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NTKOCHIZA\ext\財政事情\11.4月以降\調査もの\令和７年度\080303_済くしおか【依頼：312〆】R６財政状況資料集の作成・公表について\04_県から確認依頼\"/>
    </mc:Choice>
  </mc:AlternateContent>
  <bookViews>
    <workbookView xWindow="0" yWindow="0" windowWidth="28800" windowHeight="11340"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C38" i="10"/>
  <c r="BE37" i="10"/>
  <c r="AM37" i="10"/>
  <c r="AM36" i="10"/>
  <c r="C34" i="10"/>
  <c r="C35" i="10" s="1"/>
  <c r="C36" i="10" l="1"/>
  <c r="C37" i="10" s="1"/>
  <c r="AM34" i="10"/>
  <c r="AM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l="1"/>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<sst xmlns="http://schemas.openxmlformats.org/spreadsheetml/2006/main" count="1073" uniqueCount="591">
  <si>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</si>
  <si>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</si>
  <si>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</si>
  <si>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</si>
  <si>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</si>
  <si>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</si>
  <si>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</si>
  <si>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</si>
  <si>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</si>
  <si>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</si>
  <si>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</si>
  <si>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</si>
  <si>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</si>
  <si>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</si>
  <si>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</si>
  <si>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</si>
  <si>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</si>
  <si>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</si>
  <si>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</si>
  <si>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</si>
  <si>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</si>
  <si>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</si>
  <si>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</si>
  <si>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</si>
  <si>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</si>
  <si>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</si>
  <si>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</si>
  <si>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</si>
  <si>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</si>
  <si>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</si>
  <si>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</si>
  <si>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</si>
  <si>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</si>
  <si>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</si>
  <si>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</si>
  <si>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</si>
  <si>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</si>
  <si>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</si>
  <si>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</si>
  <si>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</si>
  <si>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</si>
  <si>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</si>
  <si>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</si>
  <si>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</si>
  <si>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</si>
  <si>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</si>
  <si>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</si>
  <si>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</si>
  <si>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</si>
  <si>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</si>
  <si>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</si>
  <si>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</si>
  <si>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</si>
  <si>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</si>
  <si>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</si>
  <si>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</si>
  <si>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</si>
  <si>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</si>
  <si>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</si>
  <si>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</si>
  <si>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</si>
  <si>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</si>
  <si>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</si>
  <si>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</si>
  <si>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</si>
  <si>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</si>
  <si>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</si>
  <si>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</si>
  <si>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</si>
  <si>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</si>
  <si>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</si>
  <si>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</si>
  <si>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</si>
  <si>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</si>
  <si>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</si>
  <si>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</si>
  <si>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</si>
  <si>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</si>
  <si>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</si>
  <si>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</si>
  <si>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</si>
  <si>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</si>
  <si>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</si>
  <si>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</si>
  <si>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</si>
  <si>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</si>
  <si>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</si>
  <si>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</si>
  <si>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</si>
  <si>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</si>
  <si>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</si>
  <si>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</si>
  <si>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</si>
  <si>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</si>
  <si>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</si>
  <si>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</si>
  <si>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</si>
  <si>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</si>
  <si>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</si>
  <si>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</si>
  <si>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</si>
  <si>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</si>
  <si>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</si>
  <si>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</si>
  <si>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</si>
  <si>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</si>
  <si>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</si>
  <si>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</si>
  <si>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</si>
  <si>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</si>
  <si>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</si>
  <si>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</si>
  <si>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</si>
  <si>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</si>
  <si>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</si>
  <si>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</si>
  <si>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</si>
  <si>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</si>
  <si>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</si>
  <si>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</si>
  <si>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</si>
  <si>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</si>
  <si>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</si>
  <si>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</si>
  <si>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</si>
  <si>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</si>
  <si>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</si>
  <si>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</si>
  <si>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</si>
  <si>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</si>
  <si>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</si>
  <si>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</si>
  <si>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</si>
  <si>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</si>
  <si>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</si>
  <si>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</si>
  <si>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</si>
  <si>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</si>
  <si>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</si>
  <si>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</si>
  <si>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</si>
  <si>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</si>
  <si>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</si>
  <si>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</si>
  <si>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</si>
  <si>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</si>
  <si>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</si>
  <si>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</si>
  <si>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</si>
  <si>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</si>
  <si>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</si>
  <si>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</si>
  <si>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</si>
  <si>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</si>
  <si>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</si>
  <si>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</si>
  <si>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</si>
  <si>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</si>
  <si>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</si>
  <si>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</si>
  <si>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</si>
  <si>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</si>
  <si>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</si>
  <si>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</si>
  <si>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</si>
  <si>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</si>
  <si>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</si>
  <si>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</si>
  <si>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</si>
  <si>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</si>
  <si>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</si>
  <si>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</si>
  <si>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</si>
  <si>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</si>
  <si>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</si>
  <si>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</si>
  <si>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</si>
  <si>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</si>
  <si>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</si>
  <si>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</si>
  <si>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</si>
  <si>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</si>
  <si>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</si>
  <si>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</si>
  <si>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</si>
  <si>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</si>
  <si>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</si>
  <si>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</si>
  <si>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</si>
  <si>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</si>
  <si>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</si>
  <si>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</si>
  <si>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</si>
  <si>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</si>
  <si>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</si>
  <si>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</si>
  <si>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</si>
  <si>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</si>
  <si>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</si>
  <si>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</si>
  <si>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</si>
  <si>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</si>
  <si>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</si>
  <si>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高知県高知市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</si>
  <si>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</si>
  <si>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</si>
  <si>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</si>
  <si>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</si>
  <si>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</si>
  <si>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</si>
  <si>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</si>
  <si>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</si>
  <si>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</si>
  <si>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</si>
  <si>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</si>
  <si>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</si>
  <si>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</si>
  <si>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</si>
  <si>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</si>
  <si>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</si>
  <si>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</si>
  <si>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</si>
  <si>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</si>
  <si>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</si>
  <si>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</si>
  <si>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</si>
  <si>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</si>
  <si>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</si>
  <si>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</si>
  <si>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</si>
  <si>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</si>
  <si>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</si>
  <si>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</si>
  <si>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</si>
  <si>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</si>
  <si>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</si>
  <si>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</si>
  <si>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</si>
  <si>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</si>
  <si>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</si>
  <si>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</si>
  <si>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</si>
  <si>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</si>
  <si>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</si>
  <si>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</si>
  <si>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</si>
  <si>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</si>
  <si>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</si>
  <si>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</si>
  <si>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</si>
  <si>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</si>
  <si>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</si>
  <si>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</si>
  <si>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</si>
  <si>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</si>
  <si>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</si>
  <si>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</si>
  <si>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</si>
  <si>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</si>
  <si>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</si>
  <si>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</si>
  <si>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</si>
  <si>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</si>
  <si>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</si>
  <si>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</si>
  <si>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</si>
  <si>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</si>
  <si>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</si>
  <si>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</si>
  <si>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</si>
  <si>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</si>
  <si>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</si>
  <si>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</si>
  <si>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</si>
  <si>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</si>
  <si>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</si>
  <si>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</si>
  <si>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</si>
  <si>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</si>
  <si>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</si>
  <si>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</si>
  <si>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</si>
  <si>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</si>
  <si>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</si>
  <si>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</si>
  <si>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</si>
  <si>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</si>
  <si>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</si>
  <si>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</si>
  <si>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</si>
  <si>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</si>
  <si>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</si>
  <si>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</si>
  <si>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</si>
  <si>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</si>
  <si>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</si>
  <si>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</si>
  <si>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</si>
  <si>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</si>
  <si>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</si>
  <si>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</si>
  <si>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</si>
  <si>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</si>
  <si>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</si>
  <si>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</si>
  <si>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</si>
  <si>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</si>
  <si>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</si>
  <si>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</si>
  <si>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</si>
  <si>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</si>
  <si>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</si>
  <si>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</si>
  <si>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</si>
  <si>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</si>
  <si>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</si>
  <si>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</si>
  <si>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</si>
  <si>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</si>
  <si>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</si>
  <si>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</si>
  <si>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</si>
  <si>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</si>
  <si>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</si>
  <si>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</si>
  <si>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</si>
  <si>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</si>
  <si>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</si>
  <si>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</si>
  <si>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</si>
  <si>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</si>
  <si>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</si>
  <si>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</si>
  <si>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</si>
  <si>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</si>
  <si>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</si>
  <si>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</si>
  <si>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</si>
  <si>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</si>
  <si>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</si>
  <si>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</si>
  <si>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</si>
  <si>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</si>
  <si>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</si>
  <si>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</si>
  <si>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</si>
  <si>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</si>
  <si>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</si>
  <si>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</si>
  <si>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</si>
  <si>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</si>
  <si>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</si>
  <si>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</si>
  <si>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</si>
  <si>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高知県高知市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</si>
  <si>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</si>
  <si>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</si>
  <si>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</si>
  <si>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</si>
  <si>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</si>
  <si>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</si>
  <si>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</si>
  <si>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</si>
  <si>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</si>
  <si>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</si>
  <si>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</si>
  <si>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</si>
  <si>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</si>
  <si>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</si>
  <si>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</si>
  <si>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</si>
  <si>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</si>
  <si>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</si>
  <si>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</si>
  <si>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</si>
  <si>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土地区画整理事業清算金特別会計</t>
    <phoneticPr fontId="5"/>
  </si>
  <si>
    <t>へき地診療所事業特別会計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</si>
  <si>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</si>
  <si>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</si>
  <si>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</si>
  <si>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</si>
  <si>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</si>
  <si>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</si>
  <si>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</si>
  <si>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</si>
  <si>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</si>
  <si>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</si>
  <si>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</si>
  <si>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</si>
  <si>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</si>
  <si>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</si>
  <si>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</si>
  <si>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収益事業特別会計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</si>
  <si>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</si>
  <si>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</si>
  <si>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</si>
  <si>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</si>
  <si>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</si>
  <si>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</si>
  <si>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卸売市場事業特別会計</t>
    <phoneticPr fontId="5"/>
  </si>
  <si>
    <t>法非適用企業</t>
    <phoneticPr fontId="5"/>
  </si>
  <si>
    <t>国民宿舎運営事業特別会計</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</si>
  <si>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</si>
  <si>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</si>
  <si>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</si>
  <si>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</si>
  <si>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</si>
  <si>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</si>
  <si>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</si>
  <si>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</si>
  <si>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</si>
  <si>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</si>
  <si>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</si>
  <si>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</si>
  <si>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</si>
  <si>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</si>
  <si>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</si>
  <si>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</si>
  <si>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</si>
  <si>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</si>
  <si>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</si>
  <si>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</si>
  <si>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</si>
  <si>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</si>
  <si>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</si>
  <si>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</si>
  <si>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</si>
  <si>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</si>
  <si>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</si>
  <si>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</si>
  <si>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</si>
  <si>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</si>
  <si>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</si>
  <si>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</si>
  <si>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</si>
  <si>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</si>
  <si>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</si>
  <si>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</si>
  <si>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</si>
  <si>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</si>
  <si>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</si>
  <si>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</si>
  <si>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</si>
  <si>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</si>
  <si>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</si>
  <si>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</si>
  <si>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</si>
  <si>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</si>
  <si>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</si>
  <si>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</si>
  <si>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</si>
  <si>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</si>
  <si>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</si>
  <si>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</si>
  <si>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</si>
  <si>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</si>
  <si>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</si>
  <si>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</si>
  <si>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</si>
  <si>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</si>
  <si>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</si>
  <si>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</si>
  <si>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</si>
  <si>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</si>
  <si>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</si>
  <si>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</si>
  <si>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</si>
  <si>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</si>
  <si>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</si>
  <si>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</si>
  <si>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</si>
  <si>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</si>
  <si>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</si>
  <si>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</si>
  <si>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</si>
  <si>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</si>
  <si>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</si>
  <si>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</si>
  <si>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</si>
  <si>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</si>
  <si>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</si>
  <si>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</si>
  <si>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</si>
  <si>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</si>
  <si>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</si>
  <si>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</si>
  <si>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</si>
  <si>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</si>
  <si>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</si>
  <si>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</si>
  <si>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</si>
  <si>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</si>
  <si>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</si>
  <si>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</si>
  <si>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</si>
  <si>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</si>
  <si>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</si>
  <si>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</si>
  <si>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</si>
  <si>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</si>
  <si>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</si>
  <si>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</si>
  <si>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</si>
  <si>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</si>
  <si>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</si>
  <si>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</si>
  <si>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</si>
  <si>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</si>
  <si>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</si>
  <si>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</si>
  <si>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</si>
  <si>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</si>
  <si>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</si>
  <si>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</si>
  <si>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</si>
  <si>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</si>
  <si>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</si>
  <si>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</si>
  <si>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</si>
  <si>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</si>
  <si>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</si>
  <si>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</si>
  <si>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</si>
  <si>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</si>
  <si>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</si>
  <si>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</si>
  <si>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</si>
  <si>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</si>
  <si>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</si>
  <si>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</si>
  <si>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</si>
  <si>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</si>
  <si>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</si>
  <si>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</si>
  <si>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</si>
  <si>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</si>
  <si>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</si>
  <si>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</si>
  <si>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4.37</t>
  </si>
  <si>
    <t>▲ 1.20</t>
  </si>
  <si>
    <t>収益事業特別会計</t>
  </si>
  <si>
    <t>▲ 6.20</t>
  </si>
  <si>
    <t>▲ 5.65</t>
  </si>
  <si>
    <t>▲ 5.10</t>
  </si>
  <si>
    <t>▲ 4.34</t>
  </si>
  <si>
    <t>▲ 3.04</t>
  </si>
  <si>
    <t>水道事業会計</t>
  </si>
  <si>
    <t>下水道事業会計</t>
  </si>
  <si>
    <t>一般会計</t>
  </si>
  <si>
    <t>介護保険事業特別会計</t>
  </si>
  <si>
    <t>国民健康保険事業特別会計</t>
  </si>
  <si>
    <t>後期高齢者医療事業特別会計</t>
  </si>
  <si>
    <t>産業立地推進事業特別会計</t>
  </si>
  <si>
    <t>その他会計（赤字）</t>
  </si>
  <si>
    <t>▲ 0.31</t>
  </si>
  <si>
    <t>▲ 0.30</t>
  </si>
  <si>
    <t>▲ 0.19</t>
  </si>
  <si>
    <t>▲ 0.10</t>
  </si>
  <si>
    <t>その他会計（黒字）</t>
  </si>
  <si>
    <t>R02</t>
    <phoneticPr fontId="5"/>
  </si>
  <si>
    <t>R03</t>
    <phoneticPr fontId="5"/>
  </si>
  <si>
    <t>R04</t>
    <phoneticPr fontId="5"/>
  </si>
  <si>
    <t>R05</t>
    <phoneticPr fontId="5"/>
  </si>
  <si>
    <t>R06</t>
    <phoneticPr fontId="5"/>
  </si>
  <si>
    <t>公益財団法人高知市文化振興事業団</t>
  </si>
  <si>
    <t>公益財団法人高知市環境事業公社</t>
  </si>
  <si>
    <t>公益財団法人高知市学校給食会</t>
  </si>
  <si>
    <t>公益財団法人高知市都市整備公社</t>
  </si>
  <si>
    <t>公益財団法人こうち男女共同参画社会づくり財団</t>
  </si>
  <si>
    <t>公益財団法人高知市スポーツ振興事業団</t>
  </si>
  <si>
    <t>公益財団法人高知県観光コンベンション協会</t>
  </si>
  <si>
    <t>公益財団法人高知県魚さい加工公社</t>
  </si>
  <si>
    <t>公益財団法人土佐山内記念財団</t>
  </si>
  <si>
    <t>公益財団法人高知勤労者福祉サービスセンター</t>
  </si>
  <si>
    <t>-</t>
    <phoneticPr fontId="2"/>
  </si>
  <si>
    <t>-</t>
    <phoneticPr fontId="2"/>
  </si>
  <si>
    <t>-</t>
    <phoneticPr fontId="2"/>
  </si>
  <si>
    <t>-</t>
    <phoneticPr fontId="2"/>
  </si>
  <si>
    <t>こうち人づくり広域連合（一般会計）</t>
    <rPh sb="3" eb="4">
      <t>ヒト</t>
    </rPh>
    <rPh sb="7" eb="9">
      <t>コウイキ</t>
    </rPh>
    <rPh sb="9" eb="11">
      <t>レンゴウ</t>
    </rPh>
    <rPh sb="12" eb="16">
      <t>イッパンカイケイ</t>
    </rPh>
    <phoneticPr fontId="2"/>
  </si>
  <si>
    <t>高知県・高知市病院企業団（病院企業会計）</t>
    <rPh sb="0" eb="3">
      <t>コウチケン</t>
    </rPh>
    <rPh sb="4" eb="7">
      <t>コウチシ</t>
    </rPh>
    <rPh sb="7" eb="9">
      <t>ビョウイン</t>
    </rPh>
    <rPh sb="9" eb="12">
      <t>キギョウダン</t>
    </rPh>
    <rPh sb="13" eb="15">
      <t>ビョウイン</t>
    </rPh>
    <rPh sb="15" eb="17">
      <t>キギョウ</t>
    </rPh>
    <rPh sb="17" eb="19">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</si>
  <si>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2"/>
  </si>
  <si>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</si>
  <si>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高知県競馬組合（収益事業会計）</t>
    <rPh sb="0" eb="3">
      <t>コウチケン</t>
    </rPh>
    <rPh sb="3" eb="5">
      <t>ケイバ</t>
    </rPh>
    <rPh sb="5" eb="7">
      <t>クミアイ</t>
    </rPh>
    <rPh sb="8" eb="10">
      <t>シュウエキ</t>
    </rPh>
    <rPh sb="10" eb="12">
      <t>ジギョウ</t>
    </rPh>
    <rPh sb="12" eb="14">
      <t>カイケイ</t>
    </rPh>
    <phoneticPr fontId="2"/>
  </si>
  <si>
    <t>-</t>
    <phoneticPr fontId="2"/>
  </si>
  <si>
    <t>-</t>
    <phoneticPr fontId="2"/>
  </si>
  <si>
    <t>-</t>
    <phoneticPr fontId="2"/>
  </si>
  <si>
    <t>地域振興基金</t>
    <rPh sb="0" eb="6">
      <t>チイキシンコウキキン</t>
    </rPh>
    <phoneticPr fontId="5"/>
  </si>
  <si>
    <t>施設等整備基金</t>
    <rPh sb="0" eb="3">
      <t>シセツトウ</t>
    </rPh>
    <rPh sb="3" eb="7">
      <t>セイビキキン</t>
    </rPh>
    <phoneticPr fontId="5"/>
  </si>
  <si>
    <t>南海地震等災害復興基金</t>
    <rPh sb="0" eb="4">
      <t>ナンカイジシン</t>
    </rPh>
    <rPh sb="4" eb="5">
      <t>トウ</t>
    </rPh>
    <rPh sb="5" eb="11">
      <t>サイガイフッコウキキン</t>
    </rPh>
    <phoneticPr fontId="5"/>
  </si>
  <si>
    <t>廃棄物処理施設整備基金</t>
    <rPh sb="0" eb="3">
      <t>ハイキブツ</t>
    </rPh>
    <rPh sb="3" eb="7">
      <t>ショリシセツ</t>
    </rPh>
    <rPh sb="7" eb="11">
      <t>セイビキキン</t>
    </rPh>
    <phoneticPr fontId="5"/>
  </si>
  <si>
    <t>広域行政推進基金</t>
    <rPh sb="0" eb="2">
      <t>コウイキ</t>
    </rPh>
    <rPh sb="2" eb="4">
      <t>ギョウセイ</t>
    </rPh>
    <rPh sb="4" eb="6">
      <t>スイシン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</si>
</sst>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xmlns:c16r2="http://schemas.microsoft.com/office/drawing/2015/06/chart">
            <c:ext xmlns:c16="http://schemas.microsoft.com/office/drawing/2014/chart" uri="{C3380CC4-5D6E-409C-BE32-E72D297353CC}">
              <c16:uniqueId val="{00000000-9C4D-4A89-988B-F240F6C67C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49160</c:v>
                </c:pt>
                <c:pt idx="1">
                  <c:v>46640</c:v>
                </c:pt>
                <c:pt idx="2">
                  <c:v>51478</c:v>
                </c:pt>
                <c:pt idx="3">
                  <c:v>42956</c:v>
                </c:pt>
                <c:pt idx="4">
                  <c:v>42082</c:v>
                </c:pt>
              </c:numCache>
            </c:numRef>
          </c:val>
          <c:smooth val="0"/>
          <c:extLst xmlns:c16r2="http://schemas.microsoft.com/office/drawing/2015/06/chart">
            <c:ext xmlns:c16="http://schemas.microsoft.com/office/drawing/2014/chart" uri="{C3380CC4-5D6E-409C-BE32-E72D297353CC}">
              <c16:uniqueId val="{00000001-9C4D-4A89-988B-F240F6C67CC2}"/>
            </c:ext>
          </c:extLst>
        </c:ser>
        <c:dLbls>
          <c:showLegendKey val="0"/>
          <c:showVal val="0"/>
          <c:showCatName val="0"/>
          <c:showSerName val="0"/>
          <c:showPercent val="0"/>
          <c:showBubbleSize val="0"/>
        </c:dLbls>
        <c:marker val="1"/>
        <c:smooth val="0"/>
        <c:axId val="511872280"/>
        <c:axId val="136603328"/>
      </c:lineChart>
      <c:catAx>
        <c:axId val="511872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03328"/>
        <c:crosses val="autoZero"/>
        <c:auto val="1"/>
        <c:lblAlgn val="ctr"/>
        <c:lblOffset val="100"/>
        <c:tickLblSkip val="1"/>
        <c:tickMarkSkip val="1"/>
        <c:noMultiLvlLbl val="0"/>
      </c:catAx>
      <c:valAx>
        <c:axId val="1366033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872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0.69</c:v>
                </c:pt>
                <c:pt idx="1">
                  <c:v>6.01</c:v>
                </c:pt>
                <c:pt idx="2">
                  <c:v>1.76</c:v>
                </c:pt>
                <c:pt idx="3">
                  <c:v>0.51</c:v>
                </c:pt>
                <c:pt idx="4">
                  <c:v>0.66</c:v>
                </c:pt>
              </c:numCache>
            </c:numRef>
          </c:val>
          <c:extLst xmlns:c16r2="http://schemas.microsoft.com/office/drawing/2015/06/chart">
            <c:ext xmlns:c16="http://schemas.microsoft.com/office/drawing/2014/chart" uri="{C3380CC4-5D6E-409C-BE32-E72D297353CC}">
              <c16:uniqueId val="{00000000-E3B5-4496-A332-CDD444B5E1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3.86</c:v>
                </c:pt>
                <c:pt idx="1">
                  <c:v>4.09</c:v>
                </c:pt>
                <c:pt idx="2">
                  <c:v>7.25</c:v>
                </c:pt>
                <c:pt idx="3">
                  <c:v>7.78</c:v>
                </c:pt>
                <c:pt idx="4">
                  <c:v>8.17</c:v>
                </c:pt>
              </c:numCache>
            </c:numRef>
          </c:val>
          <c:extLst xmlns:c16r2="http://schemas.microsoft.com/office/drawing/2015/06/chart">
            <c:ext xmlns:c16="http://schemas.microsoft.com/office/drawing/2014/chart" uri="{C3380CC4-5D6E-409C-BE32-E72D297353CC}">
              <c16:uniqueId val="{00000001-E3B5-4496-A332-CDD444B5E1C2}"/>
            </c:ext>
          </c:extLst>
        </c:ser>
        <c:dLbls>
          <c:showLegendKey val="0"/>
          <c:showVal val="0"/>
          <c:showCatName val="0"/>
          <c:showSerName val="0"/>
          <c:showPercent val="0"/>
          <c:showBubbleSize val="0"/>
        </c:dLbls>
        <c:gapWidth val="250"/>
        <c:overlap val="100"/>
        <c:axId val="521942120"/>
        <c:axId val="521942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5.34</c:v>
                </c:pt>
                <c:pt idx="2">
                  <c:v>-4.37</c:v>
                </c:pt>
                <c:pt idx="3">
                  <c:v>-1.2</c:v>
                </c:pt>
                <c:pt idx="4">
                  <c:v>0.41</c:v>
                </c:pt>
              </c:numCache>
            </c:numRef>
          </c:val>
          <c:smooth val="0"/>
          <c:extLst xmlns:c16r2="http://schemas.microsoft.com/office/drawing/2015/06/chart">
            <c:ext xmlns:c16="http://schemas.microsoft.com/office/drawing/2014/chart" uri="{C3380CC4-5D6E-409C-BE32-E72D297353CC}">
              <c16:uniqueId val="{00000002-E3B5-4496-A332-CDD444B5E1C2}"/>
            </c:ext>
          </c:extLst>
        </c:ser>
        <c:dLbls>
          <c:showLegendKey val="0"/>
          <c:showVal val="0"/>
          <c:showCatName val="0"/>
          <c:showSerName val="0"/>
          <c:showPercent val="0"/>
          <c:showBubbleSize val="0"/>
        </c:dLbls>
        <c:marker val="1"/>
        <c:smooth val="0"/>
        <c:axId val="521942120"/>
        <c:axId val="521942504"/>
      </c:lineChart>
      <c:catAx>
        <c:axId val="521942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1942504"/>
        <c:crosses val="autoZero"/>
        <c:auto val="1"/>
        <c:lblAlgn val="ctr"/>
        <c:lblOffset val="100"/>
        <c:tickLblSkip val="1"/>
        <c:tickMarkSkip val="1"/>
        <c:noMultiLvlLbl val="0"/>
      </c:catAx>
      <c:valAx>
        <c:axId val="521942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1942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2.2999999999999998</c:v>
                </c:pt>
                <c:pt idx="2">
                  <c:v>#N/A</c:v>
                </c:pt>
                <c:pt idx="3">
                  <c:v>3.09</c:v>
                </c:pt>
                <c:pt idx="4">
                  <c:v>#N/A</c:v>
                </c:pt>
                <c:pt idx="5">
                  <c:v>4.03</c:v>
                </c:pt>
                <c:pt idx="6">
                  <c:v>#N/A</c:v>
                </c:pt>
                <c:pt idx="7">
                  <c:v>4.3499999999999996</c:v>
                </c:pt>
                <c:pt idx="8">
                  <c:v>#N/A</c:v>
                </c:pt>
                <c:pt idx="9">
                  <c:v>0</c:v>
                </c:pt>
              </c:numCache>
            </c:numRef>
          </c:val>
          <c:extLst xmlns:c16r2="http://schemas.microsoft.com/office/drawing/2015/06/chart">
            <c:ext xmlns:c16="http://schemas.microsoft.com/office/drawing/2014/chart" uri="{C3380CC4-5D6E-409C-BE32-E72D297353CC}">
              <c16:uniqueId val="{00000000-C428-47E3-B7CC-E19F558E7F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0.31</c:v>
                </c:pt>
                <c:pt idx="1">
                  <c:v>#N/A</c:v>
                </c:pt>
                <c:pt idx="2">
                  <c:v>0.3</c:v>
                </c:pt>
                <c:pt idx="3">
                  <c:v>#N/A</c:v>
                </c:pt>
                <c:pt idx="4">
                  <c:v>0.19</c:v>
                </c:pt>
                <c:pt idx="5">
                  <c:v>#N/A</c:v>
                </c:pt>
                <c:pt idx="6">
                  <c:v>0.1</c:v>
                </c:pt>
                <c:pt idx="7">
                  <c:v>#N/A</c:v>
                </c:pt>
                <c:pt idx="8">
                  <c:v>0</c:v>
                </c:pt>
                <c:pt idx="9">
                  <c:v>0</c:v>
                </c:pt>
              </c:numCache>
            </c:numRef>
          </c:val>
          <c:extLst xmlns:c16r2="http://schemas.microsoft.com/office/drawing/2015/06/chart">
            <c:ext xmlns:c16="http://schemas.microsoft.com/office/drawing/2014/chart" uri="{C3380CC4-5D6E-409C-BE32-E72D297353CC}">
              <c16:uniqueId val="{00000001-C428-47E3-B7CC-E19F558E7F78}"/>
            </c:ext>
          </c:extLst>
        </c:ser>
        <c:ser>
          <c:idx val="2"/>
          <c:order val="2"/>
          <c:tx>
            <c:strRef>
              <c:f>データシート!$A$29</c:f>
              <c:strCache>
                <c:ptCount val="1"/>
                <c:pt idx="0">
                  <c:v>産業立地推進事業特別会計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0.21</c:v>
                </c:pt>
                <c:pt idx="8">
                  <c:v>#N/A</c:v>
                </c:pt>
                <c:pt idx="9">
                  <c:v>0.19</c:v>
                </c:pt>
              </c:numCache>
            </c:numRef>
          </c:val>
          <c:extLst xmlns:c16r2="http://schemas.microsoft.com/office/drawing/2015/06/chart">
            <c:ext xmlns:c16="http://schemas.microsoft.com/office/drawing/2014/chart" uri="{C3380CC4-5D6E-409C-BE32-E72D297353CC}">
              <c16:uniqueId val="{00000002-C428-47E3-B7CC-E19F558E7F7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0.19</c:v>
                </c:pt>
                <c:pt idx="4">
                  <c:v>#N/A</c:v>
                </c:pt>
                <c:pt idx="5">
                  <c:v>0.21</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3-C428-47E3-B7CC-E19F558E7F7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0.24</c:v>
                </c:pt>
                <c:pt idx="4">
                  <c:v>#N/A</c:v>
                </c:pt>
                <c:pt idx="5">
                  <c:v>0.31</c:v>
                </c:pt>
                <c:pt idx="6">
                  <c:v>#N/A</c:v>
                </c:pt>
                <c:pt idx="7">
                  <c:v>0.33</c:v>
                </c:pt>
                <c:pt idx="8">
                  <c:v>#N/A</c:v>
                </c:pt>
                <c:pt idx="9">
                  <c:v>0.23</c:v>
                </c:pt>
              </c:numCache>
            </c:numRef>
          </c:val>
          <c:extLst xmlns:c16r2="http://schemas.microsoft.com/office/drawing/2015/06/chart">
            <c:ext xmlns:c16="http://schemas.microsoft.com/office/drawing/2014/chart" uri="{C3380CC4-5D6E-409C-BE32-E72D297353CC}">
              <c16:uniqueId val="{00000004-C428-47E3-B7CC-E19F558E7F7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0.76</c:v>
                </c:pt>
                <c:pt idx="4">
                  <c:v>#N/A</c:v>
                </c:pt>
                <c:pt idx="5">
                  <c:v>0.98</c:v>
                </c:pt>
                <c:pt idx="6">
                  <c:v>#N/A</c:v>
                </c:pt>
                <c:pt idx="7">
                  <c:v>0.56999999999999995</c:v>
                </c:pt>
                <c:pt idx="8">
                  <c:v>#N/A</c:v>
                </c:pt>
                <c:pt idx="9">
                  <c:v>0.46</c:v>
                </c:pt>
              </c:numCache>
            </c:numRef>
          </c:val>
          <c:extLst xmlns:c16r2="http://schemas.microsoft.com/office/drawing/2015/06/chart">
            <c:ext xmlns:c16="http://schemas.microsoft.com/office/drawing/2014/chart" uri="{C3380CC4-5D6E-409C-BE32-E72D297353CC}">
              <c16:uniqueId val="{00000005-C428-47E3-B7CC-E19F558E7F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6</c:v>
                </c:pt>
                <c:pt idx="4">
                  <c:v>#N/A</c:v>
                </c:pt>
                <c:pt idx="5">
                  <c:v>1.75</c:v>
                </c:pt>
                <c:pt idx="6">
                  <c:v>#N/A</c:v>
                </c:pt>
                <c:pt idx="7">
                  <c:v>0.5</c:v>
                </c:pt>
                <c:pt idx="8">
                  <c:v>#N/A</c:v>
                </c:pt>
                <c:pt idx="9">
                  <c:v>0.66</c:v>
                </c:pt>
              </c:numCache>
            </c:numRef>
          </c:val>
          <c:extLst xmlns:c16r2="http://schemas.microsoft.com/office/drawing/2015/06/chart">
            <c:ext xmlns:c16="http://schemas.microsoft.com/office/drawing/2014/chart" uri="{C3380CC4-5D6E-409C-BE32-E72D297353CC}">
              <c16:uniqueId val="{00000006-C428-47E3-B7CC-E19F558E7F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2.23</c:v>
                </c:pt>
              </c:numCache>
            </c:numRef>
          </c:val>
          <c:extLst xmlns:c16r2="http://schemas.microsoft.com/office/drawing/2015/06/chart">
            <c:ext xmlns:c16="http://schemas.microsoft.com/office/drawing/2014/chart" uri="{C3380CC4-5D6E-409C-BE32-E72D297353CC}">
              <c16:uniqueId val="{00000007-C428-47E3-B7CC-E19F558E7F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16.29</c:v>
                </c:pt>
                <c:pt idx="4">
                  <c:v>#N/A</c:v>
                </c:pt>
                <c:pt idx="5">
                  <c:v>14.77</c:v>
                </c:pt>
                <c:pt idx="6">
                  <c:v>#N/A</c:v>
                </c:pt>
                <c:pt idx="7">
                  <c:v>13.13</c:v>
                </c:pt>
                <c:pt idx="8">
                  <c:v>#N/A</c:v>
                </c:pt>
                <c:pt idx="9">
                  <c:v>12.83</c:v>
                </c:pt>
              </c:numCache>
            </c:numRef>
          </c:val>
          <c:extLst xmlns:c16r2="http://schemas.microsoft.com/office/drawing/2015/06/chart">
            <c:ext xmlns:c16="http://schemas.microsoft.com/office/drawing/2014/chart" uri="{C3380CC4-5D6E-409C-BE32-E72D297353CC}">
              <c16:uniqueId val="{00000008-C428-47E3-B7CC-E19F558E7F78}"/>
            </c:ext>
          </c:extLst>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6.2</c:v>
                </c:pt>
                <c:pt idx="1">
                  <c:v>#N/A</c:v>
                </c:pt>
                <c:pt idx="2">
                  <c:v>5.65</c:v>
                </c:pt>
                <c:pt idx="3">
                  <c:v>#N/A</c:v>
                </c:pt>
                <c:pt idx="4">
                  <c:v>5.0999999999999996</c:v>
                </c:pt>
                <c:pt idx="5">
                  <c:v>#N/A</c:v>
                </c:pt>
                <c:pt idx="6">
                  <c:v>4.34</c:v>
                </c:pt>
                <c:pt idx="7">
                  <c:v>#N/A</c:v>
                </c:pt>
                <c:pt idx="8">
                  <c:v>3.04</c:v>
                </c:pt>
                <c:pt idx="9">
                  <c:v>#N/A</c:v>
                </c:pt>
              </c:numCache>
            </c:numRef>
          </c:val>
          <c:extLst xmlns:c16r2="http://schemas.microsoft.com/office/drawing/2015/06/chart">
            <c:ext xmlns:c16="http://schemas.microsoft.com/office/drawing/2014/chart" uri="{C3380CC4-5D6E-409C-BE32-E72D297353CC}">
              <c16:uniqueId val="{00000009-C428-47E3-B7CC-E19F558E7F78}"/>
            </c:ext>
          </c:extLst>
        </c:ser>
        <c:dLbls>
          <c:showLegendKey val="0"/>
          <c:showVal val="0"/>
          <c:showCatName val="0"/>
          <c:showSerName val="0"/>
          <c:showPercent val="0"/>
          <c:showBubbleSize val="0"/>
        </c:dLbls>
        <c:gapWidth val="150"/>
        <c:overlap val="100"/>
        <c:axId val="392201832"/>
        <c:axId val="392202216"/>
      </c:barChart>
      <c:catAx>
        <c:axId val="39220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202216"/>
        <c:crosses val="autoZero"/>
        <c:auto val="1"/>
        <c:lblAlgn val="ctr"/>
        <c:lblOffset val="100"/>
        <c:tickLblSkip val="1"/>
        <c:tickMarkSkip val="1"/>
        <c:noMultiLvlLbl val="0"/>
      </c:catAx>
      <c:valAx>
        <c:axId val="392202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201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12576</c:v>
                </c:pt>
                <c:pt idx="5">
                  <c:v>12294</c:v>
                </c:pt>
                <c:pt idx="8">
                  <c:v>12337</c:v>
                </c:pt>
                <c:pt idx="11">
                  <c:v>12376</c:v>
                </c:pt>
                <c:pt idx="14">
                  <c:v>12434</c:v>
                </c:pt>
              </c:numCache>
            </c:numRef>
          </c:val>
          <c:extLst xmlns:c16r2="http://schemas.microsoft.com/office/drawing/2015/06/chart">
            <c:ext xmlns:c16="http://schemas.microsoft.com/office/drawing/2014/chart" uri="{C3380CC4-5D6E-409C-BE32-E72D297353CC}">
              <c16:uniqueId val="{00000000-D93C-435B-9645-B452F9F2D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93C-435B-9645-B452F9F2D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199</c:v>
                </c:pt>
                <c:pt idx="3">
                  <c:v>220</c:v>
                </c:pt>
                <c:pt idx="6">
                  <c:v>215</c:v>
                </c:pt>
                <c:pt idx="9">
                  <c:v>211</c:v>
                </c:pt>
                <c:pt idx="12">
                  <c:v>211</c:v>
                </c:pt>
              </c:numCache>
            </c:numRef>
          </c:val>
          <c:extLst xmlns:c16r2="http://schemas.microsoft.com/office/drawing/2015/06/chart">
            <c:ext xmlns:c16="http://schemas.microsoft.com/office/drawing/2014/chart" uri="{C3380CC4-5D6E-409C-BE32-E72D297353CC}">
              <c16:uniqueId val="{00000002-D93C-435B-9645-B452F9F2D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842</c:v>
                </c:pt>
                <c:pt idx="3">
                  <c:v>918</c:v>
                </c:pt>
                <c:pt idx="6">
                  <c:v>859</c:v>
                </c:pt>
                <c:pt idx="9">
                  <c:v>802</c:v>
                </c:pt>
                <c:pt idx="12">
                  <c:v>902</c:v>
                </c:pt>
              </c:numCache>
            </c:numRef>
          </c:val>
          <c:extLst xmlns:c16r2="http://schemas.microsoft.com/office/drawing/2015/06/chart">
            <c:ext xmlns:c16="http://schemas.microsoft.com/office/drawing/2014/chart" uri="{C3380CC4-5D6E-409C-BE32-E72D297353CC}">
              <c16:uniqueId val="{00000003-D93C-435B-9645-B452F9F2D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3591</c:v>
                </c:pt>
                <c:pt idx="3">
                  <c:v>3686</c:v>
                </c:pt>
                <c:pt idx="6">
                  <c:v>3768</c:v>
                </c:pt>
                <c:pt idx="9">
                  <c:v>3703</c:v>
                </c:pt>
                <c:pt idx="12">
                  <c:v>3285</c:v>
                </c:pt>
              </c:numCache>
            </c:numRef>
          </c:val>
          <c:extLst xmlns:c16r2="http://schemas.microsoft.com/office/drawing/2015/06/chart">
            <c:ext xmlns:c16="http://schemas.microsoft.com/office/drawing/2014/chart" uri="{C3380CC4-5D6E-409C-BE32-E72D297353CC}">
              <c16:uniqueId val="{00000004-D93C-435B-9645-B452F9F2D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c:v>
                </c:pt>
                <c:pt idx="3">
                  <c:v>83</c:v>
                </c:pt>
                <c:pt idx="6">
                  <c:v>117</c:v>
                </c:pt>
                <c:pt idx="9">
                  <c:v>150</c:v>
                </c:pt>
                <c:pt idx="12">
                  <c:v>183</c:v>
                </c:pt>
              </c:numCache>
            </c:numRef>
          </c:val>
          <c:extLst xmlns:c16r2="http://schemas.microsoft.com/office/drawing/2015/06/chart">
            <c:ext xmlns:c16="http://schemas.microsoft.com/office/drawing/2014/chart" uri="{C3380CC4-5D6E-409C-BE32-E72D297353CC}">
              <c16:uniqueId val="{00000005-D93C-435B-9645-B452F9F2D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29</c:v>
                </c:pt>
              </c:numCache>
            </c:numRef>
          </c:val>
          <c:extLst xmlns:c16r2="http://schemas.microsoft.com/office/drawing/2015/06/chart">
            <c:ext xmlns:c16="http://schemas.microsoft.com/office/drawing/2014/chart" uri="{C3380CC4-5D6E-409C-BE32-E72D297353CC}">
              <c16:uniqueId val="{00000006-D93C-435B-9645-B452F9F2D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16178</c:v>
                </c:pt>
                <c:pt idx="3">
                  <c:v>16272</c:v>
                </c:pt>
                <c:pt idx="6">
                  <c:v>16383</c:v>
                </c:pt>
                <c:pt idx="9">
                  <c:v>16386</c:v>
                </c:pt>
                <c:pt idx="12">
                  <c:v>16249</c:v>
                </c:pt>
              </c:numCache>
            </c:numRef>
          </c:val>
          <c:extLst xmlns:c16r2="http://schemas.microsoft.com/office/drawing/2015/06/chart">
            <c:ext xmlns:c16="http://schemas.microsoft.com/office/drawing/2014/chart" uri="{C3380CC4-5D6E-409C-BE32-E72D297353CC}">
              <c16:uniqueId val="{00000007-D93C-435B-9645-B452F9F2D46E}"/>
            </c:ext>
          </c:extLst>
        </c:ser>
        <c:dLbls>
          <c:showLegendKey val="0"/>
          <c:showVal val="0"/>
          <c:showCatName val="0"/>
          <c:showSerName val="0"/>
          <c:showPercent val="0"/>
          <c:showBubbleSize val="0"/>
        </c:dLbls>
        <c:gapWidth val="100"/>
        <c:overlap val="100"/>
        <c:axId val="523681376"/>
        <c:axId val="519962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8251</c:v>
                </c:pt>
                <c:pt idx="2">
                  <c:v>#N/A</c:v>
                </c:pt>
                <c:pt idx="3">
                  <c:v>#N/A</c:v>
                </c:pt>
                <c:pt idx="4">
                  <c:v>8885</c:v>
                </c:pt>
                <c:pt idx="5">
                  <c:v>#N/A</c:v>
                </c:pt>
                <c:pt idx="6">
                  <c:v>#N/A</c:v>
                </c:pt>
                <c:pt idx="7">
                  <c:v>9005</c:v>
                </c:pt>
                <c:pt idx="8">
                  <c:v>#N/A</c:v>
                </c:pt>
                <c:pt idx="9">
                  <c:v>#N/A</c:v>
                </c:pt>
                <c:pt idx="10">
                  <c:v>8876</c:v>
                </c:pt>
                <c:pt idx="11">
                  <c:v>#N/A</c:v>
                </c:pt>
                <c:pt idx="12">
                  <c:v>#N/A</c:v>
                </c:pt>
                <c:pt idx="13">
                  <c:v>8425</c:v>
                </c:pt>
                <c:pt idx="14">
                  <c:v>#N/A</c:v>
                </c:pt>
              </c:numCache>
            </c:numRef>
          </c:val>
          <c:smooth val="0"/>
          <c:extLst xmlns:c16r2="http://schemas.microsoft.com/office/drawing/2015/06/chart">
            <c:ext xmlns:c16="http://schemas.microsoft.com/office/drawing/2014/chart" uri="{C3380CC4-5D6E-409C-BE32-E72D297353CC}">
              <c16:uniqueId val="{00000008-D93C-435B-9645-B452F9F2D46E}"/>
            </c:ext>
          </c:extLst>
        </c:ser>
        <c:dLbls>
          <c:showLegendKey val="0"/>
          <c:showVal val="0"/>
          <c:showCatName val="0"/>
          <c:showSerName val="0"/>
          <c:showPercent val="0"/>
          <c:showBubbleSize val="0"/>
        </c:dLbls>
        <c:marker val="1"/>
        <c:smooth val="0"/>
        <c:axId val="523681376"/>
        <c:axId val="519962896"/>
      </c:lineChart>
      <c:catAx>
        <c:axId val="52368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962896"/>
        <c:crosses val="autoZero"/>
        <c:auto val="1"/>
        <c:lblAlgn val="ctr"/>
        <c:lblOffset val="100"/>
        <c:tickLblSkip val="1"/>
        <c:tickMarkSkip val="1"/>
        <c:noMultiLvlLbl val="0"/>
      </c:catAx>
      <c:valAx>
        <c:axId val="519962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68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157862</c:v>
                </c:pt>
                <c:pt idx="5">
                  <c:v>156303</c:v>
                </c:pt>
                <c:pt idx="8">
                  <c:v>154727</c:v>
                </c:pt>
                <c:pt idx="11">
                  <c:v>150839</c:v>
                </c:pt>
                <c:pt idx="14">
                  <c:v>144717</c:v>
                </c:pt>
              </c:numCache>
            </c:numRef>
          </c:val>
          <c:extLst xmlns:c16r2="http://schemas.microsoft.com/office/drawing/2015/06/chart">
            <c:ext xmlns:c16="http://schemas.microsoft.com/office/drawing/2014/chart" uri="{C3380CC4-5D6E-409C-BE32-E72D297353CC}">
              <c16:uniqueId val="{00000000-A50A-4C97-8CAB-1D92E6E3A5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6197</c:v>
                </c:pt>
                <c:pt idx="5">
                  <c:v>6853</c:v>
                </c:pt>
                <c:pt idx="8">
                  <c:v>7008</c:v>
                </c:pt>
                <c:pt idx="11">
                  <c:v>7016</c:v>
                </c:pt>
                <c:pt idx="14">
                  <c:v>6433</c:v>
                </c:pt>
              </c:numCache>
            </c:numRef>
          </c:val>
          <c:extLst xmlns:c16r2="http://schemas.microsoft.com/office/drawing/2015/06/chart">
            <c:ext xmlns:c16="http://schemas.microsoft.com/office/drawing/2014/chart" uri="{C3380CC4-5D6E-409C-BE32-E72D297353CC}">
              <c16:uniqueId val="{00000001-A50A-4C97-8CAB-1D92E6E3A5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12513</c:v>
                </c:pt>
                <c:pt idx="5">
                  <c:v>6462</c:v>
                </c:pt>
                <c:pt idx="8">
                  <c:v>17343</c:v>
                </c:pt>
                <c:pt idx="11">
                  <c:v>18602</c:v>
                </c:pt>
                <c:pt idx="14">
                  <c:v>16104</c:v>
                </c:pt>
              </c:numCache>
            </c:numRef>
          </c:val>
          <c:extLst xmlns:c16r2="http://schemas.microsoft.com/office/drawing/2015/06/chart">
            <c:ext xmlns:c16="http://schemas.microsoft.com/office/drawing/2014/chart" uri="{C3380CC4-5D6E-409C-BE32-E72D297353CC}">
              <c16:uniqueId val="{00000002-A50A-4C97-8CAB-1D92E6E3A5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0A-4C97-8CAB-1D92E6E3A5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0A-4C97-8CAB-1D92E6E3A5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0A-4C97-8CAB-1D92E6E3A5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17407</c:v>
                </c:pt>
                <c:pt idx="3">
                  <c:v>17505</c:v>
                </c:pt>
                <c:pt idx="6">
                  <c:v>17174</c:v>
                </c:pt>
                <c:pt idx="9">
                  <c:v>17625</c:v>
                </c:pt>
                <c:pt idx="12">
                  <c:v>17788</c:v>
                </c:pt>
              </c:numCache>
            </c:numRef>
          </c:val>
          <c:extLst xmlns:c16r2="http://schemas.microsoft.com/office/drawing/2015/06/chart">
            <c:ext xmlns:c16="http://schemas.microsoft.com/office/drawing/2014/chart" uri="{C3380CC4-5D6E-409C-BE32-E72D297353CC}">
              <c16:uniqueId val="{00000006-A50A-4C97-8CAB-1D92E6E3A5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6838</c:v>
                </c:pt>
                <c:pt idx="3">
                  <c:v>6207</c:v>
                </c:pt>
                <c:pt idx="6">
                  <c:v>5889</c:v>
                </c:pt>
                <c:pt idx="9">
                  <c:v>5476</c:v>
                </c:pt>
                <c:pt idx="12">
                  <c:v>5073</c:v>
                </c:pt>
              </c:numCache>
            </c:numRef>
          </c:val>
          <c:extLst xmlns:c16r2="http://schemas.microsoft.com/office/drawing/2015/06/chart">
            <c:ext xmlns:c16="http://schemas.microsoft.com/office/drawing/2014/chart" uri="{C3380CC4-5D6E-409C-BE32-E72D297353CC}">
              <c16:uniqueId val="{00000007-A50A-4C97-8CAB-1D92E6E3A5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54555</c:v>
                </c:pt>
                <c:pt idx="3">
                  <c:v>53365</c:v>
                </c:pt>
                <c:pt idx="6">
                  <c:v>53135</c:v>
                </c:pt>
                <c:pt idx="9">
                  <c:v>51109</c:v>
                </c:pt>
                <c:pt idx="12">
                  <c:v>49055</c:v>
                </c:pt>
              </c:numCache>
            </c:numRef>
          </c:val>
          <c:extLst xmlns:c16r2="http://schemas.microsoft.com/office/drawing/2015/06/chart">
            <c:ext xmlns:c16="http://schemas.microsoft.com/office/drawing/2014/chart" uri="{C3380CC4-5D6E-409C-BE32-E72D297353CC}">
              <c16:uniqueId val="{00000008-A50A-4C97-8CAB-1D92E6E3A5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2591</c:v>
                </c:pt>
                <c:pt idx="3">
                  <c:v>2460</c:v>
                </c:pt>
                <c:pt idx="6">
                  <c:v>2255</c:v>
                </c:pt>
                <c:pt idx="9">
                  <c:v>2054</c:v>
                </c:pt>
                <c:pt idx="12">
                  <c:v>1851</c:v>
                </c:pt>
              </c:numCache>
            </c:numRef>
          </c:val>
          <c:extLst xmlns:c16r2="http://schemas.microsoft.com/office/drawing/2015/06/chart">
            <c:ext xmlns:c16="http://schemas.microsoft.com/office/drawing/2014/chart" uri="{C3380CC4-5D6E-409C-BE32-E72D297353CC}">
              <c16:uniqueId val="{00000009-A50A-4C97-8CAB-1D92E6E3A5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210769</c:v>
                </c:pt>
                <c:pt idx="3">
                  <c:v>210890</c:v>
                </c:pt>
                <c:pt idx="6">
                  <c:v>210254</c:v>
                </c:pt>
                <c:pt idx="9">
                  <c:v>205954</c:v>
                </c:pt>
                <c:pt idx="12">
                  <c:v>199447</c:v>
                </c:pt>
              </c:numCache>
            </c:numRef>
          </c:val>
          <c:extLst xmlns:c16r2="http://schemas.microsoft.com/office/drawing/2015/06/chart">
            <c:ext xmlns:c16="http://schemas.microsoft.com/office/drawing/2014/chart" uri="{C3380CC4-5D6E-409C-BE32-E72D297353CC}">
              <c16:uniqueId val="{0000000A-A50A-4C97-8CAB-1D92E6E3A541}"/>
            </c:ext>
          </c:extLst>
        </c:ser>
        <c:dLbls>
          <c:showLegendKey val="0"/>
          <c:showVal val="0"/>
          <c:showCatName val="0"/>
          <c:showSerName val="0"/>
          <c:showPercent val="0"/>
          <c:showBubbleSize val="0"/>
        </c:dLbls>
        <c:gapWidth val="100"/>
        <c:overlap val="100"/>
        <c:axId val="393432936"/>
        <c:axId val="519966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115588</c:v>
                </c:pt>
                <c:pt idx="2">
                  <c:v>#N/A</c:v>
                </c:pt>
                <c:pt idx="3">
                  <c:v>#N/A</c:v>
                </c:pt>
                <c:pt idx="4">
                  <c:v>120810</c:v>
                </c:pt>
                <c:pt idx="5">
                  <c:v>#N/A</c:v>
                </c:pt>
                <c:pt idx="6">
                  <c:v>#N/A</c:v>
                </c:pt>
                <c:pt idx="7">
                  <c:v>109629</c:v>
                </c:pt>
                <c:pt idx="8">
                  <c:v>#N/A</c:v>
                </c:pt>
                <c:pt idx="9">
                  <c:v>#N/A</c:v>
                </c:pt>
                <c:pt idx="10">
                  <c:v>105761</c:v>
                </c:pt>
                <c:pt idx="11">
                  <c:v>#N/A</c:v>
                </c:pt>
                <c:pt idx="12">
                  <c:v>#N/A</c:v>
                </c:pt>
                <c:pt idx="13">
                  <c:v>105958</c:v>
                </c:pt>
                <c:pt idx="14">
                  <c:v>#N/A</c:v>
                </c:pt>
              </c:numCache>
            </c:numRef>
          </c:val>
          <c:smooth val="0"/>
          <c:extLst xmlns:c16r2="http://schemas.microsoft.com/office/drawing/2015/06/chart">
            <c:ext xmlns:c16="http://schemas.microsoft.com/office/drawing/2014/chart" uri="{C3380CC4-5D6E-409C-BE32-E72D297353CC}">
              <c16:uniqueId val="{0000000B-A50A-4C97-8CAB-1D92E6E3A541}"/>
            </c:ext>
          </c:extLst>
        </c:ser>
        <c:dLbls>
          <c:showLegendKey val="0"/>
          <c:showVal val="0"/>
          <c:showCatName val="0"/>
          <c:showSerName val="0"/>
          <c:showPercent val="0"/>
          <c:showBubbleSize val="0"/>
        </c:dLbls>
        <c:marker val="1"/>
        <c:smooth val="0"/>
        <c:axId val="393432936"/>
        <c:axId val="519966760"/>
      </c:lineChart>
      <c:catAx>
        <c:axId val="39343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966760"/>
        <c:crosses val="autoZero"/>
        <c:auto val="1"/>
        <c:lblAlgn val="ctr"/>
        <c:lblOffset val="100"/>
        <c:tickLblSkip val="1"/>
        <c:tickMarkSkip val="1"/>
        <c:noMultiLvlLbl val="0"/>
      </c:catAx>
      <c:valAx>
        <c:axId val="519966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43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5777</c:v>
                </c:pt>
                <c:pt idx="1">
                  <c:v>6277</c:v>
                </c:pt>
                <c:pt idx="2">
                  <c:v>6691</c:v>
                </c:pt>
              </c:numCache>
            </c:numRef>
          </c:val>
          <c:extLst xmlns:c16r2="http://schemas.microsoft.com/office/drawing/2015/06/chart">
            <c:ext xmlns:c16="http://schemas.microsoft.com/office/drawing/2014/chart" uri="{C3380CC4-5D6E-409C-BE32-E72D297353CC}">
              <c16:uniqueId val="{00000000-3E14-4B25-ACFD-6D1D939885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3358</c:v>
                </c:pt>
                <c:pt idx="1">
                  <c:v>3736</c:v>
                </c:pt>
                <c:pt idx="2">
                  <c:v>2729</c:v>
                </c:pt>
              </c:numCache>
            </c:numRef>
          </c:val>
          <c:extLst xmlns:c16r2="http://schemas.microsoft.com/office/drawing/2015/06/chart">
            <c:ext xmlns:c16="http://schemas.microsoft.com/office/drawing/2014/chart" uri="{C3380CC4-5D6E-409C-BE32-E72D297353CC}">
              <c16:uniqueId val="{00000001-3E14-4B25-ACFD-6D1D939885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5649</c:v>
                </c:pt>
                <c:pt idx="1">
                  <c:v>5559</c:v>
                </c:pt>
                <c:pt idx="2">
                  <c:v>4732</c:v>
                </c:pt>
              </c:numCache>
            </c:numRef>
          </c:val>
          <c:extLst xmlns:c16r2="http://schemas.microsoft.com/office/drawing/2015/06/chart">
            <c:ext xmlns:c16="http://schemas.microsoft.com/office/drawing/2014/chart" uri="{C3380CC4-5D6E-409C-BE32-E72D297353CC}">
              <c16:uniqueId val="{00000002-3E14-4B25-ACFD-6D1D939885E9}"/>
            </c:ext>
          </c:extLst>
        </c:ser>
        <c:dLbls>
          <c:showLegendKey val="0"/>
          <c:showVal val="0"/>
          <c:showCatName val="0"/>
          <c:showSerName val="0"/>
          <c:showPercent val="0"/>
          <c:showBubbleSize val="0"/>
        </c:dLbls>
        <c:gapWidth val="120"/>
        <c:overlap val="100"/>
        <c:axId val="514842368"/>
        <c:axId val="523678544"/>
      </c:barChart>
      <c:catAx>
        <c:axId val="51484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3678544"/>
        <c:crosses val="autoZero"/>
        <c:auto val="1"/>
        <c:lblAlgn val="ctr"/>
        <c:lblOffset val="100"/>
        <c:tickLblSkip val="1"/>
        <c:tickMarkSkip val="1"/>
        <c:noMultiLvlLbl val="0"/>
      </c:catAx>
      <c:valAx>
        <c:axId val="523678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84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都市基盤整備や南海トラフ地震対策などの大規模事業で発行した市債償還が本格化したことにより、元利償還金の高い水準が続き、実質公債費比率も高い水準で推移し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など、可能な限り公債費負担を軽減する取組を進め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令和２年度に借入した満期一括償還地方債について、</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、令和６年度</a:t>
          </a:r>
          <a:r>
            <a:rPr kumimoji="1" lang="ja-JP" altLang="ja-JP" sz="1100">
              <a:solidFill>
                <a:schemeClr val="dk1"/>
              </a:solidFill>
              <a:effectLst/>
              <a:latin typeface="+mn-lt"/>
              <a:ea typeface="+mn-ea"/>
              <a:cs typeface="+mn-cs"/>
            </a:rPr>
            <a:t>に償還を</a:t>
          </a:r>
          <a:r>
            <a:rPr kumimoji="1" lang="ja-JP" altLang="en-US" sz="1100">
              <a:solidFill>
                <a:schemeClr val="dk1"/>
              </a:solidFill>
              <a:effectLst/>
              <a:latin typeface="+mn-lt"/>
              <a:ea typeface="+mn-ea"/>
              <a:cs typeface="+mn-cs"/>
            </a:rPr>
            <a:t>行った。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都市基盤整備や南海トラフ地震対策などの大規模事業で発行した市債償還が本格化したことにより、高い水準で推移している地方債残高が将来負担額を押し上げる要因となっている。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年度の地方債残高は、臨時財政対策債の減等により新規発行分が定期償還分より少なかったことなどにより前年度</a:t>
          </a:r>
          <a:r>
            <a:rPr kumimoji="1" lang="ja-JP" altLang="en-US" sz="1100">
              <a:solidFill>
                <a:sysClr val="windowText" lastClr="000000"/>
              </a:solidFill>
              <a:effectLst/>
              <a:latin typeface="+mn-lt"/>
              <a:ea typeface="+mn-ea"/>
              <a:cs typeface="+mn-cs"/>
            </a:rPr>
            <a:t>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6,507</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11,322</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高知県高知市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財政調整基金及び減債基金の決算対策としての取崩しを行ったことによる減。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・厳しい財政運営を迫られている状況ではあるが、財政健全化プラン（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年度版）に基づいた事務事業見直しを行い、健全な財政運営を確立する中で、財政調整基金残高を標準財政規模の５％以上を維持することを目標とし、適正な積立に努めることとしている。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・地域振興基金：高知市における市民の連帯の強化又は地域振興に要する経費。</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・南海地震等災害復興基金：南海地震等の大規模災害発生時に、本市における社会基盤の復旧及び復興に要する経費。</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・廃棄物処理施設整備基金：一般廃棄物処理施設の整備に要する経費。</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・施設等整備基金：市の施設等の整備に要する財源を円滑に調整するための経費。</a:t>
          </a:r>
          <a:endParaRPr lang="ja-JP" altLang="ja-JP" sz="1400">
            <a:effectLst/>
          </a:endParaRPr>
        </a:p>
        <a:p>
          <a:r>
            <a:rPr kumimoji="1" lang="ja-JP" altLang="ja-JP" sz="1100">
              <a:solidFill>
                <a:schemeClr val="dk1"/>
              </a:solidFill>
              <a:effectLst/>
              <a:latin typeface="+mn-lt"/>
              <a:ea typeface="+mn-ea"/>
              <a:cs typeface="+mn-cs"/>
            </a:rPr>
            <a:t>・広域行政推進基金：れんけいこうち広域都市圏において、活力ある地域経済を維持し、住民が安心して快適な暮らしを営むことができる圏域づくりに要する経費その他広域的な行政課題に対応するための事業に要する経費。</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・広域行政推進基金繰入対象事業費の増加等による基金残高の減等。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・公債費を除く経常収支比率を低く抑えることで、起債の償還財源を確保するとともに、将来世代のために起債残高を減らしながらも基金を確保し、持続可能な財政運営につなげる。</a:t>
          </a:r>
          <a:endParaRPr lang="ja-JP" altLang="ja-JP" sz="1400">
            <a:effectLst/>
          </a:endParaRPr>
        </a:p>
        <a:p>
          <a:r>
            <a:rPr kumimoji="1" lang="ja-JP" altLang="ja-JP" sz="1100">
              <a:solidFill>
                <a:schemeClr val="dk1"/>
              </a:solidFill>
              <a:effectLst/>
              <a:latin typeface="+mn-lt"/>
              <a:ea typeface="+mn-ea"/>
              <a:cs typeface="+mn-cs"/>
            </a:rPr>
            <a:t>・財政健全化プラン（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年度版）に基づいた事務事業見直しを行うことで健全な財政運営を確立し、南海地震等災害復興基金への積立財源を確保して本市の喫緊の課題である南海トラフ地震に備える。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土地開発基金の廃止に伴い、残高を積み立てたことによる増。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・厳しい財政運営を迫られている状況ではあるが、財政健全化プラン（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年度版）に基づいた事務事業見直しを行い、健全な財政運営を確立する中で、財政調整基金残高を標準財政規模の５％以上を維持することを目標とし、適正な積立に努めることとしている。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決算対策としての取崩しを行ったことによる減。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・厳しい財政運営を迫られている状況ではあるが、近年の投資事業に伴う今後の公債費増に備えるため、適正な積立に努めることとしている。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産業基盤が確立されていない本市においては、都市部のような景気回復基調は見受けられず、個人市民税の増などの要素はあるものの依然市税収入は伸び悩んでいることなどから、財政力指数は</a:t>
          </a:r>
          <a:r>
            <a:rPr kumimoji="1" lang="en-US" altLang="ja-JP" sz="1000">
              <a:solidFill>
                <a:schemeClr val="dk1"/>
              </a:solidFill>
              <a:effectLst/>
              <a:latin typeface="+mn-lt"/>
              <a:ea typeface="+mn-ea"/>
              <a:cs typeface="+mn-cs"/>
            </a:rPr>
            <a:t>0.63</a:t>
          </a:r>
          <a:r>
            <a:rPr kumimoji="1" lang="ja-JP" altLang="ja-JP" sz="1000">
              <a:solidFill>
                <a:schemeClr val="dk1"/>
              </a:solidFill>
              <a:effectLst/>
              <a:latin typeface="+mn-lt"/>
              <a:ea typeface="+mn-ea"/>
              <a:cs typeface="+mn-cs"/>
            </a:rPr>
            <a:t>と類似団体や四国の他県庁所在市と比べ低く推移している。令和５年７月に策定した「高知市財政健全化プラン（</a:t>
          </a:r>
          <a:r>
            <a:rPr kumimoji="1" lang="en-US" altLang="ja-JP" sz="1000">
              <a:solidFill>
                <a:schemeClr val="dk1"/>
              </a:solidFill>
              <a:effectLst/>
              <a:latin typeface="+mn-lt"/>
              <a:ea typeface="+mn-ea"/>
              <a:cs typeface="+mn-cs"/>
            </a:rPr>
            <a:t>2023</a:t>
          </a:r>
          <a:r>
            <a:rPr kumimoji="1" lang="ja-JP" altLang="ja-JP" sz="1000">
              <a:solidFill>
                <a:schemeClr val="dk1"/>
              </a:solidFill>
              <a:effectLst/>
              <a:latin typeface="+mn-lt"/>
              <a:ea typeface="+mn-ea"/>
              <a:cs typeface="+mn-cs"/>
            </a:rPr>
            <a:t>年度版）」に基づき、債権管理の徹底や受益者負担の適正化、遊休資産の活用等による歳入の確保に努めるとともに、施設の統廃合など公共施設・インフラ資産管理適正化に努める。さらに事務事業の見直しや公債費負担の低減による歳出の削減に努め、安定的で健全な財政運営への取組を強化し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1" name="直線コネクタ 70"/>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xdr:cNvCxnSpPr/>
      </xdr:nvCxnSpPr>
      <xdr:spPr>
        <a:xfrm>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xdr:cNvCxnSpPr/>
      </xdr:nvCxnSpPr>
      <xdr:spPr>
        <a:xfrm flipV="1">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80" name="直線コネクタ 79"/>
        <xdr:cNvCxnSpPr/>
      </xdr:nvCxnSpPr>
      <xdr:spPr>
        <a:xfrm>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都市部に比べて景気回復が鈍い本市経済状況により市税収入が伸び悩んでいる中、災害に強いまちづくりに重点的に取り組んだことや生活保護費を中心とする扶助費が高い水準で推移していることに加え、公債費や維持補修費の増により経常経費充当一般財源全体で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億円の増となったことから、経常収支比率は前年度比＋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イントとなり、財政構造の硬直化について依然として厳しい状況である。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27729</xdr:rowOff>
    </xdr:from>
    <xdr:to>
      <xdr:col>23</xdr:col>
      <xdr:colOff>133350</xdr:colOff>
      <xdr:row>67</xdr:row>
      <xdr:rowOff>92075</xdr:rowOff>
    </xdr:to>
    <xdr:cxnSp macro="">
      <xdr:nvCxnSpPr>
        <xdr:cNvPr id="134" name="直線コネクタ 133"/>
        <xdr:cNvCxnSpPr/>
      </xdr:nvCxnSpPr>
      <xdr:spPr>
        <a:xfrm>
          <a:off x="4114800" y="1151487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158962</xdr:rowOff>
    </xdr:from>
    <xdr:to>
      <xdr:col>19</xdr:col>
      <xdr:colOff>133350</xdr:colOff>
      <xdr:row>67</xdr:row>
      <xdr:rowOff>27729</xdr:rowOff>
    </xdr:to>
    <xdr:cxnSp macro="">
      <xdr:nvCxnSpPr>
        <xdr:cNvPr id="137" name="直線コネクタ 136"/>
        <xdr:cNvCxnSpPr/>
      </xdr:nvCxnSpPr>
      <xdr:spPr>
        <a:xfrm>
          <a:off x="3225800" y="1147466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158962</xdr:rowOff>
    </xdr:to>
    <xdr:cxnSp macro="">
      <xdr:nvCxnSpPr>
        <xdr:cNvPr id="140" name="直線コネクタ 139"/>
        <xdr:cNvCxnSpPr/>
      </xdr:nvCxnSpPr>
      <xdr:spPr>
        <a:xfrm>
          <a:off x="2336800" y="11209231"/>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134831</xdr:rowOff>
    </xdr:to>
    <xdr:cxnSp macro="">
      <xdr:nvCxnSpPr>
        <xdr:cNvPr id="143" name="直線コネクタ 142"/>
        <xdr:cNvCxnSpPr/>
      </xdr:nvCxnSpPr>
      <xdr:spPr>
        <a:xfrm flipV="1">
          <a:off x="1447800" y="1120923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41275</xdr:rowOff>
    </xdr:from>
    <xdr:to>
      <xdr:col>23</xdr:col>
      <xdr:colOff>184150</xdr:colOff>
      <xdr:row>67</xdr:row>
      <xdr:rowOff>142875</xdr:rowOff>
    </xdr:to>
    <xdr:sp macro="" textlink="">
      <xdr:nvSpPr>
        <xdr:cNvPr id="153" name="楕円 152"/>
        <xdr:cNvSpPr/>
      </xdr:nvSpPr>
      <xdr:spPr>
        <a:xfrm>
          <a:off x="49022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108602</xdr:rowOff>
    </xdr:from>
    <xdr:ext cx="762000" cy="259045"/>
    <xdr:sp macro="" textlink="">
      <xdr:nvSpPr>
        <xdr:cNvPr id="154" name="財政構造の弾力性該当値テキスト"/>
        <xdr:cNvSpPr txBox="1"/>
      </xdr:nvSpPr>
      <xdr:spPr>
        <a:xfrm>
          <a:off x="5041900" y="1142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148379</xdr:rowOff>
    </xdr:from>
    <xdr:to>
      <xdr:col>19</xdr:col>
      <xdr:colOff>184150</xdr:colOff>
      <xdr:row>67</xdr:row>
      <xdr:rowOff>78529</xdr:rowOff>
    </xdr:to>
    <xdr:sp macro="" textlink="">
      <xdr:nvSpPr>
        <xdr:cNvPr id="155" name="楕円 154"/>
        <xdr:cNvSpPr/>
      </xdr:nvSpPr>
      <xdr:spPr>
        <a:xfrm>
          <a:off x="4064000" y="114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63306</xdr:rowOff>
    </xdr:from>
    <xdr:ext cx="736600" cy="259045"/>
    <xdr:sp macro="" textlink="">
      <xdr:nvSpPr>
        <xdr:cNvPr id="156" name="テキスト ボックス 155"/>
        <xdr:cNvSpPr txBox="1"/>
      </xdr:nvSpPr>
      <xdr:spPr>
        <a:xfrm>
          <a:off x="3733800" y="1155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108162</xdr:rowOff>
    </xdr:from>
    <xdr:to>
      <xdr:col>15</xdr:col>
      <xdr:colOff>133350</xdr:colOff>
      <xdr:row>67</xdr:row>
      <xdr:rowOff>38312</xdr:rowOff>
    </xdr:to>
    <xdr:sp macro="" textlink="">
      <xdr:nvSpPr>
        <xdr:cNvPr id="157" name="楕円 156"/>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23089</xdr:rowOff>
    </xdr:from>
    <xdr:ext cx="762000" cy="259045"/>
    <xdr:sp macro="" textlink="">
      <xdr:nvSpPr>
        <xdr:cNvPr id="158" name="テキスト ボックス 157"/>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9" name="楕円 158"/>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60" name="テキスト ボックス 159"/>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84031</xdr:rowOff>
    </xdr:from>
    <xdr:to>
      <xdr:col>7</xdr:col>
      <xdr:colOff>31750</xdr:colOff>
      <xdr:row>67</xdr:row>
      <xdr:rowOff>14181</xdr:rowOff>
    </xdr:to>
    <xdr:sp macro="" textlink="">
      <xdr:nvSpPr>
        <xdr:cNvPr id="161" name="楕円 160"/>
        <xdr:cNvSpPr/>
      </xdr:nvSpPr>
      <xdr:spPr>
        <a:xfrm>
          <a:off x="1397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170408</xdr:rowOff>
    </xdr:from>
    <xdr:ext cx="762000" cy="259045"/>
    <xdr:sp macro="" textlink="">
      <xdr:nvSpPr>
        <xdr:cNvPr id="162" name="テキスト ボックス 161"/>
        <xdr:cNvSpPr txBox="1"/>
      </xdr:nvSpPr>
      <xdr:spPr>
        <a:xfrm>
          <a:off x="1066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年度）に基づき、徹底的な事務事業の見直しを行った結果、人口一人当たりの決算額は類似団体</a:t>
          </a:r>
          <a:r>
            <a:rPr kumimoji="1" lang="ja-JP" altLang="en-US" sz="1100">
              <a:solidFill>
                <a:schemeClr val="dk1"/>
              </a:solidFill>
              <a:effectLst/>
              <a:latin typeface="+mn-lt"/>
              <a:ea typeface="+mn-ea"/>
              <a:cs typeface="+mn-cs"/>
            </a:rPr>
            <a:t>の平均水準と同程度で</a:t>
          </a:r>
          <a:r>
            <a:rPr kumimoji="1" lang="ja-JP" altLang="ja-JP" sz="1100">
              <a:solidFill>
                <a:schemeClr val="dk1"/>
              </a:solidFill>
              <a:effectLst/>
              <a:latin typeface="+mn-lt"/>
              <a:ea typeface="+mn-ea"/>
              <a:cs typeface="+mn-cs"/>
            </a:rPr>
            <a:t>推移している。 市民の求める真に必要なサービスを最少のコストで提供する観点から、令和５年度７月に策定した高知市財政健全化プラン（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令和５～令和７年度）に基づき、事業のスクラップや手法見直しによる事業費の抑制、庶務事務の効率化による人件費の抑制、業務量の削減による時間外勤務の抑制など、常に見直しを行うとともに、計画的・効率的かつ適正な執行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118751</xdr:rowOff>
    </xdr:from>
    <xdr:to>
      <xdr:col>23</xdr:col>
      <xdr:colOff>133350</xdr:colOff>
      <xdr:row>84</xdr:row>
      <xdr:rowOff>149631</xdr:rowOff>
    </xdr:to>
    <xdr:cxnSp macro="">
      <xdr:nvCxnSpPr>
        <xdr:cNvPr id="197" name="直線コネクタ 196"/>
        <xdr:cNvCxnSpPr/>
      </xdr:nvCxnSpPr>
      <xdr:spPr>
        <a:xfrm>
          <a:off x="4114800" y="14349101"/>
          <a:ext cx="838200" cy="20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118751</xdr:rowOff>
    </xdr:from>
    <xdr:to>
      <xdr:col>19</xdr:col>
      <xdr:colOff>133350</xdr:colOff>
      <xdr:row>84</xdr:row>
      <xdr:rowOff>9858</xdr:rowOff>
    </xdr:to>
    <xdr:cxnSp macro="">
      <xdr:nvCxnSpPr>
        <xdr:cNvPr id="200" name="直線コネクタ 199"/>
        <xdr:cNvCxnSpPr/>
      </xdr:nvCxnSpPr>
      <xdr:spPr>
        <a:xfrm flipV="1">
          <a:off x="3225800" y="14349101"/>
          <a:ext cx="889000" cy="6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89915</xdr:rowOff>
    </xdr:from>
    <xdr:to>
      <xdr:col>15</xdr:col>
      <xdr:colOff>82550</xdr:colOff>
      <xdr:row>84</xdr:row>
      <xdr:rowOff>9858</xdr:rowOff>
    </xdr:to>
    <xdr:cxnSp macro="">
      <xdr:nvCxnSpPr>
        <xdr:cNvPr id="203" name="直線コネクタ 202"/>
        <xdr:cNvCxnSpPr/>
      </xdr:nvCxnSpPr>
      <xdr:spPr>
        <a:xfrm>
          <a:off x="2336800" y="14320265"/>
          <a:ext cx="889000" cy="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57145</xdr:rowOff>
    </xdr:from>
    <xdr:to>
      <xdr:col>11</xdr:col>
      <xdr:colOff>31750</xdr:colOff>
      <xdr:row>83</xdr:row>
      <xdr:rowOff>89915</xdr:rowOff>
    </xdr:to>
    <xdr:cxnSp macro="">
      <xdr:nvCxnSpPr>
        <xdr:cNvPr id="206" name="直線コネクタ 205"/>
        <xdr:cNvCxnSpPr/>
      </xdr:nvCxnSpPr>
      <xdr:spPr>
        <a:xfrm>
          <a:off x="1447800" y="14116045"/>
          <a:ext cx="889000" cy="20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98831</xdr:rowOff>
    </xdr:from>
    <xdr:to>
      <xdr:col>23</xdr:col>
      <xdr:colOff>184150</xdr:colOff>
      <xdr:row>85</xdr:row>
      <xdr:rowOff>28981</xdr:rowOff>
    </xdr:to>
    <xdr:sp macro="" textlink="">
      <xdr:nvSpPr>
        <xdr:cNvPr id="216" name="楕円 215"/>
        <xdr:cNvSpPr/>
      </xdr:nvSpPr>
      <xdr:spPr>
        <a:xfrm>
          <a:off x="4902200" y="145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70908</xdr:rowOff>
    </xdr:from>
    <xdr:ext cx="762000" cy="259045"/>
    <xdr:sp macro="" textlink="">
      <xdr:nvSpPr>
        <xdr:cNvPr id="217" name="人件費・物件費等の状況該当値テキスト"/>
        <xdr:cNvSpPr txBox="1"/>
      </xdr:nvSpPr>
      <xdr:spPr>
        <a:xfrm>
          <a:off x="5041900" y="1447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67951</xdr:rowOff>
    </xdr:from>
    <xdr:to>
      <xdr:col>19</xdr:col>
      <xdr:colOff>184150</xdr:colOff>
      <xdr:row>83</xdr:row>
      <xdr:rowOff>169551</xdr:rowOff>
    </xdr:to>
    <xdr:sp macro="" textlink="">
      <xdr:nvSpPr>
        <xdr:cNvPr id="218" name="楕円 217"/>
        <xdr:cNvSpPr/>
      </xdr:nvSpPr>
      <xdr:spPr>
        <a:xfrm>
          <a:off x="4064000" y="142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8278</xdr:rowOff>
    </xdr:from>
    <xdr:ext cx="736600" cy="259045"/>
    <xdr:sp macro="" textlink="">
      <xdr:nvSpPr>
        <xdr:cNvPr id="219" name="テキスト ボックス 218"/>
        <xdr:cNvSpPr txBox="1"/>
      </xdr:nvSpPr>
      <xdr:spPr>
        <a:xfrm>
          <a:off x="3733800" y="14067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130508</xdr:rowOff>
    </xdr:from>
    <xdr:to>
      <xdr:col>15</xdr:col>
      <xdr:colOff>133350</xdr:colOff>
      <xdr:row>84</xdr:row>
      <xdr:rowOff>60658</xdr:rowOff>
    </xdr:to>
    <xdr:sp macro="" textlink="">
      <xdr:nvSpPr>
        <xdr:cNvPr id="220" name="楕円 219"/>
        <xdr:cNvSpPr/>
      </xdr:nvSpPr>
      <xdr:spPr>
        <a:xfrm>
          <a:off x="3175000" y="143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70835</xdr:rowOff>
    </xdr:from>
    <xdr:ext cx="762000" cy="259045"/>
    <xdr:sp macro="" textlink="">
      <xdr:nvSpPr>
        <xdr:cNvPr id="221" name="テキスト ボックス 220"/>
        <xdr:cNvSpPr txBox="1"/>
      </xdr:nvSpPr>
      <xdr:spPr>
        <a:xfrm>
          <a:off x="2844800" y="1412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39115</xdr:rowOff>
    </xdr:from>
    <xdr:to>
      <xdr:col>11</xdr:col>
      <xdr:colOff>82550</xdr:colOff>
      <xdr:row>83</xdr:row>
      <xdr:rowOff>140715</xdr:rowOff>
    </xdr:to>
    <xdr:sp macro="" textlink="">
      <xdr:nvSpPr>
        <xdr:cNvPr id="222" name="楕円 221"/>
        <xdr:cNvSpPr/>
      </xdr:nvSpPr>
      <xdr:spPr>
        <a:xfrm>
          <a:off x="2286000" y="142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150892</xdr:rowOff>
    </xdr:from>
    <xdr:ext cx="762000" cy="259045"/>
    <xdr:sp macro="" textlink="">
      <xdr:nvSpPr>
        <xdr:cNvPr id="223" name="テキスト ボックス 222"/>
        <xdr:cNvSpPr txBox="1"/>
      </xdr:nvSpPr>
      <xdr:spPr>
        <a:xfrm>
          <a:off x="1955800" y="140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6345</xdr:rowOff>
    </xdr:from>
    <xdr:to>
      <xdr:col>7</xdr:col>
      <xdr:colOff>31750</xdr:colOff>
      <xdr:row>82</xdr:row>
      <xdr:rowOff>107945</xdr:rowOff>
    </xdr:to>
    <xdr:sp macro="" textlink="">
      <xdr:nvSpPr>
        <xdr:cNvPr id="224" name="楕円 223"/>
        <xdr:cNvSpPr/>
      </xdr:nvSpPr>
      <xdr:spPr>
        <a:xfrm>
          <a:off x="1397000" y="140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118122</xdr:rowOff>
    </xdr:from>
    <xdr:ext cx="762000" cy="259045"/>
    <xdr:sp macro="" textlink="">
      <xdr:nvSpPr>
        <xdr:cNvPr id="225" name="テキスト ボックス 224"/>
        <xdr:cNvSpPr txBox="1"/>
      </xdr:nvSpPr>
      <xdr:spPr>
        <a:xfrm>
          <a:off x="1066800" y="1383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年４月１日には、国の給料表の見直し内容を踏まえ、一般行政職の給料表について平均</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％の引下げを行うなど、国に準拠した給与制度の運用による給与の適正化に努めている。</a:t>
          </a:r>
          <a:endParaRPr lang="ja-JP" altLang="ja-JP" sz="1400">
            <a:effectLst/>
          </a:endParaRPr>
        </a:p>
        <a:p>
          <a:r>
            <a:rPr kumimoji="1" lang="ja-JP" altLang="ja-JP" sz="1100">
              <a:solidFill>
                <a:schemeClr val="dk1"/>
              </a:solidFill>
              <a:effectLst/>
              <a:latin typeface="+mn-lt"/>
              <a:ea typeface="+mn-ea"/>
              <a:cs typeface="+mn-cs"/>
            </a:rPr>
            <a:t>　また、類似団体との比較においても、平均水準と同程度で推移している。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167481</xdr:rowOff>
    </xdr:from>
    <xdr:to>
      <xdr:col>81</xdr:col>
      <xdr:colOff>44450</xdr:colOff>
      <xdr:row>86</xdr:row>
      <xdr:rowOff>26194</xdr:rowOff>
    </xdr:to>
    <xdr:cxnSp macro="">
      <xdr:nvCxnSpPr>
        <xdr:cNvPr id="263" name="直線コネクタ 262"/>
        <xdr:cNvCxnSpPr/>
      </xdr:nvCxnSpPr>
      <xdr:spPr>
        <a:xfrm>
          <a:off x="16179800" y="1474073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167481</xdr:rowOff>
    </xdr:to>
    <xdr:cxnSp macro="">
      <xdr:nvCxnSpPr>
        <xdr:cNvPr id="266" name="直線コネクタ 265"/>
        <xdr:cNvCxnSpPr/>
      </xdr:nvCxnSpPr>
      <xdr:spPr>
        <a:xfrm>
          <a:off x="15290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26194</xdr:rowOff>
    </xdr:to>
    <xdr:cxnSp macro="">
      <xdr:nvCxnSpPr>
        <xdr:cNvPr id="269" name="直線コネクタ 268"/>
        <xdr:cNvCxnSpPr/>
      </xdr:nvCxnSpPr>
      <xdr:spPr>
        <a:xfrm flipV="1">
          <a:off x="14401800" y="147256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86</xdr:row>
      <xdr:rowOff>56356</xdr:rowOff>
    </xdr:to>
    <xdr:cxnSp macro="">
      <xdr:nvCxnSpPr>
        <xdr:cNvPr id="272" name="直線コネクタ 271"/>
        <xdr:cNvCxnSpPr/>
      </xdr:nvCxnSpPr>
      <xdr:spPr>
        <a:xfrm flipV="1">
          <a:off x="13512800" y="147708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146844</xdr:rowOff>
    </xdr:from>
    <xdr:to>
      <xdr:col>81</xdr:col>
      <xdr:colOff>95250</xdr:colOff>
      <xdr:row>86</xdr:row>
      <xdr:rowOff>76994</xdr:rowOff>
    </xdr:to>
    <xdr:sp macro="" textlink="">
      <xdr:nvSpPr>
        <xdr:cNvPr id="282" name="楕円 281"/>
        <xdr:cNvSpPr/>
      </xdr:nvSpPr>
      <xdr:spPr>
        <a:xfrm>
          <a:off x="169672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163371</xdr:rowOff>
    </xdr:from>
    <xdr:ext cx="762000" cy="259045"/>
    <xdr:sp macro="" textlink="">
      <xdr:nvSpPr>
        <xdr:cNvPr id="283" name="給与水準   （国との比較）該当値テキスト"/>
        <xdr:cNvSpPr txBox="1"/>
      </xdr:nvSpPr>
      <xdr:spPr>
        <a:xfrm>
          <a:off x="171069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116681</xdr:rowOff>
    </xdr:from>
    <xdr:to>
      <xdr:col>77</xdr:col>
      <xdr:colOff>95250</xdr:colOff>
      <xdr:row>86</xdr:row>
      <xdr:rowOff>46831</xdr:rowOff>
    </xdr:to>
    <xdr:sp macro="" textlink="">
      <xdr:nvSpPr>
        <xdr:cNvPr id="284" name="楕円 283"/>
        <xdr:cNvSpPr/>
      </xdr:nvSpPr>
      <xdr:spPr>
        <a:xfrm>
          <a:off x="16129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57008</xdr:rowOff>
    </xdr:from>
    <xdr:ext cx="736600" cy="259045"/>
    <xdr:sp macro="" textlink="">
      <xdr:nvSpPr>
        <xdr:cNvPr id="285" name="テキスト ボックス 284"/>
        <xdr:cNvSpPr txBox="1"/>
      </xdr:nvSpPr>
      <xdr:spPr>
        <a:xfrm>
          <a:off x="15798800" y="14458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6" name="楕円 28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7" name="テキスト ボックス 286"/>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8" name="楕円 287"/>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87171</xdr:rowOff>
    </xdr:from>
    <xdr:ext cx="762000" cy="259045"/>
    <xdr:sp macro="" textlink="">
      <xdr:nvSpPr>
        <xdr:cNvPr id="289" name="テキスト ボックス 288"/>
        <xdr:cNvSpPr txBox="1"/>
      </xdr:nvSpPr>
      <xdr:spPr>
        <a:xfrm>
          <a:off x="14020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90" name="楕円 289"/>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117333</xdr:rowOff>
    </xdr:from>
    <xdr:ext cx="762000" cy="259045"/>
    <xdr:sp macro="" textlink="">
      <xdr:nvSpPr>
        <xdr:cNvPr id="291" name="テキスト ボックス 290"/>
        <xdr:cNvSpPr txBox="1"/>
      </xdr:nvSpPr>
      <xdr:spPr>
        <a:xfrm>
          <a:off x="13131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持続可能な行財政運営の確立に向けて、平成</a:t>
          </a:r>
          <a:r>
            <a:rPr kumimoji="1" lang="en-US" altLang="ja-JP" sz="1000">
              <a:solidFill>
                <a:schemeClr val="dk1"/>
              </a:solidFill>
              <a:effectLst/>
              <a:latin typeface="+mn-lt"/>
              <a:ea typeface="+mn-ea"/>
              <a:cs typeface="+mn-cs"/>
            </a:rPr>
            <a:t>11 </a:t>
          </a:r>
          <a:r>
            <a:rPr kumimoji="1" lang="ja-JP" altLang="ja-JP" sz="1000">
              <a:solidFill>
                <a:schemeClr val="dk1"/>
              </a:solidFill>
              <a:effectLst/>
              <a:latin typeface="+mn-lt"/>
              <a:ea typeface="+mn-ea"/>
              <a:cs typeface="+mn-cs"/>
            </a:rPr>
            <a:t>年度に初の定員適正化計画を策定して以降、平成</a:t>
          </a:r>
          <a:r>
            <a:rPr kumimoji="1" lang="en-US" altLang="ja-JP" sz="1000">
              <a:solidFill>
                <a:schemeClr val="dk1"/>
              </a:solidFill>
              <a:effectLst/>
              <a:latin typeface="+mn-lt"/>
              <a:ea typeface="+mn-ea"/>
              <a:cs typeface="+mn-cs"/>
            </a:rPr>
            <a:t>24 </a:t>
          </a:r>
          <a:r>
            <a:rPr kumimoji="1" lang="ja-JP" altLang="ja-JP" sz="1000">
              <a:solidFill>
                <a:schemeClr val="dk1"/>
              </a:solidFill>
              <a:effectLst/>
              <a:latin typeface="+mn-lt"/>
              <a:ea typeface="+mn-ea"/>
              <a:cs typeface="+mn-cs"/>
            </a:rPr>
            <a:t>年度まで３次にわたり定員適正化計画を策定し、職員定数の削減を基本として取り組んできた。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 こうしたことを踏まえて、</a:t>
          </a:r>
          <a:r>
            <a:rPr lang="ja-JP" altLang="ja-JP" sz="1000">
              <a:solidFill>
                <a:schemeClr val="dk1"/>
              </a:solidFill>
              <a:effectLst/>
              <a:latin typeface="+mn-lt"/>
              <a:ea typeface="+mn-ea"/>
              <a:cs typeface="+mn-cs"/>
            </a:rPr>
            <a:t>ＡＩ・ＲＰＡなどのデ ジタル技術活用や業務量調査に基づく新たな職員定数の抑制手法に取り組むなど、</a:t>
          </a:r>
          <a:r>
            <a:rPr kumimoji="1" lang="ja-JP" altLang="ja-JP" sz="1000">
              <a:solidFill>
                <a:schemeClr val="dk1"/>
              </a:solidFill>
              <a:effectLst/>
              <a:latin typeface="+mn-lt"/>
              <a:ea typeface="+mn-ea"/>
              <a:cs typeface="+mn-cs"/>
            </a:rPr>
            <a:t>令和４年度に高知市職員定数管理計画（計画期間：令和５～令和７年度）に基づいた行政運営の一層の効率化に取り組んでいる。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100512</xdr:rowOff>
    </xdr:from>
    <xdr:to>
      <xdr:col>81</xdr:col>
      <xdr:colOff>44450</xdr:colOff>
      <xdr:row>63</xdr:row>
      <xdr:rowOff>141877</xdr:rowOff>
    </xdr:to>
    <xdr:cxnSp macro="">
      <xdr:nvCxnSpPr>
        <xdr:cNvPr id="328" name="直線コネクタ 327"/>
        <xdr:cNvCxnSpPr/>
      </xdr:nvCxnSpPr>
      <xdr:spPr>
        <a:xfrm>
          <a:off x="16179800" y="10901862"/>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100512</xdr:rowOff>
    </xdr:to>
    <xdr:cxnSp macro="">
      <xdr:nvCxnSpPr>
        <xdr:cNvPr id="331" name="直線コネクタ 330"/>
        <xdr:cNvCxnSpPr/>
      </xdr:nvCxnSpPr>
      <xdr:spPr>
        <a:xfrm>
          <a:off x="15290800" y="10901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55699</xdr:rowOff>
    </xdr:from>
    <xdr:to>
      <xdr:col>72</xdr:col>
      <xdr:colOff>203200</xdr:colOff>
      <xdr:row>63</xdr:row>
      <xdr:rowOff>100512</xdr:rowOff>
    </xdr:to>
    <xdr:cxnSp macro="">
      <xdr:nvCxnSpPr>
        <xdr:cNvPr id="334" name="直線コネクタ 333"/>
        <xdr:cNvCxnSpPr/>
      </xdr:nvCxnSpPr>
      <xdr:spPr>
        <a:xfrm>
          <a:off x="14401800" y="1085704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55699</xdr:rowOff>
    </xdr:to>
    <xdr:cxnSp macro="">
      <xdr:nvCxnSpPr>
        <xdr:cNvPr id="337" name="直線コネクタ 336"/>
        <xdr:cNvCxnSpPr/>
      </xdr:nvCxnSpPr>
      <xdr:spPr>
        <a:xfrm>
          <a:off x="13512800" y="108363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91077</xdr:rowOff>
    </xdr:from>
    <xdr:to>
      <xdr:col>81</xdr:col>
      <xdr:colOff>95250</xdr:colOff>
      <xdr:row>64</xdr:row>
      <xdr:rowOff>21227</xdr:rowOff>
    </xdr:to>
    <xdr:sp macro="" textlink="">
      <xdr:nvSpPr>
        <xdr:cNvPr id="347" name="楕円 346"/>
        <xdr:cNvSpPr/>
      </xdr:nvSpPr>
      <xdr:spPr>
        <a:xfrm>
          <a:off x="169672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63154</xdr:rowOff>
    </xdr:from>
    <xdr:ext cx="762000" cy="259045"/>
    <xdr:sp macro="" textlink="">
      <xdr:nvSpPr>
        <xdr:cNvPr id="348" name="定員管理の状況該当値テキスト"/>
        <xdr:cNvSpPr txBox="1"/>
      </xdr:nvSpPr>
      <xdr:spPr>
        <a:xfrm>
          <a:off x="17106900" y="108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49712</xdr:rowOff>
    </xdr:from>
    <xdr:to>
      <xdr:col>77</xdr:col>
      <xdr:colOff>95250</xdr:colOff>
      <xdr:row>63</xdr:row>
      <xdr:rowOff>151312</xdr:rowOff>
    </xdr:to>
    <xdr:sp macro="" textlink="">
      <xdr:nvSpPr>
        <xdr:cNvPr id="349" name="楕円 348"/>
        <xdr:cNvSpPr/>
      </xdr:nvSpPr>
      <xdr:spPr>
        <a:xfrm>
          <a:off x="16129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136089</xdr:rowOff>
    </xdr:from>
    <xdr:ext cx="736600" cy="259045"/>
    <xdr:sp macro="" textlink="">
      <xdr:nvSpPr>
        <xdr:cNvPr id="350" name="テキスト ボックス 349"/>
        <xdr:cNvSpPr txBox="1"/>
      </xdr:nvSpPr>
      <xdr:spPr>
        <a:xfrm>
          <a:off x="15798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51" name="楕円 350"/>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52" name="テキスト ボックス 351"/>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4899</xdr:rowOff>
    </xdr:from>
    <xdr:to>
      <xdr:col>68</xdr:col>
      <xdr:colOff>203200</xdr:colOff>
      <xdr:row>63</xdr:row>
      <xdr:rowOff>106499</xdr:rowOff>
    </xdr:to>
    <xdr:sp macro="" textlink="">
      <xdr:nvSpPr>
        <xdr:cNvPr id="353" name="楕円 352"/>
        <xdr:cNvSpPr/>
      </xdr:nvSpPr>
      <xdr:spPr>
        <a:xfrm>
          <a:off x="14351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91276</xdr:rowOff>
    </xdr:from>
    <xdr:ext cx="762000" cy="259045"/>
    <xdr:sp macro="" textlink="">
      <xdr:nvSpPr>
        <xdr:cNvPr id="354" name="テキスト ボックス 353"/>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55" name="楕円 354"/>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56" name="テキスト ボックス 355"/>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基幹産業に乏しく、都市計画税を徴収していないなど、脆弱な税財政基盤の中、遅れていた都市基盤整備を行うための財源議論を経て、平成６年度頃から土地区画整理事業、街路事業などの公共事業への重点的な取組に加え、集中豪雨に伴う浸水対策や、本市の喫緊の課題である南海トラフ地震対策等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実質公債費比率の低減に取り組んでい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52494</xdr:rowOff>
    </xdr:from>
    <xdr:to>
      <xdr:col>81</xdr:col>
      <xdr:colOff>44450</xdr:colOff>
      <xdr:row>44</xdr:row>
      <xdr:rowOff>76623</xdr:rowOff>
    </xdr:to>
    <xdr:cxnSp macro="">
      <xdr:nvCxnSpPr>
        <xdr:cNvPr id="389" name="直線コネクタ 388"/>
        <xdr:cNvCxnSpPr/>
      </xdr:nvCxnSpPr>
      <xdr:spPr>
        <a:xfrm flipV="1">
          <a:off x="16179800" y="75962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60537</xdr:rowOff>
    </xdr:from>
    <xdr:to>
      <xdr:col>77</xdr:col>
      <xdr:colOff>44450</xdr:colOff>
      <xdr:row>44</xdr:row>
      <xdr:rowOff>76623</xdr:rowOff>
    </xdr:to>
    <xdr:cxnSp macro="">
      <xdr:nvCxnSpPr>
        <xdr:cNvPr id="392" name="直線コネクタ 391"/>
        <xdr:cNvCxnSpPr/>
      </xdr:nvCxnSpPr>
      <xdr:spPr>
        <a:xfrm>
          <a:off x="15290800" y="760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60537</xdr:rowOff>
    </xdr:from>
    <xdr:to>
      <xdr:col>72</xdr:col>
      <xdr:colOff>203200</xdr:colOff>
      <xdr:row>44</xdr:row>
      <xdr:rowOff>84667</xdr:rowOff>
    </xdr:to>
    <xdr:cxnSp macro="">
      <xdr:nvCxnSpPr>
        <xdr:cNvPr id="395" name="直線コネクタ 394"/>
        <xdr:cNvCxnSpPr/>
      </xdr:nvCxnSpPr>
      <xdr:spPr>
        <a:xfrm flipV="1">
          <a:off x="14401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132927</xdr:rowOff>
    </xdr:to>
    <xdr:cxnSp macro="">
      <xdr:nvCxnSpPr>
        <xdr:cNvPr id="398" name="直線コネクタ 397"/>
        <xdr:cNvCxnSpPr/>
      </xdr:nvCxnSpPr>
      <xdr:spPr>
        <a:xfrm flipV="1">
          <a:off x="13512800" y="76284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1694</xdr:rowOff>
    </xdr:from>
    <xdr:to>
      <xdr:col>81</xdr:col>
      <xdr:colOff>95250</xdr:colOff>
      <xdr:row>44</xdr:row>
      <xdr:rowOff>103294</xdr:rowOff>
    </xdr:to>
    <xdr:sp macro="" textlink="">
      <xdr:nvSpPr>
        <xdr:cNvPr id="408" name="楕円 407"/>
        <xdr:cNvSpPr/>
      </xdr:nvSpPr>
      <xdr:spPr>
        <a:xfrm>
          <a:off x="16967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69021</xdr:rowOff>
    </xdr:from>
    <xdr:ext cx="762000" cy="259045"/>
    <xdr:sp macro="" textlink="">
      <xdr:nvSpPr>
        <xdr:cNvPr id="409" name="公債費負担の状況該当値テキスト"/>
        <xdr:cNvSpPr txBox="1"/>
      </xdr:nvSpPr>
      <xdr:spPr>
        <a:xfrm>
          <a:off x="17106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410" name="楕円 409"/>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411" name="テキスト ボックス 410"/>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12" name="楕円 411"/>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13" name="テキスト ボックス 412"/>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4" name="楕円 413"/>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5" name="テキスト ボックス 414"/>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82127</xdr:rowOff>
    </xdr:from>
    <xdr:to>
      <xdr:col>64</xdr:col>
      <xdr:colOff>152400</xdr:colOff>
      <xdr:row>45</xdr:row>
      <xdr:rowOff>12277</xdr:rowOff>
    </xdr:to>
    <xdr:sp macro="" textlink="">
      <xdr:nvSpPr>
        <xdr:cNvPr id="416" name="楕円 415"/>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168504</xdr:rowOff>
    </xdr:from>
    <xdr:ext cx="762000" cy="259045"/>
    <xdr:sp macro="" textlink="">
      <xdr:nvSpPr>
        <xdr:cNvPr id="417" name="テキスト ボックス 416"/>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基幹産業に乏しく、都市計画税を徴収していないなど、脆弱な税財政基盤の中、集中豪雨に伴う浸水対策や、本市の喫緊の課題である南海トラフ地震対策等に集中的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将来負担比率の低減に取り組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152993</xdr:rowOff>
    </xdr:to>
    <xdr:cxnSp macro="">
      <xdr:nvCxnSpPr>
        <xdr:cNvPr id="446" name="直線コネクタ 445"/>
        <xdr:cNvCxnSpPr/>
      </xdr:nvCxnSpPr>
      <xdr:spPr>
        <a:xfrm flipV="1">
          <a:off x="17018000" y="2370667"/>
          <a:ext cx="0" cy="1211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125070</xdr:rowOff>
    </xdr:from>
    <xdr:ext cx="762000" cy="259045"/>
    <xdr:sp macro="" textlink="">
      <xdr:nvSpPr>
        <xdr:cNvPr id="447" name="将来負担の状況最小値テキスト"/>
        <xdr:cNvSpPr txBox="1"/>
      </xdr:nvSpPr>
      <xdr:spPr>
        <a:xfrm>
          <a:off x="17106900" y="3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152993</xdr:rowOff>
    </xdr:from>
    <xdr:to>
      <xdr:col>81</xdr:col>
      <xdr:colOff>133350</xdr:colOff>
      <xdr:row>20</xdr:row>
      <xdr:rowOff>152993</xdr:rowOff>
    </xdr:to>
    <xdr:cxnSp macro="">
      <xdr:nvCxnSpPr>
        <xdr:cNvPr id="448" name="直線コネクタ 447"/>
        <xdr:cNvCxnSpPr/>
      </xdr:nvCxnSpPr>
      <xdr:spPr>
        <a:xfrm>
          <a:off x="16929100" y="358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152993</xdr:rowOff>
    </xdr:from>
    <xdr:to>
      <xdr:col>81</xdr:col>
      <xdr:colOff>44450</xdr:colOff>
      <xdr:row>21</xdr:row>
      <xdr:rowOff>1651</xdr:rowOff>
    </xdr:to>
    <xdr:cxnSp macro="">
      <xdr:nvCxnSpPr>
        <xdr:cNvPr id="451" name="直線コネクタ 450"/>
        <xdr:cNvCxnSpPr/>
      </xdr:nvCxnSpPr>
      <xdr:spPr>
        <a:xfrm flipV="1">
          <a:off x="16179800" y="358199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69613</xdr:rowOff>
    </xdr:from>
    <xdr:ext cx="762000" cy="259045"/>
    <xdr:sp macro="" textlink="">
      <xdr:nvSpPr>
        <xdr:cNvPr id="452" name="将来負担の状況平均値テキスト"/>
        <xdr:cNvSpPr txBox="1"/>
      </xdr:nvSpPr>
      <xdr:spPr>
        <a:xfrm>
          <a:off x="17106900" y="229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53086</xdr:rowOff>
    </xdr:from>
    <xdr:to>
      <xdr:col>81</xdr:col>
      <xdr:colOff>95250</xdr:colOff>
      <xdr:row>14</xdr:row>
      <xdr:rowOff>154686</xdr:rowOff>
    </xdr:to>
    <xdr:sp macro="" textlink="">
      <xdr:nvSpPr>
        <xdr:cNvPr id="453" name="フローチャート: 判断 452"/>
        <xdr:cNvSpPr/>
      </xdr:nvSpPr>
      <xdr:spPr>
        <a:xfrm>
          <a:off x="16967200" y="245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1651</xdr:rowOff>
    </xdr:from>
    <xdr:to>
      <xdr:col>77</xdr:col>
      <xdr:colOff>44450</xdr:colOff>
      <xdr:row>21</xdr:row>
      <xdr:rowOff>64389</xdr:rowOff>
    </xdr:to>
    <xdr:cxnSp macro="">
      <xdr:nvCxnSpPr>
        <xdr:cNvPr id="454" name="直線コネクタ 453"/>
        <xdr:cNvCxnSpPr/>
      </xdr:nvCxnSpPr>
      <xdr:spPr>
        <a:xfrm flipV="1">
          <a:off x="15290800" y="36021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57108</xdr:rowOff>
    </xdr:from>
    <xdr:to>
      <xdr:col>77</xdr:col>
      <xdr:colOff>95250</xdr:colOff>
      <xdr:row>14</xdr:row>
      <xdr:rowOff>158708</xdr:rowOff>
    </xdr:to>
    <xdr:sp macro="" textlink="">
      <xdr:nvSpPr>
        <xdr:cNvPr id="455" name="フローチャート: 判断 454"/>
        <xdr:cNvSpPr/>
      </xdr:nvSpPr>
      <xdr:spPr>
        <a:xfrm>
          <a:off x="16129000" y="24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168885</xdr:rowOff>
    </xdr:from>
    <xdr:ext cx="736600" cy="259045"/>
    <xdr:sp macro="" textlink="">
      <xdr:nvSpPr>
        <xdr:cNvPr id="456" name="テキスト ボックス 455"/>
        <xdr:cNvSpPr txBox="1"/>
      </xdr:nvSpPr>
      <xdr:spPr>
        <a:xfrm>
          <a:off x="15798800" y="222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64389</xdr:rowOff>
    </xdr:from>
    <xdr:to>
      <xdr:col>72</xdr:col>
      <xdr:colOff>203200</xdr:colOff>
      <xdr:row>21</xdr:row>
      <xdr:rowOff>161713</xdr:rowOff>
    </xdr:to>
    <xdr:cxnSp macro="">
      <xdr:nvCxnSpPr>
        <xdr:cNvPr id="457" name="直線コネクタ 456"/>
        <xdr:cNvCxnSpPr/>
      </xdr:nvCxnSpPr>
      <xdr:spPr>
        <a:xfrm flipV="1">
          <a:off x="14401800" y="3664839"/>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65955</xdr:rowOff>
    </xdr:from>
    <xdr:to>
      <xdr:col>73</xdr:col>
      <xdr:colOff>44450</xdr:colOff>
      <xdr:row>14</xdr:row>
      <xdr:rowOff>167555</xdr:rowOff>
    </xdr:to>
    <xdr:sp macro="" textlink="">
      <xdr:nvSpPr>
        <xdr:cNvPr id="458" name="フローチャート: 判断 457"/>
        <xdr:cNvSpPr/>
      </xdr:nvSpPr>
      <xdr:spPr>
        <a:xfrm>
          <a:off x="15240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6282</xdr:rowOff>
    </xdr:from>
    <xdr:ext cx="762000" cy="259045"/>
    <xdr:sp macro="" textlink="">
      <xdr:nvSpPr>
        <xdr:cNvPr id="459" name="テキスト ボックス 458"/>
        <xdr:cNvSpPr txBox="1"/>
      </xdr:nvSpPr>
      <xdr:spPr>
        <a:xfrm>
          <a:off x="14909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155279</xdr:rowOff>
    </xdr:from>
    <xdr:to>
      <xdr:col>68</xdr:col>
      <xdr:colOff>152400</xdr:colOff>
      <xdr:row>21</xdr:row>
      <xdr:rowOff>161713</xdr:rowOff>
    </xdr:to>
    <xdr:cxnSp macro="">
      <xdr:nvCxnSpPr>
        <xdr:cNvPr id="460" name="直線コネクタ 459"/>
        <xdr:cNvCxnSpPr/>
      </xdr:nvCxnSpPr>
      <xdr:spPr>
        <a:xfrm>
          <a:off x="13512800" y="375572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107781</xdr:rowOff>
    </xdr:from>
    <xdr:to>
      <xdr:col>68</xdr:col>
      <xdr:colOff>203200</xdr:colOff>
      <xdr:row>15</xdr:row>
      <xdr:rowOff>37931</xdr:rowOff>
    </xdr:to>
    <xdr:sp macro="" textlink="">
      <xdr:nvSpPr>
        <xdr:cNvPr id="461" name="フローチャート: 判断 460"/>
        <xdr:cNvSpPr/>
      </xdr:nvSpPr>
      <xdr:spPr>
        <a:xfrm>
          <a:off x="143510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48108</xdr:rowOff>
    </xdr:from>
    <xdr:ext cx="762000" cy="259045"/>
    <xdr:sp macro="" textlink="">
      <xdr:nvSpPr>
        <xdr:cNvPr id="462" name="テキスト ボックス 461"/>
        <xdr:cNvSpPr txBox="1"/>
      </xdr:nvSpPr>
      <xdr:spPr>
        <a:xfrm>
          <a:off x="14020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1482</xdr:rowOff>
    </xdr:from>
    <xdr:to>
      <xdr:col>64</xdr:col>
      <xdr:colOff>152400</xdr:colOff>
      <xdr:row>15</xdr:row>
      <xdr:rowOff>103082</xdr:rowOff>
    </xdr:to>
    <xdr:sp macro="" textlink="">
      <xdr:nvSpPr>
        <xdr:cNvPr id="463" name="フローチャート: 判断 462"/>
        <xdr:cNvSpPr/>
      </xdr:nvSpPr>
      <xdr:spPr>
        <a:xfrm>
          <a:off x="13462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113259</xdr:rowOff>
    </xdr:from>
    <xdr:ext cx="762000" cy="259045"/>
    <xdr:sp macro="" textlink="">
      <xdr:nvSpPr>
        <xdr:cNvPr id="464" name="テキスト ボックス 463"/>
        <xdr:cNvSpPr txBox="1"/>
      </xdr:nvSpPr>
      <xdr:spPr>
        <a:xfrm>
          <a:off x="13131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102193</xdr:rowOff>
    </xdr:from>
    <xdr:to>
      <xdr:col>81</xdr:col>
      <xdr:colOff>95250</xdr:colOff>
      <xdr:row>21</xdr:row>
      <xdr:rowOff>32343</xdr:rowOff>
    </xdr:to>
    <xdr:sp macro="" textlink="">
      <xdr:nvSpPr>
        <xdr:cNvPr id="470" name="楕円 469"/>
        <xdr:cNvSpPr/>
      </xdr:nvSpPr>
      <xdr:spPr>
        <a:xfrm>
          <a:off x="16967200" y="35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169520</xdr:rowOff>
    </xdr:from>
    <xdr:ext cx="762000" cy="259045"/>
    <xdr:sp macro="" textlink="">
      <xdr:nvSpPr>
        <xdr:cNvPr id="471" name="将来負担の状況該当値テキスト"/>
        <xdr:cNvSpPr txBox="1"/>
      </xdr:nvSpPr>
      <xdr:spPr>
        <a:xfrm>
          <a:off x="17106900" y="342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122301</xdr:rowOff>
    </xdr:from>
    <xdr:to>
      <xdr:col>77</xdr:col>
      <xdr:colOff>95250</xdr:colOff>
      <xdr:row>21</xdr:row>
      <xdr:rowOff>52451</xdr:rowOff>
    </xdr:to>
    <xdr:sp macro="" textlink="">
      <xdr:nvSpPr>
        <xdr:cNvPr id="472" name="楕円 471"/>
        <xdr:cNvSpPr/>
      </xdr:nvSpPr>
      <xdr:spPr>
        <a:xfrm>
          <a:off x="16129000" y="35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37228</xdr:rowOff>
    </xdr:from>
    <xdr:ext cx="736600" cy="259045"/>
    <xdr:sp macro="" textlink="">
      <xdr:nvSpPr>
        <xdr:cNvPr id="473" name="テキスト ボックス 472"/>
        <xdr:cNvSpPr txBox="1"/>
      </xdr:nvSpPr>
      <xdr:spPr>
        <a:xfrm>
          <a:off x="15798800" y="3637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13589</xdr:rowOff>
    </xdr:from>
    <xdr:to>
      <xdr:col>73</xdr:col>
      <xdr:colOff>44450</xdr:colOff>
      <xdr:row>21</xdr:row>
      <xdr:rowOff>115189</xdr:rowOff>
    </xdr:to>
    <xdr:sp macro="" textlink="">
      <xdr:nvSpPr>
        <xdr:cNvPr id="474" name="楕円 473"/>
        <xdr:cNvSpPr/>
      </xdr:nvSpPr>
      <xdr:spPr>
        <a:xfrm>
          <a:off x="15240000" y="36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99966</xdr:rowOff>
    </xdr:from>
    <xdr:ext cx="762000" cy="259045"/>
    <xdr:sp macro="" textlink="">
      <xdr:nvSpPr>
        <xdr:cNvPr id="475" name="テキスト ボックス 474"/>
        <xdr:cNvSpPr txBox="1"/>
      </xdr:nvSpPr>
      <xdr:spPr>
        <a:xfrm>
          <a:off x="14909800" y="370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110913</xdr:rowOff>
    </xdr:from>
    <xdr:to>
      <xdr:col>68</xdr:col>
      <xdr:colOff>203200</xdr:colOff>
      <xdr:row>22</xdr:row>
      <xdr:rowOff>41063</xdr:rowOff>
    </xdr:to>
    <xdr:sp macro="" textlink="">
      <xdr:nvSpPr>
        <xdr:cNvPr id="476" name="楕円 475"/>
        <xdr:cNvSpPr/>
      </xdr:nvSpPr>
      <xdr:spPr>
        <a:xfrm>
          <a:off x="14351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25840</xdr:rowOff>
    </xdr:from>
    <xdr:ext cx="762000" cy="259045"/>
    <xdr:sp macro="" textlink="">
      <xdr:nvSpPr>
        <xdr:cNvPr id="477" name="テキスト ボックス 476"/>
        <xdr:cNvSpPr txBox="1"/>
      </xdr:nvSpPr>
      <xdr:spPr>
        <a:xfrm>
          <a:off x="14020800" y="3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104479</xdr:rowOff>
    </xdr:from>
    <xdr:to>
      <xdr:col>64</xdr:col>
      <xdr:colOff>152400</xdr:colOff>
      <xdr:row>22</xdr:row>
      <xdr:rowOff>34629</xdr:rowOff>
    </xdr:to>
    <xdr:sp macro="" textlink="">
      <xdr:nvSpPr>
        <xdr:cNvPr id="478" name="楕円 477"/>
        <xdr:cNvSpPr/>
      </xdr:nvSpPr>
      <xdr:spPr>
        <a:xfrm>
          <a:off x="13462000" y="37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19406</xdr:rowOff>
    </xdr:from>
    <xdr:ext cx="762000" cy="259045"/>
    <xdr:sp macro="" textlink="">
      <xdr:nvSpPr>
        <xdr:cNvPr id="479" name="テキスト ボックス 478"/>
        <xdr:cNvSpPr txBox="1"/>
      </xdr:nvSpPr>
      <xdr:spPr>
        <a:xfrm>
          <a:off x="13131800" y="3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従来より給与水準の適正化を図っていることに加え、定員管理計画に基づく行政運営の効率化などにより、類似団体平均と同水準で推移してきたが、定年退職者数の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に伴う退職手当の</a:t>
          </a:r>
          <a:r>
            <a:rPr kumimoji="1" lang="ja-JP" altLang="en-US" sz="1100">
              <a:solidFill>
                <a:schemeClr val="dk1"/>
              </a:solidFill>
              <a:effectLst/>
              <a:latin typeface="+mn-lt"/>
              <a:ea typeface="+mn-ea"/>
              <a:cs typeface="+mn-cs"/>
            </a:rPr>
            <a:t>増、会計年度任用職員に係る勤勉手当の支給開始による増</a:t>
          </a:r>
          <a:r>
            <a:rPr kumimoji="1" lang="ja-JP" altLang="ja-JP" sz="1100">
              <a:solidFill>
                <a:schemeClr val="dk1"/>
              </a:solidFill>
              <a:effectLst/>
              <a:latin typeface="+mn-lt"/>
              <a:ea typeface="+mn-ea"/>
              <a:cs typeface="+mn-cs"/>
            </a:rPr>
            <a:t>の影響により前年比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ポイントとなっている。今後も引き続き人件費関係経費全体について縮減に努める。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50800</xdr:rowOff>
    </xdr:to>
    <xdr:cxnSp macro="">
      <xdr:nvCxnSpPr>
        <xdr:cNvPr id="66" name="直線コネクタ 65"/>
        <xdr:cNvCxnSpPr/>
      </xdr:nvCxnSpPr>
      <xdr:spPr>
        <a:xfrm>
          <a:off x="3987800" y="64211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107950</xdr:rowOff>
    </xdr:to>
    <xdr:cxnSp macro="">
      <xdr:nvCxnSpPr>
        <xdr:cNvPr id="69" name="直線コネクタ 68"/>
        <xdr:cNvCxnSpPr/>
      </xdr:nvCxnSpPr>
      <xdr:spPr>
        <a:xfrm flipV="1">
          <a:off x="3098800" y="642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107950</xdr:rowOff>
    </xdr:to>
    <xdr:cxnSp macro="">
      <xdr:nvCxnSpPr>
        <xdr:cNvPr id="72" name="直線コネクタ 71"/>
        <xdr:cNvCxnSpPr/>
      </xdr:nvCxnSpPr>
      <xdr:spPr>
        <a:xfrm>
          <a:off x="2209800" y="6314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69850</xdr:rowOff>
    </xdr:to>
    <xdr:cxnSp macro="">
      <xdr:nvCxnSpPr>
        <xdr:cNvPr id="75" name="直線コネクタ 74"/>
        <xdr:cNvCxnSpPr/>
      </xdr:nvCxnSpPr>
      <xdr:spPr>
        <a:xfrm flipV="1">
          <a:off x="1320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年度）に基づき、徹底的な事務事業の見直しを行った結果、引き続き、類似団体と比べて低い水準で推移している。令和５年度に策定した高知市財政健全化プラン（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年度版）（計画期間：令和５～令和７年度）に基づき、今後も事業のスクラップや手法見直しによる事業費の抑制など、常に見直しを行うとともに、計画的・効率的かつ適正な執行に努める。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146050</xdr:rowOff>
    </xdr:to>
    <xdr:cxnSp macro="">
      <xdr:nvCxnSpPr>
        <xdr:cNvPr id="127" name="直線コネクタ 126"/>
        <xdr:cNvCxnSpPr/>
      </xdr:nvCxnSpPr>
      <xdr:spPr>
        <a:xfrm>
          <a:off x="15671800" y="271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168910</xdr:rowOff>
    </xdr:to>
    <xdr:cxnSp macro="">
      <xdr:nvCxnSpPr>
        <xdr:cNvPr id="130" name="直線コネクタ 129"/>
        <xdr:cNvCxnSpPr/>
      </xdr:nvCxnSpPr>
      <xdr:spPr>
        <a:xfrm flipV="1">
          <a:off x="14782800" y="271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168910</xdr:rowOff>
    </xdr:to>
    <xdr:cxnSp macro="">
      <xdr:nvCxnSpPr>
        <xdr:cNvPr id="133" name="直線コネクタ 132"/>
        <xdr:cNvCxnSpPr/>
      </xdr:nvCxnSpPr>
      <xdr:spPr>
        <a:xfrm>
          <a:off x="13893800" y="264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6" name="直線コネクタ 135"/>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長引く景気低迷や高齢化率の上昇に伴い、生活保護費を中心とする扶助費は、類似団体との比較において高い水準で推移しており、財政構造の硬直化の大きな要因となっているが、社会保障関連経費削減の余地は少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25400</xdr:rowOff>
    </xdr:from>
    <xdr:to>
      <xdr:col>24</xdr:col>
      <xdr:colOff>25400</xdr:colOff>
      <xdr:row>60</xdr:row>
      <xdr:rowOff>50800</xdr:rowOff>
    </xdr:to>
    <xdr:cxnSp macro="">
      <xdr:nvCxnSpPr>
        <xdr:cNvPr id="188" name="直線コネクタ 187"/>
        <xdr:cNvCxnSpPr/>
      </xdr:nvCxnSpPr>
      <xdr:spPr>
        <a:xfrm>
          <a:off x="3987800" y="10312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60</xdr:row>
      <xdr:rowOff>25400</xdr:rowOff>
    </xdr:to>
    <xdr:cxnSp macro="">
      <xdr:nvCxnSpPr>
        <xdr:cNvPr id="191" name="直線コネクタ 190"/>
        <xdr:cNvCxnSpPr/>
      </xdr:nvCxnSpPr>
      <xdr:spPr>
        <a:xfrm>
          <a:off x="3098800" y="10198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82550</xdr:rowOff>
    </xdr:to>
    <xdr:cxnSp macro="">
      <xdr:nvCxnSpPr>
        <xdr:cNvPr id="194" name="直線コネクタ 193"/>
        <xdr:cNvCxnSpPr/>
      </xdr:nvCxnSpPr>
      <xdr:spPr>
        <a:xfrm>
          <a:off x="2209800" y="9994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69850</xdr:rowOff>
    </xdr:to>
    <xdr:cxnSp macro="">
      <xdr:nvCxnSpPr>
        <xdr:cNvPr id="197" name="直線コネクタ 196"/>
        <xdr:cNvCxnSpPr/>
      </xdr:nvCxnSpPr>
      <xdr:spPr>
        <a:xfrm flipV="1">
          <a:off x="1320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7" name="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8"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146050</xdr:rowOff>
    </xdr:from>
    <xdr:to>
      <xdr:col>20</xdr:col>
      <xdr:colOff>38100</xdr:colOff>
      <xdr:row>60</xdr:row>
      <xdr:rowOff>76200</xdr:rowOff>
    </xdr:to>
    <xdr:sp macro="" textlink="">
      <xdr:nvSpPr>
        <xdr:cNvPr id="209" name="楕円 208"/>
        <xdr:cNvSpPr/>
      </xdr:nvSpPr>
      <xdr:spPr>
        <a:xfrm>
          <a:off x="393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60977</xdr:rowOff>
    </xdr:from>
    <xdr:ext cx="736600" cy="259045"/>
    <xdr:sp macro="" textlink="">
      <xdr:nvSpPr>
        <xdr:cNvPr id="210" name="テキスト ボックス 209"/>
        <xdr:cNvSpPr txBox="1"/>
      </xdr:nvSpPr>
      <xdr:spPr>
        <a:xfrm>
          <a:off x="3606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1" name="楕円 210"/>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2" name="テキスト ボックス 211"/>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類似団体平均と同水準で推移しており、今後も市税や交付税等の財源確保に努めるとともに、繰出基準に基づく適正な処理を行っていく。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49" name="直線コネクタ 248"/>
        <xdr:cNvCxnSpPr/>
      </xdr:nvCxnSpPr>
      <xdr:spPr>
        <a:xfrm flipV="1">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69850</xdr:rowOff>
    </xdr:to>
    <xdr:cxnSp macro="">
      <xdr:nvCxnSpPr>
        <xdr:cNvPr id="252" name="直線コネクタ 251"/>
        <xdr:cNvCxnSpPr/>
      </xdr:nvCxnSpPr>
      <xdr:spPr>
        <a:xfrm>
          <a:off x="14782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58</xdr:row>
      <xdr:rowOff>165100</xdr:rowOff>
    </xdr:to>
    <xdr:cxnSp macro="">
      <xdr:nvCxnSpPr>
        <xdr:cNvPr id="255" name="直線コネクタ 254"/>
        <xdr:cNvCxnSpPr/>
      </xdr:nvCxnSpPr>
      <xdr:spPr>
        <a:xfrm>
          <a:off x="13893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57150</xdr:rowOff>
    </xdr:to>
    <xdr:cxnSp macro="">
      <xdr:nvCxnSpPr>
        <xdr:cNvPr id="258" name="直線コネクタ 257"/>
        <xdr:cNvCxnSpPr/>
      </xdr:nvCxnSpPr>
      <xdr:spPr>
        <a:xfrm flipV="1">
          <a:off x="13004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6" name="楕円 275"/>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7" name="テキスト ボックス 276"/>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類似団体平均と同水準で推移しており、今後も引き続き事務事業の見直しに努める。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101854</xdr:rowOff>
    </xdr:to>
    <xdr:cxnSp macro="">
      <xdr:nvCxnSpPr>
        <xdr:cNvPr id="308" name="直線コネクタ 307"/>
        <xdr:cNvCxnSpPr/>
      </xdr:nvCxnSpPr>
      <xdr:spPr>
        <a:xfrm flipV="1">
          <a:off x="15671800" y="60385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101854</xdr:rowOff>
    </xdr:to>
    <xdr:cxnSp macro="">
      <xdr:nvCxnSpPr>
        <xdr:cNvPr id="311" name="直線コネクタ 310"/>
        <xdr:cNvCxnSpPr/>
      </xdr:nvCxnSpPr>
      <xdr:spPr>
        <a:xfrm>
          <a:off x="14782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92710</xdr:rowOff>
    </xdr:to>
    <xdr:cxnSp macro="">
      <xdr:nvCxnSpPr>
        <xdr:cNvPr id="314" name="直線コネクタ 313"/>
        <xdr:cNvCxnSpPr/>
      </xdr:nvCxnSpPr>
      <xdr:spPr>
        <a:xfrm>
          <a:off x="13893800" y="6020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65278</xdr:rowOff>
    </xdr:to>
    <xdr:cxnSp macro="">
      <xdr:nvCxnSpPr>
        <xdr:cNvPr id="317" name="直線コネクタ 316"/>
        <xdr:cNvCxnSpPr/>
      </xdr:nvCxnSpPr>
      <xdr:spPr>
        <a:xfrm flipV="1">
          <a:off x="13004800" y="6020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7" name="楕円 326"/>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8"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9" name="楕円 328"/>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137431</xdr:rowOff>
    </xdr:from>
    <xdr:ext cx="736600" cy="259045"/>
    <xdr:sp macro="" textlink="">
      <xdr:nvSpPr>
        <xdr:cNvPr id="330" name="テキスト ボックス 329"/>
        <xdr:cNvSpPr txBox="1"/>
      </xdr:nvSpPr>
      <xdr:spPr>
        <a:xfrm>
          <a:off x="15290800" y="61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1" name="楕円 330"/>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32" name="テキスト ボックス 331"/>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3" name="楕円 332"/>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4" name="テキスト ボックス 333"/>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5" name="楕円 334"/>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36" name="テキスト ボックス 335"/>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プロジェクト事業の実施や国の経済対策との協調、地域経済への配慮等による投資的事業の実施に伴う市債発行に比例し、類似団体との比較においても極めて高い状態となっ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54611</xdr:rowOff>
    </xdr:to>
    <xdr:cxnSp macro="">
      <xdr:nvCxnSpPr>
        <xdr:cNvPr id="369" name="直線コネクタ 368"/>
        <xdr:cNvCxnSpPr/>
      </xdr:nvCxnSpPr>
      <xdr:spPr>
        <a:xfrm>
          <a:off x="3987800" y="135610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8889</xdr:rowOff>
    </xdr:from>
    <xdr:to>
      <xdr:col>19</xdr:col>
      <xdr:colOff>187325</xdr:colOff>
      <xdr:row>79</xdr:row>
      <xdr:rowOff>16511</xdr:rowOff>
    </xdr:to>
    <xdr:cxnSp macro="">
      <xdr:nvCxnSpPr>
        <xdr:cNvPr id="372" name="直線コネクタ 371"/>
        <xdr:cNvCxnSpPr/>
      </xdr:nvCxnSpPr>
      <xdr:spPr>
        <a:xfrm>
          <a:off x="3098800" y="13553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8889</xdr:rowOff>
    </xdr:to>
    <xdr:cxnSp macro="">
      <xdr:nvCxnSpPr>
        <xdr:cNvPr id="375" name="直線コネクタ 374"/>
        <xdr:cNvCxnSpPr/>
      </xdr:nvCxnSpPr>
      <xdr:spPr>
        <a:xfrm>
          <a:off x="2209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39370</xdr:rowOff>
    </xdr:to>
    <xdr:cxnSp macro="">
      <xdr:nvCxnSpPr>
        <xdr:cNvPr id="378" name="直線コネクタ 377"/>
        <xdr:cNvCxnSpPr/>
      </xdr:nvCxnSpPr>
      <xdr:spPr>
        <a:xfrm flipV="1">
          <a:off x="1320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88" name="楕円 387"/>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89"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0" name="楕円 389"/>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1" name="テキスト ボックス 390"/>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129539</xdr:rowOff>
    </xdr:from>
    <xdr:to>
      <xdr:col>15</xdr:col>
      <xdr:colOff>149225</xdr:colOff>
      <xdr:row>79</xdr:row>
      <xdr:rowOff>59689</xdr:rowOff>
    </xdr:to>
    <xdr:sp macro="" textlink="">
      <xdr:nvSpPr>
        <xdr:cNvPr id="392" name="楕円 391"/>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44466</xdr:rowOff>
    </xdr:from>
    <xdr:ext cx="762000" cy="259045"/>
    <xdr:sp macro="" textlink="">
      <xdr:nvSpPr>
        <xdr:cNvPr id="393" name="テキスト ボックス 392"/>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394" name="楕円 393"/>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395" name="テキスト ボックス 394"/>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6" name="楕円 395"/>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7" name="テキスト ボックス 396"/>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定数管理計画等による行政運営の効率化や事務事業見直しによる経費削減などに努めたが、維持補修費への充当一般財源の増や、扶助費の高止まり等により対前年比＋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ポイントとなったため、今後もより一層の歳出削減に努める。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77470</xdr:rowOff>
    </xdr:to>
    <xdr:cxnSp macro="">
      <xdr:nvCxnSpPr>
        <xdr:cNvPr id="430" name="直線コネクタ 429"/>
        <xdr:cNvCxnSpPr/>
      </xdr:nvCxnSpPr>
      <xdr:spPr>
        <a:xfrm>
          <a:off x="15671800" y="13237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35561</xdr:rowOff>
    </xdr:to>
    <xdr:cxnSp macro="">
      <xdr:nvCxnSpPr>
        <xdr:cNvPr id="433" name="直線コネクタ 432"/>
        <xdr:cNvCxnSpPr/>
      </xdr:nvCxnSpPr>
      <xdr:spPr>
        <a:xfrm>
          <a:off x="14782800" y="13202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1270</xdr:rowOff>
    </xdr:to>
    <xdr:cxnSp macro="">
      <xdr:nvCxnSpPr>
        <xdr:cNvPr id="436" name="直線コネクタ 435"/>
        <xdr:cNvCxnSpPr/>
      </xdr:nvCxnSpPr>
      <xdr:spPr>
        <a:xfrm>
          <a:off x="13893800" y="129857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134620</xdr:rowOff>
    </xdr:to>
    <xdr:cxnSp macro="">
      <xdr:nvCxnSpPr>
        <xdr:cNvPr id="439" name="直線コネクタ 438"/>
        <xdr:cNvCxnSpPr/>
      </xdr:nvCxnSpPr>
      <xdr:spPr>
        <a:xfrm flipV="1">
          <a:off x="13004800" y="129857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9" name="楕円 448"/>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50" name="公債費以外該当値テキスト"/>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1" name="楕円 450"/>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2" name="テキスト ボックス 451"/>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3" name="楕円 452"/>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4" name="テキスト ボックス 453"/>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76200</xdr:rowOff>
    </xdr:from>
    <xdr:to>
      <xdr:col>69</xdr:col>
      <xdr:colOff>142875</xdr:colOff>
      <xdr:row>76</xdr:row>
      <xdr:rowOff>6350</xdr:rowOff>
    </xdr:to>
    <xdr:sp macro="" textlink="">
      <xdr:nvSpPr>
        <xdr:cNvPr id="455" name="楕円 454"/>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16527</xdr:rowOff>
    </xdr:from>
    <xdr:ext cx="762000" cy="259045"/>
    <xdr:sp macro="" textlink="">
      <xdr:nvSpPr>
        <xdr:cNvPr id="456" name="テキスト ボックス 455"/>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57" name="楕円 456"/>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8" name="テキスト ボックス 457"/>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45161</xdr:rowOff>
    </xdr:from>
    <xdr:to>
      <xdr:col>29</xdr:col>
      <xdr:colOff>127000</xdr:colOff>
      <xdr:row>13</xdr:row>
      <xdr:rowOff>143040</xdr:rowOff>
    </xdr:to>
    <xdr:cxnSp macro="">
      <xdr:nvCxnSpPr>
        <xdr:cNvPr id="50" name="直線コネクタ 49"/>
        <xdr:cNvCxnSpPr/>
      </xdr:nvCxnSpPr>
      <xdr:spPr bwMode="auto">
        <a:xfrm flipV="1">
          <a:off x="5003800" y="2150186"/>
          <a:ext cx="647700" cy="26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143040</xdr:rowOff>
    </xdr:from>
    <xdr:to>
      <xdr:col>26</xdr:col>
      <xdr:colOff>50800</xdr:colOff>
      <xdr:row>14</xdr:row>
      <xdr:rowOff>29388</xdr:rowOff>
    </xdr:to>
    <xdr:cxnSp macro="">
      <xdr:nvCxnSpPr>
        <xdr:cNvPr id="53" name="直線コネクタ 52"/>
        <xdr:cNvCxnSpPr/>
      </xdr:nvCxnSpPr>
      <xdr:spPr bwMode="auto">
        <a:xfrm flipV="1">
          <a:off x="4305300" y="2419515"/>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29388</xdr:rowOff>
    </xdr:from>
    <xdr:to>
      <xdr:col>22</xdr:col>
      <xdr:colOff>114300</xdr:colOff>
      <xdr:row>14</xdr:row>
      <xdr:rowOff>76289</xdr:rowOff>
    </xdr:to>
    <xdr:cxnSp macro="">
      <xdr:nvCxnSpPr>
        <xdr:cNvPr id="56" name="直線コネクタ 55"/>
        <xdr:cNvCxnSpPr/>
      </xdr:nvCxnSpPr>
      <xdr:spPr bwMode="auto">
        <a:xfrm flipV="1">
          <a:off x="3606800" y="2477313"/>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76289</xdr:rowOff>
    </xdr:from>
    <xdr:to>
      <xdr:col>18</xdr:col>
      <xdr:colOff>177800</xdr:colOff>
      <xdr:row>14</xdr:row>
      <xdr:rowOff>164986</xdr:rowOff>
    </xdr:to>
    <xdr:cxnSp macro="">
      <xdr:nvCxnSpPr>
        <xdr:cNvPr id="59" name="直線コネクタ 58"/>
        <xdr:cNvCxnSpPr/>
      </xdr:nvCxnSpPr>
      <xdr:spPr bwMode="auto">
        <a:xfrm flipV="1">
          <a:off x="2908300" y="2524214"/>
          <a:ext cx="698500" cy="8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165811</xdr:rowOff>
    </xdr:from>
    <xdr:to>
      <xdr:col>29</xdr:col>
      <xdr:colOff>177800</xdr:colOff>
      <xdr:row>12</xdr:row>
      <xdr:rowOff>95961</xdr:rowOff>
    </xdr:to>
    <xdr:sp macro="" textlink="">
      <xdr:nvSpPr>
        <xdr:cNvPr id="69" name="楕円 68"/>
        <xdr:cNvSpPr/>
      </xdr:nvSpPr>
      <xdr:spPr bwMode="auto">
        <a:xfrm>
          <a:off x="5600700" y="2099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10888</xdr:rowOff>
    </xdr:from>
    <xdr:ext cx="762000" cy="259045"/>
    <xdr:sp macro="" textlink="">
      <xdr:nvSpPr>
        <xdr:cNvPr id="70" name="人口1人当たり決算額の推移該当値テキスト130"/>
        <xdr:cNvSpPr txBox="1"/>
      </xdr:nvSpPr>
      <xdr:spPr>
        <a:xfrm>
          <a:off x="5740400" y="19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92240</xdr:rowOff>
    </xdr:from>
    <xdr:to>
      <xdr:col>26</xdr:col>
      <xdr:colOff>101600</xdr:colOff>
      <xdr:row>14</xdr:row>
      <xdr:rowOff>22390</xdr:rowOff>
    </xdr:to>
    <xdr:sp macro="" textlink="">
      <xdr:nvSpPr>
        <xdr:cNvPr id="71" name="楕円 70"/>
        <xdr:cNvSpPr/>
      </xdr:nvSpPr>
      <xdr:spPr bwMode="auto">
        <a:xfrm>
          <a:off x="4953000" y="236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32567</xdr:rowOff>
    </xdr:from>
    <xdr:ext cx="736600" cy="259045"/>
    <xdr:sp macro="" textlink="">
      <xdr:nvSpPr>
        <xdr:cNvPr id="72" name="テキスト ボックス 71"/>
        <xdr:cNvSpPr txBox="1"/>
      </xdr:nvSpPr>
      <xdr:spPr>
        <a:xfrm>
          <a:off x="4622800" y="213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150038</xdr:rowOff>
    </xdr:from>
    <xdr:to>
      <xdr:col>22</xdr:col>
      <xdr:colOff>165100</xdr:colOff>
      <xdr:row>14</xdr:row>
      <xdr:rowOff>80188</xdr:rowOff>
    </xdr:to>
    <xdr:sp macro="" textlink="">
      <xdr:nvSpPr>
        <xdr:cNvPr id="73" name="楕円 72"/>
        <xdr:cNvSpPr/>
      </xdr:nvSpPr>
      <xdr:spPr bwMode="auto">
        <a:xfrm>
          <a:off x="4254500" y="242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90365</xdr:rowOff>
    </xdr:from>
    <xdr:ext cx="762000" cy="259045"/>
    <xdr:sp macro="" textlink="">
      <xdr:nvSpPr>
        <xdr:cNvPr id="74" name="テキスト ボックス 73"/>
        <xdr:cNvSpPr txBox="1"/>
      </xdr:nvSpPr>
      <xdr:spPr>
        <a:xfrm>
          <a:off x="3924300" y="219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25489</xdr:rowOff>
    </xdr:from>
    <xdr:to>
      <xdr:col>19</xdr:col>
      <xdr:colOff>38100</xdr:colOff>
      <xdr:row>14</xdr:row>
      <xdr:rowOff>127089</xdr:rowOff>
    </xdr:to>
    <xdr:sp macro="" textlink="">
      <xdr:nvSpPr>
        <xdr:cNvPr id="75" name="楕円 74"/>
        <xdr:cNvSpPr/>
      </xdr:nvSpPr>
      <xdr:spPr bwMode="auto">
        <a:xfrm>
          <a:off x="3556000" y="2473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137266</xdr:rowOff>
    </xdr:from>
    <xdr:ext cx="762000" cy="259045"/>
    <xdr:sp macro="" textlink="">
      <xdr:nvSpPr>
        <xdr:cNvPr id="76" name="テキスト ボックス 75"/>
        <xdr:cNvSpPr txBox="1"/>
      </xdr:nvSpPr>
      <xdr:spPr>
        <a:xfrm>
          <a:off x="3225800" y="22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114186</xdr:rowOff>
    </xdr:from>
    <xdr:to>
      <xdr:col>15</xdr:col>
      <xdr:colOff>101600</xdr:colOff>
      <xdr:row>15</xdr:row>
      <xdr:rowOff>44336</xdr:rowOff>
    </xdr:to>
    <xdr:sp macro="" textlink="">
      <xdr:nvSpPr>
        <xdr:cNvPr id="77" name="楕円 76"/>
        <xdr:cNvSpPr/>
      </xdr:nvSpPr>
      <xdr:spPr bwMode="auto">
        <a:xfrm>
          <a:off x="2857500" y="256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54513</xdr:rowOff>
    </xdr:from>
    <xdr:ext cx="762000" cy="259045"/>
    <xdr:sp macro="" textlink="">
      <xdr:nvSpPr>
        <xdr:cNvPr id="78" name="テキスト ボックス 77"/>
        <xdr:cNvSpPr txBox="1"/>
      </xdr:nvSpPr>
      <xdr:spPr>
        <a:xfrm>
          <a:off x="2527300" y="23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182245</xdr:rowOff>
    </xdr:from>
    <xdr:to>
      <xdr:col>29</xdr:col>
      <xdr:colOff>127000</xdr:colOff>
      <xdr:row>33</xdr:row>
      <xdr:rowOff>222860</xdr:rowOff>
    </xdr:to>
    <xdr:cxnSp macro="">
      <xdr:nvCxnSpPr>
        <xdr:cNvPr id="111" name="直線コネクタ 110"/>
        <xdr:cNvCxnSpPr/>
      </xdr:nvCxnSpPr>
      <xdr:spPr bwMode="auto">
        <a:xfrm>
          <a:off x="5003800" y="6106795"/>
          <a:ext cx="6477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178054</xdr:rowOff>
    </xdr:from>
    <xdr:to>
      <xdr:col>26</xdr:col>
      <xdr:colOff>50800</xdr:colOff>
      <xdr:row>33</xdr:row>
      <xdr:rowOff>182245</xdr:rowOff>
    </xdr:to>
    <xdr:cxnSp macro="">
      <xdr:nvCxnSpPr>
        <xdr:cNvPr id="114" name="直線コネクタ 113"/>
        <xdr:cNvCxnSpPr/>
      </xdr:nvCxnSpPr>
      <xdr:spPr bwMode="auto">
        <a:xfrm>
          <a:off x="4305300" y="6102604"/>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178054</xdr:rowOff>
    </xdr:from>
    <xdr:to>
      <xdr:col>22</xdr:col>
      <xdr:colOff>114300</xdr:colOff>
      <xdr:row>33</xdr:row>
      <xdr:rowOff>201371</xdr:rowOff>
    </xdr:to>
    <xdr:cxnSp macro="">
      <xdr:nvCxnSpPr>
        <xdr:cNvPr id="117" name="直線コネクタ 116"/>
        <xdr:cNvCxnSpPr/>
      </xdr:nvCxnSpPr>
      <xdr:spPr bwMode="auto">
        <a:xfrm flipV="1">
          <a:off x="3606800" y="6102604"/>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201371</xdr:rowOff>
    </xdr:from>
    <xdr:to>
      <xdr:col>18</xdr:col>
      <xdr:colOff>177800</xdr:colOff>
      <xdr:row>33</xdr:row>
      <xdr:rowOff>284353</xdr:rowOff>
    </xdr:to>
    <xdr:cxnSp macro="">
      <xdr:nvCxnSpPr>
        <xdr:cNvPr id="120" name="直線コネクタ 119"/>
        <xdr:cNvCxnSpPr/>
      </xdr:nvCxnSpPr>
      <xdr:spPr bwMode="auto">
        <a:xfrm flipV="1">
          <a:off x="2908300" y="6125921"/>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172060</xdr:rowOff>
    </xdr:from>
    <xdr:to>
      <xdr:col>29</xdr:col>
      <xdr:colOff>177800</xdr:colOff>
      <xdr:row>33</xdr:row>
      <xdr:rowOff>273660</xdr:rowOff>
    </xdr:to>
    <xdr:sp macro="" textlink="">
      <xdr:nvSpPr>
        <xdr:cNvPr id="130" name="楕円 129"/>
        <xdr:cNvSpPr/>
      </xdr:nvSpPr>
      <xdr:spPr bwMode="auto">
        <a:xfrm>
          <a:off x="5600700" y="609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118737</xdr:rowOff>
    </xdr:from>
    <xdr:ext cx="762000" cy="259045"/>
    <xdr:sp macro="" textlink="">
      <xdr:nvSpPr>
        <xdr:cNvPr id="131" name="人口1人当たり決算額の推移該当値テキスト445"/>
        <xdr:cNvSpPr txBox="1"/>
      </xdr:nvSpPr>
      <xdr:spPr>
        <a:xfrm>
          <a:off x="5740400" y="604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131445</xdr:rowOff>
    </xdr:from>
    <xdr:to>
      <xdr:col>26</xdr:col>
      <xdr:colOff>101600</xdr:colOff>
      <xdr:row>33</xdr:row>
      <xdr:rowOff>233045</xdr:rowOff>
    </xdr:to>
    <xdr:sp macro="" textlink="">
      <xdr:nvSpPr>
        <xdr:cNvPr id="132" name="楕円 131"/>
        <xdr:cNvSpPr/>
      </xdr:nvSpPr>
      <xdr:spPr bwMode="auto">
        <a:xfrm>
          <a:off x="4953000" y="605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71772</xdr:rowOff>
    </xdr:from>
    <xdr:ext cx="736600" cy="259045"/>
    <xdr:sp macro="" textlink="">
      <xdr:nvSpPr>
        <xdr:cNvPr id="133" name="テキスト ボックス 132"/>
        <xdr:cNvSpPr txBox="1"/>
      </xdr:nvSpPr>
      <xdr:spPr>
        <a:xfrm>
          <a:off x="4622800" y="582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127254</xdr:rowOff>
    </xdr:from>
    <xdr:to>
      <xdr:col>22</xdr:col>
      <xdr:colOff>165100</xdr:colOff>
      <xdr:row>33</xdr:row>
      <xdr:rowOff>228854</xdr:rowOff>
    </xdr:to>
    <xdr:sp macro="" textlink="">
      <xdr:nvSpPr>
        <xdr:cNvPr id="134" name="楕円 133"/>
        <xdr:cNvSpPr/>
      </xdr:nvSpPr>
      <xdr:spPr bwMode="auto">
        <a:xfrm>
          <a:off x="4254500" y="6051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67581</xdr:rowOff>
    </xdr:from>
    <xdr:ext cx="762000" cy="259045"/>
    <xdr:sp macro="" textlink="">
      <xdr:nvSpPr>
        <xdr:cNvPr id="135" name="テキスト ボックス 134"/>
        <xdr:cNvSpPr txBox="1"/>
      </xdr:nvSpPr>
      <xdr:spPr>
        <a:xfrm>
          <a:off x="39243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150571</xdr:rowOff>
    </xdr:from>
    <xdr:to>
      <xdr:col>19</xdr:col>
      <xdr:colOff>38100</xdr:colOff>
      <xdr:row>33</xdr:row>
      <xdr:rowOff>252171</xdr:rowOff>
    </xdr:to>
    <xdr:sp macro="" textlink="">
      <xdr:nvSpPr>
        <xdr:cNvPr id="136" name="楕円 135"/>
        <xdr:cNvSpPr/>
      </xdr:nvSpPr>
      <xdr:spPr bwMode="auto">
        <a:xfrm>
          <a:off x="3556000" y="607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90898</xdr:rowOff>
    </xdr:from>
    <xdr:ext cx="762000" cy="259045"/>
    <xdr:sp macro="" textlink="">
      <xdr:nvSpPr>
        <xdr:cNvPr id="137" name="テキスト ボックス 136"/>
        <xdr:cNvSpPr txBox="1"/>
      </xdr:nvSpPr>
      <xdr:spPr>
        <a:xfrm>
          <a:off x="3225800" y="584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233553</xdr:rowOff>
    </xdr:from>
    <xdr:to>
      <xdr:col>15</xdr:col>
      <xdr:colOff>101600</xdr:colOff>
      <xdr:row>33</xdr:row>
      <xdr:rowOff>335153</xdr:rowOff>
    </xdr:to>
    <xdr:sp macro="" textlink="">
      <xdr:nvSpPr>
        <xdr:cNvPr id="138" name="楕円 137"/>
        <xdr:cNvSpPr/>
      </xdr:nvSpPr>
      <xdr:spPr bwMode="auto">
        <a:xfrm>
          <a:off x="2857500" y="6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2430</xdr:rowOff>
    </xdr:from>
    <xdr:ext cx="762000" cy="259045"/>
    <xdr:sp macro="" textlink="">
      <xdr:nvSpPr>
        <xdr:cNvPr id="139" name="テキスト ボックス 138"/>
        <xdr:cNvSpPr txBox="1"/>
      </xdr:nvSpPr>
      <xdr:spPr>
        <a:xfrm>
          <a:off x="2527300" y="592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137218</xdr:rowOff>
    </xdr:from>
    <xdr:to>
      <xdr:col>24</xdr:col>
      <xdr:colOff>63500</xdr:colOff>
      <xdr:row>34</xdr:row>
      <xdr:rowOff>54106</xdr:rowOff>
    </xdr:to>
    <xdr:cxnSp macro="">
      <xdr:nvCxnSpPr>
        <xdr:cNvPr id="63" name="直線コネクタ 62"/>
        <xdr:cNvCxnSpPr/>
      </xdr:nvCxnSpPr>
      <xdr:spPr>
        <a:xfrm flipV="1">
          <a:off x="3797300" y="5623618"/>
          <a:ext cx="838200" cy="2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20142</xdr:rowOff>
    </xdr:from>
    <xdr:to>
      <xdr:col>19</xdr:col>
      <xdr:colOff>177800</xdr:colOff>
      <xdr:row>34</xdr:row>
      <xdr:rowOff>54106</xdr:rowOff>
    </xdr:to>
    <xdr:cxnSp macro="">
      <xdr:nvCxnSpPr>
        <xdr:cNvPr id="66" name="直線コネクタ 65"/>
        <xdr:cNvCxnSpPr/>
      </xdr:nvCxnSpPr>
      <xdr:spPr>
        <a:xfrm>
          <a:off x="2908300" y="584944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20142</xdr:rowOff>
    </xdr:from>
    <xdr:to>
      <xdr:col>15</xdr:col>
      <xdr:colOff>50800</xdr:colOff>
      <xdr:row>34</xdr:row>
      <xdr:rowOff>114195</xdr:rowOff>
    </xdr:to>
    <xdr:cxnSp macro="">
      <xdr:nvCxnSpPr>
        <xdr:cNvPr id="69" name="直線コネクタ 68"/>
        <xdr:cNvCxnSpPr/>
      </xdr:nvCxnSpPr>
      <xdr:spPr>
        <a:xfrm flipV="1">
          <a:off x="2019300" y="5849442"/>
          <a:ext cx="8890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114195</xdr:rowOff>
    </xdr:from>
    <xdr:to>
      <xdr:col>10</xdr:col>
      <xdr:colOff>114300</xdr:colOff>
      <xdr:row>35</xdr:row>
      <xdr:rowOff>18019</xdr:rowOff>
    </xdr:to>
    <xdr:cxnSp macro="">
      <xdr:nvCxnSpPr>
        <xdr:cNvPr id="72" name="直線コネクタ 71"/>
        <xdr:cNvCxnSpPr/>
      </xdr:nvCxnSpPr>
      <xdr:spPr>
        <a:xfrm flipV="1">
          <a:off x="1130300" y="5943495"/>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86418</xdr:rowOff>
    </xdr:from>
    <xdr:to>
      <xdr:col>24</xdr:col>
      <xdr:colOff>114300</xdr:colOff>
      <xdr:row>33</xdr:row>
      <xdr:rowOff>16568</xdr:rowOff>
    </xdr:to>
    <xdr:sp macro="" textlink="">
      <xdr:nvSpPr>
        <xdr:cNvPr id="82" name="楕円 81"/>
        <xdr:cNvSpPr/>
      </xdr:nvSpPr>
      <xdr:spPr>
        <a:xfrm>
          <a:off x="4584700" y="55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109295</xdr:rowOff>
    </xdr:from>
    <xdr:ext cx="534377" cy="259045"/>
    <xdr:sp macro="" textlink="">
      <xdr:nvSpPr>
        <xdr:cNvPr id="83" name="人件費該当値テキスト"/>
        <xdr:cNvSpPr txBox="1"/>
      </xdr:nvSpPr>
      <xdr:spPr>
        <a:xfrm>
          <a:off x="4686300" y="54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3306</xdr:rowOff>
    </xdr:from>
    <xdr:to>
      <xdr:col>20</xdr:col>
      <xdr:colOff>38100</xdr:colOff>
      <xdr:row>34</xdr:row>
      <xdr:rowOff>104906</xdr:rowOff>
    </xdr:to>
    <xdr:sp macro="" textlink="">
      <xdr:nvSpPr>
        <xdr:cNvPr id="84" name="楕円 83"/>
        <xdr:cNvSpPr/>
      </xdr:nvSpPr>
      <xdr:spPr>
        <a:xfrm>
          <a:off x="3746500" y="58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121433</xdr:rowOff>
    </xdr:from>
    <xdr:ext cx="534377" cy="259045"/>
    <xdr:sp macro="" textlink="">
      <xdr:nvSpPr>
        <xdr:cNvPr id="85" name="テキスト ボックス 84"/>
        <xdr:cNvSpPr txBox="1"/>
      </xdr:nvSpPr>
      <xdr:spPr>
        <a:xfrm>
          <a:off x="3530111" y="56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140792</xdr:rowOff>
    </xdr:from>
    <xdr:to>
      <xdr:col>15</xdr:col>
      <xdr:colOff>101600</xdr:colOff>
      <xdr:row>34</xdr:row>
      <xdr:rowOff>70942</xdr:rowOff>
    </xdr:to>
    <xdr:sp macro="" textlink="">
      <xdr:nvSpPr>
        <xdr:cNvPr id="86" name="楕円 85"/>
        <xdr:cNvSpPr/>
      </xdr:nvSpPr>
      <xdr:spPr>
        <a:xfrm>
          <a:off x="2857500" y="57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87469</xdr:rowOff>
    </xdr:from>
    <xdr:ext cx="534377" cy="259045"/>
    <xdr:sp macro="" textlink="">
      <xdr:nvSpPr>
        <xdr:cNvPr id="87" name="テキスト ボックス 86"/>
        <xdr:cNvSpPr txBox="1"/>
      </xdr:nvSpPr>
      <xdr:spPr>
        <a:xfrm>
          <a:off x="2641111" y="557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63395</xdr:rowOff>
    </xdr:from>
    <xdr:to>
      <xdr:col>10</xdr:col>
      <xdr:colOff>165100</xdr:colOff>
      <xdr:row>34</xdr:row>
      <xdr:rowOff>164995</xdr:rowOff>
    </xdr:to>
    <xdr:sp macro="" textlink="">
      <xdr:nvSpPr>
        <xdr:cNvPr id="88" name="楕円 87"/>
        <xdr:cNvSpPr/>
      </xdr:nvSpPr>
      <xdr:spPr>
        <a:xfrm>
          <a:off x="1968500" y="589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10072</xdr:rowOff>
    </xdr:from>
    <xdr:ext cx="534377" cy="259045"/>
    <xdr:sp macro="" textlink="">
      <xdr:nvSpPr>
        <xdr:cNvPr id="89" name="テキスト ボックス 88"/>
        <xdr:cNvSpPr txBox="1"/>
      </xdr:nvSpPr>
      <xdr:spPr>
        <a:xfrm>
          <a:off x="1752111" y="56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138669</xdr:rowOff>
    </xdr:from>
    <xdr:to>
      <xdr:col>6</xdr:col>
      <xdr:colOff>38100</xdr:colOff>
      <xdr:row>35</xdr:row>
      <xdr:rowOff>68819</xdr:rowOff>
    </xdr:to>
    <xdr:sp macro="" textlink="">
      <xdr:nvSpPr>
        <xdr:cNvPr id="90" name="楕円 89"/>
        <xdr:cNvSpPr/>
      </xdr:nvSpPr>
      <xdr:spPr>
        <a:xfrm>
          <a:off x="1079500" y="59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85346</xdr:rowOff>
    </xdr:from>
    <xdr:ext cx="534377" cy="259045"/>
    <xdr:sp macro="" textlink="">
      <xdr:nvSpPr>
        <xdr:cNvPr id="91" name="テキスト ボックス 90"/>
        <xdr:cNvSpPr txBox="1"/>
      </xdr:nvSpPr>
      <xdr:spPr>
        <a:xfrm>
          <a:off x="863111" y="57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42751</xdr:rowOff>
    </xdr:from>
    <xdr:to>
      <xdr:col>24</xdr:col>
      <xdr:colOff>63500</xdr:colOff>
      <xdr:row>57</xdr:row>
      <xdr:rowOff>112154</xdr:rowOff>
    </xdr:to>
    <xdr:cxnSp macro="">
      <xdr:nvCxnSpPr>
        <xdr:cNvPr id="119" name="直線コネクタ 118"/>
        <xdr:cNvCxnSpPr/>
      </xdr:nvCxnSpPr>
      <xdr:spPr>
        <a:xfrm flipV="1">
          <a:off x="3797300" y="9815401"/>
          <a:ext cx="8382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167338</xdr:rowOff>
    </xdr:from>
    <xdr:to>
      <xdr:col>19</xdr:col>
      <xdr:colOff>177800</xdr:colOff>
      <xdr:row>57</xdr:row>
      <xdr:rowOff>112154</xdr:rowOff>
    </xdr:to>
    <xdr:cxnSp macro="">
      <xdr:nvCxnSpPr>
        <xdr:cNvPr id="122" name="直線コネクタ 121"/>
        <xdr:cNvCxnSpPr/>
      </xdr:nvCxnSpPr>
      <xdr:spPr>
        <a:xfrm>
          <a:off x="2908300" y="9768538"/>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167338</xdr:rowOff>
    </xdr:from>
    <xdr:to>
      <xdr:col>15</xdr:col>
      <xdr:colOff>50800</xdr:colOff>
      <xdr:row>57</xdr:row>
      <xdr:rowOff>91808</xdr:rowOff>
    </xdr:to>
    <xdr:cxnSp macro="">
      <xdr:nvCxnSpPr>
        <xdr:cNvPr id="125" name="直線コネクタ 124"/>
        <xdr:cNvCxnSpPr/>
      </xdr:nvCxnSpPr>
      <xdr:spPr>
        <a:xfrm flipV="1">
          <a:off x="2019300" y="9768538"/>
          <a:ext cx="889000" cy="9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91808</xdr:rowOff>
    </xdr:from>
    <xdr:to>
      <xdr:col>10</xdr:col>
      <xdr:colOff>114300</xdr:colOff>
      <xdr:row>58</xdr:row>
      <xdr:rowOff>90277</xdr:rowOff>
    </xdr:to>
    <xdr:cxnSp macro="">
      <xdr:nvCxnSpPr>
        <xdr:cNvPr id="128" name="直線コネクタ 127"/>
        <xdr:cNvCxnSpPr/>
      </xdr:nvCxnSpPr>
      <xdr:spPr>
        <a:xfrm flipV="1">
          <a:off x="1130300" y="9864458"/>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163401</xdr:rowOff>
    </xdr:from>
    <xdr:to>
      <xdr:col>24</xdr:col>
      <xdr:colOff>114300</xdr:colOff>
      <xdr:row>57</xdr:row>
      <xdr:rowOff>93551</xdr:rowOff>
    </xdr:to>
    <xdr:sp macro="" textlink="">
      <xdr:nvSpPr>
        <xdr:cNvPr id="138" name="楕円 137"/>
        <xdr:cNvSpPr/>
      </xdr:nvSpPr>
      <xdr:spPr>
        <a:xfrm>
          <a:off x="4584700" y="97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78328</xdr:rowOff>
    </xdr:from>
    <xdr:ext cx="534377" cy="259045"/>
    <xdr:sp macro="" textlink="">
      <xdr:nvSpPr>
        <xdr:cNvPr id="139" name="物件費該当値テキスト"/>
        <xdr:cNvSpPr txBox="1"/>
      </xdr:nvSpPr>
      <xdr:spPr>
        <a:xfrm>
          <a:off x="4686300" y="96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61354</xdr:rowOff>
    </xdr:from>
    <xdr:to>
      <xdr:col>20</xdr:col>
      <xdr:colOff>38100</xdr:colOff>
      <xdr:row>57</xdr:row>
      <xdr:rowOff>162954</xdr:rowOff>
    </xdr:to>
    <xdr:sp macro="" textlink="">
      <xdr:nvSpPr>
        <xdr:cNvPr id="140" name="楕円 139"/>
        <xdr:cNvSpPr/>
      </xdr:nvSpPr>
      <xdr:spPr>
        <a:xfrm>
          <a:off x="3746500" y="98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154081</xdr:rowOff>
    </xdr:from>
    <xdr:ext cx="534377" cy="259045"/>
    <xdr:sp macro="" textlink="">
      <xdr:nvSpPr>
        <xdr:cNvPr id="141" name="テキスト ボックス 140"/>
        <xdr:cNvSpPr txBox="1"/>
      </xdr:nvSpPr>
      <xdr:spPr>
        <a:xfrm>
          <a:off x="3530111" y="99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116538</xdr:rowOff>
    </xdr:from>
    <xdr:to>
      <xdr:col>15</xdr:col>
      <xdr:colOff>101600</xdr:colOff>
      <xdr:row>57</xdr:row>
      <xdr:rowOff>46688</xdr:rowOff>
    </xdr:to>
    <xdr:sp macro="" textlink="">
      <xdr:nvSpPr>
        <xdr:cNvPr id="142" name="楕円 141"/>
        <xdr:cNvSpPr/>
      </xdr:nvSpPr>
      <xdr:spPr>
        <a:xfrm>
          <a:off x="2857500" y="97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37815</xdr:rowOff>
    </xdr:from>
    <xdr:ext cx="534377" cy="259045"/>
    <xdr:sp macro="" textlink="">
      <xdr:nvSpPr>
        <xdr:cNvPr id="143" name="テキスト ボックス 142"/>
        <xdr:cNvSpPr txBox="1"/>
      </xdr:nvSpPr>
      <xdr:spPr>
        <a:xfrm>
          <a:off x="2641111" y="98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41008</xdr:rowOff>
    </xdr:from>
    <xdr:to>
      <xdr:col>10</xdr:col>
      <xdr:colOff>165100</xdr:colOff>
      <xdr:row>57</xdr:row>
      <xdr:rowOff>142608</xdr:rowOff>
    </xdr:to>
    <xdr:sp macro="" textlink="">
      <xdr:nvSpPr>
        <xdr:cNvPr id="144" name="楕円 143"/>
        <xdr:cNvSpPr/>
      </xdr:nvSpPr>
      <xdr:spPr>
        <a:xfrm>
          <a:off x="1968500" y="98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133735</xdr:rowOff>
    </xdr:from>
    <xdr:ext cx="534377" cy="259045"/>
    <xdr:sp macro="" textlink="">
      <xdr:nvSpPr>
        <xdr:cNvPr id="145" name="テキスト ボックス 144"/>
        <xdr:cNvSpPr txBox="1"/>
      </xdr:nvSpPr>
      <xdr:spPr>
        <a:xfrm>
          <a:off x="1752111" y="99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39477</xdr:rowOff>
    </xdr:from>
    <xdr:to>
      <xdr:col>6</xdr:col>
      <xdr:colOff>38100</xdr:colOff>
      <xdr:row>58</xdr:row>
      <xdr:rowOff>141077</xdr:rowOff>
    </xdr:to>
    <xdr:sp macro="" textlink="">
      <xdr:nvSpPr>
        <xdr:cNvPr id="146" name="楕円 145"/>
        <xdr:cNvSpPr/>
      </xdr:nvSpPr>
      <xdr:spPr>
        <a:xfrm>
          <a:off x="1079500" y="99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132204</xdr:rowOff>
    </xdr:from>
    <xdr:ext cx="534377" cy="259045"/>
    <xdr:sp macro="" textlink="">
      <xdr:nvSpPr>
        <xdr:cNvPr id="147" name="テキスト ボックス 146"/>
        <xdr:cNvSpPr txBox="1"/>
      </xdr:nvSpPr>
      <xdr:spPr>
        <a:xfrm>
          <a:off x="863111" y="100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131654</xdr:rowOff>
    </xdr:from>
    <xdr:to>
      <xdr:col>24</xdr:col>
      <xdr:colOff>63500</xdr:colOff>
      <xdr:row>77</xdr:row>
      <xdr:rowOff>146193</xdr:rowOff>
    </xdr:to>
    <xdr:cxnSp macro="">
      <xdr:nvCxnSpPr>
        <xdr:cNvPr id="174" name="直線コネクタ 173"/>
        <xdr:cNvCxnSpPr/>
      </xdr:nvCxnSpPr>
      <xdr:spPr>
        <a:xfrm flipV="1">
          <a:off x="3797300" y="13333304"/>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146193</xdr:rowOff>
    </xdr:from>
    <xdr:to>
      <xdr:col>19</xdr:col>
      <xdr:colOff>177800</xdr:colOff>
      <xdr:row>77</xdr:row>
      <xdr:rowOff>169235</xdr:rowOff>
    </xdr:to>
    <xdr:cxnSp macro="">
      <xdr:nvCxnSpPr>
        <xdr:cNvPr id="177" name="直線コネクタ 176"/>
        <xdr:cNvCxnSpPr/>
      </xdr:nvCxnSpPr>
      <xdr:spPr>
        <a:xfrm flipV="1">
          <a:off x="2908300" y="13347843"/>
          <a:ext cx="889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132110</xdr:rowOff>
    </xdr:from>
    <xdr:to>
      <xdr:col>15</xdr:col>
      <xdr:colOff>50800</xdr:colOff>
      <xdr:row>77</xdr:row>
      <xdr:rowOff>169235</xdr:rowOff>
    </xdr:to>
    <xdr:cxnSp macro="">
      <xdr:nvCxnSpPr>
        <xdr:cNvPr id="180" name="直線コネクタ 179"/>
        <xdr:cNvCxnSpPr/>
      </xdr:nvCxnSpPr>
      <xdr:spPr>
        <a:xfrm>
          <a:off x="2019300" y="13333760"/>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132110</xdr:rowOff>
    </xdr:from>
    <xdr:to>
      <xdr:col>10</xdr:col>
      <xdr:colOff>114300</xdr:colOff>
      <xdr:row>77</xdr:row>
      <xdr:rowOff>143678</xdr:rowOff>
    </xdr:to>
    <xdr:cxnSp macro="">
      <xdr:nvCxnSpPr>
        <xdr:cNvPr id="183" name="直線コネクタ 182"/>
        <xdr:cNvCxnSpPr/>
      </xdr:nvCxnSpPr>
      <xdr:spPr>
        <a:xfrm flipV="1">
          <a:off x="1130300" y="13333760"/>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80854</xdr:rowOff>
    </xdr:from>
    <xdr:to>
      <xdr:col>24</xdr:col>
      <xdr:colOff>114300</xdr:colOff>
      <xdr:row>78</xdr:row>
      <xdr:rowOff>11004</xdr:rowOff>
    </xdr:to>
    <xdr:sp macro="" textlink="">
      <xdr:nvSpPr>
        <xdr:cNvPr id="193" name="楕円 192"/>
        <xdr:cNvSpPr/>
      </xdr:nvSpPr>
      <xdr:spPr>
        <a:xfrm>
          <a:off x="45847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59281</xdr:rowOff>
    </xdr:from>
    <xdr:ext cx="469744" cy="259045"/>
    <xdr:sp macro="" textlink="">
      <xdr:nvSpPr>
        <xdr:cNvPr id="194" name="維持補修費該当値テキスト"/>
        <xdr:cNvSpPr txBox="1"/>
      </xdr:nvSpPr>
      <xdr:spPr>
        <a:xfrm>
          <a:off x="4686300" y="132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95393</xdr:rowOff>
    </xdr:from>
    <xdr:to>
      <xdr:col>20</xdr:col>
      <xdr:colOff>38100</xdr:colOff>
      <xdr:row>78</xdr:row>
      <xdr:rowOff>25543</xdr:rowOff>
    </xdr:to>
    <xdr:sp macro="" textlink="">
      <xdr:nvSpPr>
        <xdr:cNvPr id="195" name="楕円 194"/>
        <xdr:cNvSpPr/>
      </xdr:nvSpPr>
      <xdr:spPr>
        <a:xfrm>
          <a:off x="3746500" y="132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16670</xdr:rowOff>
    </xdr:from>
    <xdr:ext cx="469744" cy="259045"/>
    <xdr:sp macro="" textlink="">
      <xdr:nvSpPr>
        <xdr:cNvPr id="196" name="テキスト ボックス 195"/>
        <xdr:cNvSpPr txBox="1"/>
      </xdr:nvSpPr>
      <xdr:spPr>
        <a:xfrm>
          <a:off x="3562428" y="13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118435</xdr:rowOff>
    </xdr:from>
    <xdr:to>
      <xdr:col>15</xdr:col>
      <xdr:colOff>101600</xdr:colOff>
      <xdr:row>78</xdr:row>
      <xdr:rowOff>48585</xdr:rowOff>
    </xdr:to>
    <xdr:sp macro="" textlink="">
      <xdr:nvSpPr>
        <xdr:cNvPr id="197" name="楕円 196"/>
        <xdr:cNvSpPr/>
      </xdr:nvSpPr>
      <xdr:spPr>
        <a:xfrm>
          <a:off x="2857500" y="133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39712</xdr:rowOff>
    </xdr:from>
    <xdr:ext cx="469744" cy="259045"/>
    <xdr:sp macro="" textlink="">
      <xdr:nvSpPr>
        <xdr:cNvPr id="198" name="テキスト ボックス 197"/>
        <xdr:cNvSpPr txBox="1"/>
      </xdr:nvSpPr>
      <xdr:spPr>
        <a:xfrm>
          <a:off x="2673428" y="1341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81310</xdr:rowOff>
    </xdr:from>
    <xdr:to>
      <xdr:col>10</xdr:col>
      <xdr:colOff>165100</xdr:colOff>
      <xdr:row>78</xdr:row>
      <xdr:rowOff>11460</xdr:rowOff>
    </xdr:to>
    <xdr:sp macro="" textlink="">
      <xdr:nvSpPr>
        <xdr:cNvPr id="199" name="楕円 198"/>
        <xdr:cNvSpPr/>
      </xdr:nvSpPr>
      <xdr:spPr>
        <a:xfrm>
          <a:off x="1968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2587</xdr:rowOff>
    </xdr:from>
    <xdr:ext cx="469744" cy="259045"/>
    <xdr:sp macro="" textlink="">
      <xdr:nvSpPr>
        <xdr:cNvPr id="200" name="テキスト ボックス 199"/>
        <xdr:cNvSpPr txBox="1"/>
      </xdr:nvSpPr>
      <xdr:spPr>
        <a:xfrm>
          <a:off x="1784428" y="133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92878</xdr:rowOff>
    </xdr:from>
    <xdr:to>
      <xdr:col>6</xdr:col>
      <xdr:colOff>38100</xdr:colOff>
      <xdr:row>78</xdr:row>
      <xdr:rowOff>23028</xdr:rowOff>
    </xdr:to>
    <xdr:sp macro="" textlink="">
      <xdr:nvSpPr>
        <xdr:cNvPr id="201" name="楕円 200"/>
        <xdr:cNvSpPr/>
      </xdr:nvSpPr>
      <xdr:spPr>
        <a:xfrm>
          <a:off x="1079500" y="132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14155</xdr:rowOff>
    </xdr:from>
    <xdr:ext cx="469744" cy="259045"/>
    <xdr:sp macro="" textlink="">
      <xdr:nvSpPr>
        <xdr:cNvPr id="202" name="テキスト ボックス 201"/>
        <xdr:cNvSpPr txBox="1"/>
      </xdr:nvSpPr>
      <xdr:spPr>
        <a:xfrm>
          <a:off x="895428" y="133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77662</xdr:rowOff>
    </xdr:from>
    <xdr:to>
      <xdr:col>24</xdr:col>
      <xdr:colOff>63500</xdr:colOff>
      <xdr:row>93</xdr:row>
      <xdr:rowOff>110037</xdr:rowOff>
    </xdr:to>
    <xdr:cxnSp macro="">
      <xdr:nvCxnSpPr>
        <xdr:cNvPr id="234" name="直線コネクタ 233"/>
        <xdr:cNvCxnSpPr/>
      </xdr:nvCxnSpPr>
      <xdr:spPr>
        <a:xfrm flipV="1">
          <a:off x="3797300" y="16022512"/>
          <a:ext cx="8382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110037</xdr:rowOff>
    </xdr:from>
    <xdr:to>
      <xdr:col>19</xdr:col>
      <xdr:colOff>177800</xdr:colOff>
      <xdr:row>94</xdr:row>
      <xdr:rowOff>98454</xdr:rowOff>
    </xdr:to>
    <xdr:cxnSp macro="">
      <xdr:nvCxnSpPr>
        <xdr:cNvPr id="237" name="直線コネクタ 236"/>
        <xdr:cNvCxnSpPr/>
      </xdr:nvCxnSpPr>
      <xdr:spPr>
        <a:xfrm flipV="1">
          <a:off x="2908300" y="16054887"/>
          <a:ext cx="889000" cy="1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124461</xdr:rowOff>
    </xdr:from>
    <xdr:to>
      <xdr:col>15</xdr:col>
      <xdr:colOff>50800</xdr:colOff>
      <xdr:row>94</xdr:row>
      <xdr:rowOff>98454</xdr:rowOff>
    </xdr:to>
    <xdr:cxnSp macro="">
      <xdr:nvCxnSpPr>
        <xdr:cNvPr id="240" name="直線コネクタ 239"/>
        <xdr:cNvCxnSpPr/>
      </xdr:nvCxnSpPr>
      <xdr:spPr>
        <a:xfrm>
          <a:off x="2019300" y="16069311"/>
          <a:ext cx="889000" cy="1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124461</xdr:rowOff>
    </xdr:from>
    <xdr:to>
      <xdr:col>10</xdr:col>
      <xdr:colOff>114300</xdr:colOff>
      <xdr:row>95</xdr:row>
      <xdr:rowOff>61202</xdr:rowOff>
    </xdr:to>
    <xdr:cxnSp macro="">
      <xdr:nvCxnSpPr>
        <xdr:cNvPr id="243" name="直線コネクタ 242"/>
        <xdr:cNvCxnSpPr/>
      </xdr:nvCxnSpPr>
      <xdr:spPr>
        <a:xfrm flipV="1">
          <a:off x="1130300" y="16069311"/>
          <a:ext cx="889000" cy="2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26862</xdr:rowOff>
    </xdr:from>
    <xdr:to>
      <xdr:col>24</xdr:col>
      <xdr:colOff>114300</xdr:colOff>
      <xdr:row>93</xdr:row>
      <xdr:rowOff>128462</xdr:rowOff>
    </xdr:to>
    <xdr:sp macro="" textlink="">
      <xdr:nvSpPr>
        <xdr:cNvPr id="253" name="楕円 252"/>
        <xdr:cNvSpPr/>
      </xdr:nvSpPr>
      <xdr:spPr>
        <a:xfrm>
          <a:off x="4584700" y="15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49739</xdr:rowOff>
    </xdr:from>
    <xdr:ext cx="599010" cy="259045"/>
    <xdr:sp macro="" textlink="">
      <xdr:nvSpPr>
        <xdr:cNvPr id="254" name="扶助費該当値テキスト"/>
        <xdr:cNvSpPr txBox="1"/>
      </xdr:nvSpPr>
      <xdr:spPr>
        <a:xfrm>
          <a:off x="4686300" y="1582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59237</xdr:rowOff>
    </xdr:from>
    <xdr:to>
      <xdr:col>20</xdr:col>
      <xdr:colOff>38100</xdr:colOff>
      <xdr:row>93</xdr:row>
      <xdr:rowOff>160837</xdr:rowOff>
    </xdr:to>
    <xdr:sp macro="" textlink="">
      <xdr:nvSpPr>
        <xdr:cNvPr id="255" name="楕円 254"/>
        <xdr:cNvSpPr/>
      </xdr:nvSpPr>
      <xdr:spPr>
        <a:xfrm>
          <a:off x="3746500" y="160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5914</xdr:rowOff>
    </xdr:from>
    <xdr:ext cx="599010" cy="259045"/>
    <xdr:sp macro="" textlink="">
      <xdr:nvSpPr>
        <xdr:cNvPr id="256" name="テキスト ボックス 255"/>
        <xdr:cNvSpPr txBox="1"/>
      </xdr:nvSpPr>
      <xdr:spPr>
        <a:xfrm>
          <a:off x="3497795" y="157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47654</xdr:rowOff>
    </xdr:from>
    <xdr:to>
      <xdr:col>15</xdr:col>
      <xdr:colOff>101600</xdr:colOff>
      <xdr:row>94</xdr:row>
      <xdr:rowOff>149254</xdr:rowOff>
    </xdr:to>
    <xdr:sp macro="" textlink="">
      <xdr:nvSpPr>
        <xdr:cNvPr id="257" name="楕円 256"/>
        <xdr:cNvSpPr/>
      </xdr:nvSpPr>
      <xdr:spPr>
        <a:xfrm>
          <a:off x="2857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165781</xdr:rowOff>
    </xdr:from>
    <xdr:ext cx="599010" cy="259045"/>
    <xdr:sp macro="" textlink="">
      <xdr:nvSpPr>
        <xdr:cNvPr id="258" name="テキスト ボックス 257"/>
        <xdr:cNvSpPr txBox="1"/>
      </xdr:nvSpPr>
      <xdr:spPr>
        <a:xfrm>
          <a:off x="2608795" y="1593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73661</xdr:rowOff>
    </xdr:from>
    <xdr:to>
      <xdr:col>10</xdr:col>
      <xdr:colOff>165100</xdr:colOff>
      <xdr:row>94</xdr:row>
      <xdr:rowOff>3811</xdr:rowOff>
    </xdr:to>
    <xdr:sp macro="" textlink="">
      <xdr:nvSpPr>
        <xdr:cNvPr id="259" name="楕円 258"/>
        <xdr:cNvSpPr/>
      </xdr:nvSpPr>
      <xdr:spPr>
        <a:xfrm>
          <a:off x="1968500" y="16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20338</xdr:rowOff>
    </xdr:from>
    <xdr:ext cx="599010" cy="259045"/>
    <xdr:sp macro="" textlink="">
      <xdr:nvSpPr>
        <xdr:cNvPr id="260" name="テキスト ボックス 259"/>
        <xdr:cNvSpPr txBox="1"/>
      </xdr:nvSpPr>
      <xdr:spPr>
        <a:xfrm>
          <a:off x="1719795" y="1579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10402</xdr:rowOff>
    </xdr:from>
    <xdr:to>
      <xdr:col>6</xdr:col>
      <xdr:colOff>38100</xdr:colOff>
      <xdr:row>95</xdr:row>
      <xdr:rowOff>112002</xdr:rowOff>
    </xdr:to>
    <xdr:sp macro="" textlink="">
      <xdr:nvSpPr>
        <xdr:cNvPr id="261" name="楕円 260"/>
        <xdr:cNvSpPr/>
      </xdr:nvSpPr>
      <xdr:spPr>
        <a:xfrm>
          <a:off x="1079500" y="162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128529</xdr:rowOff>
    </xdr:from>
    <xdr:ext cx="599010" cy="259045"/>
    <xdr:sp macro="" textlink="">
      <xdr:nvSpPr>
        <xdr:cNvPr id="262" name="テキスト ボックス 261"/>
        <xdr:cNvSpPr txBox="1"/>
      </xdr:nvSpPr>
      <xdr:spPr>
        <a:xfrm>
          <a:off x="830795" y="1607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23256</xdr:rowOff>
    </xdr:from>
    <xdr:to>
      <xdr:col>55</xdr:col>
      <xdr:colOff>0</xdr:colOff>
      <xdr:row>37</xdr:row>
      <xdr:rowOff>59124</xdr:rowOff>
    </xdr:to>
    <xdr:cxnSp macro="">
      <xdr:nvCxnSpPr>
        <xdr:cNvPr id="293" name="直線コネクタ 292"/>
        <xdr:cNvCxnSpPr/>
      </xdr:nvCxnSpPr>
      <xdr:spPr>
        <a:xfrm>
          <a:off x="9639300" y="6366906"/>
          <a:ext cx="8382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38583</xdr:rowOff>
    </xdr:from>
    <xdr:to>
      <xdr:col>50</xdr:col>
      <xdr:colOff>114300</xdr:colOff>
      <xdr:row>37</xdr:row>
      <xdr:rowOff>23256</xdr:rowOff>
    </xdr:to>
    <xdr:cxnSp macro="">
      <xdr:nvCxnSpPr>
        <xdr:cNvPr id="296" name="直線コネクタ 295"/>
        <xdr:cNvCxnSpPr/>
      </xdr:nvCxnSpPr>
      <xdr:spPr>
        <a:xfrm>
          <a:off x="8750300" y="6210783"/>
          <a:ext cx="889000" cy="15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38583</xdr:rowOff>
    </xdr:from>
    <xdr:to>
      <xdr:col>45</xdr:col>
      <xdr:colOff>177800</xdr:colOff>
      <xdr:row>37</xdr:row>
      <xdr:rowOff>33042</xdr:rowOff>
    </xdr:to>
    <xdr:cxnSp macro="">
      <xdr:nvCxnSpPr>
        <xdr:cNvPr id="299" name="直線コネクタ 298"/>
        <xdr:cNvCxnSpPr/>
      </xdr:nvCxnSpPr>
      <xdr:spPr>
        <a:xfrm flipV="1">
          <a:off x="7861300" y="6210783"/>
          <a:ext cx="889000" cy="16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138514</xdr:rowOff>
    </xdr:from>
    <xdr:to>
      <xdr:col>41</xdr:col>
      <xdr:colOff>50800</xdr:colOff>
      <xdr:row>37</xdr:row>
      <xdr:rowOff>33042</xdr:rowOff>
    </xdr:to>
    <xdr:cxnSp macro="">
      <xdr:nvCxnSpPr>
        <xdr:cNvPr id="302" name="直線コネクタ 301"/>
        <xdr:cNvCxnSpPr/>
      </xdr:nvCxnSpPr>
      <xdr:spPr>
        <a:xfrm>
          <a:off x="6972300" y="5282014"/>
          <a:ext cx="889000" cy="10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4" name="テキスト ボックス 303"/>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06" name="テキスト ボックス 305"/>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8324</xdr:rowOff>
    </xdr:from>
    <xdr:to>
      <xdr:col>55</xdr:col>
      <xdr:colOff>50800</xdr:colOff>
      <xdr:row>37</xdr:row>
      <xdr:rowOff>109924</xdr:rowOff>
    </xdr:to>
    <xdr:sp macro="" textlink="">
      <xdr:nvSpPr>
        <xdr:cNvPr id="312" name="楕円 311"/>
        <xdr:cNvSpPr/>
      </xdr:nvSpPr>
      <xdr:spPr>
        <a:xfrm>
          <a:off x="10426700" y="63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158201</xdr:rowOff>
    </xdr:from>
    <xdr:ext cx="534377" cy="259045"/>
    <xdr:sp macro="" textlink="">
      <xdr:nvSpPr>
        <xdr:cNvPr id="313" name="補助費等該当値テキスト"/>
        <xdr:cNvSpPr txBox="1"/>
      </xdr:nvSpPr>
      <xdr:spPr>
        <a:xfrm>
          <a:off x="10528300" y="633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143906</xdr:rowOff>
    </xdr:from>
    <xdr:to>
      <xdr:col>50</xdr:col>
      <xdr:colOff>165100</xdr:colOff>
      <xdr:row>37</xdr:row>
      <xdr:rowOff>74056</xdr:rowOff>
    </xdr:to>
    <xdr:sp macro="" textlink="">
      <xdr:nvSpPr>
        <xdr:cNvPr id="314" name="楕円 313"/>
        <xdr:cNvSpPr/>
      </xdr:nvSpPr>
      <xdr:spPr>
        <a:xfrm>
          <a:off x="9588500" y="63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65183</xdr:rowOff>
    </xdr:from>
    <xdr:ext cx="534377" cy="259045"/>
    <xdr:sp macro="" textlink="">
      <xdr:nvSpPr>
        <xdr:cNvPr id="315" name="テキスト ボックス 314"/>
        <xdr:cNvSpPr txBox="1"/>
      </xdr:nvSpPr>
      <xdr:spPr>
        <a:xfrm>
          <a:off x="9372111" y="64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159233</xdr:rowOff>
    </xdr:from>
    <xdr:to>
      <xdr:col>46</xdr:col>
      <xdr:colOff>38100</xdr:colOff>
      <xdr:row>36</xdr:row>
      <xdr:rowOff>89383</xdr:rowOff>
    </xdr:to>
    <xdr:sp macro="" textlink="">
      <xdr:nvSpPr>
        <xdr:cNvPr id="316" name="楕円 315"/>
        <xdr:cNvSpPr/>
      </xdr:nvSpPr>
      <xdr:spPr>
        <a:xfrm>
          <a:off x="8699500" y="61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105910</xdr:rowOff>
    </xdr:from>
    <xdr:ext cx="534377" cy="259045"/>
    <xdr:sp macro="" textlink="">
      <xdr:nvSpPr>
        <xdr:cNvPr id="317" name="テキスト ボックス 316"/>
        <xdr:cNvSpPr txBox="1"/>
      </xdr:nvSpPr>
      <xdr:spPr>
        <a:xfrm>
          <a:off x="8483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153692</xdr:rowOff>
    </xdr:from>
    <xdr:to>
      <xdr:col>41</xdr:col>
      <xdr:colOff>101600</xdr:colOff>
      <xdr:row>37</xdr:row>
      <xdr:rowOff>83842</xdr:rowOff>
    </xdr:to>
    <xdr:sp macro="" textlink="">
      <xdr:nvSpPr>
        <xdr:cNvPr id="318" name="楕円 317"/>
        <xdr:cNvSpPr/>
      </xdr:nvSpPr>
      <xdr:spPr>
        <a:xfrm>
          <a:off x="7810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74969</xdr:rowOff>
    </xdr:from>
    <xdr:ext cx="534377" cy="259045"/>
    <xdr:sp macro="" textlink="">
      <xdr:nvSpPr>
        <xdr:cNvPr id="319" name="テキスト ボックス 318"/>
        <xdr:cNvSpPr txBox="1"/>
      </xdr:nvSpPr>
      <xdr:spPr>
        <a:xfrm>
          <a:off x="7594111" y="641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87714</xdr:rowOff>
    </xdr:from>
    <xdr:to>
      <xdr:col>36</xdr:col>
      <xdr:colOff>165100</xdr:colOff>
      <xdr:row>31</xdr:row>
      <xdr:rowOff>17864</xdr:rowOff>
    </xdr:to>
    <xdr:sp macro="" textlink="">
      <xdr:nvSpPr>
        <xdr:cNvPr id="320" name="楕円 319"/>
        <xdr:cNvSpPr/>
      </xdr:nvSpPr>
      <xdr:spPr>
        <a:xfrm>
          <a:off x="6921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8991</xdr:rowOff>
    </xdr:from>
    <xdr:ext cx="599010" cy="259045"/>
    <xdr:sp macro="" textlink="">
      <xdr:nvSpPr>
        <xdr:cNvPr id="321" name="テキスト ボックス 320"/>
        <xdr:cNvSpPr txBox="1"/>
      </xdr:nvSpPr>
      <xdr:spPr>
        <a:xfrm>
          <a:off x="6672795" y="532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121488</xdr:rowOff>
    </xdr:from>
    <xdr:to>
      <xdr:col>55</xdr:col>
      <xdr:colOff>0</xdr:colOff>
      <xdr:row>56</xdr:row>
      <xdr:rowOff>138138</xdr:rowOff>
    </xdr:to>
    <xdr:cxnSp macro="">
      <xdr:nvCxnSpPr>
        <xdr:cNvPr id="351" name="直線コネクタ 350"/>
        <xdr:cNvCxnSpPr/>
      </xdr:nvCxnSpPr>
      <xdr:spPr>
        <a:xfrm>
          <a:off x="9639300" y="9722688"/>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130594</xdr:rowOff>
    </xdr:from>
    <xdr:to>
      <xdr:col>50</xdr:col>
      <xdr:colOff>114300</xdr:colOff>
      <xdr:row>56</xdr:row>
      <xdr:rowOff>121488</xdr:rowOff>
    </xdr:to>
    <xdr:cxnSp macro="">
      <xdr:nvCxnSpPr>
        <xdr:cNvPr id="354" name="直線コネクタ 353"/>
        <xdr:cNvCxnSpPr/>
      </xdr:nvCxnSpPr>
      <xdr:spPr>
        <a:xfrm>
          <a:off x="8750300" y="9560344"/>
          <a:ext cx="889000" cy="16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130594</xdr:rowOff>
    </xdr:from>
    <xdr:to>
      <xdr:col>45</xdr:col>
      <xdr:colOff>177800</xdr:colOff>
      <xdr:row>56</xdr:row>
      <xdr:rowOff>51308</xdr:rowOff>
    </xdr:to>
    <xdr:cxnSp macro="">
      <xdr:nvCxnSpPr>
        <xdr:cNvPr id="357" name="直線コネクタ 356"/>
        <xdr:cNvCxnSpPr/>
      </xdr:nvCxnSpPr>
      <xdr:spPr>
        <a:xfrm flipV="1">
          <a:off x="7861300" y="9560344"/>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59" name="テキスト ボックス 358"/>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3302</xdr:rowOff>
    </xdr:from>
    <xdr:to>
      <xdr:col>41</xdr:col>
      <xdr:colOff>50800</xdr:colOff>
      <xdr:row>56</xdr:row>
      <xdr:rowOff>51308</xdr:rowOff>
    </xdr:to>
    <xdr:cxnSp macro="">
      <xdr:nvCxnSpPr>
        <xdr:cNvPr id="360" name="直線コネクタ 359"/>
        <xdr:cNvCxnSpPr/>
      </xdr:nvCxnSpPr>
      <xdr:spPr>
        <a:xfrm>
          <a:off x="6972300" y="96045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87338</xdr:rowOff>
    </xdr:from>
    <xdr:to>
      <xdr:col>55</xdr:col>
      <xdr:colOff>50800</xdr:colOff>
      <xdr:row>57</xdr:row>
      <xdr:rowOff>17488</xdr:rowOff>
    </xdr:to>
    <xdr:sp macro="" textlink="">
      <xdr:nvSpPr>
        <xdr:cNvPr id="370" name="楕円 369"/>
        <xdr:cNvSpPr/>
      </xdr:nvSpPr>
      <xdr:spPr>
        <a:xfrm>
          <a:off x="10426700" y="96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65765</xdr:rowOff>
    </xdr:from>
    <xdr:ext cx="534377" cy="259045"/>
    <xdr:sp macro="" textlink="">
      <xdr:nvSpPr>
        <xdr:cNvPr id="371" name="普通建設事業費該当値テキスト"/>
        <xdr:cNvSpPr txBox="1"/>
      </xdr:nvSpPr>
      <xdr:spPr>
        <a:xfrm>
          <a:off x="10528300" y="96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70688</xdr:rowOff>
    </xdr:from>
    <xdr:to>
      <xdr:col>50</xdr:col>
      <xdr:colOff>165100</xdr:colOff>
      <xdr:row>57</xdr:row>
      <xdr:rowOff>838</xdr:rowOff>
    </xdr:to>
    <xdr:sp macro="" textlink="">
      <xdr:nvSpPr>
        <xdr:cNvPr id="372" name="楕円 371"/>
        <xdr:cNvSpPr/>
      </xdr:nvSpPr>
      <xdr:spPr>
        <a:xfrm>
          <a:off x="9588500" y="96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163415</xdr:rowOff>
    </xdr:from>
    <xdr:ext cx="534377" cy="259045"/>
    <xdr:sp macro="" textlink="">
      <xdr:nvSpPr>
        <xdr:cNvPr id="373" name="テキスト ボックス 372"/>
        <xdr:cNvSpPr txBox="1"/>
      </xdr:nvSpPr>
      <xdr:spPr>
        <a:xfrm>
          <a:off x="9372111" y="97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79794</xdr:rowOff>
    </xdr:from>
    <xdr:to>
      <xdr:col>46</xdr:col>
      <xdr:colOff>38100</xdr:colOff>
      <xdr:row>56</xdr:row>
      <xdr:rowOff>9944</xdr:rowOff>
    </xdr:to>
    <xdr:sp macro="" textlink="">
      <xdr:nvSpPr>
        <xdr:cNvPr id="374" name="楕円 373"/>
        <xdr:cNvSpPr/>
      </xdr:nvSpPr>
      <xdr:spPr>
        <a:xfrm>
          <a:off x="8699500" y="95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26471</xdr:rowOff>
    </xdr:from>
    <xdr:ext cx="534377" cy="259045"/>
    <xdr:sp macro="" textlink="">
      <xdr:nvSpPr>
        <xdr:cNvPr id="375" name="テキスト ボックス 374"/>
        <xdr:cNvSpPr txBox="1"/>
      </xdr:nvSpPr>
      <xdr:spPr>
        <a:xfrm>
          <a:off x="8483111" y="9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508</xdr:rowOff>
    </xdr:from>
    <xdr:to>
      <xdr:col>41</xdr:col>
      <xdr:colOff>101600</xdr:colOff>
      <xdr:row>56</xdr:row>
      <xdr:rowOff>102108</xdr:rowOff>
    </xdr:to>
    <xdr:sp macro="" textlink="">
      <xdr:nvSpPr>
        <xdr:cNvPr id="376" name="楕円 375"/>
        <xdr:cNvSpPr/>
      </xdr:nvSpPr>
      <xdr:spPr>
        <a:xfrm>
          <a:off x="7810500" y="960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93235</xdr:rowOff>
    </xdr:from>
    <xdr:ext cx="534377" cy="259045"/>
    <xdr:sp macro="" textlink="">
      <xdr:nvSpPr>
        <xdr:cNvPr id="377" name="テキスト ボックス 376"/>
        <xdr:cNvSpPr txBox="1"/>
      </xdr:nvSpPr>
      <xdr:spPr>
        <a:xfrm>
          <a:off x="7594111" y="96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123952</xdr:rowOff>
    </xdr:from>
    <xdr:to>
      <xdr:col>36</xdr:col>
      <xdr:colOff>165100</xdr:colOff>
      <xdr:row>56</xdr:row>
      <xdr:rowOff>54102</xdr:rowOff>
    </xdr:to>
    <xdr:sp macro="" textlink="">
      <xdr:nvSpPr>
        <xdr:cNvPr id="378" name="楕円 377"/>
        <xdr:cNvSpPr/>
      </xdr:nvSpPr>
      <xdr:spPr>
        <a:xfrm>
          <a:off x="6921500" y="95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45229</xdr:rowOff>
    </xdr:from>
    <xdr:ext cx="534377" cy="259045"/>
    <xdr:sp macro="" textlink="">
      <xdr:nvSpPr>
        <xdr:cNvPr id="379" name="テキスト ボックス 378"/>
        <xdr:cNvSpPr txBox="1"/>
      </xdr:nvSpPr>
      <xdr:spPr>
        <a:xfrm>
          <a:off x="6705111" y="96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101981</xdr:rowOff>
    </xdr:from>
    <xdr:to>
      <xdr:col>55</xdr:col>
      <xdr:colOff>0</xdr:colOff>
      <xdr:row>77</xdr:row>
      <xdr:rowOff>63919</xdr:rowOff>
    </xdr:to>
    <xdr:cxnSp macro="">
      <xdr:nvCxnSpPr>
        <xdr:cNvPr id="408" name="直線コネクタ 407"/>
        <xdr:cNvCxnSpPr/>
      </xdr:nvCxnSpPr>
      <xdr:spPr>
        <a:xfrm>
          <a:off x="9639300" y="13132181"/>
          <a:ext cx="8382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101981</xdr:rowOff>
    </xdr:from>
    <xdr:to>
      <xdr:col>50</xdr:col>
      <xdr:colOff>114300</xdr:colOff>
      <xdr:row>77</xdr:row>
      <xdr:rowOff>61176</xdr:rowOff>
    </xdr:to>
    <xdr:cxnSp macro="">
      <xdr:nvCxnSpPr>
        <xdr:cNvPr id="411" name="直線コネクタ 410"/>
        <xdr:cNvCxnSpPr/>
      </xdr:nvCxnSpPr>
      <xdr:spPr>
        <a:xfrm flipV="1">
          <a:off x="8750300" y="13132181"/>
          <a:ext cx="889000" cy="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3" name="テキスト ボックス 412"/>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151206</xdr:rowOff>
    </xdr:from>
    <xdr:to>
      <xdr:col>45</xdr:col>
      <xdr:colOff>177800</xdr:colOff>
      <xdr:row>77</xdr:row>
      <xdr:rowOff>61176</xdr:rowOff>
    </xdr:to>
    <xdr:cxnSp macro="">
      <xdr:nvCxnSpPr>
        <xdr:cNvPr id="414" name="直線コネクタ 413"/>
        <xdr:cNvCxnSpPr/>
      </xdr:nvCxnSpPr>
      <xdr:spPr>
        <a:xfrm>
          <a:off x="7861300" y="13181406"/>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19456</xdr:rowOff>
    </xdr:from>
    <xdr:to>
      <xdr:col>41</xdr:col>
      <xdr:colOff>50800</xdr:colOff>
      <xdr:row>76</xdr:row>
      <xdr:rowOff>151206</xdr:rowOff>
    </xdr:to>
    <xdr:cxnSp macro="">
      <xdr:nvCxnSpPr>
        <xdr:cNvPr id="417" name="直線コネクタ 416"/>
        <xdr:cNvCxnSpPr/>
      </xdr:nvCxnSpPr>
      <xdr:spPr>
        <a:xfrm>
          <a:off x="6972300" y="13049656"/>
          <a:ext cx="889000" cy="1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9" name="テキスト ボックス 418"/>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13119</xdr:rowOff>
    </xdr:from>
    <xdr:to>
      <xdr:col>55</xdr:col>
      <xdr:colOff>50800</xdr:colOff>
      <xdr:row>77</xdr:row>
      <xdr:rowOff>114719</xdr:rowOff>
    </xdr:to>
    <xdr:sp macro="" textlink="">
      <xdr:nvSpPr>
        <xdr:cNvPr id="427" name="楕円 426"/>
        <xdr:cNvSpPr/>
      </xdr:nvSpPr>
      <xdr:spPr>
        <a:xfrm>
          <a:off x="10426700" y="132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162996</xdr:rowOff>
    </xdr:from>
    <xdr:ext cx="469744" cy="259045"/>
    <xdr:sp macro="" textlink="">
      <xdr:nvSpPr>
        <xdr:cNvPr id="428" name="普通建設事業費 （ うち新規整備　）該当値テキスト"/>
        <xdr:cNvSpPr txBox="1"/>
      </xdr:nvSpPr>
      <xdr:spPr>
        <a:xfrm>
          <a:off x="10528300" y="131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51181</xdr:rowOff>
    </xdr:from>
    <xdr:to>
      <xdr:col>50</xdr:col>
      <xdr:colOff>165100</xdr:colOff>
      <xdr:row>76</xdr:row>
      <xdr:rowOff>152781</xdr:rowOff>
    </xdr:to>
    <xdr:sp macro="" textlink="">
      <xdr:nvSpPr>
        <xdr:cNvPr id="429" name="楕円 428"/>
        <xdr:cNvSpPr/>
      </xdr:nvSpPr>
      <xdr:spPr>
        <a:xfrm>
          <a:off x="9588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30" name="テキスト ボックス 429"/>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10376</xdr:rowOff>
    </xdr:from>
    <xdr:to>
      <xdr:col>46</xdr:col>
      <xdr:colOff>38100</xdr:colOff>
      <xdr:row>77</xdr:row>
      <xdr:rowOff>111976</xdr:rowOff>
    </xdr:to>
    <xdr:sp macro="" textlink="">
      <xdr:nvSpPr>
        <xdr:cNvPr id="431" name="楕円 430"/>
        <xdr:cNvSpPr/>
      </xdr:nvSpPr>
      <xdr:spPr>
        <a:xfrm>
          <a:off x="86995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103103</xdr:rowOff>
    </xdr:from>
    <xdr:ext cx="469744" cy="259045"/>
    <xdr:sp macro="" textlink="">
      <xdr:nvSpPr>
        <xdr:cNvPr id="432" name="テキスト ボックス 431"/>
        <xdr:cNvSpPr txBox="1"/>
      </xdr:nvSpPr>
      <xdr:spPr>
        <a:xfrm>
          <a:off x="8515428" y="133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100406</xdr:rowOff>
    </xdr:from>
    <xdr:to>
      <xdr:col>41</xdr:col>
      <xdr:colOff>101600</xdr:colOff>
      <xdr:row>77</xdr:row>
      <xdr:rowOff>30556</xdr:rowOff>
    </xdr:to>
    <xdr:sp macro="" textlink="">
      <xdr:nvSpPr>
        <xdr:cNvPr id="433" name="楕円 432"/>
        <xdr:cNvSpPr/>
      </xdr:nvSpPr>
      <xdr:spPr>
        <a:xfrm>
          <a:off x="7810500" y="131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21683</xdr:rowOff>
    </xdr:from>
    <xdr:ext cx="534377" cy="259045"/>
    <xdr:sp macro="" textlink="">
      <xdr:nvSpPr>
        <xdr:cNvPr id="434" name="テキスト ボックス 433"/>
        <xdr:cNvSpPr txBox="1"/>
      </xdr:nvSpPr>
      <xdr:spPr>
        <a:xfrm>
          <a:off x="7594111" y="1322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140106</xdr:rowOff>
    </xdr:from>
    <xdr:to>
      <xdr:col>36</xdr:col>
      <xdr:colOff>165100</xdr:colOff>
      <xdr:row>76</xdr:row>
      <xdr:rowOff>70256</xdr:rowOff>
    </xdr:to>
    <xdr:sp macro="" textlink="">
      <xdr:nvSpPr>
        <xdr:cNvPr id="435" name="楕円 434"/>
        <xdr:cNvSpPr/>
      </xdr:nvSpPr>
      <xdr:spPr>
        <a:xfrm>
          <a:off x="6921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86783</xdr:rowOff>
    </xdr:from>
    <xdr:ext cx="534377" cy="259045"/>
    <xdr:sp macro="" textlink="">
      <xdr:nvSpPr>
        <xdr:cNvPr id="436" name="テキスト ボックス 435"/>
        <xdr:cNvSpPr txBox="1"/>
      </xdr:nvSpPr>
      <xdr:spPr>
        <a:xfrm>
          <a:off x="6705111" y="127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105277</xdr:rowOff>
    </xdr:from>
    <xdr:to>
      <xdr:col>55</xdr:col>
      <xdr:colOff>0</xdr:colOff>
      <xdr:row>96</xdr:row>
      <xdr:rowOff>110382</xdr:rowOff>
    </xdr:to>
    <xdr:cxnSp macro="">
      <xdr:nvCxnSpPr>
        <xdr:cNvPr id="465" name="直線コネクタ 464"/>
        <xdr:cNvCxnSpPr/>
      </xdr:nvCxnSpPr>
      <xdr:spPr>
        <a:xfrm flipV="1">
          <a:off x="9639300" y="16564477"/>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99600</xdr:rowOff>
    </xdr:from>
    <xdr:to>
      <xdr:col>50</xdr:col>
      <xdr:colOff>114300</xdr:colOff>
      <xdr:row>96</xdr:row>
      <xdr:rowOff>110382</xdr:rowOff>
    </xdr:to>
    <xdr:cxnSp macro="">
      <xdr:nvCxnSpPr>
        <xdr:cNvPr id="468" name="直線コネクタ 467"/>
        <xdr:cNvCxnSpPr/>
      </xdr:nvCxnSpPr>
      <xdr:spPr>
        <a:xfrm>
          <a:off x="8750300" y="16387350"/>
          <a:ext cx="889000" cy="1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99600</xdr:rowOff>
    </xdr:from>
    <xdr:to>
      <xdr:col>45</xdr:col>
      <xdr:colOff>177800</xdr:colOff>
      <xdr:row>96</xdr:row>
      <xdr:rowOff>61195</xdr:rowOff>
    </xdr:to>
    <xdr:cxnSp macro="">
      <xdr:nvCxnSpPr>
        <xdr:cNvPr id="471" name="直線コネクタ 470"/>
        <xdr:cNvCxnSpPr/>
      </xdr:nvCxnSpPr>
      <xdr:spPr>
        <a:xfrm flipV="1">
          <a:off x="7861300" y="16387350"/>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3" name="テキスト ボックス 472"/>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61195</xdr:rowOff>
    </xdr:from>
    <xdr:to>
      <xdr:col>41</xdr:col>
      <xdr:colOff>50800</xdr:colOff>
      <xdr:row>96</xdr:row>
      <xdr:rowOff>115506</xdr:rowOff>
    </xdr:to>
    <xdr:cxnSp macro="">
      <xdr:nvCxnSpPr>
        <xdr:cNvPr id="474" name="直線コネクタ 473"/>
        <xdr:cNvCxnSpPr/>
      </xdr:nvCxnSpPr>
      <xdr:spPr>
        <a:xfrm flipV="1">
          <a:off x="6972300" y="16520395"/>
          <a:ext cx="889000" cy="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76" name="テキスト ボックス 475"/>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54477</xdr:rowOff>
    </xdr:from>
    <xdr:to>
      <xdr:col>55</xdr:col>
      <xdr:colOff>50800</xdr:colOff>
      <xdr:row>96</xdr:row>
      <xdr:rowOff>156077</xdr:rowOff>
    </xdr:to>
    <xdr:sp macro="" textlink="">
      <xdr:nvSpPr>
        <xdr:cNvPr id="484" name="楕円 483"/>
        <xdr:cNvSpPr/>
      </xdr:nvSpPr>
      <xdr:spPr>
        <a:xfrm>
          <a:off x="10426700" y="165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32904</xdr:rowOff>
    </xdr:from>
    <xdr:ext cx="534377" cy="259045"/>
    <xdr:sp macro="" textlink="">
      <xdr:nvSpPr>
        <xdr:cNvPr id="485" name="普通建設事業費 （ うち更新整備　）該当値テキスト"/>
        <xdr:cNvSpPr txBox="1"/>
      </xdr:nvSpPr>
      <xdr:spPr>
        <a:xfrm>
          <a:off x="10528300" y="164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59582</xdr:rowOff>
    </xdr:from>
    <xdr:to>
      <xdr:col>50</xdr:col>
      <xdr:colOff>165100</xdr:colOff>
      <xdr:row>96</xdr:row>
      <xdr:rowOff>161182</xdr:rowOff>
    </xdr:to>
    <xdr:sp macro="" textlink="">
      <xdr:nvSpPr>
        <xdr:cNvPr id="486" name="楕円 485"/>
        <xdr:cNvSpPr/>
      </xdr:nvSpPr>
      <xdr:spPr>
        <a:xfrm>
          <a:off x="95885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152309</xdr:rowOff>
    </xdr:from>
    <xdr:ext cx="534377" cy="259045"/>
    <xdr:sp macro="" textlink="">
      <xdr:nvSpPr>
        <xdr:cNvPr id="487" name="テキスト ボックス 486"/>
        <xdr:cNvSpPr txBox="1"/>
      </xdr:nvSpPr>
      <xdr:spPr>
        <a:xfrm>
          <a:off x="9372111" y="166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48800</xdr:rowOff>
    </xdr:from>
    <xdr:to>
      <xdr:col>46</xdr:col>
      <xdr:colOff>38100</xdr:colOff>
      <xdr:row>95</xdr:row>
      <xdr:rowOff>150400</xdr:rowOff>
    </xdr:to>
    <xdr:sp macro="" textlink="">
      <xdr:nvSpPr>
        <xdr:cNvPr id="488" name="楕円 487"/>
        <xdr:cNvSpPr/>
      </xdr:nvSpPr>
      <xdr:spPr>
        <a:xfrm>
          <a:off x="8699500" y="163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166927</xdr:rowOff>
    </xdr:from>
    <xdr:ext cx="534377" cy="259045"/>
    <xdr:sp macro="" textlink="">
      <xdr:nvSpPr>
        <xdr:cNvPr id="489" name="テキスト ボックス 488"/>
        <xdr:cNvSpPr txBox="1"/>
      </xdr:nvSpPr>
      <xdr:spPr>
        <a:xfrm>
          <a:off x="8483111" y="161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10395</xdr:rowOff>
    </xdr:from>
    <xdr:to>
      <xdr:col>41</xdr:col>
      <xdr:colOff>101600</xdr:colOff>
      <xdr:row>96</xdr:row>
      <xdr:rowOff>111995</xdr:rowOff>
    </xdr:to>
    <xdr:sp macro="" textlink="">
      <xdr:nvSpPr>
        <xdr:cNvPr id="490" name="楕円 489"/>
        <xdr:cNvSpPr/>
      </xdr:nvSpPr>
      <xdr:spPr>
        <a:xfrm>
          <a:off x="7810500" y="164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128522</xdr:rowOff>
    </xdr:from>
    <xdr:ext cx="534377" cy="259045"/>
    <xdr:sp macro="" textlink="">
      <xdr:nvSpPr>
        <xdr:cNvPr id="491" name="テキスト ボックス 490"/>
        <xdr:cNvSpPr txBox="1"/>
      </xdr:nvSpPr>
      <xdr:spPr>
        <a:xfrm>
          <a:off x="7594111" y="162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64706</xdr:rowOff>
    </xdr:from>
    <xdr:to>
      <xdr:col>36</xdr:col>
      <xdr:colOff>165100</xdr:colOff>
      <xdr:row>96</xdr:row>
      <xdr:rowOff>166306</xdr:rowOff>
    </xdr:to>
    <xdr:sp macro="" textlink="">
      <xdr:nvSpPr>
        <xdr:cNvPr id="492" name="楕円 491"/>
        <xdr:cNvSpPr/>
      </xdr:nvSpPr>
      <xdr:spPr>
        <a:xfrm>
          <a:off x="6921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157433</xdr:rowOff>
    </xdr:from>
    <xdr:ext cx="534377" cy="259045"/>
    <xdr:sp macro="" textlink="">
      <xdr:nvSpPr>
        <xdr:cNvPr id="493" name="テキスト ボックス 492"/>
        <xdr:cNvSpPr txBox="1"/>
      </xdr:nvSpPr>
      <xdr:spPr>
        <a:xfrm>
          <a:off x="6705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38898</xdr:rowOff>
    </xdr:from>
    <xdr:to>
      <xdr:col>85</xdr:col>
      <xdr:colOff>127000</xdr:colOff>
      <xdr:row>39</xdr:row>
      <xdr:rowOff>69269</xdr:rowOff>
    </xdr:to>
    <xdr:cxnSp macro="">
      <xdr:nvCxnSpPr>
        <xdr:cNvPr id="524" name="直線コネクタ 523"/>
        <xdr:cNvCxnSpPr/>
      </xdr:nvCxnSpPr>
      <xdr:spPr>
        <a:xfrm>
          <a:off x="15481300" y="6725448"/>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38898</xdr:rowOff>
    </xdr:from>
    <xdr:to>
      <xdr:col>81</xdr:col>
      <xdr:colOff>50800</xdr:colOff>
      <xdr:row>39</xdr:row>
      <xdr:rowOff>39007</xdr:rowOff>
    </xdr:to>
    <xdr:cxnSp macro="">
      <xdr:nvCxnSpPr>
        <xdr:cNvPr id="527" name="直線コネクタ 526"/>
        <xdr:cNvCxnSpPr/>
      </xdr:nvCxnSpPr>
      <xdr:spPr>
        <a:xfrm flipV="1">
          <a:off x="14592300" y="6725448"/>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39007</xdr:rowOff>
    </xdr:from>
    <xdr:to>
      <xdr:col>76</xdr:col>
      <xdr:colOff>114300</xdr:colOff>
      <xdr:row>39</xdr:row>
      <xdr:rowOff>61105</xdr:rowOff>
    </xdr:to>
    <xdr:cxnSp macro="">
      <xdr:nvCxnSpPr>
        <xdr:cNvPr id="530" name="直線コネクタ 529"/>
        <xdr:cNvCxnSpPr/>
      </xdr:nvCxnSpPr>
      <xdr:spPr>
        <a:xfrm flipV="1">
          <a:off x="13703300" y="672555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171160</xdr:rowOff>
    </xdr:from>
    <xdr:to>
      <xdr:col>71</xdr:col>
      <xdr:colOff>177800</xdr:colOff>
      <xdr:row>39</xdr:row>
      <xdr:rowOff>61105</xdr:rowOff>
    </xdr:to>
    <xdr:cxnSp macro="">
      <xdr:nvCxnSpPr>
        <xdr:cNvPr id="533" name="直線コネクタ 532"/>
        <xdr:cNvCxnSpPr/>
      </xdr:nvCxnSpPr>
      <xdr:spPr>
        <a:xfrm>
          <a:off x="12814300" y="6686260"/>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18469</xdr:rowOff>
    </xdr:from>
    <xdr:to>
      <xdr:col>85</xdr:col>
      <xdr:colOff>177800</xdr:colOff>
      <xdr:row>39</xdr:row>
      <xdr:rowOff>120069</xdr:rowOff>
    </xdr:to>
    <xdr:sp macro="" textlink="">
      <xdr:nvSpPr>
        <xdr:cNvPr id="543" name="楕円 542"/>
        <xdr:cNvSpPr/>
      </xdr:nvSpPr>
      <xdr:spPr>
        <a:xfrm>
          <a:off x="16268700" y="67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104846</xdr:rowOff>
    </xdr:from>
    <xdr:ext cx="378565" cy="259045"/>
    <xdr:sp macro="" textlink="">
      <xdr:nvSpPr>
        <xdr:cNvPr id="544" name="災害復旧事業費該当値テキスト"/>
        <xdr:cNvSpPr txBox="1"/>
      </xdr:nvSpPr>
      <xdr:spPr>
        <a:xfrm>
          <a:off x="16370300" y="661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159548</xdr:rowOff>
    </xdr:from>
    <xdr:to>
      <xdr:col>81</xdr:col>
      <xdr:colOff>101600</xdr:colOff>
      <xdr:row>39</xdr:row>
      <xdr:rowOff>89698</xdr:rowOff>
    </xdr:to>
    <xdr:sp macro="" textlink="">
      <xdr:nvSpPr>
        <xdr:cNvPr id="545" name="楕円 544"/>
        <xdr:cNvSpPr/>
      </xdr:nvSpPr>
      <xdr:spPr>
        <a:xfrm>
          <a:off x="15430500" y="66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80825</xdr:rowOff>
    </xdr:from>
    <xdr:ext cx="378565" cy="259045"/>
    <xdr:sp macro="" textlink="">
      <xdr:nvSpPr>
        <xdr:cNvPr id="546" name="テキスト ボックス 545"/>
        <xdr:cNvSpPr txBox="1"/>
      </xdr:nvSpPr>
      <xdr:spPr>
        <a:xfrm>
          <a:off x="15292017" y="676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159657</xdr:rowOff>
    </xdr:from>
    <xdr:to>
      <xdr:col>76</xdr:col>
      <xdr:colOff>165100</xdr:colOff>
      <xdr:row>39</xdr:row>
      <xdr:rowOff>89807</xdr:rowOff>
    </xdr:to>
    <xdr:sp macro="" textlink="">
      <xdr:nvSpPr>
        <xdr:cNvPr id="547" name="楕円 546"/>
        <xdr:cNvSpPr/>
      </xdr:nvSpPr>
      <xdr:spPr>
        <a:xfrm>
          <a:off x="14541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80934</xdr:rowOff>
    </xdr:from>
    <xdr:ext cx="378565" cy="259045"/>
    <xdr:sp macro="" textlink="">
      <xdr:nvSpPr>
        <xdr:cNvPr id="548" name="テキスト ボックス 547"/>
        <xdr:cNvSpPr txBox="1"/>
      </xdr:nvSpPr>
      <xdr:spPr>
        <a:xfrm>
          <a:off x="14403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10305</xdr:rowOff>
    </xdr:from>
    <xdr:to>
      <xdr:col>72</xdr:col>
      <xdr:colOff>38100</xdr:colOff>
      <xdr:row>39</xdr:row>
      <xdr:rowOff>111905</xdr:rowOff>
    </xdr:to>
    <xdr:sp macro="" textlink="">
      <xdr:nvSpPr>
        <xdr:cNvPr id="549" name="楕円 548"/>
        <xdr:cNvSpPr/>
      </xdr:nvSpPr>
      <xdr:spPr>
        <a:xfrm>
          <a:off x="13652500" y="66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103032</xdr:rowOff>
    </xdr:from>
    <xdr:ext cx="378565" cy="259045"/>
    <xdr:sp macro="" textlink="">
      <xdr:nvSpPr>
        <xdr:cNvPr id="550" name="テキスト ボックス 549"/>
        <xdr:cNvSpPr txBox="1"/>
      </xdr:nvSpPr>
      <xdr:spPr>
        <a:xfrm>
          <a:off x="13514017" y="678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120360</xdr:rowOff>
    </xdr:from>
    <xdr:to>
      <xdr:col>67</xdr:col>
      <xdr:colOff>101600</xdr:colOff>
      <xdr:row>39</xdr:row>
      <xdr:rowOff>50510</xdr:rowOff>
    </xdr:to>
    <xdr:sp macro="" textlink="">
      <xdr:nvSpPr>
        <xdr:cNvPr id="551" name="楕円 550"/>
        <xdr:cNvSpPr/>
      </xdr:nvSpPr>
      <xdr:spPr>
        <a:xfrm>
          <a:off x="12763500" y="66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41637</xdr:rowOff>
    </xdr:from>
    <xdr:ext cx="378565" cy="259045"/>
    <xdr:sp macro="" textlink="">
      <xdr:nvSpPr>
        <xdr:cNvPr id="552" name="テキスト ボックス 551"/>
        <xdr:cNvSpPr txBox="1"/>
      </xdr:nvSpPr>
      <xdr:spPr>
        <a:xfrm>
          <a:off x="12625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15891</xdr:rowOff>
    </xdr:from>
    <xdr:to>
      <xdr:col>85</xdr:col>
      <xdr:colOff>127000</xdr:colOff>
      <xdr:row>74</xdr:row>
      <xdr:rowOff>87625</xdr:rowOff>
    </xdr:to>
    <xdr:cxnSp macro="">
      <xdr:nvCxnSpPr>
        <xdr:cNvPr id="629" name="直線コネクタ 628"/>
        <xdr:cNvCxnSpPr/>
      </xdr:nvCxnSpPr>
      <xdr:spPr>
        <a:xfrm flipV="1">
          <a:off x="15481300" y="12703191"/>
          <a:ext cx="838200" cy="7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0" name="公債費平均値テキスト"/>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87625</xdr:rowOff>
    </xdr:from>
    <xdr:to>
      <xdr:col>81</xdr:col>
      <xdr:colOff>50800</xdr:colOff>
      <xdr:row>74</xdr:row>
      <xdr:rowOff>104015</xdr:rowOff>
    </xdr:to>
    <xdr:cxnSp macro="">
      <xdr:nvCxnSpPr>
        <xdr:cNvPr id="632" name="直線コネクタ 631"/>
        <xdr:cNvCxnSpPr/>
      </xdr:nvCxnSpPr>
      <xdr:spPr>
        <a:xfrm flipV="1">
          <a:off x="14592300" y="12774925"/>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4" name="テキスト ボックス 633"/>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104015</xdr:rowOff>
    </xdr:from>
    <xdr:to>
      <xdr:col>76</xdr:col>
      <xdr:colOff>114300</xdr:colOff>
      <xdr:row>74</xdr:row>
      <xdr:rowOff>124681</xdr:rowOff>
    </xdr:to>
    <xdr:cxnSp macro="">
      <xdr:nvCxnSpPr>
        <xdr:cNvPr id="635" name="直線コネクタ 634"/>
        <xdr:cNvCxnSpPr/>
      </xdr:nvCxnSpPr>
      <xdr:spPr>
        <a:xfrm flipV="1">
          <a:off x="13703300" y="12791315"/>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7" name="テキスト ボックス 636"/>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124681</xdr:rowOff>
    </xdr:from>
    <xdr:to>
      <xdr:col>71</xdr:col>
      <xdr:colOff>177800</xdr:colOff>
      <xdr:row>74</xdr:row>
      <xdr:rowOff>144043</xdr:rowOff>
    </xdr:to>
    <xdr:cxnSp macro="">
      <xdr:nvCxnSpPr>
        <xdr:cNvPr id="638" name="直線コネクタ 637"/>
        <xdr:cNvCxnSpPr/>
      </xdr:nvCxnSpPr>
      <xdr:spPr>
        <a:xfrm flipV="1">
          <a:off x="12814300" y="12811981"/>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0" name="テキスト ボックス 639"/>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2" name="テキスト ボックス 641"/>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136541</xdr:rowOff>
    </xdr:from>
    <xdr:to>
      <xdr:col>85</xdr:col>
      <xdr:colOff>177800</xdr:colOff>
      <xdr:row>74</xdr:row>
      <xdr:rowOff>66691</xdr:rowOff>
    </xdr:to>
    <xdr:sp macro="" textlink="">
      <xdr:nvSpPr>
        <xdr:cNvPr id="648" name="楕円 647"/>
        <xdr:cNvSpPr/>
      </xdr:nvSpPr>
      <xdr:spPr>
        <a:xfrm>
          <a:off x="16268700" y="126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159418</xdr:rowOff>
    </xdr:from>
    <xdr:ext cx="534377" cy="259045"/>
    <xdr:sp macro="" textlink="">
      <xdr:nvSpPr>
        <xdr:cNvPr id="649" name="公債費該当値テキスト"/>
        <xdr:cNvSpPr txBox="1"/>
      </xdr:nvSpPr>
      <xdr:spPr>
        <a:xfrm>
          <a:off x="16370300" y="1250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36825</xdr:rowOff>
    </xdr:from>
    <xdr:to>
      <xdr:col>81</xdr:col>
      <xdr:colOff>101600</xdr:colOff>
      <xdr:row>74</xdr:row>
      <xdr:rowOff>138425</xdr:rowOff>
    </xdr:to>
    <xdr:sp macro="" textlink="">
      <xdr:nvSpPr>
        <xdr:cNvPr id="650" name="楕円 649"/>
        <xdr:cNvSpPr/>
      </xdr:nvSpPr>
      <xdr:spPr>
        <a:xfrm>
          <a:off x="15430500" y="127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154952</xdr:rowOff>
    </xdr:from>
    <xdr:ext cx="534377" cy="259045"/>
    <xdr:sp macro="" textlink="">
      <xdr:nvSpPr>
        <xdr:cNvPr id="651" name="テキスト ボックス 650"/>
        <xdr:cNvSpPr txBox="1"/>
      </xdr:nvSpPr>
      <xdr:spPr>
        <a:xfrm>
          <a:off x="15214111" y="124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53215</xdr:rowOff>
    </xdr:from>
    <xdr:to>
      <xdr:col>76</xdr:col>
      <xdr:colOff>165100</xdr:colOff>
      <xdr:row>74</xdr:row>
      <xdr:rowOff>154815</xdr:rowOff>
    </xdr:to>
    <xdr:sp macro="" textlink="">
      <xdr:nvSpPr>
        <xdr:cNvPr id="652" name="楕円 651"/>
        <xdr:cNvSpPr/>
      </xdr:nvSpPr>
      <xdr:spPr>
        <a:xfrm>
          <a:off x="14541500" y="1274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171342</xdr:rowOff>
    </xdr:from>
    <xdr:ext cx="534377" cy="259045"/>
    <xdr:sp macro="" textlink="">
      <xdr:nvSpPr>
        <xdr:cNvPr id="653" name="テキスト ボックス 652"/>
        <xdr:cNvSpPr txBox="1"/>
      </xdr:nvSpPr>
      <xdr:spPr>
        <a:xfrm>
          <a:off x="14325111" y="125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73881</xdr:rowOff>
    </xdr:from>
    <xdr:to>
      <xdr:col>72</xdr:col>
      <xdr:colOff>38100</xdr:colOff>
      <xdr:row>75</xdr:row>
      <xdr:rowOff>4031</xdr:rowOff>
    </xdr:to>
    <xdr:sp macro="" textlink="">
      <xdr:nvSpPr>
        <xdr:cNvPr id="654" name="楕円 653"/>
        <xdr:cNvSpPr/>
      </xdr:nvSpPr>
      <xdr:spPr>
        <a:xfrm>
          <a:off x="13652500" y="127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20558</xdr:rowOff>
    </xdr:from>
    <xdr:ext cx="534377" cy="259045"/>
    <xdr:sp macro="" textlink="">
      <xdr:nvSpPr>
        <xdr:cNvPr id="655" name="テキスト ボックス 654"/>
        <xdr:cNvSpPr txBox="1"/>
      </xdr:nvSpPr>
      <xdr:spPr>
        <a:xfrm>
          <a:off x="13436111" y="125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93243</xdr:rowOff>
    </xdr:from>
    <xdr:to>
      <xdr:col>67</xdr:col>
      <xdr:colOff>101600</xdr:colOff>
      <xdr:row>75</xdr:row>
      <xdr:rowOff>23393</xdr:rowOff>
    </xdr:to>
    <xdr:sp macro="" textlink="">
      <xdr:nvSpPr>
        <xdr:cNvPr id="656" name="楕円 655"/>
        <xdr:cNvSpPr/>
      </xdr:nvSpPr>
      <xdr:spPr>
        <a:xfrm>
          <a:off x="12763500" y="127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39920</xdr:rowOff>
    </xdr:from>
    <xdr:ext cx="534377" cy="259045"/>
    <xdr:sp macro="" textlink="">
      <xdr:nvSpPr>
        <xdr:cNvPr id="657" name="テキスト ボックス 656"/>
        <xdr:cNvSpPr txBox="1"/>
      </xdr:nvSpPr>
      <xdr:spPr>
        <a:xfrm>
          <a:off x="12547111" y="12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75901</xdr:rowOff>
    </xdr:from>
    <xdr:to>
      <xdr:col>85</xdr:col>
      <xdr:colOff>127000</xdr:colOff>
      <xdr:row>98</xdr:row>
      <xdr:rowOff>130442</xdr:rowOff>
    </xdr:to>
    <xdr:cxnSp macro="">
      <xdr:nvCxnSpPr>
        <xdr:cNvPr id="686" name="直線コネクタ 685"/>
        <xdr:cNvCxnSpPr/>
      </xdr:nvCxnSpPr>
      <xdr:spPr>
        <a:xfrm flipV="1">
          <a:off x="15481300" y="16878001"/>
          <a:ext cx="8382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130442</xdr:rowOff>
    </xdr:from>
    <xdr:to>
      <xdr:col>81</xdr:col>
      <xdr:colOff>50800</xdr:colOff>
      <xdr:row>99</xdr:row>
      <xdr:rowOff>28487</xdr:rowOff>
    </xdr:to>
    <xdr:cxnSp macro="">
      <xdr:nvCxnSpPr>
        <xdr:cNvPr id="689" name="直線コネクタ 688"/>
        <xdr:cNvCxnSpPr/>
      </xdr:nvCxnSpPr>
      <xdr:spPr>
        <a:xfrm flipV="1">
          <a:off x="14592300" y="1693254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95275</xdr:rowOff>
    </xdr:from>
    <xdr:to>
      <xdr:col>76</xdr:col>
      <xdr:colOff>114300</xdr:colOff>
      <xdr:row>99</xdr:row>
      <xdr:rowOff>28487</xdr:rowOff>
    </xdr:to>
    <xdr:cxnSp macro="">
      <xdr:nvCxnSpPr>
        <xdr:cNvPr id="692" name="直線コネクタ 691"/>
        <xdr:cNvCxnSpPr/>
      </xdr:nvCxnSpPr>
      <xdr:spPr>
        <a:xfrm>
          <a:off x="13703300" y="16897375"/>
          <a:ext cx="889000" cy="10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95275</xdr:rowOff>
    </xdr:from>
    <xdr:to>
      <xdr:col>71</xdr:col>
      <xdr:colOff>177800</xdr:colOff>
      <xdr:row>99</xdr:row>
      <xdr:rowOff>31459</xdr:rowOff>
    </xdr:to>
    <xdr:cxnSp macro="">
      <xdr:nvCxnSpPr>
        <xdr:cNvPr id="695" name="直線コネクタ 694"/>
        <xdr:cNvCxnSpPr/>
      </xdr:nvCxnSpPr>
      <xdr:spPr>
        <a:xfrm flipV="1">
          <a:off x="12814300" y="16897375"/>
          <a:ext cx="889000" cy="1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25101</xdr:rowOff>
    </xdr:from>
    <xdr:to>
      <xdr:col>85</xdr:col>
      <xdr:colOff>177800</xdr:colOff>
      <xdr:row>98</xdr:row>
      <xdr:rowOff>126701</xdr:rowOff>
    </xdr:to>
    <xdr:sp macro="" textlink="">
      <xdr:nvSpPr>
        <xdr:cNvPr id="705" name="楕円 704"/>
        <xdr:cNvSpPr/>
      </xdr:nvSpPr>
      <xdr:spPr>
        <a:xfrm>
          <a:off x="16268700" y="168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111478</xdr:rowOff>
    </xdr:from>
    <xdr:ext cx="469744" cy="259045"/>
    <xdr:sp macro="" textlink="">
      <xdr:nvSpPr>
        <xdr:cNvPr id="706" name="積立金該当値テキスト"/>
        <xdr:cNvSpPr txBox="1"/>
      </xdr:nvSpPr>
      <xdr:spPr>
        <a:xfrm>
          <a:off x="16370300" y="167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79642</xdr:rowOff>
    </xdr:from>
    <xdr:to>
      <xdr:col>81</xdr:col>
      <xdr:colOff>101600</xdr:colOff>
      <xdr:row>99</xdr:row>
      <xdr:rowOff>9792</xdr:rowOff>
    </xdr:to>
    <xdr:sp macro="" textlink="">
      <xdr:nvSpPr>
        <xdr:cNvPr id="707" name="楕円 706"/>
        <xdr:cNvSpPr/>
      </xdr:nvSpPr>
      <xdr:spPr>
        <a:xfrm>
          <a:off x="15430500" y="168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919</xdr:rowOff>
    </xdr:from>
    <xdr:ext cx="469744" cy="259045"/>
    <xdr:sp macro="" textlink="">
      <xdr:nvSpPr>
        <xdr:cNvPr id="708" name="テキスト ボックス 707"/>
        <xdr:cNvSpPr txBox="1"/>
      </xdr:nvSpPr>
      <xdr:spPr>
        <a:xfrm>
          <a:off x="15246428" y="169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149137</xdr:rowOff>
    </xdr:from>
    <xdr:to>
      <xdr:col>76</xdr:col>
      <xdr:colOff>165100</xdr:colOff>
      <xdr:row>99</xdr:row>
      <xdr:rowOff>79287</xdr:rowOff>
    </xdr:to>
    <xdr:sp macro="" textlink="">
      <xdr:nvSpPr>
        <xdr:cNvPr id="709" name="楕円 708"/>
        <xdr:cNvSpPr/>
      </xdr:nvSpPr>
      <xdr:spPr>
        <a:xfrm>
          <a:off x="14541500" y="169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70414</xdr:rowOff>
    </xdr:from>
    <xdr:ext cx="378565" cy="259045"/>
    <xdr:sp macro="" textlink="">
      <xdr:nvSpPr>
        <xdr:cNvPr id="710" name="テキスト ボックス 709"/>
        <xdr:cNvSpPr txBox="1"/>
      </xdr:nvSpPr>
      <xdr:spPr>
        <a:xfrm>
          <a:off x="14403017" y="1704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44475</xdr:rowOff>
    </xdr:from>
    <xdr:to>
      <xdr:col>72</xdr:col>
      <xdr:colOff>38100</xdr:colOff>
      <xdr:row>98</xdr:row>
      <xdr:rowOff>146075</xdr:rowOff>
    </xdr:to>
    <xdr:sp macro="" textlink="">
      <xdr:nvSpPr>
        <xdr:cNvPr id="711" name="楕円 710"/>
        <xdr:cNvSpPr/>
      </xdr:nvSpPr>
      <xdr:spPr>
        <a:xfrm>
          <a:off x="13652500" y="168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137202</xdr:rowOff>
    </xdr:from>
    <xdr:ext cx="469744" cy="259045"/>
    <xdr:sp macro="" textlink="">
      <xdr:nvSpPr>
        <xdr:cNvPr id="712" name="テキスト ボックス 711"/>
        <xdr:cNvSpPr txBox="1"/>
      </xdr:nvSpPr>
      <xdr:spPr>
        <a:xfrm>
          <a:off x="13468428" y="1693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152109</xdr:rowOff>
    </xdr:from>
    <xdr:to>
      <xdr:col>67</xdr:col>
      <xdr:colOff>101600</xdr:colOff>
      <xdr:row>99</xdr:row>
      <xdr:rowOff>82259</xdr:rowOff>
    </xdr:to>
    <xdr:sp macro="" textlink="">
      <xdr:nvSpPr>
        <xdr:cNvPr id="713" name="楕円 712"/>
        <xdr:cNvSpPr/>
      </xdr:nvSpPr>
      <xdr:spPr>
        <a:xfrm>
          <a:off x="12763500" y="16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73386</xdr:rowOff>
    </xdr:from>
    <xdr:ext cx="378565" cy="259045"/>
    <xdr:sp macro="" textlink="">
      <xdr:nvSpPr>
        <xdr:cNvPr id="714" name="テキスト ボックス 713"/>
        <xdr:cNvSpPr txBox="1"/>
      </xdr:nvSpPr>
      <xdr:spPr>
        <a:xfrm>
          <a:off x="12625017" y="1704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107696</xdr:rowOff>
    </xdr:from>
    <xdr:to>
      <xdr:col>116</xdr:col>
      <xdr:colOff>63500</xdr:colOff>
      <xdr:row>38</xdr:row>
      <xdr:rowOff>23800</xdr:rowOff>
    </xdr:to>
    <xdr:cxnSp macro="">
      <xdr:nvCxnSpPr>
        <xdr:cNvPr id="741" name="直線コネクタ 740"/>
        <xdr:cNvCxnSpPr/>
      </xdr:nvCxnSpPr>
      <xdr:spPr>
        <a:xfrm flipV="1">
          <a:off x="21323300" y="6451346"/>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2" name="投資及び出資金平均値テキスト"/>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91465</xdr:rowOff>
    </xdr:from>
    <xdr:to>
      <xdr:col>111</xdr:col>
      <xdr:colOff>177800</xdr:colOff>
      <xdr:row>38</xdr:row>
      <xdr:rowOff>23800</xdr:rowOff>
    </xdr:to>
    <xdr:cxnSp macro="">
      <xdr:nvCxnSpPr>
        <xdr:cNvPr id="744" name="直線コネクタ 743"/>
        <xdr:cNvCxnSpPr/>
      </xdr:nvCxnSpPr>
      <xdr:spPr>
        <a:xfrm>
          <a:off x="20434300" y="6263665"/>
          <a:ext cx="889000" cy="2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91465</xdr:rowOff>
    </xdr:from>
    <xdr:to>
      <xdr:col>107</xdr:col>
      <xdr:colOff>50800</xdr:colOff>
      <xdr:row>37</xdr:row>
      <xdr:rowOff>100609</xdr:rowOff>
    </xdr:to>
    <xdr:cxnSp macro="">
      <xdr:nvCxnSpPr>
        <xdr:cNvPr id="747" name="直線コネクタ 746"/>
        <xdr:cNvCxnSpPr/>
      </xdr:nvCxnSpPr>
      <xdr:spPr>
        <a:xfrm flipV="1">
          <a:off x="19545300" y="6263665"/>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68148</xdr:rowOff>
    </xdr:from>
    <xdr:to>
      <xdr:col>102</xdr:col>
      <xdr:colOff>114300</xdr:colOff>
      <xdr:row>37</xdr:row>
      <xdr:rowOff>100609</xdr:rowOff>
    </xdr:to>
    <xdr:cxnSp macro="">
      <xdr:nvCxnSpPr>
        <xdr:cNvPr id="750" name="直線コネクタ 749"/>
        <xdr:cNvCxnSpPr/>
      </xdr:nvCxnSpPr>
      <xdr:spPr>
        <a:xfrm>
          <a:off x="18656300" y="641179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56896</xdr:rowOff>
    </xdr:from>
    <xdr:to>
      <xdr:col>116</xdr:col>
      <xdr:colOff>114300</xdr:colOff>
      <xdr:row>37</xdr:row>
      <xdr:rowOff>158496</xdr:rowOff>
    </xdr:to>
    <xdr:sp macro="" textlink="">
      <xdr:nvSpPr>
        <xdr:cNvPr id="760" name="楕円 759"/>
        <xdr:cNvSpPr/>
      </xdr:nvSpPr>
      <xdr:spPr>
        <a:xfrm>
          <a:off x="22110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35323</xdr:rowOff>
    </xdr:from>
    <xdr:ext cx="378565" cy="259045"/>
    <xdr:sp macro="" textlink="">
      <xdr:nvSpPr>
        <xdr:cNvPr id="761" name="投資及び出資金該当値テキスト"/>
        <xdr:cNvSpPr txBox="1"/>
      </xdr:nvSpPr>
      <xdr:spPr>
        <a:xfrm>
          <a:off x="22212300"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144450</xdr:rowOff>
    </xdr:from>
    <xdr:to>
      <xdr:col>112</xdr:col>
      <xdr:colOff>38100</xdr:colOff>
      <xdr:row>38</xdr:row>
      <xdr:rowOff>74600</xdr:rowOff>
    </xdr:to>
    <xdr:sp macro="" textlink="">
      <xdr:nvSpPr>
        <xdr:cNvPr id="762" name="楕円 761"/>
        <xdr:cNvSpPr/>
      </xdr:nvSpPr>
      <xdr:spPr>
        <a:xfrm>
          <a:off x="2127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65727</xdr:rowOff>
    </xdr:from>
    <xdr:ext cx="378565" cy="259045"/>
    <xdr:sp macro="" textlink="">
      <xdr:nvSpPr>
        <xdr:cNvPr id="763" name="テキスト ボックス 762"/>
        <xdr:cNvSpPr txBox="1"/>
      </xdr:nvSpPr>
      <xdr:spPr>
        <a:xfrm>
          <a:off x="21134017" y="65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40665</xdr:rowOff>
    </xdr:from>
    <xdr:to>
      <xdr:col>107</xdr:col>
      <xdr:colOff>101600</xdr:colOff>
      <xdr:row>36</xdr:row>
      <xdr:rowOff>142265</xdr:rowOff>
    </xdr:to>
    <xdr:sp macro="" textlink="">
      <xdr:nvSpPr>
        <xdr:cNvPr id="764" name="楕円 763"/>
        <xdr:cNvSpPr/>
      </xdr:nvSpPr>
      <xdr:spPr>
        <a:xfrm>
          <a:off x="20383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133392</xdr:rowOff>
    </xdr:from>
    <xdr:ext cx="469744" cy="259045"/>
    <xdr:sp macro="" textlink="">
      <xdr:nvSpPr>
        <xdr:cNvPr id="765" name="テキスト ボックス 764"/>
        <xdr:cNvSpPr txBox="1"/>
      </xdr:nvSpPr>
      <xdr:spPr>
        <a:xfrm>
          <a:off x="20199428" y="63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49809</xdr:rowOff>
    </xdr:from>
    <xdr:to>
      <xdr:col>102</xdr:col>
      <xdr:colOff>165100</xdr:colOff>
      <xdr:row>37</xdr:row>
      <xdr:rowOff>151409</xdr:rowOff>
    </xdr:to>
    <xdr:sp macro="" textlink="">
      <xdr:nvSpPr>
        <xdr:cNvPr id="766" name="楕円 765"/>
        <xdr:cNvSpPr/>
      </xdr:nvSpPr>
      <xdr:spPr>
        <a:xfrm>
          <a:off x="19494500" y="63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142536</xdr:rowOff>
    </xdr:from>
    <xdr:ext cx="378565" cy="259045"/>
    <xdr:sp macro="" textlink="">
      <xdr:nvSpPr>
        <xdr:cNvPr id="767" name="テキスト ボックス 766"/>
        <xdr:cNvSpPr txBox="1"/>
      </xdr:nvSpPr>
      <xdr:spPr>
        <a:xfrm>
          <a:off x="19356017" y="6486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17348</xdr:rowOff>
    </xdr:from>
    <xdr:to>
      <xdr:col>98</xdr:col>
      <xdr:colOff>38100</xdr:colOff>
      <xdr:row>37</xdr:row>
      <xdr:rowOff>118948</xdr:rowOff>
    </xdr:to>
    <xdr:sp macro="" textlink="">
      <xdr:nvSpPr>
        <xdr:cNvPr id="768" name="楕円 767"/>
        <xdr:cNvSpPr/>
      </xdr:nvSpPr>
      <xdr:spPr>
        <a:xfrm>
          <a:off x="186055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110075</xdr:rowOff>
    </xdr:from>
    <xdr:ext cx="469744" cy="259045"/>
    <xdr:sp macro="" textlink="">
      <xdr:nvSpPr>
        <xdr:cNvPr id="769" name="テキスト ボックス 768"/>
        <xdr:cNvSpPr txBox="1"/>
      </xdr:nvSpPr>
      <xdr:spPr>
        <a:xfrm>
          <a:off x="18421428" y="64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30600</xdr:rowOff>
    </xdr:from>
    <xdr:to>
      <xdr:col>116</xdr:col>
      <xdr:colOff>63500</xdr:colOff>
      <xdr:row>59</xdr:row>
      <xdr:rowOff>30811</xdr:rowOff>
    </xdr:to>
    <xdr:cxnSp macro="">
      <xdr:nvCxnSpPr>
        <xdr:cNvPr id="798" name="直線コネクタ 797"/>
        <xdr:cNvCxnSpPr/>
      </xdr:nvCxnSpPr>
      <xdr:spPr>
        <a:xfrm flipV="1">
          <a:off x="21323300" y="10146150"/>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30811</xdr:rowOff>
    </xdr:from>
    <xdr:to>
      <xdr:col>111</xdr:col>
      <xdr:colOff>177800</xdr:colOff>
      <xdr:row>59</xdr:row>
      <xdr:rowOff>30924</xdr:rowOff>
    </xdr:to>
    <xdr:cxnSp macro="">
      <xdr:nvCxnSpPr>
        <xdr:cNvPr id="801" name="直線コネクタ 800"/>
        <xdr:cNvCxnSpPr/>
      </xdr:nvCxnSpPr>
      <xdr:spPr>
        <a:xfrm flipV="1">
          <a:off x="20434300" y="1014636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30962</xdr:rowOff>
    </xdr:to>
    <xdr:cxnSp macro="">
      <xdr:nvCxnSpPr>
        <xdr:cNvPr id="804" name="直線コネクタ 803"/>
        <xdr:cNvCxnSpPr/>
      </xdr:nvCxnSpPr>
      <xdr:spPr>
        <a:xfrm flipV="1">
          <a:off x="19545300" y="1014647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30829</xdr:rowOff>
    </xdr:from>
    <xdr:to>
      <xdr:col>102</xdr:col>
      <xdr:colOff>114300</xdr:colOff>
      <xdr:row>59</xdr:row>
      <xdr:rowOff>30962</xdr:rowOff>
    </xdr:to>
    <xdr:cxnSp macro="">
      <xdr:nvCxnSpPr>
        <xdr:cNvPr id="807" name="直線コネクタ 806"/>
        <xdr:cNvCxnSpPr/>
      </xdr:nvCxnSpPr>
      <xdr:spPr>
        <a:xfrm>
          <a:off x="18656300" y="10146379"/>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151250</xdr:rowOff>
    </xdr:from>
    <xdr:to>
      <xdr:col>116</xdr:col>
      <xdr:colOff>114300</xdr:colOff>
      <xdr:row>59</xdr:row>
      <xdr:rowOff>81400</xdr:rowOff>
    </xdr:to>
    <xdr:sp macro="" textlink="">
      <xdr:nvSpPr>
        <xdr:cNvPr id="817" name="楕円 816"/>
        <xdr:cNvSpPr/>
      </xdr:nvSpPr>
      <xdr:spPr>
        <a:xfrm>
          <a:off x="22110700" y="100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66177</xdr:rowOff>
    </xdr:from>
    <xdr:ext cx="378565" cy="259045"/>
    <xdr:sp macro="" textlink="">
      <xdr:nvSpPr>
        <xdr:cNvPr id="818" name="貸付金該当値テキスト"/>
        <xdr:cNvSpPr txBox="1"/>
      </xdr:nvSpPr>
      <xdr:spPr>
        <a:xfrm>
          <a:off x="22212300" y="1001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151461</xdr:rowOff>
    </xdr:from>
    <xdr:to>
      <xdr:col>112</xdr:col>
      <xdr:colOff>38100</xdr:colOff>
      <xdr:row>59</xdr:row>
      <xdr:rowOff>81611</xdr:rowOff>
    </xdr:to>
    <xdr:sp macro="" textlink="">
      <xdr:nvSpPr>
        <xdr:cNvPr id="819" name="楕円 818"/>
        <xdr:cNvSpPr/>
      </xdr:nvSpPr>
      <xdr:spPr>
        <a:xfrm>
          <a:off x="212725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72738</xdr:rowOff>
    </xdr:from>
    <xdr:ext cx="378565" cy="259045"/>
    <xdr:sp macro="" textlink="">
      <xdr:nvSpPr>
        <xdr:cNvPr id="820" name="テキスト ボックス 819"/>
        <xdr:cNvSpPr txBox="1"/>
      </xdr:nvSpPr>
      <xdr:spPr>
        <a:xfrm>
          <a:off x="21134017" y="101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151574</xdr:rowOff>
    </xdr:from>
    <xdr:to>
      <xdr:col>107</xdr:col>
      <xdr:colOff>101600</xdr:colOff>
      <xdr:row>59</xdr:row>
      <xdr:rowOff>81724</xdr:rowOff>
    </xdr:to>
    <xdr:sp macro="" textlink="">
      <xdr:nvSpPr>
        <xdr:cNvPr id="821" name="楕円 820"/>
        <xdr:cNvSpPr/>
      </xdr:nvSpPr>
      <xdr:spPr>
        <a:xfrm>
          <a:off x="20383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72851</xdr:rowOff>
    </xdr:from>
    <xdr:ext cx="378565" cy="259045"/>
    <xdr:sp macro="" textlink="">
      <xdr:nvSpPr>
        <xdr:cNvPr id="822" name="テキスト ボックス 821"/>
        <xdr:cNvSpPr txBox="1"/>
      </xdr:nvSpPr>
      <xdr:spPr>
        <a:xfrm>
          <a:off x="20245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151612</xdr:rowOff>
    </xdr:from>
    <xdr:to>
      <xdr:col>102</xdr:col>
      <xdr:colOff>165100</xdr:colOff>
      <xdr:row>59</xdr:row>
      <xdr:rowOff>81762</xdr:rowOff>
    </xdr:to>
    <xdr:sp macro="" textlink="">
      <xdr:nvSpPr>
        <xdr:cNvPr id="823" name="楕円 822"/>
        <xdr:cNvSpPr/>
      </xdr:nvSpPr>
      <xdr:spPr>
        <a:xfrm>
          <a:off x="19494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72889</xdr:rowOff>
    </xdr:from>
    <xdr:ext cx="378565" cy="259045"/>
    <xdr:sp macro="" textlink="">
      <xdr:nvSpPr>
        <xdr:cNvPr id="824" name="テキスト ボックス 823"/>
        <xdr:cNvSpPr txBox="1"/>
      </xdr:nvSpPr>
      <xdr:spPr>
        <a:xfrm>
          <a:off x="19356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151479</xdr:rowOff>
    </xdr:from>
    <xdr:to>
      <xdr:col>98</xdr:col>
      <xdr:colOff>38100</xdr:colOff>
      <xdr:row>59</xdr:row>
      <xdr:rowOff>81629</xdr:rowOff>
    </xdr:to>
    <xdr:sp macro="" textlink="">
      <xdr:nvSpPr>
        <xdr:cNvPr id="825" name="楕円 824"/>
        <xdr:cNvSpPr/>
      </xdr:nvSpPr>
      <xdr:spPr>
        <a:xfrm>
          <a:off x="18605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72756</xdr:rowOff>
    </xdr:from>
    <xdr:ext cx="378565" cy="259045"/>
    <xdr:sp macro="" textlink="">
      <xdr:nvSpPr>
        <xdr:cNvPr id="826" name="テキスト ボックス 825"/>
        <xdr:cNvSpPr txBox="1"/>
      </xdr:nvSpPr>
      <xdr:spPr>
        <a:xfrm>
          <a:off x="18467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166446</xdr:rowOff>
    </xdr:from>
    <xdr:to>
      <xdr:col>116</xdr:col>
      <xdr:colOff>63500</xdr:colOff>
      <xdr:row>73</xdr:row>
      <xdr:rowOff>48946</xdr:rowOff>
    </xdr:to>
    <xdr:cxnSp macro="">
      <xdr:nvCxnSpPr>
        <xdr:cNvPr id="856" name="直線コネクタ 855"/>
        <xdr:cNvCxnSpPr/>
      </xdr:nvCxnSpPr>
      <xdr:spPr>
        <a:xfrm flipV="1">
          <a:off x="21323300" y="12510846"/>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48946</xdr:rowOff>
    </xdr:from>
    <xdr:to>
      <xdr:col>111</xdr:col>
      <xdr:colOff>177800</xdr:colOff>
      <xdr:row>73</xdr:row>
      <xdr:rowOff>91389</xdr:rowOff>
    </xdr:to>
    <xdr:cxnSp macro="">
      <xdr:nvCxnSpPr>
        <xdr:cNvPr id="859" name="直線コネクタ 858"/>
        <xdr:cNvCxnSpPr/>
      </xdr:nvCxnSpPr>
      <xdr:spPr>
        <a:xfrm flipV="1">
          <a:off x="20434300" y="12564796"/>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91389</xdr:rowOff>
    </xdr:from>
    <xdr:to>
      <xdr:col>107</xdr:col>
      <xdr:colOff>50800</xdr:colOff>
      <xdr:row>73</xdr:row>
      <xdr:rowOff>118440</xdr:rowOff>
    </xdr:to>
    <xdr:cxnSp macro="">
      <xdr:nvCxnSpPr>
        <xdr:cNvPr id="862" name="直線コネクタ 861"/>
        <xdr:cNvCxnSpPr/>
      </xdr:nvCxnSpPr>
      <xdr:spPr>
        <a:xfrm flipV="1">
          <a:off x="19545300" y="126072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118440</xdr:rowOff>
    </xdr:from>
    <xdr:to>
      <xdr:col>102</xdr:col>
      <xdr:colOff>114300</xdr:colOff>
      <xdr:row>73</xdr:row>
      <xdr:rowOff>153416</xdr:rowOff>
    </xdr:to>
    <xdr:cxnSp macro="">
      <xdr:nvCxnSpPr>
        <xdr:cNvPr id="865" name="直線コネクタ 864"/>
        <xdr:cNvCxnSpPr/>
      </xdr:nvCxnSpPr>
      <xdr:spPr>
        <a:xfrm flipV="1">
          <a:off x="18656300" y="1263429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115646</xdr:rowOff>
    </xdr:from>
    <xdr:to>
      <xdr:col>116</xdr:col>
      <xdr:colOff>114300</xdr:colOff>
      <xdr:row>73</xdr:row>
      <xdr:rowOff>45796</xdr:rowOff>
    </xdr:to>
    <xdr:sp macro="" textlink="">
      <xdr:nvSpPr>
        <xdr:cNvPr id="875" name="楕円 874"/>
        <xdr:cNvSpPr/>
      </xdr:nvSpPr>
      <xdr:spPr>
        <a:xfrm>
          <a:off x="22110700" y="124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138523</xdr:rowOff>
    </xdr:from>
    <xdr:ext cx="534377" cy="259045"/>
    <xdr:sp macro="" textlink="">
      <xdr:nvSpPr>
        <xdr:cNvPr id="876" name="繰出金該当値テキスト"/>
        <xdr:cNvSpPr txBox="1"/>
      </xdr:nvSpPr>
      <xdr:spPr>
        <a:xfrm>
          <a:off x="22212300" y="123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169596</xdr:rowOff>
    </xdr:from>
    <xdr:to>
      <xdr:col>112</xdr:col>
      <xdr:colOff>38100</xdr:colOff>
      <xdr:row>73</xdr:row>
      <xdr:rowOff>99746</xdr:rowOff>
    </xdr:to>
    <xdr:sp macro="" textlink="">
      <xdr:nvSpPr>
        <xdr:cNvPr id="877" name="楕円 876"/>
        <xdr:cNvSpPr/>
      </xdr:nvSpPr>
      <xdr:spPr>
        <a:xfrm>
          <a:off x="21272500" y="1251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116273</xdr:rowOff>
    </xdr:from>
    <xdr:ext cx="534377" cy="259045"/>
    <xdr:sp macro="" textlink="">
      <xdr:nvSpPr>
        <xdr:cNvPr id="878" name="テキスト ボックス 877"/>
        <xdr:cNvSpPr txBox="1"/>
      </xdr:nvSpPr>
      <xdr:spPr>
        <a:xfrm>
          <a:off x="21056111" y="1228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40589</xdr:rowOff>
    </xdr:from>
    <xdr:to>
      <xdr:col>107</xdr:col>
      <xdr:colOff>101600</xdr:colOff>
      <xdr:row>73</xdr:row>
      <xdr:rowOff>142189</xdr:rowOff>
    </xdr:to>
    <xdr:sp macro="" textlink="">
      <xdr:nvSpPr>
        <xdr:cNvPr id="879" name="楕円 878"/>
        <xdr:cNvSpPr/>
      </xdr:nvSpPr>
      <xdr:spPr>
        <a:xfrm>
          <a:off x="20383500" y="125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158716</xdr:rowOff>
    </xdr:from>
    <xdr:ext cx="534377" cy="259045"/>
    <xdr:sp macro="" textlink="">
      <xdr:nvSpPr>
        <xdr:cNvPr id="880" name="テキスト ボックス 879"/>
        <xdr:cNvSpPr txBox="1"/>
      </xdr:nvSpPr>
      <xdr:spPr>
        <a:xfrm>
          <a:off x="20167111" y="123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67640</xdr:rowOff>
    </xdr:from>
    <xdr:to>
      <xdr:col>102</xdr:col>
      <xdr:colOff>165100</xdr:colOff>
      <xdr:row>73</xdr:row>
      <xdr:rowOff>169240</xdr:rowOff>
    </xdr:to>
    <xdr:sp macro="" textlink="">
      <xdr:nvSpPr>
        <xdr:cNvPr id="881" name="楕円 880"/>
        <xdr:cNvSpPr/>
      </xdr:nvSpPr>
      <xdr:spPr>
        <a:xfrm>
          <a:off x="19494500" y="12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14317</xdr:rowOff>
    </xdr:from>
    <xdr:ext cx="534377" cy="259045"/>
    <xdr:sp macro="" textlink="">
      <xdr:nvSpPr>
        <xdr:cNvPr id="882" name="テキスト ボックス 881"/>
        <xdr:cNvSpPr txBox="1"/>
      </xdr:nvSpPr>
      <xdr:spPr>
        <a:xfrm>
          <a:off x="19278111" y="123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102616</xdr:rowOff>
    </xdr:from>
    <xdr:to>
      <xdr:col>98</xdr:col>
      <xdr:colOff>38100</xdr:colOff>
      <xdr:row>74</xdr:row>
      <xdr:rowOff>32766</xdr:rowOff>
    </xdr:to>
    <xdr:sp macro="" textlink="">
      <xdr:nvSpPr>
        <xdr:cNvPr id="883" name="楕円 882"/>
        <xdr:cNvSpPr/>
      </xdr:nvSpPr>
      <xdr:spPr>
        <a:xfrm>
          <a:off x="18605500" y="126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49293</xdr:rowOff>
    </xdr:from>
    <xdr:ext cx="534377" cy="259045"/>
    <xdr:sp macro="" textlink="">
      <xdr:nvSpPr>
        <xdr:cNvPr id="884" name="テキスト ボックス 883"/>
        <xdr:cNvSpPr txBox="1"/>
      </xdr:nvSpPr>
      <xdr:spPr>
        <a:xfrm>
          <a:off x="18389111" y="123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517,877</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そのうち、約１／３を占める扶助費については、生活保護率が高いことや介護給付・訓練等給付の増加等により、類似団体の平均よりも高い水準で推移している。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また、公債費においては、南海トラフ地震対策を集中的に取り組んできたことから高水準で推移し、類似団体内でも高い水準となっている。</a:t>
          </a:r>
          <a:endParaRPr lang="ja-JP" altLang="ja-JP" sz="1400">
            <a:effectLst/>
          </a:endParaRPr>
        </a:p>
        <a:p>
          <a:r>
            <a:rPr kumimoji="1" lang="ja-JP" altLang="ja-JP" sz="1100">
              <a:solidFill>
                <a:schemeClr val="dk1"/>
              </a:solidFill>
              <a:effectLst/>
              <a:latin typeface="+mn-lt"/>
              <a:ea typeface="+mn-ea"/>
              <a:cs typeface="+mn-cs"/>
            </a:rPr>
            <a:t>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312,228
309,868
309.00
162,987,280
161,695,845
544,454
81,878,601
198,870,049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106172</xdr:rowOff>
    </xdr:from>
    <xdr:to>
      <xdr:col>24</xdr:col>
      <xdr:colOff>63500</xdr:colOff>
      <xdr:row>35</xdr:row>
      <xdr:rowOff>34544</xdr:rowOff>
    </xdr:to>
    <xdr:cxnSp macro="">
      <xdr:nvCxnSpPr>
        <xdr:cNvPr id="61" name="直線コネクタ 60"/>
        <xdr:cNvCxnSpPr/>
      </xdr:nvCxnSpPr>
      <xdr:spPr>
        <a:xfrm flipV="1">
          <a:off x="3797300" y="5935472"/>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34544</xdr:rowOff>
    </xdr:from>
    <xdr:to>
      <xdr:col>19</xdr:col>
      <xdr:colOff>177800</xdr:colOff>
      <xdr:row>35</xdr:row>
      <xdr:rowOff>45974</xdr:rowOff>
    </xdr:to>
    <xdr:cxnSp macro="">
      <xdr:nvCxnSpPr>
        <xdr:cNvPr id="64" name="直線コネクタ 63"/>
        <xdr:cNvCxnSpPr/>
      </xdr:nvCxnSpPr>
      <xdr:spPr>
        <a:xfrm flipV="1">
          <a:off x="2908300" y="60352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62738</xdr:rowOff>
    </xdr:to>
    <xdr:cxnSp macro="">
      <xdr:nvCxnSpPr>
        <xdr:cNvPr id="67" name="直線コネクタ 66"/>
        <xdr:cNvCxnSpPr/>
      </xdr:nvCxnSpPr>
      <xdr:spPr>
        <a:xfrm flipV="1">
          <a:off x="2019300" y="604672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55880</xdr:rowOff>
    </xdr:from>
    <xdr:to>
      <xdr:col>10</xdr:col>
      <xdr:colOff>114300</xdr:colOff>
      <xdr:row>35</xdr:row>
      <xdr:rowOff>62738</xdr:rowOff>
    </xdr:to>
    <xdr:cxnSp macro="">
      <xdr:nvCxnSpPr>
        <xdr:cNvPr id="70" name="直線コネクタ 69"/>
        <xdr:cNvCxnSpPr/>
      </xdr:nvCxnSpPr>
      <xdr:spPr>
        <a:xfrm>
          <a:off x="1130300" y="60566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55372</xdr:rowOff>
    </xdr:from>
    <xdr:to>
      <xdr:col>24</xdr:col>
      <xdr:colOff>114300</xdr:colOff>
      <xdr:row>34</xdr:row>
      <xdr:rowOff>156972</xdr:rowOff>
    </xdr:to>
    <xdr:sp macro="" textlink="">
      <xdr:nvSpPr>
        <xdr:cNvPr id="80" name="楕円 79"/>
        <xdr:cNvSpPr/>
      </xdr:nvSpPr>
      <xdr:spPr>
        <a:xfrm>
          <a:off x="45847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78249</xdr:rowOff>
    </xdr:from>
    <xdr:ext cx="469744" cy="259045"/>
    <xdr:sp macro="" textlink="">
      <xdr:nvSpPr>
        <xdr:cNvPr id="81" name="議会費該当値テキスト"/>
        <xdr:cNvSpPr txBox="1"/>
      </xdr:nvSpPr>
      <xdr:spPr>
        <a:xfrm>
          <a:off x="4686300"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155194</xdr:rowOff>
    </xdr:from>
    <xdr:to>
      <xdr:col>20</xdr:col>
      <xdr:colOff>38100</xdr:colOff>
      <xdr:row>35</xdr:row>
      <xdr:rowOff>85344</xdr:rowOff>
    </xdr:to>
    <xdr:sp macro="" textlink="">
      <xdr:nvSpPr>
        <xdr:cNvPr id="82" name="楕円 81"/>
        <xdr:cNvSpPr/>
      </xdr:nvSpPr>
      <xdr:spPr>
        <a:xfrm>
          <a:off x="3746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101871</xdr:rowOff>
    </xdr:from>
    <xdr:ext cx="469744" cy="259045"/>
    <xdr:sp macro="" textlink="">
      <xdr:nvSpPr>
        <xdr:cNvPr id="83" name="テキスト ボックス 82"/>
        <xdr:cNvSpPr txBox="1"/>
      </xdr:nvSpPr>
      <xdr:spPr>
        <a:xfrm>
          <a:off x="3562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4" name="楕円 83"/>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113301</xdr:rowOff>
    </xdr:from>
    <xdr:ext cx="469744" cy="259045"/>
    <xdr:sp macro="" textlink="">
      <xdr:nvSpPr>
        <xdr:cNvPr id="85" name="テキスト ボックス 84"/>
        <xdr:cNvSpPr txBox="1"/>
      </xdr:nvSpPr>
      <xdr:spPr>
        <a:xfrm>
          <a:off x="2673428"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xdr:rowOff>
    </xdr:from>
    <xdr:to>
      <xdr:col>10</xdr:col>
      <xdr:colOff>165100</xdr:colOff>
      <xdr:row>35</xdr:row>
      <xdr:rowOff>113538</xdr:rowOff>
    </xdr:to>
    <xdr:sp macro="" textlink="">
      <xdr:nvSpPr>
        <xdr:cNvPr id="86" name="楕円 85"/>
        <xdr:cNvSpPr/>
      </xdr:nvSpPr>
      <xdr:spPr>
        <a:xfrm>
          <a:off x="1968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130065</xdr:rowOff>
    </xdr:from>
    <xdr:ext cx="469744" cy="259045"/>
    <xdr:sp macro="" textlink="">
      <xdr:nvSpPr>
        <xdr:cNvPr id="87" name="テキスト ボックス 86"/>
        <xdr:cNvSpPr txBox="1"/>
      </xdr:nvSpPr>
      <xdr:spPr>
        <a:xfrm>
          <a:off x="1784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88" name="楕円 87"/>
        <xdr:cNvSpPr/>
      </xdr:nvSpPr>
      <xdr:spPr>
        <a:xfrm>
          <a:off x="1079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89" name="テキスト ボックス 88"/>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56756</xdr:rowOff>
    </xdr:from>
    <xdr:to>
      <xdr:col>24</xdr:col>
      <xdr:colOff>63500</xdr:colOff>
      <xdr:row>58</xdr:row>
      <xdr:rowOff>152641</xdr:rowOff>
    </xdr:to>
    <xdr:cxnSp macro="">
      <xdr:nvCxnSpPr>
        <xdr:cNvPr id="119" name="直線コネクタ 118"/>
        <xdr:cNvCxnSpPr/>
      </xdr:nvCxnSpPr>
      <xdr:spPr>
        <a:xfrm flipV="1">
          <a:off x="3797300" y="10000856"/>
          <a:ext cx="838200" cy="9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152641</xdr:rowOff>
    </xdr:from>
    <xdr:to>
      <xdr:col>19</xdr:col>
      <xdr:colOff>177800</xdr:colOff>
      <xdr:row>59</xdr:row>
      <xdr:rowOff>2032</xdr:rowOff>
    </xdr:to>
    <xdr:cxnSp macro="">
      <xdr:nvCxnSpPr>
        <xdr:cNvPr id="122" name="直線コネクタ 121"/>
        <xdr:cNvCxnSpPr/>
      </xdr:nvCxnSpPr>
      <xdr:spPr>
        <a:xfrm flipV="1">
          <a:off x="2908300" y="10096741"/>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162420</xdr:rowOff>
    </xdr:from>
    <xdr:to>
      <xdr:col>15</xdr:col>
      <xdr:colOff>50800</xdr:colOff>
      <xdr:row>59</xdr:row>
      <xdr:rowOff>2032</xdr:rowOff>
    </xdr:to>
    <xdr:cxnSp macro="">
      <xdr:nvCxnSpPr>
        <xdr:cNvPr id="125" name="直線コネクタ 124"/>
        <xdr:cNvCxnSpPr/>
      </xdr:nvCxnSpPr>
      <xdr:spPr>
        <a:xfrm>
          <a:off x="2019300" y="10106520"/>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165633</xdr:rowOff>
    </xdr:from>
    <xdr:to>
      <xdr:col>10</xdr:col>
      <xdr:colOff>114300</xdr:colOff>
      <xdr:row>58</xdr:row>
      <xdr:rowOff>162420</xdr:rowOff>
    </xdr:to>
    <xdr:cxnSp macro="">
      <xdr:nvCxnSpPr>
        <xdr:cNvPr id="128" name="直線コネクタ 127"/>
        <xdr:cNvCxnSpPr/>
      </xdr:nvCxnSpPr>
      <xdr:spPr>
        <a:xfrm>
          <a:off x="1130300" y="8909583"/>
          <a:ext cx="889000" cy="119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5956</xdr:rowOff>
    </xdr:from>
    <xdr:to>
      <xdr:col>24</xdr:col>
      <xdr:colOff>114300</xdr:colOff>
      <xdr:row>58</xdr:row>
      <xdr:rowOff>107556</xdr:rowOff>
    </xdr:to>
    <xdr:sp macro="" textlink="">
      <xdr:nvSpPr>
        <xdr:cNvPr id="138" name="楕円 137"/>
        <xdr:cNvSpPr/>
      </xdr:nvSpPr>
      <xdr:spPr>
        <a:xfrm>
          <a:off x="45847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155833</xdr:rowOff>
    </xdr:from>
    <xdr:ext cx="534377" cy="259045"/>
    <xdr:sp macro="" textlink="">
      <xdr:nvSpPr>
        <xdr:cNvPr id="139" name="総務費該当値テキスト"/>
        <xdr:cNvSpPr txBox="1"/>
      </xdr:nvSpPr>
      <xdr:spPr>
        <a:xfrm>
          <a:off x="4686300" y="99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101841</xdr:rowOff>
    </xdr:from>
    <xdr:to>
      <xdr:col>20</xdr:col>
      <xdr:colOff>38100</xdr:colOff>
      <xdr:row>59</xdr:row>
      <xdr:rowOff>31991</xdr:rowOff>
    </xdr:to>
    <xdr:sp macro="" textlink="">
      <xdr:nvSpPr>
        <xdr:cNvPr id="140" name="楕円 139"/>
        <xdr:cNvSpPr/>
      </xdr:nvSpPr>
      <xdr:spPr>
        <a:xfrm>
          <a:off x="3746500" y="100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23118</xdr:rowOff>
    </xdr:from>
    <xdr:ext cx="534377" cy="259045"/>
    <xdr:sp macro="" textlink="">
      <xdr:nvSpPr>
        <xdr:cNvPr id="141" name="テキスト ボックス 140"/>
        <xdr:cNvSpPr txBox="1"/>
      </xdr:nvSpPr>
      <xdr:spPr>
        <a:xfrm>
          <a:off x="3530111" y="101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122682</xdr:rowOff>
    </xdr:from>
    <xdr:to>
      <xdr:col>15</xdr:col>
      <xdr:colOff>101600</xdr:colOff>
      <xdr:row>59</xdr:row>
      <xdr:rowOff>52832</xdr:rowOff>
    </xdr:to>
    <xdr:sp macro="" textlink="">
      <xdr:nvSpPr>
        <xdr:cNvPr id="142" name="楕円 141"/>
        <xdr:cNvSpPr/>
      </xdr:nvSpPr>
      <xdr:spPr>
        <a:xfrm>
          <a:off x="2857500" y="10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43959</xdr:rowOff>
    </xdr:from>
    <xdr:ext cx="534377" cy="259045"/>
    <xdr:sp macro="" textlink="">
      <xdr:nvSpPr>
        <xdr:cNvPr id="143" name="テキスト ボックス 142"/>
        <xdr:cNvSpPr txBox="1"/>
      </xdr:nvSpPr>
      <xdr:spPr>
        <a:xfrm>
          <a:off x="2641111" y="10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111620</xdr:rowOff>
    </xdr:from>
    <xdr:to>
      <xdr:col>10</xdr:col>
      <xdr:colOff>165100</xdr:colOff>
      <xdr:row>59</xdr:row>
      <xdr:rowOff>41770</xdr:rowOff>
    </xdr:to>
    <xdr:sp macro="" textlink="">
      <xdr:nvSpPr>
        <xdr:cNvPr id="144" name="楕円 143"/>
        <xdr:cNvSpPr/>
      </xdr:nvSpPr>
      <xdr:spPr>
        <a:xfrm>
          <a:off x="1968500" y="10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32897</xdr:rowOff>
    </xdr:from>
    <xdr:ext cx="534377" cy="259045"/>
    <xdr:sp macro="" textlink="">
      <xdr:nvSpPr>
        <xdr:cNvPr id="145" name="テキスト ボックス 144"/>
        <xdr:cNvSpPr txBox="1"/>
      </xdr:nvSpPr>
      <xdr:spPr>
        <a:xfrm>
          <a:off x="1752111" y="101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114833</xdr:rowOff>
    </xdr:from>
    <xdr:to>
      <xdr:col>6</xdr:col>
      <xdr:colOff>38100</xdr:colOff>
      <xdr:row>52</xdr:row>
      <xdr:rowOff>44983</xdr:rowOff>
    </xdr:to>
    <xdr:sp macro="" textlink="">
      <xdr:nvSpPr>
        <xdr:cNvPr id="146" name="楕円 145"/>
        <xdr:cNvSpPr/>
      </xdr:nvSpPr>
      <xdr:spPr>
        <a:xfrm>
          <a:off x="1079500" y="88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36110</xdr:rowOff>
    </xdr:from>
    <xdr:ext cx="599010" cy="259045"/>
    <xdr:sp macro="" textlink="">
      <xdr:nvSpPr>
        <xdr:cNvPr id="147" name="テキスト ボックス 146"/>
        <xdr:cNvSpPr txBox="1"/>
      </xdr:nvSpPr>
      <xdr:spPr>
        <a:xfrm>
          <a:off x="830795" y="895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26154</xdr:rowOff>
    </xdr:from>
    <xdr:to>
      <xdr:col>24</xdr:col>
      <xdr:colOff>63500</xdr:colOff>
      <xdr:row>74</xdr:row>
      <xdr:rowOff>95664</xdr:rowOff>
    </xdr:to>
    <xdr:cxnSp macro="">
      <xdr:nvCxnSpPr>
        <xdr:cNvPr id="177" name="直線コネクタ 176"/>
        <xdr:cNvCxnSpPr/>
      </xdr:nvCxnSpPr>
      <xdr:spPr>
        <a:xfrm flipV="1">
          <a:off x="3797300" y="12713454"/>
          <a:ext cx="838200" cy="6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95664</xdr:rowOff>
    </xdr:from>
    <xdr:to>
      <xdr:col>19</xdr:col>
      <xdr:colOff>177800</xdr:colOff>
      <xdr:row>74</xdr:row>
      <xdr:rowOff>117153</xdr:rowOff>
    </xdr:to>
    <xdr:cxnSp macro="">
      <xdr:nvCxnSpPr>
        <xdr:cNvPr id="180" name="直線コネクタ 179"/>
        <xdr:cNvCxnSpPr/>
      </xdr:nvCxnSpPr>
      <xdr:spPr>
        <a:xfrm flipV="1">
          <a:off x="2908300" y="1278296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117153</xdr:rowOff>
    </xdr:from>
    <xdr:to>
      <xdr:col>15</xdr:col>
      <xdr:colOff>50800</xdr:colOff>
      <xdr:row>74</xdr:row>
      <xdr:rowOff>121382</xdr:rowOff>
    </xdr:to>
    <xdr:cxnSp macro="">
      <xdr:nvCxnSpPr>
        <xdr:cNvPr id="183" name="直線コネクタ 182"/>
        <xdr:cNvCxnSpPr/>
      </xdr:nvCxnSpPr>
      <xdr:spPr>
        <a:xfrm flipV="1">
          <a:off x="2019300" y="1280445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121382</xdr:rowOff>
    </xdr:from>
    <xdr:to>
      <xdr:col>10</xdr:col>
      <xdr:colOff>114300</xdr:colOff>
      <xdr:row>75</xdr:row>
      <xdr:rowOff>163902</xdr:rowOff>
    </xdr:to>
    <xdr:cxnSp macro="">
      <xdr:nvCxnSpPr>
        <xdr:cNvPr id="186" name="直線コネクタ 185"/>
        <xdr:cNvCxnSpPr/>
      </xdr:nvCxnSpPr>
      <xdr:spPr>
        <a:xfrm flipV="1">
          <a:off x="1130300" y="12808682"/>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146804</xdr:rowOff>
    </xdr:from>
    <xdr:to>
      <xdr:col>24</xdr:col>
      <xdr:colOff>114300</xdr:colOff>
      <xdr:row>74</xdr:row>
      <xdr:rowOff>76954</xdr:rowOff>
    </xdr:to>
    <xdr:sp macro="" textlink="">
      <xdr:nvSpPr>
        <xdr:cNvPr id="196" name="楕円 195"/>
        <xdr:cNvSpPr/>
      </xdr:nvSpPr>
      <xdr:spPr>
        <a:xfrm>
          <a:off x="4584700" y="126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169681</xdr:rowOff>
    </xdr:from>
    <xdr:ext cx="599010" cy="259045"/>
    <xdr:sp macro="" textlink="">
      <xdr:nvSpPr>
        <xdr:cNvPr id="197" name="民生費該当値テキスト"/>
        <xdr:cNvSpPr txBox="1"/>
      </xdr:nvSpPr>
      <xdr:spPr>
        <a:xfrm>
          <a:off x="4686300" y="1251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44864</xdr:rowOff>
    </xdr:from>
    <xdr:to>
      <xdr:col>20</xdr:col>
      <xdr:colOff>38100</xdr:colOff>
      <xdr:row>74</xdr:row>
      <xdr:rowOff>146464</xdr:rowOff>
    </xdr:to>
    <xdr:sp macro="" textlink="">
      <xdr:nvSpPr>
        <xdr:cNvPr id="198" name="楕円 197"/>
        <xdr:cNvSpPr/>
      </xdr:nvSpPr>
      <xdr:spPr>
        <a:xfrm>
          <a:off x="3746500" y="127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162991</xdr:rowOff>
    </xdr:from>
    <xdr:ext cx="599010" cy="259045"/>
    <xdr:sp macro="" textlink="">
      <xdr:nvSpPr>
        <xdr:cNvPr id="199" name="テキスト ボックス 198"/>
        <xdr:cNvSpPr txBox="1"/>
      </xdr:nvSpPr>
      <xdr:spPr>
        <a:xfrm>
          <a:off x="3497795" y="1250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66353</xdr:rowOff>
    </xdr:from>
    <xdr:to>
      <xdr:col>15</xdr:col>
      <xdr:colOff>101600</xdr:colOff>
      <xdr:row>74</xdr:row>
      <xdr:rowOff>167953</xdr:rowOff>
    </xdr:to>
    <xdr:sp macro="" textlink="">
      <xdr:nvSpPr>
        <xdr:cNvPr id="200" name="楕円 199"/>
        <xdr:cNvSpPr/>
      </xdr:nvSpPr>
      <xdr:spPr>
        <a:xfrm>
          <a:off x="2857500" y="12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13030</xdr:rowOff>
    </xdr:from>
    <xdr:ext cx="599010" cy="259045"/>
    <xdr:sp macro="" textlink="">
      <xdr:nvSpPr>
        <xdr:cNvPr id="201" name="テキスト ボックス 200"/>
        <xdr:cNvSpPr txBox="1"/>
      </xdr:nvSpPr>
      <xdr:spPr>
        <a:xfrm>
          <a:off x="2608795" y="1252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70582</xdr:rowOff>
    </xdr:from>
    <xdr:to>
      <xdr:col>10</xdr:col>
      <xdr:colOff>165100</xdr:colOff>
      <xdr:row>75</xdr:row>
      <xdr:rowOff>732</xdr:rowOff>
    </xdr:to>
    <xdr:sp macro="" textlink="">
      <xdr:nvSpPr>
        <xdr:cNvPr id="202" name="楕円 201"/>
        <xdr:cNvSpPr/>
      </xdr:nvSpPr>
      <xdr:spPr>
        <a:xfrm>
          <a:off x="1968500" y="127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17259</xdr:rowOff>
    </xdr:from>
    <xdr:ext cx="599010" cy="259045"/>
    <xdr:sp macro="" textlink="">
      <xdr:nvSpPr>
        <xdr:cNvPr id="203" name="テキスト ボックス 202"/>
        <xdr:cNvSpPr txBox="1"/>
      </xdr:nvSpPr>
      <xdr:spPr>
        <a:xfrm>
          <a:off x="1719795" y="1253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113101</xdr:rowOff>
    </xdr:from>
    <xdr:to>
      <xdr:col>6</xdr:col>
      <xdr:colOff>38100</xdr:colOff>
      <xdr:row>76</xdr:row>
      <xdr:rowOff>43250</xdr:rowOff>
    </xdr:to>
    <xdr:sp macro="" textlink="">
      <xdr:nvSpPr>
        <xdr:cNvPr id="204" name="楕円 203"/>
        <xdr:cNvSpPr/>
      </xdr:nvSpPr>
      <xdr:spPr>
        <a:xfrm>
          <a:off x="1079500" y="12971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59778</xdr:rowOff>
    </xdr:from>
    <xdr:ext cx="599010" cy="259045"/>
    <xdr:sp macro="" textlink="">
      <xdr:nvSpPr>
        <xdr:cNvPr id="205" name="テキスト ボックス 204"/>
        <xdr:cNvSpPr txBox="1"/>
      </xdr:nvSpPr>
      <xdr:spPr>
        <a:xfrm>
          <a:off x="830795" y="1274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102781</xdr:rowOff>
    </xdr:from>
    <xdr:to>
      <xdr:col>24</xdr:col>
      <xdr:colOff>63500</xdr:colOff>
      <xdr:row>96</xdr:row>
      <xdr:rowOff>103352</xdr:rowOff>
    </xdr:to>
    <xdr:cxnSp macro="">
      <xdr:nvCxnSpPr>
        <xdr:cNvPr id="233" name="直線コネクタ 232"/>
        <xdr:cNvCxnSpPr/>
      </xdr:nvCxnSpPr>
      <xdr:spPr>
        <a:xfrm>
          <a:off x="3797300" y="1656198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90825</xdr:rowOff>
    </xdr:from>
    <xdr:to>
      <xdr:col>19</xdr:col>
      <xdr:colOff>177800</xdr:colOff>
      <xdr:row>96</xdr:row>
      <xdr:rowOff>102781</xdr:rowOff>
    </xdr:to>
    <xdr:cxnSp macro="">
      <xdr:nvCxnSpPr>
        <xdr:cNvPr id="236" name="直線コネクタ 235"/>
        <xdr:cNvCxnSpPr/>
      </xdr:nvCxnSpPr>
      <xdr:spPr>
        <a:xfrm>
          <a:off x="2908300" y="16378575"/>
          <a:ext cx="889000" cy="18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90825</xdr:rowOff>
    </xdr:from>
    <xdr:to>
      <xdr:col>15</xdr:col>
      <xdr:colOff>50800</xdr:colOff>
      <xdr:row>96</xdr:row>
      <xdr:rowOff>38590</xdr:rowOff>
    </xdr:to>
    <xdr:cxnSp macro="">
      <xdr:nvCxnSpPr>
        <xdr:cNvPr id="239" name="直線コネクタ 238"/>
        <xdr:cNvCxnSpPr/>
      </xdr:nvCxnSpPr>
      <xdr:spPr>
        <a:xfrm flipV="1">
          <a:off x="2019300" y="16378575"/>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38590</xdr:rowOff>
    </xdr:from>
    <xdr:to>
      <xdr:col>10</xdr:col>
      <xdr:colOff>114300</xdr:colOff>
      <xdr:row>97</xdr:row>
      <xdr:rowOff>71349</xdr:rowOff>
    </xdr:to>
    <xdr:cxnSp macro="">
      <xdr:nvCxnSpPr>
        <xdr:cNvPr id="242" name="直線コネクタ 241"/>
        <xdr:cNvCxnSpPr/>
      </xdr:nvCxnSpPr>
      <xdr:spPr>
        <a:xfrm flipV="1">
          <a:off x="1130300" y="16497790"/>
          <a:ext cx="889000" cy="20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52552</xdr:rowOff>
    </xdr:from>
    <xdr:to>
      <xdr:col>24</xdr:col>
      <xdr:colOff>114300</xdr:colOff>
      <xdr:row>96</xdr:row>
      <xdr:rowOff>154152</xdr:rowOff>
    </xdr:to>
    <xdr:sp macro="" textlink="">
      <xdr:nvSpPr>
        <xdr:cNvPr id="252" name="楕円 251"/>
        <xdr:cNvSpPr/>
      </xdr:nvSpPr>
      <xdr:spPr>
        <a:xfrm>
          <a:off x="4584700" y="165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30979</xdr:rowOff>
    </xdr:from>
    <xdr:ext cx="534377" cy="259045"/>
    <xdr:sp macro="" textlink="">
      <xdr:nvSpPr>
        <xdr:cNvPr id="253" name="衛生費該当値テキスト"/>
        <xdr:cNvSpPr txBox="1"/>
      </xdr:nvSpPr>
      <xdr:spPr>
        <a:xfrm>
          <a:off x="4686300" y="164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51981</xdr:rowOff>
    </xdr:from>
    <xdr:to>
      <xdr:col>20</xdr:col>
      <xdr:colOff>38100</xdr:colOff>
      <xdr:row>96</xdr:row>
      <xdr:rowOff>153581</xdr:rowOff>
    </xdr:to>
    <xdr:sp macro="" textlink="">
      <xdr:nvSpPr>
        <xdr:cNvPr id="254" name="楕円 253"/>
        <xdr:cNvSpPr/>
      </xdr:nvSpPr>
      <xdr:spPr>
        <a:xfrm>
          <a:off x="3746500" y="16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144708</xdr:rowOff>
    </xdr:from>
    <xdr:ext cx="534377" cy="259045"/>
    <xdr:sp macro="" textlink="">
      <xdr:nvSpPr>
        <xdr:cNvPr id="255" name="テキスト ボックス 254"/>
        <xdr:cNvSpPr txBox="1"/>
      </xdr:nvSpPr>
      <xdr:spPr>
        <a:xfrm>
          <a:off x="3530111" y="166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40025</xdr:rowOff>
    </xdr:from>
    <xdr:to>
      <xdr:col>15</xdr:col>
      <xdr:colOff>101600</xdr:colOff>
      <xdr:row>95</xdr:row>
      <xdr:rowOff>141625</xdr:rowOff>
    </xdr:to>
    <xdr:sp macro="" textlink="">
      <xdr:nvSpPr>
        <xdr:cNvPr id="256" name="楕円 255"/>
        <xdr:cNvSpPr/>
      </xdr:nvSpPr>
      <xdr:spPr>
        <a:xfrm>
          <a:off x="2857500" y="1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132752</xdr:rowOff>
    </xdr:from>
    <xdr:ext cx="534377" cy="259045"/>
    <xdr:sp macro="" textlink="">
      <xdr:nvSpPr>
        <xdr:cNvPr id="257" name="テキスト ボックス 256"/>
        <xdr:cNvSpPr txBox="1"/>
      </xdr:nvSpPr>
      <xdr:spPr>
        <a:xfrm>
          <a:off x="2641111" y="164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159240</xdr:rowOff>
    </xdr:from>
    <xdr:to>
      <xdr:col>10</xdr:col>
      <xdr:colOff>165100</xdr:colOff>
      <xdr:row>96</xdr:row>
      <xdr:rowOff>89390</xdr:rowOff>
    </xdr:to>
    <xdr:sp macro="" textlink="">
      <xdr:nvSpPr>
        <xdr:cNvPr id="258" name="楕円 257"/>
        <xdr:cNvSpPr/>
      </xdr:nvSpPr>
      <xdr:spPr>
        <a:xfrm>
          <a:off x="1968500" y="164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80517</xdr:rowOff>
    </xdr:from>
    <xdr:ext cx="534377" cy="259045"/>
    <xdr:sp macro="" textlink="">
      <xdr:nvSpPr>
        <xdr:cNvPr id="259" name="テキスト ボックス 258"/>
        <xdr:cNvSpPr txBox="1"/>
      </xdr:nvSpPr>
      <xdr:spPr>
        <a:xfrm>
          <a:off x="1752111" y="165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20549</xdr:rowOff>
    </xdr:from>
    <xdr:to>
      <xdr:col>6</xdr:col>
      <xdr:colOff>38100</xdr:colOff>
      <xdr:row>97</xdr:row>
      <xdr:rowOff>122149</xdr:rowOff>
    </xdr:to>
    <xdr:sp macro="" textlink="">
      <xdr:nvSpPr>
        <xdr:cNvPr id="260" name="楕円 259"/>
        <xdr:cNvSpPr/>
      </xdr:nvSpPr>
      <xdr:spPr>
        <a:xfrm>
          <a:off x="1079500" y="166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113276</xdr:rowOff>
    </xdr:from>
    <xdr:ext cx="534377" cy="259045"/>
    <xdr:sp macro="" textlink="">
      <xdr:nvSpPr>
        <xdr:cNvPr id="261" name="テキスト ボックス 260"/>
        <xdr:cNvSpPr txBox="1"/>
      </xdr:nvSpPr>
      <xdr:spPr>
        <a:xfrm>
          <a:off x="863111" y="167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62433</xdr:rowOff>
    </xdr:from>
    <xdr:to>
      <xdr:col>55</xdr:col>
      <xdr:colOff>0</xdr:colOff>
      <xdr:row>37</xdr:row>
      <xdr:rowOff>77521</xdr:rowOff>
    </xdr:to>
    <xdr:cxnSp macro="">
      <xdr:nvCxnSpPr>
        <xdr:cNvPr id="288" name="直線コネクタ 287"/>
        <xdr:cNvCxnSpPr/>
      </xdr:nvCxnSpPr>
      <xdr:spPr>
        <a:xfrm flipV="1">
          <a:off x="9639300" y="6406083"/>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37</xdr:row>
      <xdr:rowOff>77521</xdr:rowOff>
    </xdr:to>
    <xdr:cxnSp macro="">
      <xdr:nvCxnSpPr>
        <xdr:cNvPr id="291" name="直線コネクタ 290"/>
        <xdr:cNvCxnSpPr/>
      </xdr:nvCxnSpPr>
      <xdr:spPr>
        <a:xfrm>
          <a:off x="8750300" y="64184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57861</xdr:rowOff>
    </xdr:from>
    <xdr:to>
      <xdr:col>45</xdr:col>
      <xdr:colOff>177800</xdr:colOff>
      <xdr:row>37</xdr:row>
      <xdr:rowOff>74778</xdr:rowOff>
    </xdr:to>
    <xdr:cxnSp macro="">
      <xdr:nvCxnSpPr>
        <xdr:cNvPr id="294" name="直線コネクタ 293"/>
        <xdr:cNvCxnSpPr/>
      </xdr:nvCxnSpPr>
      <xdr:spPr>
        <a:xfrm>
          <a:off x="7861300" y="640151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36830</xdr:rowOff>
    </xdr:from>
    <xdr:to>
      <xdr:col>41</xdr:col>
      <xdr:colOff>50800</xdr:colOff>
      <xdr:row>37</xdr:row>
      <xdr:rowOff>57861</xdr:rowOff>
    </xdr:to>
    <xdr:cxnSp macro="">
      <xdr:nvCxnSpPr>
        <xdr:cNvPr id="297" name="直線コネクタ 296"/>
        <xdr:cNvCxnSpPr/>
      </xdr:nvCxnSpPr>
      <xdr:spPr>
        <a:xfrm>
          <a:off x="6972300" y="638048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xdr:rowOff>
    </xdr:from>
    <xdr:to>
      <xdr:col>55</xdr:col>
      <xdr:colOff>50800</xdr:colOff>
      <xdr:row>37</xdr:row>
      <xdr:rowOff>113233</xdr:rowOff>
    </xdr:to>
    <xdr:sp macro="" textlink="">
      <xdr:nvSpPr>
        <xdr:cNvPr id="307" name="楕円 306"/>
        <xdr:cNvSpPr/>
      </xdr:nvSpPr>
      <xdr:spPr>
        <a:xfrm>
          <a:off x="104267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161510</xdr:rowOff>
    </xdr:from>
    <xdr:ext cx="378565" cy="259045"/>
    <xdr:sp macro="" textlink="">
      <xdr:nvSpPr>
        <xdr:cNvPr id="308" name="労働費該当値テキスト"/>
        <xdr:cNvSpPr txBox="1"/>
      </xdr:nvSpPr>
      <xdr:spPr>
        <a:xfrm>
          <a:off x="10528300" y="63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26721</xdr:rowOff>
    </xdr:from>
    <xdr:to>
      <xdr:col>50</xdr:col>
      <xdr:colOff>165100</xdr:colOff>
      <xdr:row>37</xdr:row>
      <xdr:rowOff>128321</xdr:rowOff>
    </xdr:to>
    <xdr:sp macro="" textlink="">
      <xdr:nvSpPr>
        <xdr:cNvPr id="309" name="楕円 308"/>
        <xdr:cNvSpPr/>
      </xdr:nvSpPr>
      <xdr:spPr>
        <a:xfrm>
          <a:off x="9588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119448</xdr:rowOff>
    </xdr:from>
    <xdr:ext cx="378565" cy="259045"/>
    <xdr:sp macro="" textlink="">
      <xdr:nvSpPr>
        <xdr:cNvPr id="310" name="テキスト ボックス 309"/>
        <xdr:cNvSpPr txBox="1"/>
      </xdr:nvSpPr>
      <xdr:spPr>
        <a:xfrm>
          <a:off x="9450017" y="646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23978</xdr:rowOff>
    </xdr:from>
    <xdr:to>
      <xdr:col>46</xdr:col>
      <xdr:colOff>38100</xdr:colOff>
      <xdr:row>37</xdr:row>
      <xdr:rowOff>125578</xdr:rowOff>
    </xdr:to>
    <xdr:sp macro="" textlink="">
      <xdr:nvSpPr>
        <xdr:cNvPr id="311" name="楕円 310"/>
        <xdr:cNvSpPr/>
      </xdr:nvSpPr>
      <xdr:spPr>
        <a:xfrm>
          <a:off x="8699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116705</xdr:rowOff>
    </xdr:from>
    <xdr:ext cx="378565" cy="259045"/>
    <xdr:sp macro="" textlink="">
      <xdr:nvSpPr>
        <xdr:cNvPr id="312" name="テキスト ボックス 311"/>
        <xdr:cNvSpPr txBox="1"/>
      </xdr:nvSpPr>
      <xdr:spPr>
        <a:xfrm>
          <a:off x="8561017" y="64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7061</xdr:rowOff>
    </xdr:from>
    <xdr:to>
      <xdr:col>41</xdr:col>
      <xdr:colOff>101600</xdr:colOff>
      <xdr:row>37</xdr:row>
      <xdr:rowOff>108661</xdr:rowOff>
    </xdr:to>
    <xdr:sp macro="" textlink="">
      <xdr:nvSpPr>
        <xdr:cNvPr id="313" name="楕円 312"/>
        <xdr:cNvSpPr/>
      </xdr:nvSpPr>
      <xdr:spPr>
        <a:xfrm>
          <a:off x="7810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99788</xdr:rowOff>
    </xdr:from>
    <xdr:ext cx="378565" cy="259045"/>
    <xdr:sp macro="" textlink="">
      <xdr:nvSpPr>
        <xdr:cNvPr id="314" name="テキスト ボックス 313"/>
        <xdr:cNvSpPr txBox="1"/>
      </xdr:nvSpPr>
      <xdr:spPr>
        <a:xfrm>
          <a:off x="7672017" y="644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157480</xdr:rowOff>
    </xdr:from>
    <xdr:to>
      <xdr:col>36</xdr:col>
      <xdr:colOff>165100</xdr:colOff>
      <xdr:row>37</xdr:row>
      <xdr:rowOff>87630</xdr:rowOff>
    </xdr:to>
    <xdr:sp macro="" textlink="">
      <xdr:nvSpPr>
        <xdr:cNvPr id="315" name="楕円 314"/>
        <xdr:cNvSpPr/>
      </xdr:nvSpPr>
      <xdr:spPr>
        <a:xfrm>
          <a:off x="692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78757</xdr:rowOff>
    </xdr:from>
    <xdr:ext cx="378565" cy="259045"/>
    <xdr:sp macro="" textlink="">
      <xdr:nvSpPr>
        <xdr:cNvPr id="316" name="テキスト ボックス 315"/>
        <xdr:cNvSpPr txBox="1"/>
      </xdr:nvSpPr>
      <xdr:spPr>
        <a:xfrm>
          <a:off x="6783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156235</xdr:rowOff>
    </xdr:from>
    <xdr:to>
      <xdr:col>55</xdr:col>
      <xdr:colOff>0</xdr:colOff>
      <xdr:row>55</xdr:row>
      <xdr:rowOff>36068</xdr:rowOff>
    </xdr:to>
    <xdr:cxnSp macro="">
      <xdr:nvCxnSpPr>
        <xdr:cNvPr id="345" name="直線コネクタ 344"/>
        <xdr:cNvCxnSpPr/>
      </xdr:nvCxnSpPr>
      <xdr:spPr>
        <a:xfrm>
          <a:off x="9639300" y="9414535"/>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156235</xdr:rowOff>
    </xdr:from>
    <xdr:to>
      <xdr:col>50</xdr:col>
      <xdr:colOff>114300</xdr:colOff>
      <xdr:row>55</xdr:row>
      <xdr:rowOff>72872</xdr:rowOff>
    </xdr:to>
    <xdr:cxnSp macro="">
      <xdr:nvCxnSpPr>
        <xdr:cNvPr id="348" name="直線コネクタ 347"/>
        <xdr:cNvCxnSpPr/>
      </xdr:nvCxnSpPr>
      <xdr:spPr>
        <a:xfrm flipV="1">
          <a:off x="8750300" y="9414535"/>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72872</xdr:rowOff>
    </xdr:from>
    <xdr:to>
      <xdr:col>45</xdr:col>
      <xdr:colOff>177800</xdr:colOff>
      <xdr:row>55</xdr:row>
      <xdr:rowOff>115468</xdr:rowOff>
    </xdr:to>
    <xdr:cxnSp macro="">
      <xdr:nvCxnSpPr>
        <xdr:cNvPr id="351" name="直線コネクタ 350"/>
        <xdr:cNvCxnSpPr/>
      </xdr:nvCxnSpPr>
      <xdr:spPr>
        <a:xfrm flipV="1">
          <a:off x="7861300" y="950262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115468</xdr:rowOff>
    </xdr:from>
    <xdr:to>
      <xdr:col>41</xdr:col>
      <xdr:colOff>50800</xdr:colOff>
      <xdr:row>55</xdr:row>
      <xdr:rowOff>156235</xdr:rowOff>
    </xdr:to>
    <xdr:cxnSp macro="">
      <xdr:nvCxnSpPr>
        <xdr:cNvPr id="354" name="直線コネクタ 353"/>
        <xdr:cNvCxnSpPr/>
      </xdr:nvCxnSpPr>
      <xdr:spPr>
        <a:xfrm flipV="1">
          <a:off x="6972300" y="954521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156718</xdr:rowOff>
    </xdr:from>
    <xdr:to>
      <xdr:col>55</xdr:col>
      <xdr:colOff>50800</xdr:colOff>
      <xdr:row>55</xdr:row>
      <xdr:rowOff>86868</xdr:rowOff>
    </xdr:to>
    <xdr:sp macro="" textlink="">
      <xdr:nvSpPr>
        <xdr:cNvPr id="364" name="楕円 363"/>
        <xdr:cNvSpPr/>
      </xdr:nvSpPr>
      <xdr:spPr>
        <a:xfrm>
          <a:off x="10426700" y="94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8145</xdr:rowOff>
    </xdr:from>
    <xdr:ext cx="469744" cy="259045"/>
    <xdr:sp macro="" textlink="">
      <xdr:nvSpPr>
        <xdr:cNvPr id="365" name="農林水産業費該当値テキスト"/>
        <xdr:cNvSpPr txBox="1"/>
      </xdr:nvSpPr>
      <xdr:spPr>
        <a:xfrm>
          <a:off x="10528300" y="926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105435</xdr:rowOff>
    </xdr:from>
    <xdr:to>
      <xdr:col>50</xdr:col>
      <xdr:colOff>165100</xdr:colOff>
      <xdr:row>55</xdr:row>
      <xdr:rowOff>35585</xdr:rowOff>
    </xdr:to>
    <xdr:sp macro="" textlink="">
      <xdr:nvSpPr>
        <xdr:cNvPr id="366" name="楕円 365"/>
        <xdr:cNvSpPr/>
      </xdr:nvSpPr>
      <xdr:spPr>
        <a:xfrm>
          <a:off x="9588500" y="93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52112</xdr:rowOff>
    </xdr:from>
    <xdr:ext cx="469744" cy="259045"/>
    <xdr:sp macro="" textlink="">
      <xdr:nvSpPr>
        <xdr:cNvPr id="367" name="テキスト ボックス 366"/>
        <xdr:cNvSpPr txBox="1"/>
      </xdr:nvSpPr>
      <xdr:spPr>
        <a:xfrm>
          <a:off x="9404428" y="913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22072</xdr:rowOff>
    </xdr:from>
    <xdr:to>
      <xdr:col>46</xdr:col>
      <xdr:colOff>38100</xdr:colOff>
      <xdr:row>55</xdr:row>
      <xdr:rowOff>123672</xdr:rowOff>
    </xdr:to>
    <xdr:sp macro="" textlink="">
      <xdr:nvSpPr>
        <xdr:cNvPr id="368" name="楕円 367"/>
        <xdr:cNvSpPr/>
      </xdr:nvSpPr>
      <xdr:spPr>
        <a:xfrm>
          <a:off x="8699500" y="9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140199</xdr:rowOff>
    </xdr:from>
    <xdr:ext cx="469744" cy="259045"/>
    <xdr:sp macro="" textlink="">
      <xdr:nvSpPr>
        <xdr:cNvPr id="369" name="テキスト ボックス 368"/>
        <xdr:cNvSpPr txBox="1"/>
      </xdr:nvSpPr>
      <xdr:spPr>
        <a:xfrm>
          <a:off x="8515428" y="92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64668</xdr:rowOff>
    </xdr:from>
    <xdr:to>
      <xdr:col>41</xdr:col>
      <xdr:colOff>101600</xdr:colOff>
      <xdr:row>55</xdr:row>
      <xdr:rowOff>166268</xdr:rowOff>
    </xdr:to>
    <xdr:sp macro="" textlink="">
      <xdr:nvSpPr>
        <xdr:cNvPr id="370" name="楕円 369"/>
        <xdr:cNvSpPr/>
      </xdr:nvSpPr>
      <xdr:spPr>
        <a:xfrm>
          <a:off x="7810500" y="94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11345</xdr:rowOff>
    </xdr:from>
    <xdr:ext cx="469744" cy="259045"/>
    <xdr:sp macro="" textlink="">
      <xdr:nvSpPr>
        <xdr:cNvPr id="371" name="テキスト ボックス 370"/>
        <xdr:cNvSpPr txBox="1"/>
      </xdr:nvSpPr>
      <xdr:spPr>
        <a:xfrm>
          <a:off x="7626428" y="92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105435</xdr:rowOff>
    </xdr:from>
    <xdr:to>
      <xdr:col>36</xdr:col>
      <xdr:colOff>165100</xdr:colOff>
      <xdr:row>56</xdr:row>
      <xdr:rowOff>35585</xdr:rowOff>
    </xdr:to>
    <xdr:sp macro="" textlink="">
      <xdr:nvSpPr>
        <xdr:cNvPr id="372" name="楕円 371"/>
        <xdr:cNvSpPr/>
      </xdr:nvSpPr>
      <xdr:spPr>
        <a:xfrm>
          <a:off x="6921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52112</xdr:rowOff>
    </xdr:from>
    <xdr:ext cx="469744" cy="259045"/>
    <xdr:sp macro="" textlink="">
      <xdr:nvSpPr>
        <xdr:cNvPr id="373" name="テキスト ボックス 372"/>
        <xdr:cNvSpPr txBox="1"/>
      </xdr:nvSpPr>
      <xdr:spPr>
        <a:xfrm>
          <a:off x="6737428" y="93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87485</xdr:rowOff>
    </xdr:from>
    <xdr:to>
      <xdr:col>55</xdr:col>
      <xdr:colOff>0</xdr:colOff>
      <xdr:row>78</xdr:row>
      <xdr:rowOff>107792</xdr:rowOff>
    </xdr:to>
    <xdr:cxnSp macro="">
      <xdr:nvCxnSpPr>
        <xdr:cNvPr id="402" name="直線コネクタ 401"/>
        <xdr:cNvCxnSpPr/>
      </xdr:nvCxnSpPr>
      <xdr:spPr>
        <a:xfrm>
          <a:off x="9639300" y="13460585"/>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23361</xdr:rowOff>
    </xdr:from>
    <xdr:to>
      <xdr:col>50</xdr:col>
      <xdr:colOff>114300</xdr:colOff>
      <xdr:row>78</xdr:row>
      <xdr:rowOff>87485</xdr:rowOff>
    </xdr:to>
    <xdr:cxnSp macro="">
      <xdr:nvCxnSpPr>
        <xdr:cNvPr id="405" name="直線コネクタ 404"/>
        <xdr:cNvCxnSpPr/>
      </xdr:nvCxnSpPr>
      <xdr:spPr>
        <a:xfrm>
          <a:off x="8750300" y="13396461"/>
          <a:ext cx="889000" cy="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23361</xdr:rowOff>
    </xdr:from>
    <xdr:to>
      <xdr:col>45</xdr:col>
      <xdr:colOff>177800</xdr:colOff>
      <xdr:row>78</xdr:row>
      <xdr:rowOff>36410</xdr:rowOff>
    </xdr:to>
    <xdr:cxnSp macro="">
      <xdr:nvCxnSpPr>
        <xdr:cNvPr id="408" name="直線コネクタ 407"/>
        <xdr:cNvCxnSpPr/>
      </xdr:nvCxnSpPr>
      <xdr:spPr>
        <a:xfrm flipV="1">
          <a:off x="7861300" y="13396461"/>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131794</xdr:rowOff>
    </xdr:from>
    <xdr:to>
      <xdr:col>41</xdr:col>
      <xdr:colOff>50800</xdr:colOff>
      <xdr:row>78</xdr:row>
      <xdr:rowOff>36410</xdr:rowOff>
    </xdr:to>
    <xdr:cxnSp macro="">
      <xdr:nvCxnSpPr>
        <xdr:cNvPr id="411" name="直線コネクタ 410"/>
        <xdr:cNvCxnSpPr/>
      </xdr:nvCxnSpPr>
      <xdr:spPr>
        <a:xfrm>
          <a:off x="6972300" y="13333444"/>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56992</xdr:rowOff>
    </xdr:from>
    <xdr:to>
      <xdr:col>55</xdr:col>
      <xdr:colOff>50800</xdr:colOff>
      <xdr:row>78</xdr:row>
      <xdr:rowOff>158592</xdr:rowOff>
    </xdr:to>
    <xdr:sp macro="" textlink="">
      <xdr:nvSpPr>
        <xdr:cNvPr id="421" name="楕円 420"/>
        <xdr:cNvSpPr/>
      </xdr:nvSpPr>
      <xdr:spPr>
        <a:xfrm>
          <a:off x="10426700" y="134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143369</xdr:rowOff>
    </xdr:from>
    <xdr:ext cx="469744" cy="259045"/>
    <xdr:sp macro="" textlink="">
      <xdr:nvSpPr>
        <xdr:cNvPr id="422" name="商工費該当値テキスト"/>
        <xdr:cNvSpPr txBox="1"/>
      </xdr:nvSpPr>
      <xdr:spPr>
        <a:xfrm>
          <a:off x="10528300" y="133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36685</xdr:rowOff>
    </xdr:from>
    <xdr:to>
      <xdr:col>50</xdr:col>
      <xdr:colOff>165100</xdr:colOff>
      <xdr:row>78</xdr:row>
      <xdr:rowOff>138285</xdr:rowOff>
    </xdr:to>
    <xdr:sp macro="" textlink="">
      <xdr:nvSpPr>
        <xdr:cNvPr id="423" name="楕円 422"/>
        <xdr:cNvSpPr/>
      </xdr:nvSpPr>
      <xdr:spPr>
        <a:xfrm>
          <a:off x="9588500" y="134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129412</xdr:rowOff>
    </xdr:from>
    <xdr:ext cx="469744" cy="259045"/>
    <xdr:sp macro="" textlink="">
      <xdr:nvSpPr>
        <xdr:cNvPr id="424" name="テキスト ボックス 423"/>
        <xdr:cNvSpPr txBox="1"/>
      </xdr:nvSpPr>
      <xdr:spPr>
        <a:xfrm>
          <a:off x="9404428" y="1350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144011</xdr:rowOff>
    </xdr:from>
    <xdr:to>
      <xdr:col>46</xdr:col>
      <xdr:colOff>38100</xdr:colOff>
      <xdr:row>78</xdr:row>
      <xdr:rowOff>74161</xdr:rowOff>
    </xdr:to>
    <xdr:sp macro="" textlink="">
      <xdr:nvSpPr>
        <xdr:cNvPr id="425" name="楕円 424"/>
        <xdr:cNvSpPr/>
      </xdr:nvSpPr>
      <xdr:spPr>
        <a:xfrm>
          <a:off x="8699500" y="13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65288</xdr:rowOff>
    </xdr:from>
    <xdr:ext cx="534377" cy="259045"/>
    <xdr:sp macro="" textlink="">
      <xdr:nvSpPr>
        <xdr:cNvPr id="426" name="テキスト ボックス 425"/>
        <xdr:cNvSpPr txBox="1"/>
      </xdr:nvSpPr>
      <xdr:spPr>
        <a:xfrm>
          <a:off x="8483111" y="134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157060</xdr:rowOff>
    </xdr:from>
    <xdr:to>
      <xdr:col>41</xdr:col>
      <xdr:colOff>101600</xdr:colOff>
      <xdr:row>78</xdr:row>
      <xdr:rowOff>87210</xdr:rowOff>
    </xdr:to>
    <xdr:sp macro="" textlink="">
      <xdr:nvSpPr>
        <xdr:cNvPr id="427" name="楕円 426"/>
        <xdr:cNvSpPr/>
      </xdr:nvSpPr>
      <xdr:spPr>
        <a:xfrm>
          <a:off x="78105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78337</xdr:rowOff>
    </xdr:from>
    <xdr:ext cx="469744" cy="259045"/>
    <xdr:sp macro="" textlink="">
      <xdr:nvSpPr>
        <xdr:cNvPr id="428" name="テキスト ボックス 427"/>
        <xdr:cNvSpPr txBox="1"/>
      </xdr:nvSpPr>
      <xdr:spPr>
        <a:xfrm>
          <a:off x="7626428" y="134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80994</xdr:rowOff>
    </xdr:from>
    <xdr:to>
      <xdr:col>36</xdr:col>
      <xdr:colOff>165100</xdr:colOff>
      <xdr:row>78</xdr:row>
      <xdr:rowOff>11144</xdr:rowOff>
    </xdr:to>
    <xdr:sp macro="" textlink="">
      <xdr:nvSpPr>
        <xdr:cNvPr id="429" name="楕円 428"/>
        <xdr:cNvSpPr/>
      </xdr:nvSpPr>
      <xdr:spPr>
        <a:xfrm>
          <a:off x="6921500" y="13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2271</xdr:rowOff>
    </xdr:from>
    <xdr:ext cx="534377" cy="259045"/>
    <xdr:sp macro="" textlink="">
      <xdr:nvSpPr>
        <xdr:cNvPr id="430" name="テキスト ボックス 429"/>
        <xdr:cNvSpPr txBox="1"/>
      </xdr:nvSpPr>
      <xdr:spPr>
        <a:xfrm>
          <a:off x="6705111" y="133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99219</xdr:rowOff>
    </xdr:from>
    <xdr:to>
      <xdr:col>55</xdr:col>
      <xdr:colOff>0</xdr:colOff>
      <xdr:row>96</xdr:row>
      <xdr:rowOff>117639</xdr:rowOff>
    </xdr:to>
    <xdr:cxnSp macro="">
      <xdr:nvCxnSpPr>
        <xdr:cNvPr id="460" name="直線コネクタ 459"/>
        <xdr:cNvCxnSpPr/>
      </xdr:nvCxnSpPr>
      <xdr:spPr>
        <a:xfrm flipV="1">
          <a:off x="9639300" y="16558419"/>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91275</xdr:rowOff>
    </xdr:from>
    <xdr:to>
      <xdr:col>50</xdr:col>
      <xdr:colOff>114300</xdr:colOff>
      <xdr:row>96</xdr:row>
      <xdr:rowOff>117639</xdr:rowOff>
    </xdr:to>
    <xdr:cxnSp macro="">
      <xdr:nvCxnSpPr>
        <xdr:cNvPr id="463" name="直線コネクタ 462"/>
        <xdr:cNvCxnSpPr/>
      </xdr:nvCxnSpPr>
      <xdr:spPr>
        <a:xfrm>
          <a:off x="8750300" y="16550475"/>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30601</xdr:rowOff>
    </xdr:from>
    <xdr:to>
      <xdr:col>45</xdr:col>
      <xdr:colOff>177800</xdr:colOff>
      <xdr:row>96</xdr:row>
      <xdr:rowOff>91275</xdr:rowOff>
    </xdr:to>
    <xdr:cxnSp macro="">
      <xdr:nvCxnSpPr>
        <xdr:cNvPr id="466" name="直線コネクタ 465"/>
        <xdr:cNvCxnSpPr/>
      </xdr:nvCxnSpPr>
      <xdr:spPr>
        <a:xfrm>
          <a:off x="7861300" y="16489801"/>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30601</xdr:rowOff>
    </xdr:from>
    <xdr:to>
      <xdr:col>41</xdr:col>
      <xdr:colOff>50800</xdr:colOff>
      <xdr:row>96</xdr:row>
      <xdr:rowOff>65481</xdr:rowOff>
    </xdr:to>
    <xdr:cxnSp macro="">
      <xdr:nvCxnSpPr>
        <xdr:cNvPr id="469" name="直線コネクタ 468"/>
        <xdr:cNvCxnSpPr/>
      </xdr:nvCxnSpPr>
      <xdr:spPr>
        <a:xfrm flipV="1">
          <a:off x="6972300" y="16489801"/>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48419</xdr:rowOff>
    </xdr:from>
    <xdr:to>
      <xdr:col>55</xdr:col>
      <xdr:colOff>50800</xdr:colOff>
      <xdr:row>96</xdr:row>
      <xdr:rowOff>150019</xdr:rowOff>
    </xdr:to>
    <xdr:sp macro="" textlink="">
      <xdr:nvSpPr>
        <xdr:cNvPr id="479" name="楕円 478"/>
        <xdr:cNvSpPr/>
      </xdr:nvSpPr>
      <xdr:spPr>
        <a:xfrm>
          <a:off x="10426700" y="165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26846</xdr:rowOff>
    </xdr:from>
    <xdr:ext cx="534377" cy="259045"/>
    <xdr:sp macro="" textlink="">
      <xdr:nvSpPr>
        <xdr:cNvPr id="480" name="土木費該当値テキスト"/>
        <xdr:cNvSpPr txBox="1"/>
      </xdr:nvSpPr>
      <xdr:spPr>
        <a:xfrm>
          <a:off x="10528300" y="164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66839</xdr:rowOff>
    </xdr:from>
    <xdr:to>
      <xdr:col>50</xdr:col>
      <xdr:colOff>165100</xdr:colOff>
      <xdr:row>96</xdr:row>
      <xdr:rowOff>168439</xdr:rowOff>
    </xdr:to>
    <xdr:sp macro="" textlink="">
      <xdr:nvSpPr>
        <xdr:cNvPr id="481" name="楕円 480"/>
        <xdr:cNvSpPr/>
      </xdr:nvSpPr>
      <xdr:spPr>
        <a:xfrm>
          <a:off x="9588500" y="165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159566</xdr:rowOff>
    </xdr:from>
    <xdr:ext cx="534377" cy="259045"/>
    <xdr:sp macro="" textlink="">
      <xdr:nvSpPr>
        <xdr:cNvPr id="482" name="テキスト ボックス 481"/>
        <xdr:cNvSpPr txBox="1"/>
      </xdr:nvSpPr>
      <xdr:spPr>
        <a:xfrm>
          <a:off x="9372111" y="166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40475</xdr:rowOff>
    </xdr:from>
    <xdr:to>
      <xdr:col>46</xdr:col>
      <xdr:colOff>38100</xdr:colOff>
      <xdr:row>96</xdr:row>
      <xdr:rowOff>142075</xdr:rowOff>
    </xdr:to>
    <xdr:sp macro="" textlink="">
      <xdr:nvSpPr>
        <xdr:cNvPr id="483" name="楕円 482"/>
        <xdr:cNvSpPr/>
      </xdr:nvSpPr>
      <xdr:spPr>
        <a:xfrm>
          <a:off x="8699500" y="164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158602</xdr:rowOff>
    </xdr:from>
    <xdr:ext cx="534377" cy="259045"/>
    <xdr:sp macro="" textlink="">
      <xdr:nvSpPr>
        <xdr:cNvPr id="484" name="テキスト ボックス 483"/>
        <xdr:cNvSpPr txBox="1"/>
      </xdr:nvSpPr>
      <xdr:spPr>
        <a:xfrm>
          <a:off x="8483111" y="1627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151251</xdr:rowOff>
    </xdr:from>
    <xdr:to>
      <xdr:col>41</xdr:col>
      <xdr:colOff>101600</xdr:colOff>
      <xdr:row>96</xdr:row>
      <xdr:rowOff>81401</xdr:rowOff>
    </xdr:to>
    <xdr:sp macro="" textlink="">
      <xdr:nvSpPr>
        <xdr:cNvPr id="485" name="楕円 484"/>
        <xdr:cNvSpPr/>
      </xdr:nvSpPr>
      <xdr:spPr>
        <a:xfrm>
          <a:off x="7810500" y="164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97928</xdr:rowOff>
    </xdr:from>
    <xdr:ext cx="534377" cy="259045"/>
    <xdr:sp macro="" textlink="">
      <xdr:nvSpPr>
        <xdr:cNvPr id="486" name="テキスト ボックス 485"/>
        <xdr:cNvSpPr txBox="1"/>
      </xdr:nvSpPr>
      <xdr:spPr>
        <a:xfrm>
          <a:off x="7594111" y="162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14681</xdr:rowOff>
    </xdr:from>
    <xdr:to>
      <xdr:col>36</xdr:col>
      <xdr:colOff>165100</xdr:colOff>
      <xdr:row>96</xdr:row>
      <xdr:rowOff>116281</xdr:rowOff>
    </xdr:to>
    <xdr:sp macro="" textlink="">
      <xdr:nvSpPr>
        <xdr:cNvPr id="487" name="楕円 486"/>
        <xdr:cNvSpPr/>
      </xdr:nvSpPr>
      <xdr:spPr>
        <a:xfrm>
          <a:off x="6921500" y="164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132808</xdr:rowOff>
    </xdr:from>
    <xdr:ext cx="534377" cy="259045"/>
    <xdr:sp macro="" textlink="">
      <xdr:nvSpPr>
        <xdr:cNvPr id="488" name="テキスト ボックス 487"/>
        <xdr:cNvSpPr txBox="1"/>
      </xdr:nvSpPr>
      <xdr:spPr>
        <a:xfrm>
          <a:off x="6705111" y="162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112377</xdr:rowOff>
    </xdr:from>
    <xdr:to>
      <xdr:col>85</xdr:col>
      <xdr:colOff>127000</xdr:colOff>
      <xdr:row>35</xdr:row>
      <xdr:rowOff>25618</xdr:rowOff>
    </xdr:to>
    <xdr:cxnSp macro="">
      <xdr:nvCxnSpPr>
        <xdr:cNvPr id="520" name="直線コネクタ 519"/>
        <xdr:cNvCxnSpPr/>
      </xdr:nvCxnSpPr>
      <xdr:spPr>
        <a:xfrm>
          <a:off x="15481300" y="5770227"/>
          <a:ext cx="838200" cy="25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112377</xdr:rowOff>
    </xdr:from>
    <xdr:to>
      <xdr:col>81</xdr:col>
      <xdr:colOff>50800</xdr:colOff>
      <xdr:row>36</xdr:row>
      <xdr:rowOff>12228</xdr:rowOff>
    </xdr:to>
    <xdr:cxnSp macro="">
      <xdr:nvCxnSpPr>
        <xdr:cNvPr id="523" name="直線コネクタ 522"/>
        <xdr:cNvCxnSpPr/>
      </xdr:nvCxnSpPr>
      <xdr:spPr>
        <a:xfrm flipV="1">
          <a:off x="14592300" y="5770227"/>
          <a:ext cx="889000" cy="4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12228</xdr:rowOff>
    </xdr:from>
    <xdr:to>
      <xdr:col>76</xdr:col>
      <xdr:colOff>114300</xdr:colOff>
      <xdr:row>36</xdr:row>
      <xdr:rowOff>50655</xdr:rowOff>
    </xdr:to>
    <xdr:cxnSp macro="">
      <xdr:nvCxnSpPr>
        <xdr:cNvPr id="526" name="直線コネクタ 525"/>
        <xdr:cNvCxnSpPr/>
      </xdr:nvCxnSpPr>
      <xdr:spPr>
        <a:xfrm flipV="1">
          <a:off x="13703300" y="6184428"/>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96701</xdr:rowOff>
    </xdr:from>
    <xdr:to>
      <xdr:col>71</xdr:col>
      <xdr:colOff>177800</xdr:colOff>
      <xdr:row>36</xdr:row>
      <xdr:rowOff>50655</xdr:rowOff>
    </xdr:to>
    <xdr:cxnSp macro="">
      <xdr:nvCxnSpPr>
        <xdr:cNvPr id="529" name="直線コネクタ 528"/>
        <xdr:cNvCxnSpPr/>
      </xdr:nvCxnSpPr>
      <xdr:spPr>
        <a:xfrm>
          <a:off x="12814300" y="6097451"/>
          <a:ext cx="889000" cy="1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146268</xdr:rowOff>
    </xdr:from>
    <xdr:to>
      <xdr:col>85</xdr:col>
      <xdr:colOff>177800</xdr:colOff>
      <xdr:row>35</xdr:row>
      <xdr:rowOff>76418</xdr:rowOff>
    </xdr:to>
    <xdr:sp macro="" textlink="">
      <xdr:nvSpPr>
        <xdr:cNvPr id="539" name="楕円 538"/>
        <xdr:cNvSpPr/>
      </xdr:nvSpPr>
      <xdr:spPr>
        <a:xfrm>
          <a:off x="16268700" y="59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169145</xdr:rowOff>
    </xdr:from>
    <xdr:ext cx="534377" cy="259045"/>
    <xdr:sp macro="" textlink="">
      <xdr:nvSpPr>
        <xdr:cNvPr id="540" name="消防費該当値テキスト"/>
        <xdr:cNvSpPr txBox="1"/>
      </xdr:nvSpPr>
      <xdr:spPr>
        <a:xfrm>
          <a:off x="16370300" y="58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61577</xdr:rowOff>
    </xdr:from>
    <xdr:to>
      <xdr:col>81</xdr:col>
      <xdr:colOff>101600</xdr:colOff>
      <xdr:row>33</xdr:row>
      <xdr:rowOff>163177</xdr:rowOff>
    </xdr:to>
    <xdr:sp macro="" textlink="">
      <xdr:nvSpPr>
        <xdr:cNvPr id="541" name="楕円 540"/>
        <xdr:cNvSpPr/>
      </xdr:nvSpPr>
      <xdr:spPr>
        <a:xfrm>
          <a:off x="15430500" y="5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8254</xdr:rowOff>
    </xdr:from>
    <xdr:ext cx="534377" cy="259045"/>
    <xdr:sp macro="" textlink="">
      <xdr:nvSpPr>
        <xdr:cNvPr id="542" name="テキスト ボックス 541"/>
        <xdr:cNvSpPr txBox="1"/>
      </xdr:nvSpPr>
      <xdr:spPr>
        <a:xfrm>
          <a:off x="15214111" y="549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132878</xdr:rowOff>
    </xdr:from>
    <xdr:to>
      <xdr:col>76</xdr:col>
      <xdr:colOff>165100</xdr:colOff>
      <xdr:row>36</xdr:row>
      <xdr:rowOff>63028</xdr:rowOff>
    </xdr:to>
    <xdr:sp macro="" textlink="">
      <xdr:nvSpPr>
        <xdr:cNvPr id="543" name="楕円 542"/>
        <xdr:cNvSpPr/>
      </xdr:nvSpPr>
      <xdr:spPr>
        <a:xfrm>
          <a:off x="14541500" y="61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79555</xdr:rowOff>
    </xdr:from>
    <xdr:ext cx="534377" cy="259045"/>
    <xdr:sp macro="" textlink="">
      <xdr:nvSpPr>
        <xdr:cNvPr id="544" name="テキスト ボックス 543"/>
        <xdr:cNvSpPr txBox="1"/>
      </xdr:nvSpPr>
      <xdr:spPr>
        <a:xfrm>
          <a:off x="14325111" y="59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171305</xdr:rowOff>
    </xdr:from>
    <xdr:to>
      <xdr:col>72</xdr:col>
      <xdr:colOff>38100</xdr:colOff>
      <xdr:row>36</xdr:row>
      <xdr:rowOff>101455</xdr:rowOff>
    </xdr:to>
    <xdr:sp macro="" textlink="">
      <xdr:nvSpPr>
        <xdr:cNvPr id="545" name="楕円 544"/>
        <xdr:cNvSpPr/>
      </xdr:nvSpPr>
      <xdr:spPr>
        <a:xfrm>
          <a:off x="13652500" y="6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117982</xdr:rowOff>
    </xdr:from>
    <xdr:ext cx="534377" cy="259045"/>
    <xdr:sp macro="" textlink="">
      <xdr:nvSpPr>
        <xdr:cNvPr id="546" name="テキスト ボックス 545"/>
        <xdr:cNvSpPr txBox="1"/>
      </xdr:nvSpPr>
      <xdr:spPr>
        <a:xfrm>
          <a:off x="13436111" y="59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45901</xdr:rowOff>
    </xdr:from>
    <xdr:to>
      <xdr:col>67</xdr:col>
      <xdr:colOff>101600</xdr:colOff>
      <xdr:row>35</xdr:row>
      <xdr:rowOff>147501</xdr:rowOff>
    </xdr:to>
    <xdr:sp macro="" textlink="">
      <xdr:nvSpPr>
        <xdr:cNvPr id="547" name="楕円 546"/>
        <xdr:cNvSpPr/>
      </xdr:nvSpPr>
      <xdr:spPr>
        <a:xfrm>
          <a:off x="12763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164028</xdr:rowOff>
    </xdr:from>
    <xdr:ext cx="534377" cy="259045"/>
    <xdr:sp macro="" textlink="">
      <xdr:nvSpPr>
        <xdr:cNvPr id="548" name="テキスト ボックス 547"/>
        <xdr:cNvSpPr txBox="1"/>
      </xdr:nvSpPr>
      <xdr:spPr>
        <a:xfrm>
          <a:off x="12547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5569</xdr:rowOff>
    </xdr:from>
    <xdr:to>
      <xdr:col>85</xdr:col>
      <xdr:colOff>127000</xdr:colOff>
      <xdr:row>58</xdr:row>
      <xdr:rowOff>36973</xdr:rowOff>
    </xdr:to>
    <xdr:cxnSp macro="">
      <xdr:nvCxnSpPr>
        <xdr:cNvPr id="582" name="直線コネクタ 581"/>
        <xdr:cNvCxnSpPr/>
      </xdr:nvCxnSpPr>
      <xdr:spPr>
        <a:xfrm flipV="1">
          <a:off x="15481300" y="9949669"/>
          <a:ext cx="8382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11455</xdr:rowOff>
    </xdr:from>
    <xdr:to>
      <xdr:col>81</xdr:col>
      <xdr:colOff>50800</xdr:colOff>
      <xdr:row>58</xdr:row>
      <xdr:rowOff>36973</xdr:rowOff>
    </xdr:to>
    <xdr:cxnSp macro="">
      <xdr:nvCxnSpPr>
        <xdr:cNvPr id="585" name="直線コネクタ 584"/>
        <xdr:cNvCxnSpPr/>
      </xdr:nvCxnSpPr>
      <xdr:spPr>
        <a:xfrm>
          <a:off x="14592300" y="9784105"/>
          <a:ext cx="889000" cy="19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11455</xdr:rowOff>
    </xdr:from>
    <xdr:to>
      <xdr:col>76</xdr:col>
      <xdr:colOff>114300</xdr:colOff>
      <xdr:row>58</xdr:row>
      <xdr:rowOff>2683</xdr:rowOff>
    </xdr:to>
    <xdr:cxnSp macro="">
      <xdr:nvCxnSpPr>
        <xdr:cNvPr id="588" name="直線コネクタ 587"/>
        <xdr:cNvCxnSpPr/>
      </xdr:nvCxnSpPr>
      <xdr:spPr>
        <a:xfrm flipV="1">
          <a:off x="13703300" y="9784105"/>
          <a:ext cx="889000" cy="16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148072</xdr:rowOff>
    </xdr:from>
    <xdr:to>
      <xdr:col>71</xdr:col>
      <xdr:colOff>177800</xdr:colOff>
      <xdr:row>58</xdr:row>
      <xdr:rowOff>2683</xdr:rowOff>
    </xdr:to>
    <xdr:cxnSp macro="">
      <xdr:nvCxnSpPr>
        <xdr:cNvPr id="591" name="直線コネクタ 590"/>
        <xdr:cNvCxnSpPr/>
      </xdr:nvCxnSpPr>
      <xdr:spPr>
        <a:xfrm>
          <a:off x="12814300" y="992072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126219</xdr:rowOff>
    </xdr:from>
    <xdr:to>
      <xdr:col>85</xdr:col>
      <xdr:colOff>177800</xdr:colOff>
      <xdr:row>58</xdr:row>
      <xdr:rowOff>56369</xdr:rowOff>
    </xdr:to>
    <xdr:sp macro="" textlink="">
      <xdr:nvSpPr>
        <xdr:cNvPr id="601" name="楕円 600"/>
        <xdr:cNvSpPr/>
      </xdr:nvSpPr>
      <xdr:spPr>
        <a:xfrm>
          <a:off x="16268700" y="98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41146</xdr:rowOff>
    </xdr:from>
    <xdr:ext cx="534377" cy="259045"/>
    <xdr:sp macro="" textlink="">
      <xdr:nvSpPr>
        <xdr:cNvPr id="602" name="教育費該当値テキスト"/>
        <xdr:cNvSpPr txBox="1"/>
      </xdr:nvSpPr>
      <xdr:spPr>
        <a:xfrm>
          <a:off x="16370300" y="98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157623</xdr:rowOff>
    </xdr:from>
    <xdr:to>
      <xdr:col>81</xdr:col>
      <xdr:colOff>101600</xdr:colOff>
      <xdr:row>58</xdr:row>
      <xdr:rowOff>87773</xdr:rowOff>
    </xdr:to>
    <xdr:sp macro="" textlink="">
      <xdr:nvSpPr>
        <xdr:cNvPr id="603" name="楕円 602"/>
        <xdr:cNvSpPr/>
      </xdr:nvSpPr>
      <xdr:spPr>
        <a:xfrm>
          <a:off x="15430500" y="99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78900</xdr:rowOff>
    </xdr:from>
    <xdr:ext cx="534377" cy="259045"/>
    <xdr:sp macro="" textlink="">
      <xdr:nvSpPr>
        <xdr:cNvPr id="604" name="テキスト ボックス 603"/>
        <xdr:cNvSpPr txBox="1"/>
      </xdr:nvSpPr>
      <xdr:spPr>
        <a:xfrm>
          <a:off x="15214111" y="100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132105</xdr:rowOff>
    </xdr:from>
    <xdr:to>
      <xdr:col>76</xdr:col>
      <xdr:colOff>165100</xdr:colOff>
      <xdr:row>57</xdr:row>
      <xdr:rowOff>62255</xdr:rowOff>
    </xdr:to>
    <xdr:sp macro="" textlink="">
      <xdr:nvSpPr>
        <xdr:cNvPr id="605" name="楕円 604"/>
        <xdr:cNvSpPr/>
      </xdr:nvSpPr>
      <xdr:spPr>
        <a:xfrm>
          <a:off x="14541500" y="97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53382</xdr:rowOff>
    </xdr:from>
    <xdr:ext cx="534377" cy="259045"/>
    <xdr:sp macro="" textlink="">
      <xdr:nvSpPr>
        <xdr:cNvPr id="606" name="テキスト ボックス 605"/>
        <xdr:cNvSpPr txBox="1"/>
      </xdr:nvSpPr>
      <xdr:spPr>
        <a:xfrm>
          <a:off x="14325111" y="98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123333</xdr:rowOff>
    </xdr:from>
    <xdr:to>
      <xdr:col>72</xdr:col>
      <xdr:colOff>38100</xdr:colOff>
      <xdr:row>58</xdr:row>
      <xdr:rowOff>53483</xdr:rowOff>
    </xdr:to>
    <xdr:sp macro="" textlink="">
      <xdr:nvSpPr>
        <xdr:cNvPr id="607" name="楕円 606"/>
        <xdr:cNvSpPr/>
      </xdr:nvSpPr>
      <xdr:spPr>
        <a:xfrm>
          <a:off x="13652500" y="98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44610</xdr:rowOff>
    </xdr:from>
    <xdr:ext cx="534377" cy="259045"/>
    <xdr:sp macro="" textlink="">
      <xdr:nvSpPr>
        <xdr:cNvPr id="608" name="テキスト ボックス 607"/>
        <xdr:cNvSpPr txBox="1"/>
      </xdr:nvSpPr>
      <xdr:spPr>
        <a:xfrm>
          <a:off x="13436111" y="99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97272</xdr:rowOff>
    </xdr:from>
    <xdr:to>
      <xdr:col>67</xdr:col>
      <xdr:colOff>101600</xdr:colOff>
      <xdr:row>58</xdr:row>
      <xdr:rowOff>27422</xdr:rowOff>
    </xdr:to>
    <xdr:sp macro="" textlink="">
      <xdr:nvSpPr>
        <xdr:cNvPr id="609" name="楕円 608"/>
        <xdr:cNvSpPr/>
      </xdr:nvSpPr>
      <xdr:spPr>
        <a:xfrm>
          <a:off x="12763500" y="98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18549</xdr:rowOff>
    </xdr:from>
    <xdr:ext cx="534377" cy="259045"/>
    <xdr:sp macro="" textlink="">
      <xdr:nvSpPr>
        <xdr:cNvPr id="610" name="テキスト ボックス 609"/>
        <xdr:cNvSpPr txBox="1"/>
      </xdr:nvSpPr>
      <xdr:spPr>
        <a:xfrm>
          <a:off x="12547111" y="99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38898</xdr:rowOff>
    </xdr:from>
    <xdr:to>
      <xdr:col>85</xdr:col>
      <xdr:colOff>127000</xdr:colOff>
      <xdr:row>79</xdr:row>
      <xdr:rowOff>69270</xdr:rowOff>
    </xdr:to>
    <xdr:cxnSp macro="">
      <xdr:nvCxnSpPr>
        <xdr:cNvPr id="641" name="直線コネクタ 640"/>
        <xdr:cNvCxnSpPr/>
      </xdr:nvCxnSpPr>
      <xdr:spPr>
        <a:xfrm>
          <a:off x="15481300" y="13583448"/>
          <a:ext cx="8382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38898</xdr:rowOff>
    </xdr:from>
    <xdr:to>
      <xdr:col>81</xdr:col>
      <xdr:colOff>50800</xdr:colOff>
      <xdr:row>79</xdr:row>
      <xdr:rowOff>39007</xdr:rowOff>
    </xdr:to>
    <xdr:cxnSp macro="">
      <xdr:nvCxnSpPr>
        <xdr:cNvPr id="644" name="直線コネクタ 643"/>
        <xdr:cNvCxnSpPr/>
      </xdr:nvCxnSpPr>
      <xdr:spPr>
        <a:xfrm flipV="1">
          <a:off x="14592300" y="13583448"/>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39007</xdr:rowOff>
    </xdr:from>
    <xdr:to>
      <xdr:col>76</xdr:col>
      <xdr:colOff>114300</xdr:colOff>
      <xdr:row>79</xdr:row>
      <xdr:rowOff>61105</xdr:rowOff>
    </xdr:to>
    <xdr:cxnSp macro="">
      <xdr:nvCxnSpPr>
        <xdr:cNvPr id="647" name="直線コネクタ 646"/>
        <xdr:cNvCxnSpPr/>
      </xdr:nvCxnSpPr>
      <xdr:spPr>
        <a:xfrm flipV="1">
          <a:off x="13703300" y="1358355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171160</xdr:rowOff>
    </xdr:from>
    <xdr:to>
      <xdr:col>71</xdr:col>
      <xdr:colOff>177800</xdr:colOff>
      <xdr:row>79</xdr:row>
      <xdr:rowOff>61105</xdr:rowOff>
    </xdr:to>
    <xdr:cxnSp macro="">
      <xdr:nvCxnSpPr>
        <xdr:cNvPr id="650" name="直線コネクタ 649"/>
        <xdr:cNvCxnSpPr/>
      </xdr:nvCxnSpPr>
      <xdr:spPr>
        <a:xfrm>
          <a:off x="12814300" y="13544260"/>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18470</xdr:rowOff>
    </xdr:from>
    <xdr:to>
      <xdr:col>85</xdr:col>
      <xdr:colOff>177800</xdr:colOff>
      <xdr:row>79</xdr:row>
      <xdr:rowOff>120070</xdr:rowOff>
    </xdr:to>
    <xdr:sp macro="" textlink="">
      <xdr:nvSpPr>
        <xdr:cNvPr id="660" name="楕円 659"/>
        <xdr:cNvSpPr/>
      </xdr:nvSpPr>
      <xdr:spPr>
        <a:xfrm>
          <a:off x="16268700" y="135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104847</xdr:rowOff>
    </xdr:from>
    <xdr:ext cx="378565" cy="259045"/>
    <xdr:sp macro="" textlink="">
      <xdr:nvSpPr>
        <xdr:cNvPr id="661" name="災害復旧費該当値テキスト"/>
        <xdr:cNvSpPr txBox="1"/>
      </xdr:nvSpPr>
      <xdr:spPr>
        <a:xfrm>
          <a:off x="16370300" y="1347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159548</xdr:rowOff>
    </xdr:from>
    <xdr:to>
      <xdr:col>81</xdr:col>
      <xdr:colOff>101600</xdr:colOff>
      <xdr:row>79</xdr:row>
      <xdr:rowOff>89698</xdr:rowOff>
    </xdr:to>
    <xdr:sp macro="" textlink="">
      <xdr:nvSpPr>
        <xdr:cNvPr id="662" name="楕円 661"/>
        <xdr:cNvSpPr/>
      </xdr:nvSpPr>
      <xdr:spPr>
        <a:xfrm>
          <a:off x="15430500" y="135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80825</xdr:rowOff>
    </xdr:from>
    <xdr:ext cx="378565" cy="259045"/>
    <xdr:sp macro="" textlink="">
      <xdr:nvSpPr>
        <xdr:cNvPr id="663" name="テキスト ボックス 662"/>
        <xdr:cNvSpPr txBox="1"/>
      </xdr:nvSpPr>
      <xdr:spPr>
        <a:xfrm>
          <a:off x="15292017" y="1362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159657</xdr:rowOff>
    </xdr:from>
    <xdr:to>
      <xdr:col>76</xdr:col>
      <xdr:colOff>165100</xdr:colOff>
      <xdr:row>79</xdr:row>
      <xdr:rowOff>89807</xdr:rowOff>
    </xdr:to>
    <xdr:sp macro="" textlink="">
      <xdr:nvSpPr>
        <xdr:cNvPr id="664" name="楕円 663"/>
        <xdr:cNvSpPr/>
      </xdr:nvSpPr>
      <xdr:spPr>
        <a:xfrm>
          <a:off x="14541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80934</xdr:rowOff>
    </xdr:from>
    <xdr:ext cx="378565" cy="259045"/>
    <xdr:sp macro="" textlink="">
      <xdr:nvSpPr>
        <xdr:cNvPr id="665" name="テキスト ボックス 664"/>
        <xdr:cNvSpPr txBox="1"/>
      </xdr:nvSpPr>
      <xdr:spPr>
        <a:xfrm>
          <a:off x="14403017" y="13625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10305</xdr:rowOff>
    </xdr:from>
    <xdr:to>
      <xdr:col>72</xdr:col>
      <xdr:colOff>38100</xdr:colOff>
      <xdr:row>79</xdr:row>
      <xdr:rowOff>111905</xdr:rowOff>
    </xdr:to>
    <xdr:sp macro="" textlink="">
      <xdr:nvSpPr>
        <xdr:cNvPr id="666" name="楕円 665"/>
        <xdr:cNvSpPr/>
      </xdr:nvSpPr>
      <xdr:spPr>
        <a:xfrm>
          <a:off x="13652500" y="135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103032</xdr:rowOff>
    </xdr:from>
    <xdr:ext cx="378565" cy="259045"/>
    <xdr:sp macro="" textlink="">
      <xdr:nvSpPr>
        <xdr:cNvPr id="667" name="テキスト ボックス 666"/>
        <xdr:cNvSpPr txBox="1"/>
      </xdr:nvSpPr>
      <xdr:spPr>
        <a:xfrm>
          <a:off x="13514017" y="1364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120360</xdr:rowOff>
    </xdr:from>
    <xdr:to>
      <xdr:col>67</xdr:col>
      <xdr:colOff>101600</xdr:colOff>
      <xdr:row>79</xdr:row>
      <xdr:rowOff>50510</xdr:rowOff>
    </xdr:to>
    <xdr:sp macro="" textlink="">
      <xdr:nvSpPr>
        <xdr:cNvPr id="668" name="楕円 667"/>
        <xdr:cNvSpPr/>
      </xdr:nvSpPr>
      <xdr:spPr>
        <a:xfrm>
          <a:off x="12763500" y="134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41637</xdr:rowOff>
    </xdr:from>
    <xdr:ext cx="378565" cy="259045"/>
    <xdr:sp macro="" textlink="">
      <xdr:nvSpPr>
        <xdr:cNvPr id="669" name="テキスト ボックス 668"/>
        <xdr:cNvSpPr txBox="1"/>
      </xdr:nvSpPr>
      <xdr:spPr>
        <a:xfrm>
          <a:off x="12625017" y="13586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15844</xdr:rowOff>
    </xdr:from>
    <xdr:to>
      <xdr:col>85</xdr:col>
      <xdr:colOff>127000</xdr:colOff>
      <xdr:row>94</xdr:row>
      <xdr:rowOff>87579</xdr:rowOff>
    </xdr:to>
    <xdr:cxnSp macro="">
      <xdr:nvCxnSpPr>
        <xdr:cNvPr id="697" name="直線コネクタ 696"/>
        <xdr:cNvCxnSpPr/>
      </xdr:nvCxnSpPr>
      <xdr:spPr>
        <a:xfrm flipV="1">
          <a:off x="15481300" y="16132144"/>
          <a:ext cx="8382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87579</xdr:rowOff>
    </xdr:from>
    <xdr:to>
      <xdr:col>81</xdr:col>
      <xdr:colOff>50800</xdr:colOff>
      <xdr:row>94</xdr:row>
      <xdr:rowOff>103970</xdr:rowOff>
    </xdr:to>
    <xdr:cxnSp macro="">
      <xdr:nvCxnSpPr>
        <xdr:cNvPr id="700" name="直線コネクタ 699"/>
        <xdr:cNvCxnSpPr/>
      </xdr:nvCxnSpPr>
      <xdr:spPr>
        <a:xfrm flipV="1">
          <a:off x="14592300" y="16203879"/>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103970</xdr:rowOff>
    </xdr:from>
    <xdr:to>
      <xdr:col>76</xdr:col>
      <xdr:colOff>114300</xdr:colOff>
      <xdr:row>94</xdr:row>
      <xdr:rowOff>124636</xdr:rowOff>
    </xdr:to>
    <xdr:cxnSp macro="">
      <xdr:nvCxnSpPr>
        <xdr:cNvPr id="703" name="直線コネクタ 702"/>
        <xdr:cNvCxnSpPr/>
      </xdr:nvCxnSpPr>
      <xdr:spPr>
        <a:xfrm flipV="1">
          <a:off x="13703300" y="16220270"/>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124636</xdr:rowOff>
    </xdr:from>
    <xdr:to>
      <xdr:col>71</xdr:col>
      <xdr:colOff>177800</xdr:colOff>
      <xdr:row>94</xdr:row>
      <xdr:rowOff>143974</xdr:rowOff>
    </xdr:to>
    <xdr:cxnSp macro="">
      <xdr:nvCxnSpPr>
        <xdr:cNvPr id="706" name="直線コネクタ 705"/>
        <xdr:cNvCxnSpPr/>
      </xdr:nvCxnSpPr>
      <xdr:spPr>
        <a:xfrm flipV="1">
          <a:off x="12814300" y="16240936"/>
          <a:ext cx="889000" cy="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136494</xdr:rowOff>
    </xdr:from>
    <xdr:to>
      <xdr:col>85</xdr:col>
      <xdr:colOff>177800</xdr:colOff>
      <xdr:row>94</xdr:row>
      <xdr:rowOff>66644</xdr:rowOff>
    </xdr:to>
    <xdr:sp macro="" textlink="">
      <xdr:nvSpPr>
        <xdr:cNvPr id="716" name="楕円 715"/>
        <xdr:cNvSpPr/>
      </xdr:nvSpPr>
      <xdr:spPr>
        <a:xfrm>
          <a:off x="16268700" y="160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159371</xdr:rowOff>
    </xdr:from>
    <xdr:ext cx="534377" cy="259045"/>
    <xdr:sp macro="" textlink="">
      <xdr:nvSpPr>
        <xdr:cNvPr id="717" name="公債費該当値テキスト"/>
        <xdr:cNvSpPr txBox="1"/>
      </xdr:nvSpPr>
      <xdr:spPr>
        <a:xfrm>
          <a:off x="16370300" y="1593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36779</xdr:rowOff>
    </xdr:from>
    <xdr:to>
      <xdr:col>81</xdr:col>
      <xdr:colOff>101600</xdr:colOff>
      <xdr:row>94</xdr:row>
      <xdr:rowOff>138379</xdr:rowOff>
    </xdr:to>
    <xdr:sp macro="" textlink="">
      <xdr:nvSpPr>
        <xdr:cNvPr id="718" name="楕円 717"/>
        <xdr:cNvSpPr/>
      </xdr:nvSpPr>
      <xdr:spPr>
        <a:xfrm>
          <a:off x="15430500" y="161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154906</xdr:rowOff>
    </xdr:from>
    <xdr:ext cx="534377" cy="259045"/>
    <xdr:sp macro="" textlink="">
      <xdr:nvSpPr>
        <xdr:cNvPr id="719" name="テキスト ボックス 718"/>
        <xdr:cNvSpPr txBox="1"/>
      </xdr:nvSpPr>
      <xdr:spPr>
        <a:xfrm>
          <a:off x="15214111" y="159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53170</xdr:rowOff>
    </xdr:from>
    <xdr:to>
      <xdr:col>76</xdr:col>
      <xdr:colOff>165100</xdr:colOff>
      <xdr:row>94</xdr:row>
      <xdr:rowOff>154770</xdr:rowOff>
    </xdr:to>
    <xdr:sp macro="" textlink="">
      <xdr:nvSpPr>
        <xdr:cNvPr id="720" name="楕円 719"/>
        <xdr:cNvSpPr/>
      </xdr:nvSpPr>
      <xdr:spPr>
        <a:xfrm>
          <a:off x="14541500" y="161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171297</xdr:rowOff>
    </xdr:from>
    <xdr:ext cx="534377" cy="259045"/>
    <xdr:sp macro="" textlink="">
      <xdr:nvSpPr>
        <xdr:cNvPr id="721" name="テキスト ボックス 720"/>
        <xdr:cNvSpPr txBox="1"/>
      </xdr:nvSpPr>
      <xdr:spPr>
        <a:xfrm>
          <a:off x="14325111" y="159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73836</xdr:rowOff>
    </xdr:from>
    <xdr:to>
      <xdr:col>72</xdr:col>
      <xdr:colOff>38100</xdr:colOff>
      <xdr:row>95</xdr:row>
      <xdr:rowOff>3986</xdr:rowOff>
    </xdr:to>
    <xdr:sp macro="" textlink="">
      <xdr:nvSpPr>
        <xdr:cNvPr id="722" name="楕円 721"/>
        <xdr:cNvSpPr/>
      </xdr:nvSpPr>
      <xdr:spPr>
        <a:xfrm>
          <a:off x="13652500" y="161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20513</xdr:rowOff>
    </xdr:from>
    <xdr:ext cx="534377" cy="259045"/>
    <xdr:sp macro="" textlink="">
      <xdr:nvSpPr>
        <xdr:cNvPr id="723" name="テキスト ボックス 722"/>
        <xdr:cNvSpPr txBox="1"/>
      </xdr:nvSpPr>
      <xdr:spPr>
        <a:xfrm>
          <a:off x="13436111" y="1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93174</xdr:rowOff>
    </xdr:from>
    <xdr:to>
      <xdr:col>67</xdr:col>
      <xdr:colOff>101600</xdr:colOff>
      <xdr:row>95</xdr:row>
      <xdr:rowOff>23324</xdr:rowOff>
    </xdr:to>
    <xdr:sp macro="" textlink="">
      <xdr:nvSpPr>
        <xdr:cNvPr id="724" name="楕円 723"/>
        <xdr:cNvSpPr/>
      </xdr:nvSpPr>
      <xdr:spPr>
        <a:xfrm>
          <a:off x="12763500" y="1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39851</xdr:rowOff>
    </xdr:from>
    <xdr:ext cx="534377" cy="259045"/>
    <xdr:sp macro="" textlink="">
      <xdr:nvSpPr>
        <xdr:cNvPr id="725" name="テキスト ボックス 724"/>
        <xdr:cNvSpPr txBox="1"/>
      </xdr:nvSpPr>
      <xdr:spPr>
        <a:xfrm>
          <a:off x="12547111" y="1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517,877</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消防費については、類似団体の平均と比較して、高い水準となっている</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本市の喫緊の課題である南海トラフ地震対策や、署所再編に取り組んだものであり、高知県平均</a:t>
          </a:r>
          <a:r>
            <a:rPr kumimoji="1" lang="ja-JP" altLang="en-US" sz="1100" strike="noStrike" baseline="0">
              <a:solidFill>
                <a:sysClr val="windowText" lastClr="000000"/>
              </a:solidFill>
              <a:effectLst/>
              <a:latin typeface="+mn-lt"/>
              <a:ea typeface="+mn-ea"/>
              <a:cs typeface="+mn-cs"/>
            </a:rPr>
            <a:t>や</a:t>
          </a:r>
          <a:r>
            <a:rPr kumimoji="1" lang="ja-JP" altLang="ja-JP" sz="1100">
              <a:solidFill>
                <a:schemeClr val="dk1"/>
              </a:solidFill>
              <a:effectLst/>
              <a:latin typeface="+mn-lt"/>
              <a:ea typeface="+mn-ea"/>
              <a:cs typeface="+mn-cs"/>
            </a:rPr>
            <a:t>全国平均より</a:t>
          </a:r>
          <a:r>
            <a:rPr kumimoji="1" lang="ja-JP" altLang="en-US" sz="1100" strike="noStrike" baseline="0">
              <a:solidFill>
                <a:sysClr val="windowText" lastClr="000000"/>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endParaRPr lang="ja-JP" altLang="ja-JP" sz="1400">
            <a:effectLst/>
          </a:endParaRPr>
        </a:p>
        <a:p>
          <a:r>
            <a:rPr kumimoji="1" lang="ja-JP" altLang="ja-JP" sz="1100">
              <a:solidFill>
                <a:schemeClr val="dk1"/>
              </a:solidFill>
              <a:effectLst/>
              <a:latin typeface="+mn-lt"/>
              <a:ea typeface="+mn-ea"/>
              <a:cs typeface="+mn-cs"/>
            </a:rPr>
            <a:t>民生費については、性質別と同様に、生活保護率が高いことや介護給付・訓練等給付の増加等により、類似団体の平均よりも高い水準で推移している。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公債費においては、依然として類似団体内でも高い水準となっており、引き続き義務的経費の縮減に向けた、投資事業の平準化と先送りによる起債発行額の抑制や、借入条件の見直しによる単年度元利償還金の縮減など、計画的な市債の発行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令和５年度は財政調整基金等を取り崩すことなく収支の均衡を保つことができ実質収支額は黒字となったが，黒字額が前年度と比べて減少したことから、実質単年度収支額が２年連続の赤字となっ</a:t>
          </a:r>
          <a:r>
            <a:rPr kumimoji="1" lang="ja-JP" altLang="en-US" sz="1100" b="0">
              <a:solidFill>
                <a:schemeClr val="dk1"/>
              </a:solidFill>
              <a:effectLst/>
              <a:latin typeface="+mn-lt"/>
              <a:ea typeface="+mn-ea"/>
              <a:cs typeface="+mn-cs"/>
            </a:rPr>
            <a:t>た</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令和６年度は決算対策として財政調整基金や減債基金を取り崩したことにより、実質収支を黒字となり、土地開発基金廃止に伴い残額を財政調整基金に積立てたため、実質単年度収支額が３年ぶりに黒字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過去の施設建設経費等による多額の公債費負担が要因となり、収益事業</a:t>
          </a:r>
          <a:r>
            <a:rPr kumimoji="1" lang="ja-JP" altLang="en-US" sz="1100">
              <a:solidFill>
                <a:schemeClr val="dk1"/>
              </a:solidFill>
              <a:effectLst/>
              <a:latin typeface="+mn-lt"/>
              <a:ea typeface="+mn-ea"/>
              <a:cs typeface="+mn-cs"/>
            </a:rPr>
            <a:t>のみ</a:t>
          </a:r>
          <a:r>
            <a:rPr kumimoji="1" lang="ja-JP" altLang="ja-JP" sz="1100">
              <a:solidFill>
                <a:schemeClr val="dk1"/>
              </a:solidFill>
              <a:effectLst/>
              <a:latin typeface="+mn-lt"/>
              <a:ea typeface="+mn-ea"/>
              <a:cs typeface="+mn-cs"/>
            </a:rPr>
            <a:t>が赤字となっているが、その他の会計は黒字を保っている。</a:t>
          </a:r>
          <a:endParaRPr lang="ja-JP" altLang="ja-JP" sz="1400">
            <a:effectLst/>
          </a:endParaRPr>
        </a:p>
        <a:p>
          <a:r>
            <a:rPr kumimoji="1" lang="ja-JP" altLang="ja-JP" sz="1100">
              <a:solidFill>
                <a:schemeClr val="dk1"/>
              </a:solidFill>
              <a:effectLst/>
              <a:latin typeface="+mn-lt"/>
              <a:ea typeface="+mn-ea"/>
              <a:cs typeface="+mn-cs"/>
            </a:rPr>
            <a:t>　収益事業については、平成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年度から包括委託制度を導入し経費削減を行った。単年度黒字の確保により累積赤字額の圧縮を目指し、引き続きミッドナイト競輪やモーニング競輪の開催などによる売上の増加や経費の削減を図っていく。</a:t>
          </a:r>
          <a:endParaRPr lang="ja-JP" altLang="ja-JP" sz="1400">
            <a:effectLst/>
          </a:endParaRPr>
        </a:p>
        <a:p>
          <a:r>
            <a:rPr kumimoji="1" lang="ja-JP" altLang="ja-JP" sz="1100">
              <a:solidFill>
                <a:schemeClr val="dk1"/>
              </a:solidFill>
              <a:effectLst/>
              <a:latin typeface="+mn-lt"/>
              <a:ea typeface="+mn-ea"/>
              <a:cs typeface="+mn-cs"/>
            </a:rPr>
            <a:t>　駐車場事業については、</a:t>
          </a:r>
          <a:r>
            <a:rPr kumimoji="1" lang="ja-JP" altLang="en-US" sz="1100">
              <a:solidFill>
                <a:schemeClr val="dk1"/>
              </a:solidFill>
              <a:effectLst/>
              <a:latin typeface="+mn-lt"/>
              <a:ea typeface="+mn-ea"/>
              <a:cs typeface="+mn-cs"/>
            </a:rPr>
            <a:t>平成６年度から続いた累積赤字が解消した。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1" workbookViewId="0">
      <selection activeCell="BG36" sqref="BG36:BU36"/>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162987280</v>
      </c>
      <c r="BO4" s="371"/>
      <c r="BP4" s="371"/>
      <c r="BQ4" s="371"/>
      <c r="BR4" s="371"/>
      <c r="BS4" s="371"/>
      <c r="BT4" s="371"/>
      <c r="BU4" s="372"/>
      <c r="BV4" s="370">
        <v>159295990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0.7</v>
      </c>
      <c r="CU4" s="377"/>
      <c r="CV4" s="377"/>
      <c r="CW4" s="377"/>
      <c r="CX4" s="377"/>
      <c r="CY4" s="377"/>
      <c r="CZ4" s="377"/>
      <c r="DA4" s="378"/>
      <c r="DB4" s="376">
        <v>0.5</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161695845</v>
      </c>
      <c r="BO5" s="408"/>
      <c r="BP5" s="408"/>
      <c r="BQ5" s="408"/>
      <c r="BR5" s="408"/>
      <c r="BS5" s="408"/>
      <c r="BT5" s="408"/>
      <c r="BU5" s="409"/>
      <c r="BV5" s="407">
        <v>158278510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97.9</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1291435</v>
      </c>
      <c r="BO6" s="408"/>
      <c r="BP6" s="408"/>
      <c r="BQ6" s="408"/>
      <c r="BR6" s="408"/>
      <c r="BS6" s="408"/>
      <c r="BT6" s="408"/>
      <c r="BU6" s="409"/>
      <c r="BV6" s="407">
        <v>1017480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100.5</v>
      </c>
      <c r="CU6" s="445"/>
      <c r="CV6" s="445"/>
      <c r="CW6" s="445"/>
      <c r="CX6" s="445"/>
      <c r="CY6" s="445"/>
      <c r="CZ6" s="445"/>
      <c r="DA6" s="446"/>
      <c r="DB6" s="444">
        <v>99.9</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746981</v>
      </c>
      <c r="BO7" s="408"/>
      <c r="BP7" s="408"/>
      <c r="BQ7" s="408"/>
      <c r="BR7" s="408"/>
      <c r="BS7" s="408"/>
      <c r="BT7" s="408"/>
      <c r="BU7" s="409"/>
      <c r="BV7" s="407">
        <v>606523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81878601</v>
      </c>
      <c r="CU7" s="408"/>
      <c r="CV7" s="408"/>
      <c r="CW7" s="408"/>
      <c r="CX7" s="408"/>
      <c r="CY7" s="408"/>
      <c r="CZ7" s="408"/>
      <c r="DA7" s="409"/>
      <c r="DB7" s="407">
        <v>80682861</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544454</v>
      </c>
      <c r="BO8" s="408"/>
      <c r="BP8" s="408"/>
      <c r="BQ8" s="408"/>
      <c r="BR8" s="408"/>
      <c r="BS8" s="408"/>
      <c r="BT8" s="408"/>
      <c r="BU8" s="409"/>
      <c r="BV8" s="407">
        <v>410957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0.63</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326545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133497</v>
      </c>
      <c r="BO9" s="408"/>
      <c r="BP9" s="408"/>
      <c r="BQ9" s="408"/>
      <c r="BR9" s="408"/>
      <c r="BS9" s="408"/>
      <c r="BT9" s="408"/>
      <c r="BU9" s="409"/>
      <c r="BV9" s="407">
        <v>-988314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16.7</v>
      </c>
      <c r="CU9" s="405"/>
      <c r="CV9" s="405"/>
      <c r="CW9" s="405"/>
      <c r="CX9" s="405"/>
      <c r="CY9" s="405"/>
      <c r="CZ9" s="405"/>
      <c r="DA9" s="406"/>
      <c r="DB9" s="404">
        <v>16.5</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337190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1503768</v>
      </c>
      <c r="BO10" s="408"/>
      <c r="BP10" s="408"/>
      <c r="BQ10" s="408"/>
      <c r="BR10" s="408"/>
      <c r="BS10" s="408"/>
      <c r="BT10" s="408"/>
      <c r="BU10" s="409"/>
      <c r="BV10" s="407">
        <v>348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21300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312228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309868</v>
      </c>
      <c r="S13" s="492"/>
      <c r="T13" s="492"/>
      <c r="U13" s="492"/>
      <c r="V13" s="493"/>
      <c r="W13" s="423" t="s">
        <v>131</v>
      </c>
      <c r="X13" s="424"/>
      <c r="Y13" s="424"/>
      <c r="Z13" s="424"/>
      <c r="AA13" s="424"/>
      <c r="AB13" s="414"/>
      <c r="AC13" s="458">
        <v>3929</v>
      </c>
      <c r="AD13" s="459"/>
      <c r="AE13" s="459"/>
      <c r="AF13" s="459"/>
      <c r="AG13" s="501"/>
      <c r="AH13" s="458">
        <v>4176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337265</v>
      </c>
      <c r="BO13" s="408"/>
      <c r="BP13" s="408"/>
      <c r="BQ13" s="408"/>
      <c r="BR13" s="408"/>
      <c r="BS13" s="408"/>
      <c r="BT13" s="408"/>
      <c r="BU13" s="409"/>
      <c r="BV13" s="407">
        <v>-966666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12.6</v>
      </c>
      <c r="CU13" s="405"/>
      <c r="CV13" s="405"/>
      <c r="CW13" s="405"/>
      <c r="CX13" s="405"/>
      <c r="CY13" s="405"/>
      <c r="CZ13" s="405"/>
      <c r="DA13" s="406"/>
      <c r="DB13" s="404">
        <v>12.9</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316410</v>
      </c>
      <c r="S14" s="492"/>
      <c r="T14" s="492"/>
      <c r="U14" s="492"/>
      <c r="V14" s="493"/>
      <c r="W14" s="397"/>
      <c r="X14" s="398"/>
      <c r="Y14" s="398"/>
      <c r="Z14" s="398"/>
      <c r="AA14" s="398"/>
      <c r="AB14" s="387"/>
      <c r="AC14" s="494">
        <v>2.9</v>
      </c>
      <c r="AD14" s="495"/>
      <c r="AE14" s="495"/>
      <c r="AF14" s="495"/>
      <c r="AG14" s="496"/>
      <c r="AH14" s="494">
        <v>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150.6</v>
      </c>
      <c r="CU14" s="506"/>
      <c r="CV14" s="506"/>
      <c r="CW14" s="506"/>
      <c r="CX14" s="506"/>
      <c r="CY14" s="506"/>
      <c r="CZ14" s="506"/>
      <c r="DA14" s="507"/>
      <c r="DB14" s="505">
        <v>153.1</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314265</v>
      </c>
      <c r="S15" s="492"/>
      <c r="T15" s="492"/>
      <c r="U15" s="492"/>
      <c r="V15" s="493"/>
      <c r="W15" s="423" t="s">
        <v>137</v>
      </c>
      <c r="X15" s="424"/>
      <c r="Y15" s="424"/>
      <c r="Z15" s="424"/>
      <c r="AA15" s="424"/>
      <c r="AB15" s="414"/>
      <c r="AC15" s="458">
        <v>21075</v>
      </c>
      <c r="AD15" s="459"/>
      <c r="AE15" s="459"/>
      <c r="AF15" s="459"/>
      <c r="AG15" s="501"/>
      <c r="AH15" s="458">
        <v>21559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42952878</v>
      </c>
      <c r="BO15" s="371"/>
      <c r="BP15" s="371"/>
      <c r="BQ15" s="371"/>
      <c r="BR15" s="371"/>
      <c r="BS15" s="371"/>
      <c r="BT15" s="371"/>
      <c r="BU15" s="372"/>
      <c r="BV15" s="370">
        <v>42811177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15.6</v>
      </c>
      <c r="AD16" s="495"/>
      <c r="AE16" s="495"/>
      <c r="AF16" s="495"/>
      <c r="AG16" s="496"/>
      <c r="AH16" s="494">
        <v>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69449609</v>
      </c>
      <c r="BO16" s="408"/>
      <c r="BP16" s="408"/>
      <c r="BQ16" s="408"/>
      <c r="BR16" s="408"/>
      <c r="BS16" s="408"/>
      <c r="BT16" s="408"/>
      <c r="BU16" s="409"/>
      <c r="BV16" s="407">
        <v>67469443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110162</v>
      </c>
      <c r="AD17" s="459"/>
      <c r="AE17" s="459"/>
      <c r="AF17" s="459"/>
      <c r="AG17" s="501"/>
      <c r="AH17" s="458">
        <v>108937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54546677</v>
      </c>
      <c r="BO17" s="408"/>
      <c r="BP17" s="408"/>
      <c r="BQ17" s="408"/>
      <c r="BR17" s="408"/>
      <c r="BS17" s="408"/>
      <c r="BT17" s="408"/>
      <c r="BU17" s="409"/>
      <c r="BV17" s="407">
        <v>54346527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309</v>
      </c>
      <c r="M18" s="531"/>
      <c r="N18" s="531"/>
      <c r="O18" s="531"/>
      <c r="P18" s="531"/>
      <c r="Q18" s="531"/>
      <c r="R18" s="532"/>
      <c r="S18" s="532"/>
      <c r="T18" s="532"/>
      <c r="U18" s="532"/>
      <c r="V18" s="533"/>
      <c r="W18" s="425"/>
      <c r="X18" s="426"/>
      <c r="Y18" s="426"/>
      <c r="Z18" s="426"/>
      <c r="AA18" s="426"/>
      <c r="AB18" s="417"/>
      <c r="AC18" s="534">
        <v>81.5</v>
      </c>
      <c r="AD18" s="535"/>
      <c r="AE18" s="535"/>
      <c r="AF18" s="535"/>
      <c r="AG18" s="536"/>
      <c r="AH18" s="534">
        <v>80.900000000000006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84782993</v>
      </c>
      <c r="BO18" s="408"/>
      <c r="BP18" s="408"/>
      <c r="BQ18" s="408"/>
      <c r="BR18" s="408"/>
      <c r="BS18" s="408"/>
      <c r="BT18" s="408"/>
      <c r="BU18" s="409"/>
      <c r="BV18" s="407">
        <v>81283290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1057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99355201</v>
      </c>
      <c r="BO19" s="408"/>
      <c r="BP19" s="408"/>
      <c r="BQ19" s="408"/>
      <c r="BR19" s="408"/>
      <c r="BS19" s="408"/>
      <c r="BT19" s="408"/>
      <c r="BU19" s="409"/>
      <c r="BV19" s="407">
        <v>95913748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154171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198870049</v>
      </c>
      <c r="BO22" s="371"/>
      <c r="BP22" s="371"/>
      <c r="BQ22" s="371"/>
      <c r="BR22" s="371"/>
      <c r="BS22" s="371"/>
      <c r="BT22" s="371"/>
      <c r="BU22" s="372"/>
      <c r="BV22" s="370">
        <v>205410056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93626442</v>
      </c>
      <c r="BO23" s="408"/>
      <c r="BP23" s="408"/>
      <c r="BQ23" s="408"/>
      <c r="BR23" s="408"/>
      <c r="BS23" s="408"/>
      <c r="BT23" s="408"/>
      <c r="BU23" s="409"/>
      <c r="BV23" s="407">
        <v>100385740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10750</v>
      </c>
      <c r="R24" s="459"/>
      <c r="S24" s="459"/>
      <c r="T24" s="459"/>
      <c r="U24" s="459"/>
      <c r="V24" s="501"/>
      <c r="W24" s="553"/>
      <c r="X24" s="554"/>
      <c r="Y24" s="555"/>
      <c r="Z24" s="457" t="s">
        <v>162</v>
      </c>
      <c r="AA24" s="437"/>
      <c r="AB24" s="437"/>
      <c r="AC24" s="437"/>
      <c r="AD24" s="437"/>
      <c r="AE24" s="437"/>
      <c r="AF24" s="437"/>
      <c r="AG24" s="438"/>
      <c r="AH24" s="458">
        <v>2376</v>
      </c>
      <c r="AI24" s="459"/>
      <c r="AJ24" s="459"/>
      <c r="AK24" s="459"/>
      <c r="AL24" s="501"/>
      <c r="AM24" s="458">
        <v>7453512</v>
      </c>
      <c r="AN24" s="459"/>
      <c r="AO24" s="459"/>
      <c r="AP24" s="459"/>
      <c r="AQ24" s="459"/>
      <c r="AR24" s="501"/>
      <c r="AS24" s="458">
        <v>3137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144893262</v>
      </c>
      <c r="BO24" s="408"/>
      <c r="BP24" s="408"/>
      <c r="BQ24" s="408"/>
      <c r="BR24" s="408"/>
      <c r="BS24" s="408"/>
      <c r="BT24" s="408"/>
      <c r="BU24" s="409"/>
      <c r="BV24" s="407">
        <v>146989270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2</v>
      </c>
      <c r="M25" s="459"/>
      <c r="N25" s="459"/>
      <c r="O25" s="459"/>
      <c r="P25" s="501"/>
      <c r="Q25" s="458">
        <v>8660</v>
      </c>
      <c r="R25" s="459"/>
      <c r="S25" s="459"/>
      <c r="T25" s="459"/>
      <c r="U25" s="459"/>
      <c r="V25" s="501"/>
      <c r="W25" s="553"/>
      <c r="X25" s="554"/>
      <c r="Y25" s="555"/>
      <c r="Z25" s="457" t="s">
        <v>165</v>
      </c>
      <c r="AA25" s="437"/>
      <c r="AB25" s="437"/>
      <c r="AC25" s="437"/>
      <c r="AD25" s="437"/>
      <c r="AE25" s="437"/>
      <c r="AF25" s="437"/>
      <c r="AG25" s="438"/>
      <c r="AH25" s="458">
        <v>385</v>
      </c>
      <c r="AI25" s="459"/>
      <c r="AJ25" s="459"/>
      <c r="AK25" s="459"/>
      <c r="AL25" s="501"/>
      <c r="AM25" s="458">
        <v>1226610</v>
      </c>
      <c r="AN25" s="459"/>
      <c r="AO25" s="459"/>
      <c r="AP25" s="459"/>
      <c r="AQ25" s="459"/>
      <c r="AR25" s="501"/>
      <c r="AS25" s="458">
        <v>3186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15045091</v>
      </c>
      <c r="BO25" s="371"/>
      <c r="BP25" s="371"/>
      <c r="BQ25" s="371"/>
      <c r="BR25" s="371"/>
      <c r="BS25" s="371"/>
      <c r="BT25" s="371"/>
      <c r="BU25" s="372"/>
      <c r="BV25" s="370">
        <v>14478426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7190</v>
      </c>
      <c r="R26" s="459"/>
      <c r="S26" s="459"/>
      <c r="T26" s="459"/>
      <c r="U26" s="459"/>
      <c r="V26" s="501"/>
      <c r="W26" s="553"/>
      <c r="X26" s="554"/>
      <c r="Y26" s="555"/>
      <c r="Z26" s="457" t="s">
        <v>168</v>
      </c>
      <c r="AA26" s="559"/>
      <c r="AB26" s="559"/>
      <c r="AC26" s="559"/>
      <c r="AD26" s="559"/>
      <c r="AE26" s="559"/>
      <c r="AF26" s="559"/>
      <c r="AG26" s="560"/>
      <c r="AH26" s="458">
        <v>202</v>
      </c>
      <c r="AI26" s="459"/>
      <c r="AJ26" s="459"/>
      <c r="AK26" s="459"/>
      <c r="AL26" s="501"/>
      <c r="AM26" s="458">
        <v>567620</v>
      </c>
      <c r="AN26" s="459"/>
      <c r="AO26" s="459"/>
      <c r="AP26" s="459"/>
      <c r="AQ26" s="459"/>
      <c r="AR26" s="501"/>
      <c r="AS26" s="458">
        <v>2810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383276</v>
      </c>
      <c r="BO26" s="408"/>
      <c r="BP26" s="408"/>
      <c r="BQ26" s="408"/>
      <c r="BR26" s="408"/>
      <c r="BS26" s="408"/>
      <c r="BT26" s="408"/>
      <c r="BU26" s="409"/>
      <c r="BV26" s="407">
        <v>378432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6780</v>
      </c>
      <c r="R27" s="459"/>
      <c r="S27" s="459"/>
      <c r="T27" s="459"/>
      <c r="U27" s="459"/>
      <c r="V27" s="501"/>
      <c r="W27" s="553"/>
      <c r="X27" s="554"/>
      <c r="Y27" s="555"/>
      <c r="Z27" s="457" t="s">
        <v>171</v>
      </c>
      <c r="AA27" s="437"/>
      <c r="AB27" s="437"/>
      <c r="AC27" s="437"/>
      <c r="AD27" s="437"/>
      <c r="AE27" s="437"/>
      <c r="AF27" s="437"/>
      <c r="AG27" s="438"/>
      <c r="AH27" s="458">
        <v>95</v>
      </c>
      <c r="AI27" s="459"/>
      <c r="AJ27" s="459"/>
      <c r="AK27" s="459"/>
      <c r="AL27" s="501"/>
      <c r="AM27" s="458">
        <v>353016</v>
      </c>
      <c r="AN27" s="459"/>
      <c r="AO27" s="459"/>
      <c r="AP27" s="459"/>
      <c r="AQ27" s="459"/>
      <c r="AR27" s="501"/>
      <c r="AS27" s="458">
        <v>3716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2712093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6150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11088</v>
      </c>
      <c r="AN28" s="459"/>
      <c r="AO28" s="459"/>
      <c r="AP28" s="459"/>
      <c r="AQ28" s="459"/>
      <c r="AR28" s="501"/>
      <c r="AS28" s="458">
        <v>2772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6690659</v>
      </c>
      <c r="BO28" s="371"/>
      <c r="BP28" s="371"/>
      <c r="BQ28" s="371"/>
      <c r="BR28" s="371"/>
      <c r="BS28" s="371"/>
      <c r="BT28" s="371"/>
      <c r="BU28" s="372"/>
      <c r="BV28" s="370">
        <v>6276892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32</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2475</v>
      </c>
      <c r="AI29" s="459"/>
      <c r="AJ29" s="459"/>
      <c r="AK29" s="459"/>
      <c r="AL29" s="501"/>
      <c r="AM29" s="458">
        <v>7817616</v>
      </c>
      <c r="AN29" s="459"/>
      <c r="AO29" s="459"/>
      <c r="AP29" s="459"/>
      <c r="AQ29" s="459"/>
      <c r="AR29" s="501"/>
      <c r="AS29" s="458">
        <v>3159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2729290</v>
      </c>
      <c r="BO29" s="408"/>
      <c r="BP29" s="408"/>
      <c r="BQ29" s="408"/>
      <c r="BR29" s="408"/>
      <c r="BS29" s="408"/>
      <c r="BT29" s="408"/>
      <c r="BU29" s="409"/>
      <c r="BV29" s="407">
        <v>3736159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4731804</v>
      </c>
      <c r="BO30" s="527"/>
      <c r="BP30" s="527"/>
      <c r="BQ30" s="527"/>
      <c r="BR30" s="527"/>
      <c r="BS30" s="527"/>
      <c r="BT30" s="527"/>
      <c r="BU30" s="528"/>
      <c r="BV30" s="526">
        <v>5558550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IF('各会計、関係団体の財政状況及び健全化判断比率'!B35="","",'各会計、関係団体の財政状況及び健全化判断比率'!B35)</f>
        <v>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こうち人づくり広域連合（一般会計）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公益財団法人高知市文化振興事業団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土地区画整理事業清算金特別会計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収益事業特別会計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f t="shared" ref="BE35:BE43" si="1">IF(BG35="","",BE34+1)</f>
        <v>13</v>
      </c>
      <c r="BF35" s="597"/>
      <c r="BG35" s="598" t="str">
        <f>IF('各会計、関係団体の財政状況及び健全化判断比率'!B36="","",'各会計、関係団体の財政状況及び健全化判断比率'!B36)</f>
        <v>国民宿舎運営事業特別会計</v>
      </c>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高知県・高知市病院企業団（病院企業会計）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公益財団法人高知市環境事業公社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f>IF(E36="","",C35+1)</f>
        <v>3</v>
      </c>
      <c r="D36" s="597"/>
      <c r="E36" s="598" t="str">
        <f>IF('各会計、関係団体の財政状況及び健全化判断比率'!B9="","",'各会計、関係団体の財政状況及び健全化判断比率'!B9)</f>
        <v>へき地診療所事業特別会計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駐車場事業特別会計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14</v>
      </c>
      <c r="BF36" s="597"/>
      <c r="BG36" s="598" t="str">
        <f>IF('各会計、関係団体の財政状況及び健全化判断比率'!B37="","",'各会計、関係団体の財政状況及び健全化判断比率'!B37)</f>
        <v>産業立地推進事業特別会計</v>
      </c>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高知県後期高齢者医療広域連合（一般会計）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公益財団法人高知市学校給食会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f>IF(E37="","",C36+1)</f>
        <v>4</v>
      </c>
      <c r="D37" s="597"/>
      <c r="E37" s="598" t="str">
        <f>IF('各会計、関係団体の財政状況及び健全化判断比率'!B10="","",'各会計、関係団体の財政状況及び健全化判断比率'!B10)</f>
        <v>母子父子寡婦福祉資金貸付事業特別会計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高知県後期高齢者医療広域連合（後期高齢者医療特別会計）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公益財団法人高知市都市整備公社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9</v>
      </c>
      <c r="V38" s="597"/>
      <c r="W38" s="598" t="str">
        <f>IF('各会計、関係団体の財政状況及び健全化判断比率'!B32="","",'各会計、関係団体の財政状況及び健全化判断比率'!B32)</f>
        <v>後期高齢者医療事業特別会計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19</v>
      </c>
      <c r="BX38" s="597"/>
      <c r="BY38" s="598" t="str">
        <f>IF('各会計、関係団体の財政状況及び健全化判断比率'!B72="","",'各会計、関係団体の財政状況及び健全化判断比率'!B72)</f>
        <v>高知県競馬組合（収益事業会計）</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公益財団法人こうち男女共同参画社会づくり財団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公益財団法人高知市スポーツ振興事業団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26</v>
      </c>
      <c r="CP40" s="597"/>
      <c r="CQ40" s="598" t="str">
        <f>IF('各会計、関係団体の財政状況及び健全化判断比率'!BS13="","",'各会計、関係団体の財政状況及び健全化判断比率'!BS13)</f>
        <v>公益財団法人高知県観光コンベンション協会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27</v>
      </c>
      <c r="CP41" s="597"/>
      <c r="CQ41" s="598" t="str">
        <f>IF('各会計、関係団体の財政状況及び健全化判断比率'!BS14="","",'各会計、関係団体の財政状況及び健全化判断比率'!BS14)</f>
        <v>公益財団法人高知県魚さい加工公社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28</v>
      </c>
      <c r="CP42" s="597"/>
      <c r="CQ42" s="598" t="str">
        <f>IF('各会計、関係団体の財政状況及び健全化判断比率'!BS15="","",'各会計、関係団体の財政状況及び健全化判断比率'!BS15)</f>
        <v>公益財団法人土佐山内記念財団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29</v>
      </c>
      <c r="CP43" s="597"/>
      <c r="CQ43" s="598" t="str">
        <f>IF('各会計、関係団体の財政状況及び健全化判断比率'!BS16="","",'各会計、関係団体の財政状況及び健全化判断比率'!BS16)</f>
        <v>公益財団法人高知勤労者福祉サービスセンター</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R1yAyei3w3JOwZpdtO5JSxhYOeNE3luvoWumND+oYfoqoNVef8/PHR7XPQBiED15maBCla/zvhvwHplQIRGfPg==" saltValue="ckox0fP1SW8oYGfVv32K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K32" sqref="K3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51" t="s">
        <v>540</v>
      </c>
      <c r="D34" s="1151"/>
      <c r="E34" s="1152"/>
      <c r="F34" s="32" t="s">
        <v>541</v>
      </c>
      <c r="G34" s="33" t="s">
        <v>542</v>
      </c>
      <c r="H34" s="33" t="s">
        <v>543</v>
      </c>
      <c r="I34" s="33" t="s">
        <v>544</v>
      </c>
      <c r="J34" s="34" t="s">
        <v>545</v>
      </c>
      <c r="K34" s="22"/>
      <c r="L34" s="22"/>
      <c r="M34" s="22"/>
      <c r="N34" s="22"/>
      <c r="O34" s="22"/>
      <c r="P34" s="22"/>
    </row>
    <row r="35" spans="1:16" ht="39" customHeight="1">
      <c r="A35" s="22"/>
      <c r="B35" s="35"/>
      <c r="C35" s="1145" t="s">
        <v>546</v>
      </c>
      <c r="D35" s="1146"/>
      <c r="E35" s="1147"/>
      <c r="F35" s="36">
        <v>16.3</v>
      </c>
      <c r="G35" s="37">
        <v>16.29</v>
      </c>
      <c r="H35" s="37">
        <v>14.77</v>
      </c>
      <c r="I35" s="37">
        <v>13.13</v>
      </c>
      <c r="J35" s="38">
        <v>12.83</v>
      </c>
      <c r="K35" s="22"/>
      <c r="L35" s="22"/>
      <c r="M35" s="22"/>
      <c r="N35" s="22"/>
      <c r="O35" s="22"/>
      <c r="P35" s="22"/>
    </row>
    <row r="36" spans="1:16" ht="39" customHeight="1">
      <c r="A36" s="22"/>
      <c r="B36" s="35"/>
      <c r="C36" s="1145" t="s">
        <v>547</v>
      </c>
      <c r="D36" s="1146"/>
      <c r="E36" s="1147"/>
      <c r="F36" s="36" t="s">
        <v>495</v>
      </c>
      <c r="G36" s="37" t="s">
        <v>495</v>
      </c>
      <c r="H36" s="37" t="s">
        <v>495</v>
      </c>
      <c r="I36" s="37" t="s">
        <v>495</v>
      </c>
      <c r="J36" s="38">
        <v>2.23</v>
      </c>
      <c r="K36" s="22"/>
      <c r="L36" s="22"/>
      <c r="M36" s="22"/>
      <c r="N36" s="22"/>
      <c r="O36" s="22"/>
      <c r="P36" s="22"/>
    </row>
    <row r="37" spans="1:16" ht="39" customHeight="1">
      <c r="A37" s="22"/>
      <c r="B37" s="35"/>
      <c r="C37" s="1145" t="s">
        <v>548</v>
      </c>
      <c r="D37" s="1146"/>
      <c r="E37" s="1147"/>
      <c r="F37" s="36">
        <v>0.69</v>
      </c>
      <c r="G37" s="37">
        <v>6</v>
      </c>
      <c r="H37" s="37">
        <v>1.75</v>
      </c>
      <c r="I37" s="37">
        <v>0.5</v>
      </c>
      <c r="J37" s="38">
        <v>0.66</v>
      </c>
      <c r="K37" s="22"/>
      <c r="L37" s="22"/>
      <c r="M37" s="22"/>
      <c r="N37" s="22"/>
      <c r="O37" s="22"/>
      <c r="P37" s="22"/>
    </row>
    <row r="38" spans="1:16" ht="39" customHeight="1">
      <c r="A38" s="22"/>
      <c r="B38" s="35"/>
      <c r="C38" s="1145" t="s">
        <v>549</v>
      </c>
      <c r="D38" s="1146"/>
      <c r="E38" s="1147"/>
      <c r="F38" s="36">
        <v>0.51</v>
      </c>
      <c r="G38" s="37">
        <v>0.76</v>
      </c>
      <c r="H38" s="37">
        <v>0.98</v>
      </c>
      <c r="I38" s="37">
        <v>0.56999999999999995</v>
      </c>
      <c r="J38" s="38">
        <v>0.46</v>
      </c>
      <c r="K38" s="22"/>
      <c r="L38" s="22"/>
      <c r="M38" s="22"/>
      <c r="N38" s="22"/>
      <c r="O38" s="22"/>
      <c r="P38" s="22"/>
    </row>
    <row r="39" spans="1:16" ht="39" customHeight="1">
      <c r="A39" s="22"/>
      <c r="B39" s="35"/>
      <c r="C39" s="1145" t="s">
        <v>550</v>
      </c>
      <c r="D39" s="1146"/>
      <c r="E39" s="1147"/>
      <c r="F39" s="36">
        <v>0.48</v>
      </c>
      <c r="G39" s="37">
        <v>0.24</v>
      </c>
      <c r="H39" s="37">
        <v>0.31</v>
      </c>
      <c r="I39" s="37">
        <v>0.33</v>
      </c>
      <c r="J39" s="38">
        <v>0.23</v>
      </c>
      <c r="K39" s="22"/>
      <c r="L39" s="22"/>
      <c r="M39" s="22"/>
      <c r="N39" s="22"/>
      <c r="O39" s="22"/>
      <c r="P39" s="22"/>
    </row>
    <row r="40" spans="1:16" ht="39" customHeight="1">
      <c r="A40" s="22"/>
      <c r="B40" s="35"/>
      <c r="C40" s="1145" t="s">
        <v>551</v>
      </c>
      <c r="D40" s="1146"/>
      <c r="E40" s="1147"/>
      <c r="F40" s="36">
        <v>0.32</v>
      </c>
      <c r="G40" s="37">
        <v>0.19</v>
      </c>
      <c r="H40" s="37">
        <v>0.21</v>
      </c>
      <c r="I40" s="37">
        <v>0.22</v>
      </c>
      <c r="J40" s="38">
        <v>0.23</v>
      </c>
      <c r="K40" s="22"/>
      <c r="L40" s="22"/>
      <c r="M40" s="22"/>
      <c r="N40" s="22"/>
      <c r="O40" s="22"/>
      <c r="P40" s="22"/>
    </row>
    <row r="41" spans="1:16" ht="39" customHeight="1">
      <c r="A41" s="22"/>
      <c r="B41" s="35"/>
      <c r="C41" s="1145" t="s">
        <v>552</v>
      </c>
      <c r="D41" s="1146"/>
      <c r="E41" s="1147"/>
      <c r="F41" s="36">
        <v>0.04</v>
      </c>
      <c r="G41" s="37">
        <v>0</v>
      </c>
      <c r="H41" s="37">
        <v>0</v>
      </c>
      <c r="I41" s="37">
        <v>0.21</v>
      </c>
      <c r="J41" s="38">
        <v>0.19</v>
      </c>
      <c r="K41" s="22"/>
      <c r="L41" s="22"/>
      <c r="M41" s="22"/>
      <c r="N41" s="22"/>
      <c r="O41" s="22"/>
      <c r="P41" s="22"/>
    </row>
    <row r="42" spans="1:16" ht="39" customHeight="1">
      <c r="A42" s="22"/>
      <c r="B42" s="39"/>
      <c r="C42" s="1145" t="s">
        <v>553</v>
      </c>
      <c r="D42" s="1146"/>
      <c r="E42" s="1147"/>
      <c r="F42" s="36" t="s">
        <v>554</v>
      </c>
      <c r="G42" s="37" t="s">
        <v>555</v>
      </c>
      <c r="H42" s="37" t="s">
        <v>556</v>
      </c>
      <c r="I42" s="37" t="s">
        <v>557</v>
      </c>
      <c r="J42" s="38" t="s">
        <v>495</v>
      </c>
      <c r="K42" s="22"/>
      <c r="L42" s="22"/>
      <c r="M42" s="22"/>
      <c r="N42" s="22"/>
      <c r="O42" s="22"/>
      <c r="P42" s="22"/>
    </row>
    <row r="43" spans="1:16" ht="39" customHeight="1" thickBot="1">
      <c r="A43" s="22"/>
      <c r="B43" s="40"/>
      <c r="C43" s="1148" t="s">
        <v>558</v>
      </c>
      <c r="D43" s="1149"/>
      <c r="E43" s="1150"/>
      <c r="F43" s="41">
        <v>2.2999999999999998</v>
      </c>
      <c r="G43" s="42">
        <v>3.09</v>
      </c>
      <c r="H43" s="42">
        <v>4.03</v>
      </c>
      <c r="I43" s="42">
        <v>4.3499999999999996</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tOR2JUYPXddNRkfSDK/bpLR8LLC/Dw/OpAf/r6y/Dv1zKjw3h8w3eNgu4Us/xfliPafT1bYsgccy1TcIj5K2fQ==" saltValue="opBXKyyVgXvpF4UtOUM1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SheetLayoutView="55" workbookViewId="0">
      <selection activeCell="S63" sqref="S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153" t="s">
        <v>9</v>
      </c>
      <c r="C45" s="1154"/>
      <c r="D45" s="58"/>
      <c r="E45" s="1159" t="s">
        <v>10</v>
      </c>
      <c r="F45" s="1159"/>
      <c r="G45" s="1159"/>
      <c r="H45" s="1159"/>
      <c r="I45" s="1159"/>
      <c r="J45" s="1160"/>
      <c r="K45" s="59">
        <v>16178</v>
      </c>
      <c r="L45" s="60">
        <v>16272</v>
      </c>
      <c r="M45" s="60">
        <v>16383</v>
      </c>
      <c r="N45" s="60">
        <v>16386</v>
      </c>
      <c r="O45" s="61">
        <v>16249</v>
      </c>
      <c r="P45" s="48"/>
      <c r="Q45" s="48"/>
      <c r="R45" s="48"/>
      <c r="S45" s="48"/>
      <c r="T45" s="48"/>
      <c r="U45" s="48"/>
    </row>
    <row r="46" spans="1:21" ht="30.75" customHeight="1">
      <c r="A46" s="48"/>
      <c r="B46" s="1155"/>
      <c r="C46" s="1156"/>
      <c r="D46" s="62"/>
      <c r="E46" s="1161" t="s">
        <v>11</v>
      </c>
      <c r="F46" s="1161"/>
      <c r="G46" s="1161"/>
      <c r="H46" s="1161"/>
      <c r="I46" s="1161"/>
      <c r="J46" s="1162"/>
      <c r="K46" s="63" t="s">
        <v>495</v>
      </c>
      <c r="L46" s="64" t="s">
        <v>495</v>
      </c>
      <c r="M46" s="64" t="s">
        <v>495</v>
      </c>
      <c r="N46" s="64" t="s">
        <v>495</v>
      </c>
      <c r="O46" s="65">
        <v>29</v>
      </c>
      <c r="P46" s="48"/>
      <c r="Q46" s="48"/>
      <c r="R46" s="48"/>
      <c r="S46" s="48"/>
      <c r="T46" s="48"/>
      <c r="U46" s="48"/>
    </row>
    <row r="47" spans="1:21" ht="30.75" customHeight="1">
      <c r="A47" s="48"/>
      <c r="B47" s="1155"/>
      <c r="C47" s="1156"/>
      <c r="D47" s="62"/>
      <c r="E47" s="1161" t="s">
        <v>12</v>
      </c>
      <c r="F47" s="1161"/>
      <c r="G47" s="1161"/>
      <c r="H47" s="1161"/>
      <c r="I47" s="1161"/>
      <c r="J47" s="1162"/>
      <c r="K47" s="63">
        <v>17</v>
      </c>
      <c r="L47" s="64">
        <v>83</v>
      </c>
      <c r="M47" s="64">
        <v>117</v>
      </c>
      <c r="N47" s="64">
        <v>150</v>
      </c>
      <c r="O47" s="65">
        <v>183</v>
      </c>
      <c r="P47" s="48"/>
      <c r="Q47" s="48"/>
      <c r="R47" s="48"/>
      <c r="S47" s="48"/>
      <c r="T47" s="48"/>
      <c r="U47" s="48"/>
    </row>
    <row r="48" spans="1:21" ht="30.75" customHeight="1">
      <c r="A48" s="48"/>
      <c r="B48" s="1155"/>
      <c r="C48" s="1156"/>
      <c r="D48" s="62"/>
      <c r="E48" s="1161" t="s">
        <v>13</v>
      </c>
      <c r="F48" s="1161"/>
      <c r="G48" s="1161"/>
      <c r="H48" s="1161"/>
      <c r="I48" s="1161"/>
      <c r="J48" s="1162"/>
      <c r="K48" s="63">
        <v>3591</v>
      </c>
      <c r="L48" s="64">
        <v>3686</v>
      </c>
      <c r="M48" s="64">
        <v>3768</v>
      </c>
      <c r="N48" s="64">
        <v>3703</v>
      </c>
      <c r="O48" s="65">
        <v>3285</v>
      </c>
      <c r="P48" s="48"/>
      <c r="Q48" s="48"/>
      <c r="R48" s="48"/>
      <c r="S48" s="48"/>
      <c r="T48" s="48"/>
      <c r="U48" s="48"/>
    </row>
    <row r="49" spans="1:21" ht="30.75" customHeight="1">
      <c r="A49" s="48"/>
      <c r="B49" s="1155"/>
      <c r="C49" s="1156"/>
      <c r="D49" s="62"/>
      <c r="E49" s="1161" t="s">
        <v>14</v>
      </c>
      <c r="F49" s="1161"/>
      <c r="G49" s="1161"/>
      <c r="H49" s="1161"/>
      <c r="I49" s="1161"/>
      <c r="J49" s="1162"/>
      <c r="K49" s="63">
        <v>842</v>
      </c>
      <c r="L49" s="64">
        <v>918</v>
      </c>
      <c r="M49" s="64">
        <v>859</v>
      </c>
      <c r="N49" s="64">
        <v>802</v>
      </c>
      <c r="O49" s="65">
        <v>902</v>
      </c>
      <c r="P49" s="48"/>
      <c r="Q49" s="48"/>
      <c r="R49" s="48"/>
      <c r="S49" s="48"/>
      <c r="T49" s="48"/>
      <c r="U49" s="48"/>
    </row>
    <row r="50" spans="1:21" ht="30.75" customHeight="1">
      <c r="A50" s="48"/>
      <c r="B50" s="1155"/>
      <c r="C50" s="1156"/>
      <c r="D50" s="62"/>
      <c r="E50" s="1161" t="s">
        <v>15</v>
      </c>
      <c r="F50" s="1161"/>
      <c r="G50" s="1161"/>
      <c r="H50" s="1161"/>
      <c r="I50" s="1161"/>
      <c r="J50" s="1162"/>
      <c r="K50" s="63">
        <v>199</v>
      </c>
      <c r="L50" s="64">
        <v>220</v>
      </c>
      <c r="M50" s="64">
        <v>215</v>
      </c>
      <c r="N50" s="64">
        <v>211</v>
      </c>
      <c r="O50" s="65">
        <v>211</v>
      </c>
      <c r="P50" s="48"/>
      <c r="Q50" s="48"/>
      <c r="R50" s="48"/>
      <c r="S50" s="48"/>
      <c r="T50" s="48"/>
      <c r="U50" s="48"/>
    </row>
    <row r="51" spans="1:21" ht="30.75" customHeight="1">
      <c r="A51" s="48"/>
      <c r="B51" s="1157"/>
      <c r="C51" s="1158"/>
      <c r="D51" s="66"/>
      <c r="E51" s="1161" t="s">
        <v>16</v>
      </c>
      <c r="F51" s="1161"/>
      <c r="G51" s="1161"/>
      <c r="H51" s="1161"/>
      <c r="I51" s="1161"/>
      <c r="J51" s="1162"/>
      <c r="K51" s="63">
        <v>0</v>
      </c>
      <c r="L51" s="64">
        <v>0</v>
      </c>
      <c r="M51" s="64" t="s">
        <v>495</v>
      </c>
      <c r="N51" s="64">
        <v>0</v>
      </c>
      <c r="O51" s="65">
        <v>0</v>
      </c>
      <c r="P51" s="48"/>
      <c r="Q51" s="48"/>
      <c r="R51" s="48"/>
      <c r="S51" s="48"/>
      <c r="T51" s="48"/>
      <c r="U51" s="48"/>
    </row>
    <row r="52" spans="1:21" ht="30.75" customHeight="1">
      <c r="A52" s="48"/>
      <c r="B52" s="1163" t="s">
        <v>17</v>
      </c>
      <c r="C52" s="1164"/>
      <c r="D52" s="66"/>
      <c r="E52" s="1161" t="s">
        <v>18</v>
      </c>
      <c r="F52" s="1161"/>
      <c r="G52" s="1161"/>
      <c r="H52" s="1161"/>
      <c r="I52" s="1161"/>
      <c r="J52" s="1162"/>
      <c r="K52" s="63">
        <v>12576</v>
      </c>
      <c r="L52" s="64">
        <v>12294</v>
      </c>
      <c r="M52" s="64">
        <v>12337</v>
      </c>
      <c r="N52" s="64">
        <v>12376</v>
      </c>
      <c r="O52" s="65">
        <v>12434</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8251</v>
      </c>
      <c r="L53" s="69">
        <v>8885</v>
      </c>
      <c r="M53" s="69">
        <v>9005</v>
      </c>
      <c r="N53" s="69">
        <v>8876</v>
      </c>
      <c r="O53" s="70">
        <v>8425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c r="B58" s="1169" t="s">
        <v>24</v>
      </c>
      <c r="C58" s="1170"/>
      <c r="D58" s="1175" t="s">
        <v>25</v>
      </c>
      <c r="E58" s="1176"/>
      <c r="F58" s="1176"/>
      <c r="G58" s="1176"/>
      <c r="H58" s="1176"/>
      <c r="I58" s="1176"/>
      <c r="J58" s="1177"/>
      <c r="K58" s="83">
        <v>83</v>
      </c>
      <c r="L58" s="84">
        <v>0</v>
      </c>
      <c r="M58" s="84">
        <v>0</v>
      </c>
      <c r="N58" s="84">
        <v>0</v>
      </c>
      <c r="O58" s="85">
        <v>200</v>
      </c>
    </row>
    <row r="59" spans="1:21" ht="31.5" customHeight="1">
      <c r="B59" s="1171"/>
      <c r="C59" s="1172"/>
      <c r="D59" s="1178" t="s">
        <v>26</v>
      </c>
      <c r="E59" s="1179"/>
      <c r="F59" s="1179"/>
      <c r="G59" s="1179"/>
      <c r="H59" s="1179"/>
      <c r="I59" s="1179"/>
      <c r="J59" s="1180"/>
      <c r="K59" s="86">
        <v>67</v>
      </c>
      <c r="L59" s="87">
        <v>0</v>
      </c>
      <c r="M59" s="87">
        <v>67</v>
      </c>
      <c r="N59" s="87">
        <v>167</v>
      </c>
      <c r="O59" s="88">
        <v>300</v>
      </c>
    </row>
    <row r="60" spans="1:21" ht="31.5" customHeight="1" thickBot="1">
      <c r="B60" s="1173"/>
      <c r="C60" s="1174"/>
      <c r="D60" s="1181" t="s">
        <v>27</v>
      </c>
      <c r="E60" s="1182"/>
      <c r="F60" s="1182"/>
      <c r="G60" s="1182"/>
      <c r="H60" s="1182"/>
      <c r="I60" s="1182"/>
      <c r="J60" s="1183"/>
      <c r="K60" s="89">
        <v>67</v>
      </c>
      <c r="L60" s="90">
        <v>0</v>
      </c>
      <c r="M60" s="90">
        <v>83</v>
      </c>
      <c r="N60" s="90">
        <v>200</v>
      </c>
      <c r="O60" s="91">
        <v>350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rHx00K0IOy+Z9/if39cxMLzRUsuKnn1oiiOTjLOglQuPkMElmxa7ORcgro/AoWZx7Hx97Y8To1dSH59zM5HaQ==" saltValue="GR9ZFVHIk5ssoVPmIbVj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election activeCell="L49" sqref="L4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533</v>
      </c>
      <c r="J40" s="103" t="s">
        <v>534</v>
      </c>
      <c r="K40" s="103" t="s">
        <v>535</v>
      </c>
      <c r="L40" s="103" t="s">
        <v>536</v>
      </c>
      <c r="M40" s="104" t="s">
        <v>537</v>
      </c>
    </row>
    <row r="41" spans="2:13" ht="27.75" customHeight="1">
      <c r="B41" s="1184" t="s">
        <v>30</v>
      </c>
      <c r="C41" s="1185"/>
      <c r="D41" s="105"/>
      <c r="E41" s="1190" t="s">
        <v>31</v>
      </c>
      <c r="F41" s="1190"/>
      <c r="G41" s="1190"/>
      <c r="H41" s="1191"/>
      <c r="I41" s="343">
        <v>210769</v>
      </c>
      <c r="J41" s="344">
        <v>210890</v>
      </c>
      <c r="K41" s="344">
        <v>210254</v>
      </c>
      <c r="L41" s="344">
        <v>205954</v>
      </c>
      <c r="M41" s="345">
        <v>199447</v>
      </c>
    </row>
    <row r="42" spans="2:13" ht="27.75" customHeight="1">
      <c r="B42" s="1186"/>
      <c r="C42" s="1187"/>
      <c r="D42" s="106"/>
      <c r="E42" s="1192" t="s">
        <v>32</v>
      </c>
      <c r="F42" s="1192"/>
      <c r="G42" s="1192"/>
      <c r="H42" s="1193"/>
      <c r="I42" s="346">
        <v>2591</v>
      </c>
      <c r="J42" s="347">
        <v>2460</v>
      </c>
      <c r="K42" s="347">
        <v>2255</v>
      </c>
      <c r="L42" s="347">
        <v>2054</v>
      </c>
      <c r="M42" s="348">
        <v>1851</v>
      </c>
    </row>
    <row r="43" spans="2:13" ht="27.75" customHeight="1">
      <c r="B43" s="1186"/>
      <c r="C43" s="1187"/>
      <c r="D43" s="106"/>
      <c r="E43" s="1192" t="s">
        <v>33</v>
      </c>
      <c r="F43" s="1192"/>
      <c r="G43" s="1192"/>
      <c r="H43" s="1193"/>
      <c r="I43" s="346">
        <v>54555</v>
      </c>
      <c r="J43" s="347">
        <v>53365</v>
      </c>
      <c r="K43" s="347">
        <v>53135</v>
      </c>
      <c r="L43" s="347">
        <v>51109</v>
      </c>
      <c r="M43" s="348">
        <v>49055</v>
      </c>
    </row>
    <row r="44" spans="2:13" ht="27.75" customHeight="1">
      <c r="B44" s="1186"/>
      <c r="C44" s="1187"/>
      <c r="D44" s="106"/>
      <c r="E44" s="1192" t="s">
        <v>34</v>
      </c>
      <c r="F44" s="1192"/>
      <c r="G44" s="1192"/>
      <c r="H44" s="1193"/>
      <c r="I44" s="346">
        <v>6838</v>
      </c>
      <c r="J44" s="347">
        <v>6207</v>
      </c>
      <c r="K44" s="347">
        <v>5889</v>
      </c>
      <c r="L44" s="347">
        <v>5476</v>
      </c>
      <c r="M44" s="348">
        <v>5073</v>
      </c>
    </row>
    <row r="45" spans="2:13" ht="27.75" customHeight="1">
      <c r="B45" s="1186"/>
      <c r="C45" s="1187"/>
      <c r="D45" s="106"/>
      <c r="E45" s="1192" t="s">
        <v>35</v>
      </c>
      <c r="F45" s="1192"/>
      <c r="G45" s="1192"/>
      <c r="H45" s="1193"/>
      <c r="I45" s="346">
        <v>17407</v>
      </c>
      <c r="J45" s="347">
        <v>17505</v>
      </c>
      <c r="K45" s="347">
        <v>17174</v>
      </c>
      <c r="L45" s="347">
        <v>17625</v>
      </c>
      <c r="M45" s="348">
        <v>17788</v>
      </c>
    </row>
    <row r="46" spans="2:13" ht="27.75" customHeight="1">
      <c r="B46" s="1186"/>
      <c r="C46" s="1187"/>
      <c r="D46" s="107"/>
      <c r="E46" s="1192" t="s">
        <v>36</v>
      </c>
      <c r="F46" s="1192"/>
      <c r="G46" s="1192"/>
      <c r="H46" s="1193"/>
      <c r="I46" s="346" t="s">
        <v>495</v>
      </c>
      <c r="J46" s="347" t="s">
        <v>495</v>
      </c>
      <c r="K46" s="347" t="s">
        <v>495</v>
      </c>
      <c r="L46" s="347" t="s">
        <v>495</v>
      </c>
      <c r="M46" s="348" t="s">
        <v>495</v>
      </c>
    </row>
    <row r="47" spans="2:13" ht="27.75" customHeight="1">
      <c r="B47" s="1186"/>
      <c r="C47" s="1187"/>
      <c r="D47" s="108"/>
      <c r="E47" s="1194" t="s">
        <v>37</v>
      </c>
      <c r="F47" s="1195"/>
      <c r="G47" s="1195"/>
      <c r="H47" s="1196"/>
      <c r="I47" s="346" t="s">
        <v>495</v>
      </c>
      <c r="J47" s="347" t="s">
        <v>495</v>
      </c>
      <c r="K47" s="347" t="s">
        <v>495</v>
      </c>
      <c r="L47" s="347" t="s">
        <v>495</v>
      </c>
      <c r="M47" s="348" t="s">
        <v>495</v>
      </c>
    </row>
    <row r="48" spans="2:13" ht="27.75" customHeight="1">
      <c r="B48" s="1186"/>
      <c r="C48" s="1187"/>
      <c r="D48" s="106"/>
      <c r="E48" s="1192" t="s">
        <v>38</v>
      </c>
      <c r="F48" s="1192"/>
      <c r="G48" s="1192"/>
      <c r="H48" s="1193"/>
      <c r="I48" s="346" t="s">
        <v>495</v>
      </c>
      <c r="J48" s="347" t="s">
        <v>495</v>
      </c>
      <c r="K48" s="347" t="s">
        <v>495</v>
      </c>
      <c r="L48" s="347" t="s">
        <v>495</v>
      </c>
      <c r="M48" s="348" t="s">
        <v>495</v>
      </c>
    </row>
    <row r="49" spans="2:13" ht="27.75" customHeight="1">
      <c r="B49" s="1188"/>
      <c r="C49" s="1189"/>
      <c r="D49" s="106"/>
      <c r="E49" s="1192" t="s">
        <v>39</v>
      </c>
      <c r="F49" s="1192"/>
      <c r="G49" s="1192"/>
      <c r="H49" s="1193"/>
      <c r="I49" s="346" t="s">
        <v>495</v>
      </c>
      <c r="J49" s="347" t="s">
        <v>495</v>
      </c>
      <c r="K49" s="347" t="s">
        <v>495</v>
      </c>
      <c r="L49" s="347" t="s">
        <v>495</v>
      </c>
      <c r="M49" s="348" t="s">
        <v>495</v>
      </c>
    </row>
    <row r="50" spans="2:13" ht="27.75" customHeight="1">
      <c r="B50" s="1197" t="s">
        <v>40</v>
      </c>
      <c r="C50" s="1198"/>
      <c r="D50" s="109"/>
      <c r="E50" s="1192" t="s">
        <v>41</v>
      </c>
      <c r="F50" s="1192"/>
      <c r="G50" s="1192"/>
      <c r="H50" s="1193"/>
      <c r="I50" s="346">
        <v>12513</v>
      </c>
      <c r="J50" s="347">
        <v>6462</v>
      </c>
      <c r="K50" s="347">
        <v>17343</v>
      </c>
      <c r="L50" s="347">
        <v>18602</v>
      </c>
      <c r="M50" s="348">
        <v>16104</v>
      </c>
    </row>
    <row r="51" spans="2:13" ht="27.75" customHeight="1">
      <c r="B51" s="1186"/>
      <c r="C51" s="1187"/>
      <c r="D51" s="106"/>
      <c r="E51" s="1192" t="s">
        <v>42</v>
      </c>
      <c r="F51" s="1192"/>
      <c r="G51" s="1192"/>
      <c r="H51" s="1193"/>
      <c r="I51" s="346">
        <v>6197</v>
      </c>
      <c r="J51" s="347">
        <v>6853</v>
      </c>
      <c r="K51" s="347">
        <v>7008</v>
      </c>
      <c r="L51" s="347">
        <v>7016</v>
      </c>
      <c r="M51" s="348">
        <v>6433</v>
      </c>
    </row>
    <row r="52" spans="2:13" ht="27.75" customHeight="1">
      <c r="B52" s="1188"/>
      <c r="C52" s="1189"/>
      <c r="D52" s="106"/>
      <c r="E52" s="1192" t="s">
        <v>43</v>
      </c>
      <c r="F52" s="1192"/>
      <c r="G52" s="1192"/>
      <c r="H52" s="1193"/>
      <c r="I52" s="346">
        <v>157862</v>
      </c>
      <c r="J52" s="347">
        <v>156303</v>
      </c>
      <c r="K52" s="347">
        <v>154727</v>
      </c>
      <c r="L52" s="347">
        <v>150839</v>
      </c>
      <c r="M52" s="348">
        <v>144717</v>
      </c>
    </row>
    <row r="53" spans="2:13" ht="27.75" customHeight="1" thickBot="1">
      <c r="B53" s="1199" t="s">
        <v>19</v>
      </c>
      <c r="C53" s="1200"/>
      <c r="D53" s="110"/>
      <c r="E53" s="1201" t="s">
        <v>44</v>
      </c>
      <c r="F53" s="1201"/>
      <c r="G53" s="1201"/>
      <c r="H53" s="1202"/>
      <c r="I53" s="349">
        <v>115588</v>
      </c>
      <c r="J53" s="350">
        <v>120810</v>
      </c>
      <c r="K53" s="350">
        <v>109629</v>
      </c>
      <c r="L53" s="350">
        <v>105761</v>
      </c>
      <c r="M53" s="351">
        <v>105958</v>
      </c>
    </row>
    <row r="54" spans="2:13" ht="27.75" customHeight="1">
      <c r="B54" s="111"/>
      <c r="C54" s="112"/>
      <c r="D54" s="112"/>
      <c r="E54" s="113"/>
      <c r="F54" s="113"/>
      <c r="G54" s="113"/>
      <c r="H54" s="113"/>
      <c r="I54" s="114"/>
      <c r="J54" s="114"/>
      <c r="K54" s="114"/>
      <c r="L54" s="114"/>
      <c r="M54" s="114"/>
    </row>
    <row r="55" spans="2:13"/>
  </sheetData>
  <sheetProtection algorithmName="SHA-512" hashValue="c+G74PfNYZDAu4UDIdPYdx/0Mjon2XMeDkI8+VxtuB6vOwaNrHQCSS2fQGJHpSuZa2SLazsGaBXw9hR4SMFUkA==" saltValue="OtgbmnSa4XX27nOP0nUZ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49" zoomScale="70" zoomScaleNormal="70" zoomScaleSheetLayoutView="100" workbookViewId="0">
      <selection activeCell="H63" sqref="H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535</v>
      </c>
      <c r="G54" s="119" t="s">
        <v>536</v>
      </c>
      <c r="H54" s="120" t="s">
        <v>537</v>
      </c>
    </row>
    <row r="55" spans="2:8" ht="52.5" customHeight="1">
      <c r="B55" s="121"/>
      <c r="C55" s="1211" t="s">
        <v>46</v>
      </c>
      <c r="D55" s="1211"/>
      <c r="E55" s="1212"/>
      <c r="F55" s="352">
        <v>5777</v>
      </c>
      <c r="G55" s="352">
        <v>6277</v>
      </c>
      <c r="H55" s="353">
        <v>6691</v>
      </c>
    </row>
    <row r="56" spans="2:8" ht="52.5" customHeight="1">
      <c r="B56" s="122"/>
      <c r="C56" s="1213" t="s">
        <v>47</v>
      </c>
      <c r="D56" s="1213"/>
      <c r="E56" s="1214"/>
      <c r="F56" s="354">
        <v>3358</v>
      </c>
      <c r="G56" s="354">
        <v>3736</v>
      </c>
      <c r="H56" s="355">
        <v>2729</v>
      </c>
    </row>
    <row r="57" spans="2:8" ht="53.25" customHeight="1">
      <c r="B57" s="122"/>
      <c r="C57" s="1215" t="s">
        <v>48</v>
      </c>
      <c r="D57" s="1215"/>
      <c r="E57" s="1216"/>
      <c r="F57" s="356">
        <v>5649</v>
      </c>
      <c r="G57" s="356">
        <v>5559</v>
      </c>
      <c r="H57" s="357">
        <v>4732</v>
      </c>
    </row>
    <row r="58" spans="2:8" ht="45.75" customHeight="1">
      <c r="B58" s="123"/>
      <c r="C58" s="1203" t="s">
        <v>586</v>
      </c>
      <c r="D58" s="1204"/>
      <c r="E58" s="1205"/>
      <c r="F58" s="358">
        <v>2468</v>
      </c>
      <c r="G58" s="358">
        <v>2404</v>
      </c>
      <c r="H58" s="359">
        <v>2347</v>
      </c>
    </row>
    <row r="59" spans="2:8" ht="45.75" customHeight="1">
      <c r="B59" s="123"/>
      <c r="C59" s="1203" t="s">
        <v>588</v>
      </c>
      <c r="D59" s="1204"/>
      <c r="E59" s="1205"/>
      <c r="F59" s="358">
        <v>453</v>
      </c>
      <c r="G59" s="358">
        <v>453</v>
      </c>
      <c r="H59" s="359">
        <v>445</v>
      </c>
    </row>
    <row r="60" spans="2:8" ht="45.75" customHeight="1">
      <c r="B60" s="123"/>
      <c r="C60" s="1203" t="s">
        <v>589</v>
      </c>
      <c r="D60" s="1204"/>
      <c r="E60" s="1205"/>
      <c r="F60" s="358">
        <v>501</v>
      </c>
      <c r="G60" s="358">
        <v>486</v>
      </c>
      <c r="H60" s="359">
        <v>428</v>
      </c>
    </row>
    <row r="61" spans="2:8" ht="45.75" customHeight="1">
      <c r="B61" s="123"/>
      <c r="C61" s="1203" t="s">
        <v>587</v>
      </c>
      <c r="D61" s="1204"/>
      <c r="E61" s="1205"/>
      <c r="F61" s="358">
        <v>635</v>
      </c>
      <c r="G61" s="358">
        <v>564</v>
      </c>
      <c r="H61" s="359">
        <v>402</v>
      </c>
    </row>
    <row r="62" spans="2:8" ht="45.75" customHeight="1" thickBot="1">
      <c r="B62" s="124"/>
      <c r="C62" s="1206" t="s">
        <v>590</v>
      </c>
      <c r="D62" s="1207"/>
      <c r="E62" s="1208"/>
      <c r="F62" s="360">
        <v>519</v>
      </c>
      <c r="G62" s="360">
        <v>391</v>
      </c>
      <c r="H62" s="361">
        <v>214</v>
      </c>
    </row>
    <row r="63" spans="2:8" ht="52.5" customHeight="1" thickBot="1">
      <c r="B63" s="125"/>
      <c r="C63" s="1209" t="s">
        <v>49</v>
      </c>
      <c r="D63" s="1209"/>
      <c r="E63" s="1210"/>
      <c r="F63" s="362">
        <v>14784</v>
      </c>
      <c r="G63" s="362">
        <v>15572</v>
      </c>
      <c r="H63" s="363">
        <v>14152</v>
      </c>
    </row>
    <row r="64" spans="2:8"/>
  </sheetData>
  <sheetProtection algorithmName="SHA-512" hashValue="0RU+DRTEcEb/iPQg3pXo0tFfPu5zAA7FxAy0pMDjaMdWt/u61wGCL7YGF/dGaeHsFFkCx6lS064iOKyeJg+rEA==" saltValue="Cel/n8i9wYeylkMm3GKE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532</v>
      </c>
      <c r="G2" s="139"/>
      <c r="H2" s="140"/>
    </row>
    <row r="3" spans="1:8">
      <c r="A3" s="136" t="s">
        <v>525</v>
      </c>
      <c r="B3" s="141"/>
      <c r="C3" s="142"/>
      <c r="D3" s="143">
        <v>49160</v>
      </c>
      <c r="E3" s="144"/>
      <c r="F3" s="145">
        <v>52191</v>
      </c>
      <c r="G3" s="146"/>
      <c r="H3" s="147"/>
    </row>
    <row r="4" spans="1:8">
      <c r="A4" s="148"/>
      <c r="B4" s="149"/>
      <c r="C4" s="150"/>
      <c r="D4" s="151">
        <v>23147</v>
      </c>
      <c r="E4" s="152"/>
      <c r="F4" s="153">
        <v>26807</v>
      </c>
      <c r="G4" s="154"/>
      <c r="H4" s="155"/>
    </row>
    <row r="5" spans="1:8">
      <c r="A5" s="136" t="s">
        <v>527</v>
      </c>
      <c r="B5" s="141"/>
      <c r="C5" s="142"/>
      <c r="D5" s="143">
        <v>46640</v>
      </c>
      <c r="E5" s="144"/>
      <c r="F5" s="145">
        <v>48105</v>
      </c>
      <c r="G5" s="146"/>
      <c r="H5" s="147"/>
    </row>
    <row r="6" spans="1:8">
      <c r="A6" s="148"/>
      <c r="B6" s="149"/>
      <c r="C6" s="150"/>
      <c r="D6" s="151">
        <v>24388</v>
      </c>
      <c r="E6" s="152"/>
      <c r="F6" s="153">
        <v>24072</v>
      </c>
      <c r="G6" s="154"/>
      <c r="H6" s="155"/>
    </row>
    <row r="7" spans="1:8">
      <c r="A7" s="136" t="s">
        <v>528</v>
      </c>
      <c r="B7" s="141"/>
      <c r="C7" s="142"/>
      <c r="D7" s="143">
        <v>51478</v>
      </c>
      <c r="E7" s="144"/>
      <c r="F7" s="145">
        <v>47446</v>
      </c>
      <c r="G7" s="146"/>
      <c r="H7" s="147"/>
    </row>
    <row r="8" spans="1:8">
      <c r="A8" s="148"/>
      <c r="B8" s="149"/>
      <c r="C8" s="150"/>
      <c r="D8" s="151">
        <v>29108</v>
      </c>
      <c r="E8" s="152"/>
      <c r="F8" s="153">
        <v>24371</v>
      </c>
      <c r="G8" s="154"/>
      <c r="H8" s="155"/>
    </row>
    <row r="9" spans="1:8">
      <c r="A9" s="136" t="s">
        <v>529</v>
      </c>
      <c r="B9" s="141"/>
      <c r="C9" s="142"/>
      <c r="D9" s="143">
        <v>42956</v>
      </c>
      <c r="E9" s="144"/>
      <c r="F9" s="145">
        <v>48387</v>
      </c>
      <c r="G9" s="146"/>
      <c r="H9" s="147"/>
    </row>
    <row r="10" spans="1:8">
      <c r="A10" s="148"/>
      <c r="B10" s="149"/>
      <c r="C10" s="150"/>
      <c r="D10" s="151">
        <v>22892</v>
      </c>
      <c r="E10" s="152"/>
      <c r="F10" s="153">
        <v>25592</v>
      </c>
      <c r="G10" s="154"/>
      <c r="H10" s="155"/>
    </row>
    <row r="11" spans="1:8">
      <c r="A11" s="136" t="s">
        <v>530</v>
      </c>
      <c r="B11" s="141"/>
      <c r="C11" s="142"/>
      <c r="D11" s="143">
        <v>42082</v>
      </c>
      <c r="E11" s="144"/>
      <c r="F11" s="145">
        <v>49684</v>
      </c>
      <c r="G11" s="146"/>
      <c r="H11" s="147"/>
    </row>
    <row r="12" spans="1:8">
      <c r="A12" s="148"/>
      <c r="B12" s="149"/>
      <c r="C12" s="156"/>
      <c r="D12" s="151">
        <v>22553</v>
      </c>
      <c r="E12" s="152"/>
      <c r="F12" s="153">
        <v>28303</v>
      </c>
      <c r="G12" s="154"/>
      <c r="H12" s="155"/>
    </row>
    <row r="13" spans="1:8">
      <c r="A13" s="136"/>
      <c r="B13" s="141"/>
      <c r="C13" s="157"/>
      <c r="D13" s="158">
        <v>46463</v>
      </c>
      <c r="E13" s="159"/>
      <c r="F13" s="160">
        <v>49163</v>
      </c>
      <c r="G13" s="161"/>
      <c r="H13" s="147"/>
    </row>
    <row r="14" spans="1:8">
      <c r="A14" s="148"/>
      <c r="B14" s="149"/>
      <c r="C14" s="150"/>
      <c r="D14" s="151">
        <v>24418</v>
      </c>
      <c r="E14" s="152"/>
      <c r="F14" s="153">
        <v>25829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0.69</v>
      </c>
      <c r="C19" s="162">
        <f>ROUND(VALUE(SUBSTITUTE(実質収支比率等に係る経年分析!G$48,"▲","-")),2)</f>
        <v>6.01</v>
      </c>
      <c r="D19" s="162">
        <f>ROUND(VALUE(SUBSTITUTE(実質収支比率等に係る経年分析!H$48,"▲","-")),2)</f>
        <v>1.76</v>
      </c>
      <c r="E19" s="162">
        <f>ROUND(VALUE(SUBSTITUTE(実質収支比率等に係る経年分析!I$48,"▲","-")),2)</f>
        <v>0.51</v>
      </c>
      <c r="F19" s="162">
        <f>ROUND(VALUE(SUBSTITUTE(実質収支比率等に係る経年分析!J$48,"▲","-")),2)</f>
        <v>0.66</v>
      </c>
    </row>
    <row r="20" spans="1:11">
      <c r="A20" s="162" t="s">
        <v>53</v>
      </c>
      <c r="B20" s="162">
        <f>ROUND(VALUE(SUBSTITUTE(実質収支比率等に係る経年分析!F$47,"▲","-")),2)</f>
        <v>3.86</v>
      </c>
      <c r="C20" s="162">
        <f>ROUND(VALUE(SUBSTITUTE(実質収支比率等に係る経年分析!G$47,"▲","-")),2)</f>
        <v>4.09</v>
      </c>
      <c r="D20" s="162">
        <f>ROUND(VALUE(SUBSTITUTE(実質収支比率等に係る経年分析!H$47,"▲","-")),2)</f>
        <v>7.25</v>
      </c>
      <c r="E20" s="162">
        <f>ROUND(VALUE(SUBSTITUTE(実質収支比率等に係る経年分析!I$47,"▲","-")),2)</f>
        <v>7.78</v>
      </c>
      <c r="F20" s="162">
        <f>ROUND(VALUE(SUBSTITUTE(実質収支比率等に係る経年分析!J$47,"▲","-")),2)</f>
        <v>8.17</v>
      </c>
    </row>
    <row r="21" spans="1:11">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5.34</v>
      </c>
      <c r="D21" s="162">
        <f>IF(ISNUMBER(VALUE(SUBSTITUTE(実質収支比率等に係る経年分析!H$49,"▲","-"))),ROUND(VALUE(SUBSTITUTE(実質収支比率等に係る経年分析!H$49,"▲","-")),2),NA())</f>
        <v>-4.37</v>
      </c>
      <c r="E21" s="162">
        <f>IF(ISNUMBER(VALUE(SUBSTITUTE(実質収支比率等に係る経年分析!I$49,"▲","-"))),ROUND(VALUE(SUBSTITUTE(実質収支比率等に係る経年分析!I$49,"▲","-")),2),NA())</f>
        <v>-1.2</v>
      </c>
      <c r="F21" s="162">
        <f>IF(ISNUMBER(VALUE(SUBSTITUTE(実質収支比率等に係る経年分析!J$49,"▲","-"))),ROUND(VALUE(SUBSTITUTE(実質収支比率等に係る経年分析!J$49,"▲","-")),2),NA())</f>
        <v>0.41</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2.2999999999999998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3.09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4.3499999999999996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0.31</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0.19</v>
      </c>
      <c r="G28" s="163" t="e">
        <f>IF(ROUND(VALUE(SUBSTITUTE(連結実質赤字比率に係る赤字・黒字の構成分析!H$42,"▲", "-")), 2) &gt;= 0, ABS(ROUND(VALUE(SUBSTITUTE(連結実質赤字比率に係る赤字・黒字の構成分析!H$42,"▲", "-")), 2)), NA())</f>
        <v>#N/A</v>
      </c>
      <c r="H28" s="163">
        <f>IF(ROUND(VALUE(SUBSTITUTE(連結実質赤字比率に係る赤字・黒字の構成分析!I$42,"▲", "-")), 2) &lt; 0, ABS(ROUND(VALUE(SUBSTITUTE(連結実質赤字比率に係る赤字・黒字の構成分析!I$42,"▲", "-")), 2)), NA())</f>
        <v>0.1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産業立地推進事業特別会計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0.19</v>
      </c>
    </row>
    <row r="30" spans="1:11">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0.56999999999999995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0.46</v>
      </c>
    </row>
    <row r="33" spans="1:16">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2.23</v>
      </c>
    </row>
    <row r="35" spans="1:16">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12.83</v>
      </c>
    </row>
    <row r="36" spans="1:16">
      <c r="A36" s="163" t="str">
        <f>IF(連結実質赤字比率に係る赤字・黒字の構成分析!C$34="",NA(),連結実質赤字比率に係る赤字・黒字の構成分析!C$34)</f>
        <v>収益事業特別会計</v>
      </c>
      <c r="B36" s="163">
        <f>IF(ROUND(VALUE(SUBSTITUTE(連結実質赤字比率に係る赤字・黒字の構成分析!F$34,"▲", "-")), 2) &lt; 0, ABS(ROUND(VALUE(SUBSTITUTE(連結実質赤字比率に係る赤字・黒字の構成分析!F$34,"▲", "-")), 2)), NA())</f>
        <v>6.2</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5.65</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5.0999999999999996</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4.34</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3.04</v>
      </c>
      <c r="K36" s="163" t="e">
        <f>IF(ROUND(VALUE(SUBSTITUTE(連結実質赤字比率に係る赤字・黒字の構成分析!J$34,"▲", "-")), 2) &gt;= 0, ABS(ROUND(VALUE(SUBSTITUTE(連結実質赤字比率に係る赤字・黒字の構成分析!J$34,"▲", "-")), 2)), NA())</f>
        <v>#N/A</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12576</v>
      </c>
      <c r="E42" s="164"/>
      <c r="F42" s="164"/>
      <c r="G42" s="164">
        <f>'実質公債費比率（分子）の構造'!L$52</f>
        <v>12294</v>
      </c>
      <c r="H42" s="164"/>
      <c r="I42" s="164"/>
      <c r="J42" s="164">
        <f>'実質公債費比率（分子）の構造'!M$52</f>
        <v>12337</v>
      </c>
      <c r="K42" s="164"/>
      <c r="L42" s="164"/>
      <c r="M42" s="164">
        <f>'実質公債費比率（分子）の構造'!N$52</f>
        <v>12376</v>
      </c>
      <c r="N42" s="164"/>
      <c r="O42" s="164"/>
      <c r="P42" s="164">
        <f>'実質公債費比率（分子）の構造'!O$52</f>
        <v>12434</v>
      </c>
    </row>
    <row r="43" spans="1:16">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c r="A44" s="164" t="s">
        <v>62</v>
      </c>
      <c r="B44" s="164">
        <f>'実質公債費比率（分子）の構造'!K$50</f>
        <v>199</v>
      </c>
      <c r="C44" s="164"/>
      <c r="D44" s="164"/>
      <c r="E44" s="164">
        <f>'実質公債費比率（分子）の構造'!L$50</f>
        <v>220</v>
      </c>
      <c r="F44" s="164"/>
      <c r="G44" s="164"/>
      <c r="H44" s="164">
        <f>'実質公債費比率（分子）の構造'!M$50</f>
        <v>215</v>
      </c>
      <c r="I44" s="164"/>
      <c r="J44" s="164"/>
      <c r="K44" s="164">
        <f>'実質公債費比率（分子）の構造'!N$50</f>
        <v>211</v>
      </c>
      <c r="L44" s="164"/>
      <c r="M44" s="164"/>
      <c r="N44" s="164">
        <f>'実質公債費比率（分子）の構造'!O$50</f>
        <v>211</v>
      </c>
      <c r="O44" s="164"/>
      <c r="P44" s="164"/>
    </row>
    <row r="45" spans="1:16">
      <c r="A45" s="164" t="s">
        <v>63</v>
      </c>
      <c r="B45" s="164">
        <f>'実質公債費比率（分子）の構造'!K$49</f>
        <v>842</v>
      </c>
      <c r="C45" s="164"/>
      <c r="D45" s="164"/>
      <c r="E45" s="164">
        <f>'実質公債費比率（分子）の構造'!L$49</f>
        <v>918</v>
      </c>
      <c r="F45" s="164"/>
      <c r="G45" s="164"/>
      <c r="H45" s="164">
        <f>'実質公債費比率（分子）の構造'!M$49</f>
        <v>859</v>
      </c>
      <c r="I45" s="164"/>
      <c r="J45" s="164"/>
      <c r="K45" s="164">
        <f>'実質公債費比率（分子）の構造'!N$49</f>
        <v>802</v>
      </c>
      <c r="L45" s="164"/>
      <c r="M45" s="164"/>
      <c r="N45" s="164">
        <f>'実質公債費比率（分子）の構造'!O$49</f>
        <v>902</v>
      </c>
      <c r="O45" s="164"/>
      <c r="P45" s="164"/>
    </row>
    <row r="46" spans="1:16">
      <c r="A46" s="164" t="s">
        <v>64</v>
      </c>
      <c r="B46" s="164">
        <f>'実質公債費比率（分子）の構造'!K$48</f>
        <v>3591</v>
      </c>
      <c r="C46" s="164"/>
      <c r="D46" s="164"/>
      <c r="E46" s="164">
        <f>'実質公債費比率（分子）の構造'!L$48</f>
        <v>3686</v>
      </c>
      <c r="F46" s="164"/>
      <c r="G46" s="164"/>
      <c r="H46" s="164">
        <f>'実質公債費比率（分子）の構造'!M$48</f>
        <v>3768</v>
      </c>
      <c r="I46" s="164"/>
      <c r="J46" s="164"/>
      <c r="K46" s="164">
        <f>'実質公債費比率（分子）の構造'!N$48</f>
        <v>3703</v>
      </c>
      <c r="L46" s="164"/>
      <c r="M46" s="164"/>
      <c r="N46" s="164">
        <f>'実質公債費比率（分子）の構造'!O$48</f>
        <v>3285</v>
      </c>
      <c r="O46" s="164"/>
      <c r="P46" s="164"/>
    </row>
    <row r="47" spans="1:16">
      <c r="A47" s="164" t="s">
        <v>12</v>
      </c>
      <c r="B47" s="164">
        <f>'実質公債費比率（分子）の構造'!K$47</f>
        <v>17</v>
      </c>
      <c r="C47" s="164"/>
      <c r="D47" s="164"/>
      <c r="E47" s="164">
        <f>'実質公債費比率（分子）の構造'!L$47</f>
        <v>83</v>
      </c>
      <c r="F47" s="164"/>
      <c r="G47" s="164"/>
      <c r="H47" s="164">
        <f>'実質公債費比率（分子）の構造'!M$47</f>
        <v>117</v>
      </c>
      <c r="I47" s="164"/>
      <c r="J47" s="164"/>
      <c r="K47" s="164">
        <f>'実質公債費比率（分子）の構造'!N$47</f>
        <v>150</v>
      </c>
      <c r="L47" s="164"/>
      <c r="M47" s="164"/>
      <c r="N47" s="164">
        <f>'実質公債費比率（分子）の構造'!O$47</f>
        <v>183</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f>'実質公債費比率（分子）の構造'!O$46</f>
        <v>29</v>
      </c>
      <c r="O48" s="164"/>
      <c r="P48" s="164"/>
    </row>
    <row r="49" spans="1:16">
      <c r="A49" s="164" t="s">
        <v>66</v>
      </c>
      <c r="B49" s="164">
        <f>'実質公債費比率（分子）の構造'!K$45</f>
        <v>16178</v>
      </c>
      <c r="C49" s="164"/>
      <c r="D49" s="164"/>
      <c r="E49" s="164">
        <f>'実質公債費比率（分子）の構造'!L$45</f>
        <v>16272</v>
      </c>
      <c r="F49" s="164"/>
      <c r="G49" s="164"/>
      <c r="H49" s="164">
        <f>'実質公債費比率（分子）の構造'!M$45</f>
        <v>16383</v>
      </c>
      <c r="I49" s="164"/>
      <c r="J49" s="164"/>
      <c r="K49" s="164">
        <f>'実質公債費比率（分子）の構造'!N$45</f>
        <v>16386</v>
      </c>
      <c r="L49" s="164"/>
      <c r="M49" s="164"/>
      <c r="N49" s="164">
        <f>'実質公債費比率（分子）の構造'!O$45</f>
        <v>16249</v>
      </c>
      <c r="O49" s="164"/>
      <c r="P49" s="164"/>
    </row>
    <row r="50" spans="1:16">
      <c r="A50" s="164" t="s">
        <v>67</v>
      </c>
      <c r="B50" s="164" t="e">
        <f>NA()</f>
        <v>#N/A</v>
      </c>
      <c r="C50" s="164">
        <f>IF(ISNUMBER('実質公債費比率（分子）の構造'!K$53),'実質公債費比率（分子）の構造'!K$53,NA())</f>
        <v>8251</v>
      </c>
      <c r="D50" s="164" t="e">
        <f>NA()</f>
        <v>#N/A</v>
      </c>
      <c r="E50" s="164" t="e">
        <f>NA()</f>
        <v>#N/A</v>
      </c>
      <c r="F50" s="164">
        <f>IF(ISNUMBER('実質公債費比率（分子）の構造'!L$53),'実質公債費比率（分子）の構造'!L$53,NA())</f>
        <v>8885</v>
      </c>
      <c r="G50" s="164" t="e">
        <f>NA()</f>
        <v>#N/A</v>
      </c>
      <c r="H50" s="164" t="e">
        <f>NA()</f>
        <v>#N/A</v>
      </c>
      <c r="I50" s="164">
        <f>IF(ISNUMBER('実質公債費比率（分子）の構造'!M$53),'実質公債費比率（分子）の構造'!M$53,NA())</f>
        <v>9005</v>
      </c>
      <c r="J50" s="164" t="e">
        <f>NA()</f>
        <v>#N/A</v>
      </c>
      <c r="K50" s="164" t="e">
        <f>NA()</f>
        <v>#N/A</v>
      </c>
      <c r="L50" s="164">
        <f>IF(ISNUMBER('実質公債費比率（分子）の構造'!N$53),'実質公債費比率（分子）の構造'!N$53,NA())</f>
        <v>8876</v>
      </c>
      <c r="M50" s="164" t="e">
        <f>NA()</f>
        <v>#N/A</v>
      </c>
      <c r="N50" s="164" t="e">
        <f>NA()</f>
        <v>#N/A</v>
      </c>
      <c r="O50" s="164">
        <f>IF(ISNUMBER('実質公債費比率（分子）の構造'!O$53),'実質公債費比率（分子）の構造'!O$53,NA())</f>
        <v>8425</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157862</v>
      </c>
      <c r="E56" s="163"/>
      <c r="F56" s="163"/>
      <c r="G56" s="163">
        <f>'将来負担比率（分子）の構造'!J$52</f>
        <v>156303</v>
      </c>
      <c r="H56" s="163"/>
      <c r="I56" s="163"/>
      <c r="J56" s="163">
        <f>'将来負担比率（分子）の構造'!K$52</f>
        <v>154727</v>
      </c>
      <c r="K56" s="163"/>
      <c r="L56" s="163"/>
      <c r="M56" s="163">
        <f>'将来負担比率（分子）の構造'!L$52</f>
        <v>150839</v>
      </c>
      <c r="N56" s="163"/>
      <c r="O56" s="163"/>
      <c r="P56" s="163">
        <f>'将来負担比率（分子）の構造'!M$52</f>
        <v>144717</v>
      </c>
    </row>
    <row r="57" spans="1:16">
      <c r="A57" s="163" t="s">
        <v>42</v>
      </c>
      <c r="B57" s="163"/>
      <c r="C57" s="163"/>
      <c r="D57" s="163">
        <f>'将来負担比率（分子）の構造'!I$51</f>
        <v>6197</v>
      </c>
      <c r="E57" s="163"/>
      <c r="F57" s="163"/>
      <c r="G57" s="163">
        <f>'将来負担比率（分子）の構造'!J$51</f>
        <v>6853</v>
      </c>
      <c r="H57" s="163"/>
      <c r="I57" s="163"/>
      <c r="J57" s="163">
        <f>'将来負担比率（分子）の構造'!K$51</f>
        <v>7008</v>
      </c>
      <c r="K57" s="163"/>
      <c r="L57" s="163"/>
      <c r="M57" s="163">
        <f>'将来負担比率（分子）の構造'!L$51</f>
        <v>7016</v>
      </c>
      <c r="N57" s="163"/>
      <c r="O57" s="163"/>
      <c r="P57" s="163">
        <f>'将来負担比率（分子）の構造'!M$51</f>
        <v>6433</v>
      </c>
    </row>
    <row r="58" spans="1:16">
      <c r="A58" s="163" t="s">
        <v>41</v>
      </c>
      <c r="B58" s="163"/>
      <c r="C58" s="163"/>
      <c r="D58" s="163">
        <f>'将来負担比率（分子）の構造'!I$50</f>
        <v>12513</v>
      </c>
      <c r="E58" s="163"/>
      <c r="F58" s="163"/>
      <c r="G58" s="163">
        <f>'将来負担比率（分子）の構造'!J$50</f>
        <v>6462</v>
      </c>
      <c r="H58" s="163"/>
      <c r="I58" s="163"/>
      <c r="J58" s="163">
        <f>'将来負担比率（分子）の構造'!K$50</f>
        <v>17343</v>
      </c>
      <c r="K58" s="163"/>
      <c r="L58" s="163"/>
      <c r="M58" s="163">
        <f>'将来負担比率（分子）の構造'!L$50</f>
        <v>18602</v>
      </c>
      <c r="N58" s="163"/>
      <c r="O58" s="163"/>
      <c r="P58" s="163">
        <f>'将来負担比率（分子）の構造'!M$50</f>
        <v>16104</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17407</v>
      </c>
      <c r="C62" s="163"/>
      <c r="D62" s="163"/>
      <c r="E62" s="163">
        <f>'将来負担比率（分子）の構造'!J$45</f>
        <v>17505</v>
      </c>
      <c r="F62" s="163"/>
      <c r="G62" s="163"/>
      <c r="H62" s="163">
        <f>'将来負担比率（分子）の構造'!K$45</f>
        <v>17174</v>
      </c>
      <c r="I62" s="163"/>
      <c r="J62" s="163"/>
      <c r="K62" s="163">
        <f>'将来負担比率（分子）の構造'!L$45</f>
        <v>17625</v>
      </c>
      <c r="L62" s="163"/>
      <c r="M62" s="163"/>
      <c r="N62" s="163">
        <f>'将来負担比率（分子）の構造'!M$45</f>
        <v>17788</v>
      </c>
      <c r="O62" s="163"/>
      <c r="P62" s="163"/>
    </row>
    <row r="63" spans="1:16">
      <c r="A63" s="163" t="s">
        <v>34</v>
      </c>
      <c r="B63" s="163">
        <f>'将来負担比率（分子）の構造'!I$44</f>
        <v>6838</v>
      </c>
      <c r="C63" s="163"/>
      <c r="D63" s="163"/>
      <c r="E63" s="163">
        <f>'将来負担比率（分子）の構造'!J$44</f>
        <v>6207</v>
      </c>
      <c r="F63" s="163"/>
      <c r="G63" s="163"/>
      <c r="H63" s="163">
        <f>'将来負担比率（分子）の構造'!K$44</f>
        <v>5889</v>
      </c>
      <c r="I63" s="163"/>
      <c r="J63" s="163"/>
      <c r="K63" s="163">
        <f>'将来負担比率（分子）の構造'!L$44</f>
        <v>5476</v>
      </c>
      <c r="L63" s="163"/>
      <c r="M63" s="163"/>
      <c r="N63" s="163">
        <f>'将来負担比率（分子）の構造'!M$44</f>
        <v>5073</v>
      </c>
      <c r="O63" s="163"/>
      <c r="P63" s="163"/>
    </row>
    <row r="64" spans="1:16">
      <c r="A64" s="163" t="s">
        <v>33</v>
      </c>
      <c r="B64" s="163">
        <f>'将来負担比率（分子）の構造'!I$43</f>
        <v>54555</v>
      </c>
      <c r="C64" s="163"/>
      <c r="D64" s="163"/>
      <c r="E64" s="163">
        <f>'将来負担比率（分子）の構造'!J$43</f>
        <v>53365</v>
      </c>
      <c r="F64" s="163"/>
      <c r="G64" s="163"/>
      <c r="H64" s="163">
        <f>'将来負担比率（分子）の構造'!K$43</f>
        <v>53135</v>
      </c>
      <c r="I64" s="163"/>
      <c r="J64" s="163"/>
      <c r="K64" s="163">
        <f>'将来負担比率（分子）の構造'!L$43</f>
        <v>51109</v>
      </c>
      <c r="L64" s="163"/>
      <c r="M64" s="163"/>
      <c r="N64" s="163">
        <f>'将来負担比率（分子）の構造'!M$43</f>
        <v>49055</v>
      </c>
      <c r="O64" s="163"/>
      <c r="P64" s="163"/>
    </row>
    <row r="65" spans="1:16">
      <c r="A65" s="163" t="s">
        <v>32</v>
      </c>
      <c r="B65" s="163">
        <f>'将来負担比率（分子）の構造'!I$42</f>
        <v>2591</v>
      </c>
      <c r="C65" s="163"/>
      <c r="D65" s="163"/>
      <c r="E65" s="163">
        <f>'将来負担比率（分子）の構造'!J$42</f>
        <v>2460</v>
      </c>
      <c r="F65" s="163"/>
      <c r="G65" s="163"/>
      <c r="H65" s="163">
        <f>'将来負担比率（分子）の構造'!K$42</f>
        <v>2255</v>
      </c>
      <c r="I65" s="163"/>
      <c r="J65" s="163"/>
      <c r="K65" s="163">
        <f>'将来負担比率（分子）の構造'!L$42</f>
        <v>2054</v>
      </c>
      <c r="L65" s="163"/>
      <c r="M65" s="163"/>
      <c r="N65" s="163">
        <f>'将来負担比率（分子）の構造'!M$42</f>
        <v>1851</v>
      </c>
      <c r="O65" s="163"/>
      <c r="P65" s="163"/>
    </row>
    <row r="66" spans="1:16">
      <c r="A66" s="163" t="s">
        <v>31</v>
      </c>
      <c r="B66" s="163">
        <f>'将来負担比率（分子）の構造'!I$41</f>
        <v>210769</v>
      </c>
      <c r="C66" s="163"/>
      <c r="D66" s="163"/>
      <c r="E66" s="163">
        <f>'将来負担比率（分子）の構造'!J$41</f>
        <v>210890</v>
      </c>
      <c r="F66" s="163"/>
      <c r="G66" s="163"/>
      <c r="H66" s="163">
        <f>'将来負担比率（分子）の構造'!K$41</f>
        <v>210254</v>
      </c>
      <c r="I66" s="163"/>
      <c r="J66" s="163"/>
      <c r="K66" s="163">
        <f>'将来負担比率（分子）の構造'!L$41</f>
        <v>205954</v>
      </c>
      <c r="L66" s="163"/>
      <c r="M66" s="163"/>
      <c r="N66" s="163">
        <f>'将来負担比率（分子）の構造'!M$41</f>
        <v>199447</v>
      </c>
      <c r="O66" s="163"/>
      <c r="P66" s="163"/>
    </row>
    <row r="67" spans="1:16">
      <c r="A67" s="163" t="s">
        <v>71</v>
      </c>
      <c r="B67" s="163" t="e">
        <f>NA()</f>
        <v>#N/A</v>
      </c>
      <c r="C67" s="163">
        <f>IF(ISNUMBER('将来負担比率（分子）の構造'!I$53), IF('将来負担比率（分子）の構造'!I$53 &lt; 0, 0, '将来負担比率（分子）の構造'!I$53), NA())</f>
        <v>115588</v>
      </c>
      <c r="D67" s="163" t="e">
        <f>NA()</f>
        <v>#N/A</v>
      </c>
      <c r="E67" s="163" t="e">
        <f>NA()</f>
        <v>#N/A</v>
      </c>
      <c r="F67" s="163">
        <f>IF(ISNUMBER('将来負担比率（分子）の構造'!J$53), IF('将来負担比率（分子）の構造'!J$53 &lt; 0, 0, '将来負担比率（分子）の構造'!J$53), NA())</f>
        <v>120810</v>
      </c>
      <c r="G67" s="163" t="e">
        <f>NA()</f>
        <v>#N/A</v>
      </c>
      <c r="H67" s="163" t="e">
        <f>NA()</f>
        <v>#N/A</v>
      </c>
      <c r="I67" s="163">
        <f>IF(ISNUMBER('将来負担比率（分子）の構造'!K$53), IF('将来負担比率（分子）の構造'!K$53 &lt; 0, 0, '将来負担比率（分子）の構造'!K$53), NA())</f>
        <v>109629</v>
      </c>
      <c r="J67" s="163" t="e">
        <f>NA()</f>
        <v>#N/A</v>
      </c>
      <c r="K67" s="163" t="e">
        <f>NA()</f>
        <v>#N/A</v>
      </c>
      <c r="L67" s="163">
        <f>IF(ISNUMBER('将来負担比率（分子）の構造'!L$53), IF('将来負担比率（分子）の構造'!L$53 &lt; 0, 0, '将来負担比率（分子）の構造'!L$53), NA())</f>
        <v>105761</v>
      </c>
      <c r="M67" s="163" t="e">
        <f>NA()</f>
        <v>#N/A</v>
      </c>
      <c r="N67" s="163" t="e">
        <f>NA()</f>
        <v>#N/A</v>
      </c>
      <c r="O67" s="163">
        <f>IF(ISNUMBER('将来負担比率（分子）の構造'!M$53), IF('将来負担比率（分子）の構造'!M$53 &lt; 0, 0, '将来負担比率（分子）の構造'!M$53), NA())</f>
        <v>105958</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5777</v>
      </c>
      <c r="C72" s="167">
        <f>基金残高に係る経年分析!G55</f>
        <v>6277</v>
      </c>
      <c r="D72" s="167">
        <f>基金残高に係る経年分析!H55</f>
        <v>6691</v>
      </c>
    </row>
    <row r="73" spans="1:16">
      <c r="A73" s="166" t="s">
        <v>74</v>
      </c>
      <c r="B73" s="167">
        <f>基金残高に係る経年分析!F56</f>
        <v>3358</v>
      </c>
      <c r="C73" s="167">
        <f>基金残高に係る経年分析!G56</f>
        <v>3736</v>
      </c>
      <c r="D73" s="167">
        <f>基金残高に係る経年分析!H56</f>
        <v>2729</v>
      </c>
    </row>
    <row r="74" spans="1:16">
      <c r="A74" s="166" t="s">
        <v>75</v>
      </c>
      <c r="B74" s="167">
        <f>基金残高に係る経年分析!F57</f>
        <v>5649</v>
      </c>
      <c r="C74" s="167">
        <f>基金残高に係る経年分析!G57</f>
        <v>5559</v>
      </c>
      <c r="D74" s="167">
        <f>基金残高に係る経年分析!H57</f>
        <v>4732</v>
      </c>
    </row>
  </sheetData>
  <sheetProtection algorithmName="SHA-512" hashValue="HNTM6EbqILQ0ehRun68s/qdYOibePfajhMWOQA/8N2n9LFq0XBdEjde20oKP08W4qz7mah6MTgr/qb7K7+tMHg==" saltValue="hqp1yhD0UbJcAAruXrh5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election activeCell="CD26" sqref="CD26:CQ26"/>
    </sheetView>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44659674</v>
      </c>
      <c r="S5" s="613"/>
      <c r="T5" s="613"/>
      <c r="U5" s="613"/>
      <c r="V5" s="613"/>
      <c r="W5" s="613"/>
      <c r="X5" s="613"/>
      <c r="Y5" s="614"/>
      <c r="Z5" s="615">
        <v>27.4</v>
      </c>
      <c r="AA5" s="615"/>
      <c r="AB5" s="615"/>
      <c r="AC5" s="615"/>
      <c r="AD5" s="616">
        <v>44659674</v>
      </c>
      <c r="AE5" s="616"/>
      <c r="AF5" s="616"/>
      <c r="AG5" s="616"/>
      <c r="AH5" s="616"/>
      <c r="AI5" s="616"/>
      <c r="AJ5" s="616"/>
      <c r="AK5" s="616"/>
      <c r="AL5" s="617">
        <v>53</v>
      </c>
      <c r="AM5" s="618"/>
      <c r="AN5" s="618"/>
      <c r="AO5" s="619"/>
      <c r="AP5" s="609" t="s">
        <v>216</v>
      </c>
      <c r="AQ5" s="610"/>
      <c r="AR5" s="610"/>
      <c r="AS5" s="610"/>
      <c r="AT5" s="610"/>
      <c r="AU5" s="610"/>
      <c r="AV5" s="610"/>
      <c r="AW5" s="610"/>
      <c r="AX5" s="610"/>
      <c r="AY5" s="610"/>
      <c r="AZ5" s="610"/>
      <c r="BA5" s="610"/>
      <c r="BB5" s="610"/>
      <c r="BC5" s="610"/>
      <c r="BD5" s="610"/>
      <c r="BE5" s="610"/>
      <c r="BF5" s="611"/>
      <c r="BG5" s="623">
        <v>43440083</v>
      </c>
      <c r="BH5" s="624"/>
      <c r="BI5" s="624"/>
      <c r="BJ5" s="624"/>
      <c r="BK5" s="624"/>
      <c r="BL5" s="624"/>
      <c r="BM5" s="624"/>
      <c r="BN5" s="625"/>
      <c r="BO5" s="626">
        <v>97.3</v>
      </c>
      <c r="BP5" s="626"/>
      <c r="BQ5" s="626"/>
      <c r="BR5" s="626"/>
      <c r="BS5" s="627">
        <v>2212199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898527</v>
      </c>
      <c r="S6" s="624"/>
      <c r="T6" s="624"/>
      <c r="U6" s="624"/>
      <c r="V6" s="624"/>
      <c r="W6" s="624"/>
      <c r="X6" s="624"/>
      <c r="Y6" s="625"/>
      <c r="Z6" s="626">
        <v>0.6</v>
      </c>
      <c r="AA6" s="626"/>
      <c r="AB6" s="626"/>
      <c r="AC6" s="626"/>
      <c r="AD6" s="627">
        <v>898527</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43440083</v>
      </c>
      <c r="BH6" s="624"/>
      <c r="BI6" s="624"/>
      <c r="BJ6" s="624"/>
      <c r="BK6" s="624"/>
      <c r="BL6" s="624"/>
      <c r="BM6" s="624"/>
      <c r="BN6" s="625"/>
      <c r="BO6" s="626">
        <v>97.3</v>
      </c>
      <c r="BP6" s="626"/>
      <c r="BQ6" s="626"/>
      <c r="BR6" s="626"/>
      <c r="BS6" s="627">
        <v>2212199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638161</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637772</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45990</v>
      </c>
      <c r="S7" s="624"/>
      <c r="T7" s="624"/>
      <c r="U7" s="624"/>
      <c r="V7" s="624"/>
      <c r="W7" s="624"/>
      <c r="X7" s="624"/>
      <c r="Y7" s="625"/>
      <c r="Z7" s="626">
        <v>0</v>
      </c>
      <c r="AA7" s="626"/>
      <c r="AB7" s="626"/>
      <c r="AC7" s="626"/>
      <c r="AD7" s="627">
        <v>45990</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19637667</v>
      </c>
      <c r="BH7" s="624"/>
      <c r="BI7" s="624"/>
      <c r="BJ7" s="624"/>
      <c r="BK7" s="624"/>
      <c r="BL7" s="624"/>
      <c r="BM7" s="624"/>
      <c r="BN7" s="625"/>
      <c r="BO7" s="626">
        <v>44</v>
      </c>
      <c r="BP7" s="626"/>
      <c r="BQ7" s="626"/>
      <c r="BR7" s="626"/>
      <c r="BS7" s="627">
        <v>846750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13279468</v>
      </c>
      <c r="CS7" s="624"/>
      <c r="CT7" s="624"/>
      <c r="CU7" s="624"/>
      <c r="CV7" s="624"/>
      <c r="CW7" s="624"/>
      <c r="CX7" s="624"/>
      <c r="CY7" s="625"/>
      <c r="CZ7" s="626">
        <v>8.1999999999999993</v>
      </c>
      <c r="DA7" s="626"/>
      <c r="DB7" s="626"/>
      <c r="DC7" s="626"/>
      <c r="DD7" s="632">
        <v>406267</v>
      </c>
      <c r="DE7" s="624"/>
      <c r="DF7" s="624"/>
      <c r="DG7" s="624"/>
      <c r="DH7" s="624"/>
      <c r="DI7" s="624"/>
      <c r="DJ7" s="624"/>
      <c r="DK7" s="624"/>
      <c r="DL7" s="624"/>
      <c r="DM7" s="624"/>
      <c r="DN7" s="624"/>
      <c r="DO7" s="624"/>
      <c r="DP7" s="625"/>
      <c r="DQ7" s="632">
        <v>10878153</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361227</v>
      </c>
      <c r="S8" s="624"/>
      <c r="T8" s="624"/>
      <c r="U8" s="624"/>
      <c r="V8" s="624"/>
      <c r="W8" s="624"/>
      <c r="X8" s="624"/>
      <c r="Y8" s="625"/>
      <c r="Z8" s="626">
        <v>0.2</v>
      </c>
      <c r="AA8" s="626"/>
      <c r="AB8" s="626"/>
      <c r="AC8" s="626"/>
      <c r="AD8" s="627">
        <v>361227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482243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82709482</v>
      </c>
      <c r="CS8" s="624"/>
      <c r="CT8" s="624"/>
      <c r="CU8" s="624"/>
      <c r="CV8" s="624"/>
      <c r="CW8" s="624"/>
      <c r="CX8" s="624"/>
      <c r="CY8" s="625"/>
      <c r="CZ8" s="626">
        <v>51.2</v>
      </c>
      <c r="DA8" s="626"/>
      <c r="DB8" s="626"/>
      <c r="DC8" s="626"/>
      <c r="DD8" s="632">
        <v>830706</v>
      </c>
      <c r="DE8" s="624"/>
      <c r="DF8" s="624"/>
      <c r="DG8" s="624"/>
      <c r="DH8" s="624"/>
      <c r="DI8" s="624"/>
      <c r="DJ8" s="624"/>
      <c r="DK8" s="624"/>
      <c r="DL8" s="624"/>
      <c r="DM8" s="624"/>
      <c r="DN8" s="624"/>
      <c r="DO8" s="624"/>
      <c r="DP8" s="625"/>
      <c r="DQ8" s="632">
        <v>39898449</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437951</v>
      </c>
      <c r="S9" s="624"/>
      <c r="T9" s="624"/>
      <c r="U9" s="624"/>
      <c r="V9" s="624"/>
      <c r="W9" s="624"/>
      <c r="X9" s="624"/>
      <c r="Y9" s="625"/>
      <c r="Z9" s="626">
        <v>0.3</v>
      </c>
      <c r="AA9" s="626"/>
      <c r="AB9" s="626"/>
      <c r="AC9" s="626"/>
      <c r="AD9" s="627">
        <v>437951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15730265</v>
      </c>
      <c r="BH9" s="624"/>
      <c r="BI9" s="624"/>
      <c r="BJ9" s="624"/>
      <c r="BK9" s="624"/>
      <c r="BL9" s="624"/>
      <c r="BM9" s="624"/>
      <c r="BN9" s="625"/>
      <c r="BO9" s="626">
        <v>35.200000000000003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11424319</v>
      </c>
      <c r="CS9" s="624"/>
      <c r="CT9" s="624"/>
      <c r="CU9" s="624"/>
      <c r="CV9" s="624"/>
      <c r="CW9" s="624"/>
      <c r="CX9" s="624"/>
      <c r="CY9" s="625"/>
      <c r="CZ9" s="626">
        <v>7.1</v>
      </c>
      <c r="DA9" s="626"/>
      <c r="DB9" s="626"/>
      <c r="DC9" s="626"/>
      <c r="DD9" s="632">
        <v>1481893</v>
      </c>
      <c r="DE9" s="624"/>
      <c r="DF9" s="624"/>
      <c r="DG9" s="624"/>
      <c r="DH9" s="624"/>
      <c r="DI9" s="624"/>
      <c r="DJ9" s="624"/>
      <c r="DK9" s="624"/>
      <c r="DL9" s="624"/>
      <c r="DM9" s="624"/>
      <c r="DN9" s="624"/>
      <c r="DO9" s="624"/>
      <c r="DP9" s="625"/>
      <c r="DQ9" s="632">
        <v>7054801</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1094414</v>
      </c>
      <c r="BH10" s="624"/>
      <c r="BI10" s="624"/>
      <c r="BJ10" s="624"/>
      <c r="BK10" s="624"/>
      <c r="BL10" s="624"/>
      <c r="BM10" s="624"/>
      <c r="BN10" s="625"/>
      <c r="BO10" s="626">
        <v>2.5</v>
      </c>
      <c r="BP10" s="626"/>
      <c r="BQ10" s="626"/>
      <c r="BR10" s="626"/>
      <c r="BS10" s="627">
        <v>182474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169946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64124</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8940052</v>
      </c>
      <c r="S11" s="624"/>
      <c r="T11" s="624"/>
      <c r="U11" s="624"/>
      <c r="V11" s="624"/>
      <c r="W11" s="624"/>
      <c r="X11" s="624"/>
      <c r="Y11" s="625"/>
      <c r="Z11" s="628">
        <v>5.5</v>
      </c>
      <c r="AA11" s="629"/>
      <c r="AB11" s="629"/>
      <c r="AC11" s="635"/>
      <c r="AD11" s="632">
        <v>8940052</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2330745</v>
      </c>
      <c r="BH11" s="624"/>
      <c r="BI11" s="624"/>
      <c r="BJ11" s="624"/>
      <c r="BK11" s="624"/>
      <c r="BL11" s="624"/>
      <c r="BM11" s="624"/>
      <c r="BN11" s="625"/>
      <c r="BO11" s="626">
        <v>5.2</v>
      </c>
      <c r="BP11" s="626"/>
      <c r="BQ11" s="626"/>
      <c r="BR11" s="626"/>
      <c r="BS11" s="627">
        <v>664276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2844530</v>
      </c>
      <c r="CS11" s="624"/>
      <c r="CT11" s="624"/>
      <c r="CU11" s="624"/>
      <c r="CV11" s="624"/>
      <c r="CW11" s="624"/>
      <c r="CX11" s="624"/>
      <c r="CY11" s="625"/>
      <c r="CZ11" s="626">
        <v>1.8</v>
      </c>
      <c r="DA11" s="626"/>
      <c r="DB11" s="626"/>
      <c r="DC11" s="626"/>
      <c r="DD11" s="632">
        <v>1264469</v>
      </c>
      <c r="DE11" s="624"/>
      <c r="DF11" s="624"/>
      <c r="DG11" s="624"/>
      <c r="DH11" s="624"/>
      <c r="DI11" s="624"/>
      <c r="DJ11" s="624"/>
      <c r="DK11" s="624"/>
      <c r="DL11" s="624"/>
      <c r="DM11" s="624"/>
      <c r="DN11" s="624"/>
      <c r="DO11" s="624"/>
      <c r="DP11" s="625"/>
      <c r="DQ11" s="632">
        <v>1277265</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12188</v>
      </c>
      <c r="S12" s="624"/>
      <c r="T12" s="624"/>
      <c r="U12" s="624"/>
      <c r="V12" s="624"/>
      <c r="W12" s="624"/>
      <c r="X12" s="624"/>
      <c r="Y12" s="625"/>
      <c r="Z12" s="626">
        <v>0</v>
      </c>
      <c r="AA12" s="626"/>
      <c r="AB12" s="626"/>
      <c r="AC12" s="626"/>
      <c r="AD12" s="627">
        <v>12188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20173237</v>
      </c>
      <c r="BH12" s="624"/>
      <c r="BI12" s="624"/>
      <c r="BJ12" s="624"/>
      <c r="BK12" s="624"/>
      <c r="BL12" s="624"/>
      <c r="BM12" s="624"/>
      <c r="BN12" s="625"/>
      <c r="BO12" s="626">
        <v>45.2</v>
      </c>
      <c r="BP12" s="626"/>
      <c r="BQ12" s="626"/>
      <c r="BR12" s="626"/>
      <c r="BS12" s="627">
        <v>1337903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1771910</v>
      </c>
      <c r="CS12" s="624"/>
      <c r="CT12" s="624"/>
      <c r="CU12" s="624"/>
      <c r="CV12" s="624"/>
      <c r="CW12" s="624"/>
      <c r="CX12" s="624"/>
      <c r="CY12" s="625"/>
      <c r="CZ12" s="626">
        <v>1.1000000000000001</v>
      </c>
      <c r="DA12" s="626"/>
      <c r="DB12" s="626"/>
      <c r="DC12" s="626"/>
      <c r="DD12" s="632">
        <v>107011</v>
      </c>
      <c r="DE12" s="624"/>
      <c r="DF12" s="624"/>
      <c r="DG12" s="624"/>
      <c r="DH12" s="624"/>
      <c r="DI12" s="624"/>
      <c r="DJ12" s="624"/>
      <c r="DK12" s="624"/>
      <c r="DL12" s="624"/>
      <c r="DM12" s="624"/>
      <c r="DN12" s="624"/>
      <c r="DO12" s="624"/>
      <c r="DP12" s="625"/>
      <c r="DQ12" s="632">
        <v>1385655</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20025305</v>
      </c>
      <c r="BH13" s="624"/>
      <c r="BI13" s="624"/>
      <c r="BJ13" s="624"/>
      <c r="BK13" s="624"/>
      <c r="BL13" s="624"/>
      <c r="BM13" s="624"/>
      <c r="BN13" s="625"/>
      <c r="BO13" s="626">
        <v>44.8</v>
      </c>
      <c r="BP13" s="626"/>
      <c r="BQ13" s="626"/>
      <c r="BR13" s="626"/>
      <c r="BS13" s="627">
        <v>1337903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13776996</v>
      </c>
      <c r="CS13" s="624"/>
      <c r="CT13" s="624"/>
      <c r="CU13" s="624"/>
      <c r="CV13" s="624"/>
      <c r="CW13" s="624"/>
      <c r="CX13" s="624"/>
      <c r="CY13" s="625"/>
      <c r="CZ13" s="626">
        <v>8.5</v>
      </c>
      <c r="DA13" s="626"/>
      <c r="DB13" s="626"/>
      <c r="DC13" s="626"/>
      <c r="DD13" s="632">
        <v>6536472</v>
      </c>
      <c r="DE13" s="624"/>
      <c r="DF13" s="624"/>
      <c r="DG13" s="624"/>
      <c r="DH13" s="624"/>
      <c r="DI13" s="624"/>
      <c r="DJ13" s="624"/>
      <c r="DK13" s="624"/>
      <c r="DL13" s="624"/>
      <c r="DM13" s="624"/>
      <c r="DN13" s="624"/>
      <c r="DO13" s="624"/>
      <c r="DP13" s="625"/>
      <c r="DQ13" s="632">
        <v>6978183</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1162942</v>
      </c>
      <c r="BH14" s="624"/>
      <c r="BI14" s="624"/>
      <c r="BJ14" s="624"/>
      <c r="BK14" s="624"/>
      <c r="BL14" s="624"/>
      <c r="BM14" s="624"/>
      <c r="BN14" s="625"/>
      <c r="BO14" s="626">
        <v>2.6</v>
      </c>
      <c r="BP14" s="626"/>
      <c r="BQ14" s="626"/>
      <c r="BR14" s="626"/>
      <c r="BS14" s="627">
        <v>27546</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4987173</v>
      </c>
      <c r="CS14" s="624"/>
      <c r="CT14" s="624"/>
      <c r="CU14" s="624"/>
      <c r="CV14" s="624"/>
      <c r="CW14" s="624"/>
      <c r="CX14" s="624"/>
      <c r="CY14" s="625"/>
      <c r="CZ14" s="626">
        <v>3.1</v>
      </c>
      <c r="DA14" s="626"/>
      <c r="DB14" s="626"/>
      <c r="DC14" s="626"/>
      <c r="DD14" s="632">
        <v>895774</v>
      </c>
      <c r="DE14" s="624"/>
      <c r="DF14" s="624"/>
      <c r="DG14" s="624"/>
      <c r="DH14" s="624"/>
      <c r="DI14" s="624"/>
      <c r="DJ14" s="624"/>
      <c r="DK14" s="624"/>
      <c r="DL14" s="624"/>
      <c r="DM14" s="624"/>
      <c r="DN14" s="624"/>
      <c r="DO14" s="624"/>
      <c r="DP14" s="625"/>
      <c r="DQ14" s="632">
        <v>3872546</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63606</v>
      </c>
      <c r="S15" s="624"/>
      <c r="T15" s="624"/>
      <c r="U15" s="624"/>
      <c r="V15" s="624"/>
      <c r="W15" s="624"/>
      <c r="X15" s="624"/>
      <c r="Y15" s="625"/>
      <c r="Z15" s="626">
        <v>0</v>
      </c>
      <c r="AA15" s="626"/>
      <c r="AB15" s="626"/>
      <c r="AC15" s="626"/>
      <c r="AD15" s="627">
        <v>63606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2462554</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12705894</v>
      </c>
      <c r="CS15" s="624"/>
      <c r="CT15" s="624"/>
      <c r="CU15" s="624"/>
      <c r="CV15" s="624"/>
      <c r="CW15" s="624"/>
      <c r="CX15" s="624"/>
      <c r="CY15" s="625"/>
      <c r="CZ15" s="626">
        <v>7.9</v>
      </c>
      <c r="DA15" s="626"/>
      <c r="DB15" s="626"/>
      <c r="DC15" s="626"/>
      <c r="DD15" s="632">
        <v>1616656</v>
      </c>
      <c r="DE15" s="624"/>
      <c r="DF15" s="624"/>
      <c r="DG15" s="624"/>
      <c r="DH15" s="624"/>
      <c r="DI15" s="624"/>
      <c r="DJ15" s="624"/>
      <c r="DK15" s="624"/>
      <c r="DL15" s="624"/>
      <c r="DM15" s="624"/>
      <c r="DN15" s="624"/>
      <c r="DO15" s="624"/>
      <c r="DP15" s="625"/>
      <c r="DQ15" s="632">
        <v>9624429</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580709</v>
      </c>
      <c r="S16" s="624"/>
      <c r="T16" s="624"/>
      <c r="U16" s="624"/>
      <c r="V16" s="624"/>
      <c r="W16" s="624"/>
      <c r="X16" s="624"/>
      <c r="Y16" s="625"/>
      <c r="Z16" s="626">
        <v>0.4</v>
      </c>
      <c r="AA16" s="626"/>
      <c r="AB16" s="626"/>
      <c r="AC16" s="626"/>
      <c r="AD16" s="627">
        <v>580709</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3683</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84865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6627</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1604719</v>
      </c>
      <c r="S17" s="624"/>
      <c r="T17" s="624"/>
      <c r="U17" s="624"/>
      <c r="V17" s="624"/>
      <c r="W17" s="624"/>
      <c r="X17" s="624"/>
      <c r="Y17" s="625"/>
      <c r="Z17" s="626">
        <v>1</v>
      </c>
      <c r="AA17" s="626"/>
      <c r="AB17" s="626"/>
      <c r="AC17" s="626"/>
      <c r="AD17" s="627">
        <v>1604719</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17303101</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16616133</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253443</v>
      </c>
      <c r="S18" s="624"/>
      <c r="T18" s="624"/>
      <c r="U18" s="624"/>
      <c r="V18" s="624"/>
      <c r="W18" s="624"/>
      <c r="X18" s="624"/>
      <c r="Y18" s="625"/>
      <c r="Z18" s="626">
        <v>0.2</v>
      </c>
      <c r="AA18" s="626"/>
      <c r="AB18" s="626"/>
      <c r="AC18" s="626"/>
      <c r="AD18" s="627">
        <v>253443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1323685</v>
      </c>
      <c r="S19" s="624"/>
      <c r="T19" s="624"/>
      <c r="U19" s="624"/>
      <c r="V19" s="624"/>
      <c r="W19" s="624"/>
      <c r="X19" s="624"/>
      <c r="Y19" s="625"/>
      <c r="Z19" s="626">
        <v>0.8</v>
      </c>
      <c r="AA19" s="626"/>
      <c r="AB19" s="626"/>
      <c r="AC19" s="626"/>
      <c r="AD19" s="627">
        <v>1323685</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1219591</v>
      </c>
      <c r="BH19" s="624"/>
      <c r="BI19" s="624"/>
      <c r="BJ19" s="624"/>
      <c r="BK19" s="624"/>
      <c r="BL19" s="624"/>
      <c r="BM19" s="624"/>
      <c r="BN19" s="625"/>
      <c r="BO19" s="626">
        <v>2.7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27591</v>
      </c>
      <c r="S20" s="624"/>
      <c r="T20" s="624"/>
      <c r="U20" s="624"/>
      <c r="V20" s="624"/>
      <c r="W20" s="624"/>
      <c r="X20" s="624"/>
      <c r="Y20" s="625"/>
      <c r="Z20" s="626">
        <v>0</v>
      </c>
      <c r="AA20" s="626"/>
      <c r="AB20" s="626"/>
      <c r="AC20" s="626"/>
      <c r="AD20" s="627">
        <v>27591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1219591</v>
      </c>
      <c r="BH20" s="624"/>
      <c r="BI20" s="624"/>
      <c r="BJ20" s="624"/>
      <c r="BK20" s="624"/>
      <c r="BL20" s="624"/>
      <c r="BM20" s="624"/>
      <c r="BN20" s="625"/>
      <c r="BO20" s="626">
        <v>2.7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161695845</v>
      </c>
      <c r="CS20" s="624"/>
      <c r="CT20" s="624"/>
      <c r="CU20" s="624"/>
      <c r="CV20" s="624"/>
      <c r="CW20" s="624"/>
      <c r="CX20" s="624"/>
      <c r="CY20" s="625"/>
      <c r="CZ20" s="626">
        <v>100</v>
      </c>
      <c r="DA20" s="626"/>
      <c r="DB20" s="626"/>
      <c r="DC20" s="626"/>
      <c r="DD20" s="632">
        <v>13139248</v>
      </c>
      <c r="DE20" s="624"/>
      <c r="DF20" s="624"/>
      <c r="DG20" s="624"/>
      <c r="DH20" s="624"/>
      <c r="DI20" s="624"/>
      <c r="DJ20" s="624"/>
      <c r="DK20" s="624"/>
      <c r="DL20" s="624"/>
      <c r="DM20" s="624"/>
      <c r="DN20" s="624"/>
      <c r="DO20" s="624"/>
      <c r="DP20" s="625"/>
      <c r="DQ20" s="632">
        <v>98294137</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28620310</v>
      </c>
      <c r="S21" s="624"/>
      <c r="T21" s="624"/>
      <c r="U21" s="624"/>
      <c r="V21" s="624"/>
      <c r="W21" s="624"/>
      <c r="X21" s="624"/>
      <c r="Y21" s="625"/>
      <c r="Z21" s="626">
        <v>17.600000000000001</v>
      </c>
      <c r="AA21" s="626"/>
      <c r="AB21" s="626"/>
      <c r="AC21" s="626"/>
      <c r="AD21" s="627">
        <v>26492874</v>
      </c>
      <c r="AE21" s="627"/>
      <c r="AF21" s="627"/>
      <c r="AG21" s="627"/>
      <c r="AH21" s="627"/>
      <c r="AI21" s="627"/>
      <c r="AJ21" s="627"/>
      <c r="AK21" s="627"/>
      <c r="AL21" s="628">
        <v>31.4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24064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26492874</v>
      </c>
      <c r="S22" s="624"/>
      <c r="T22" s="624"/>
      <c r="U22" s="624"/>
      <c r="V22" s="624"/>
      <c r="W22" s="624"/>
      <c r="X22" s="624"/>
      <c r="Y22" s="625"/>
      <c r="Z22" s="626">
        <v>16.3</v>
      </c>
      <c r="AA22" s="626"/>
      <c r="AB22" s="626"/>
      <c r="AC22" s="626"/>
      <c r="AD22" s="627">
        <v>26492874</v>
      </c>
      <c r="AE22" s="627"/>
      <c r="AF22" s="627"/>
      <c r="AG22" s="627"/>
      <c r="AH22" s="627"/>
      <c r="AI22" s="627"/>
      <c r="AJ22" s="627"/>
      <c r="AK22" s="627"/>
      <c r="AL22" s="628">
        <v>31.4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1195527</v>
      </c>
      <c r="BH22" s="624"/>
      <c r="BI22" s="624"/>
      <c r="BJ22" s="624"/>
      <c r="BK22" s="624"/>
      <c r="BL22" s="624"/>
      <c r="BM22" s="624"/>
      <c r="BN22" s="625"/>
      <c r="BO22" s="626">
        <v>2.7</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2127436</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102236290</v>
      </c>
      <c r="CS24" s="613"/>
      <c r="CT24" s="613"/>
      <c r="CU24" s="613"/>
      <c r="CV24" s="613"/>
      <c r="CW24" s="613"/>
      <c r="CX24" s="613"/>
      <c r="CY24" s="614"/>
      <c r="CZ24" s="617">
        <v>63.2</v>
      </c>
      <c r="DA24" s="618"/>
      <c r="DB24" s="618"/>
      <c r="DC24" s="634"/>
      <c r="DD24" s="655">
        <v>60629849</v>
      </c>
      <c r="DE24" s="613"/>
      <c r="DF24" s="613"/>
      <c r="DG24" s="613"/>
      <c r="DH24" s="613"/>
      <c r="DI24" s="613"/>
      <c r="DJ24" s="613"/>
      <c r="DK24" s="614"/>
      <c r="DL24" s="655">
        <v>55544937</v>
      </c>
      <c r="DM24" s="613"/>
      <c r="DN24" s="613"/>
      <c r="DO24" s="613"/>
      <c r="DP24" s="613"/>
      <c r="DQ24" s="613"/>
      <c r="DR24" s="613"/>
      <c r="DS24" s="613"/>
      <c r="DT24" s="613"/>
      <c r="DU24" s="613"/>
      <c r="DV24" s="614"/>
      <c r="DW24" s="617">
        <v>65.2</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86224953</v>
      </c>
      <c r="S25" s="624"/>
      <c r="T25" s="624"/>
      <c r="U25" s="624"/>
      <c r="V25" s="624"/>
      <c r="W25" s="624"/>
      <c r="X25" s="624"/>
      <c r="Y25" s="625"/>
      <c r="Z25" s="626">
        <v>52.9</v>
      </c>
      <c r="AA25" s="626"/>
      <c r="AB25" s="626"/>
      <c r="AC25" s="626"/>
      <c r="AD25" s="627">
        <v>84097517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26719233</v>
      </c>
      <c r="CS25" s="656"/>
      <c r="CT25" s="656"/>
      <c r="CU25" s="656"/>
      <c r="CV25" s="656"/>
      <c r="CW25" s="656"/>
      <c r="CX25" s="656"/>
      <c r="CY25" s="657"/>
      <c r="CZ25" s="628">
        <v>16.5</v>
      </c>
      <c r="DA25" s="653"/>
      <c r="DB25" s="653"/>
      <c r="DC25" s="658"/>
      <c r="DD25" s="632">
        <v>23451467</v>
      </c>
      <c r="DE25" s="656"/>
      <c r="DF25" s="656"/>
      <c r="DG25" s="656"/>
      <c r="DH25" s="656"/>
      <c r="DI25" s="656"/>
      <c r="DJ25" s="656"/>
      <c r="DK25" s="657"/>
      <c r="DL25" s="632">
        <v>23013802</v>
      </c>
      <c r="DM25" s="656"/>
      <c r="DN25" s="656"/>
      <c r="DO25" s="656"/>
      <c r="DP25" s="656"/>
      <c r="DQ25" s="656"/>
      <c r="DR25" s="656"/>
      <c r="DS25" s="656"/>
      <c r="DT25" s="656"/>
      <c r="DU25" s="656"/>
      <c r="DV25" s="657"/>
      <c r="DW25" s="628">
        <v>27</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35966</v>
      </c>
      <c r="S26" s="624"/>
      <c r="T26" s="624"/>
      <c r="U26" s="624"/>
      <c r="V26" s="624"/>
      <c r="W26" s="624"/>
      <c r="X26" s="624"/>
      <c r="Y26" s="625"/>
      <c r="Z26" s="626">
        <v>0</v>
      </c>
      <c r="AA26" s="626"/>
      <c r="AB26" s="626"/>
      <c r="AC26" s="626"/>
      <c r="AD26" s="627">
        <v>35966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17925782</v>
      </c>
      <c r="CS26" s="624"/>
      <c r="CT26" s="624"/>
      <c r="CU26" s="624"/>
      <c r="CV26" s="624"/>
      <c r="CW26" s="624"/>
      <c r="CX26" s="624"/>
      <c r="CY26" s="625"/>
      <c r="CZ26" s="628">
        <v>11.1</v>
      </c>
      <c r="DA26" s="653"/>
      <c r="DB26" s="653"/>
      <c r="DC26" s="658"/>
      <c r="DD26" s="632">
        <v>15683963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763056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44659674</v>
      </c>
      <c r="BH27" s="624"/>
      <c r="BI27" s="624"/>
      <c r="BJ27" s="624"/>
      <c r="BK27" s="624"/>
      <c r="BL27" s="624"/>
      <c r="BM27" s="624"/>
      <c r="BN27" s="625"/>
      <c r="BO27" s="626">
        <v>100</v>
      </c>
      <c r="BP27" s="626"/>
      <c r="BQ27" s="626"/>
      <c r="BR27" s="626"/>
      <c r="BS27" s="627">
        <v>2212199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58214581</v>
      </c>
      <c r="CS27" s="656"/>
      <c r="CT27" s="656"/>
      <c r="CU27" s="656"/>
      <c r="CV27" s="656"/>
      <c r="CW27" s="656"/>
      <c r="CX27" s="656"/>
      <c r="CY27" s="657"/>
      <c r="CZ27" s="628">
        <v>36</v>
      </c>
      <c r="DA27" s="653"/>
      <c r="DB27" s="653"/>
      <c r="DC27" s="658"/>
      <c r="DD27" s="632">
        <v>20562874</v>
      </c>
      <c r="DE27" s="656"/>
      <c r="DF27" s="656"/>
      <c r="DG27" s="656"/>
      <c r="DH27" s="656"/>
      <c r="DI27" s="656"/>
      <c r="DJ27" s="656"/>
      <c r="DK27" s="657"/>
      <c r="DL27" s="632">
        <v>16068163</v>
      </c>
      <c r="DM27" s="656"/>
      <c r="DN27" s="656"/>
      <c r="DO27" s="656"/>
      <c r="DP27" s="656"/>
      <c r="DQ27" s="656"/>
      <c r="DR27" s="656"/>
      <c r="DS27" s="656"/>
      <c r="DT27" s="656"/>
      <c r="DU27" s="656"/>
      <c r="DV27" s="657"/>
      <c r="DW27" s="628">
        <v>18.899999999999999</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1817625</v>
      </c>
      <c r="S28" s="624"/>
      <c r="T28" s="624"/>
      <c r="U28" s="624"/>
      <c r="V28" s="624"/>
      <c r="W28" s="624"/>
      <c r="X28" s="624"/>
      <c r="Y28" s="625"/>
      <c r="Z28" s="626">
        <v>1.1000000000000001</v>
      </c>
      <c r="AA28" s="626"/>
      <c r="AB28" s="626"/>
      <c r="AC28" s="626"/>
      <c r="AD28" s="627">
        <v>16270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17302476</v>
      </c>
      <c r="CS28" s="624"/>
      <c r="CT28" s="624"/>
      <c r="CU28" s="624"/>
      <c r="CV28" s="624"/>
      <c r="CW28" s="624"/>
      <c r="CX28" s="624"/>
      <c r="CY28" s="625"/>
      <c r="CZ28" s="628">
        <v>10.7</v>
      </c>
      <c r="DA28" s="653"/>
      <c r="DB28" s="653"/>
      <c r="DC28" s="658"/>
      <c r="DD28" s="632">
        <v>16615508</v>
      </c>
      <c r="DE28" s="624"/>
      <c r="DF28" s="624"/>
      <c r="DG28" s="624"/>
      <c r="DH28" s="624"/>
      <c r="DI28" s="624"/>
      <c r="DJ28" s="624"/>
      <c r="DK28" s="625"/>
      <c r="DL28" s="632">
        <v>16462972</v>
      </c>
      <c r="DM28" s="624"/>
      <c r="DN28" s="624"/>
      <c r="DO28" s="624"/>
      <c r="DP28" s="624"/>
      <c r="DQ28" s="624"/>
      <c r="DR28" s="624"/>
      <c r="DS28" s="624"/>
      <c r="DT28" s="624"/>
      <c r="DU28" s="624"/>
      <c r="DV28" s="625"/>
      <c r="DW28" s="628">
        <v>19.3</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713379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17301673</v>
      </c>
      <c r="CS29" s="656"/>
      <c r="CT29" s="656"/>
      <c r="CU29" s="656"/>
      <c r="CV29" s="656"/>
      <c r="CW29" s="656"/>
      <c r="CX29" s="656"/>
      <c r="CY29" s="657"/>
      <c r="CZ29" s="628">
        <v>10.7</v>
      </c>
      <c r="DA29" s="653"/>
      <c r="DB29" s="653"/>
      <c r="DC29" s="658"/>
      <c r="DD29" s="632">
        <v>16614705</v>
      </c>
      <c r="DE29" s="656"/>
      <c r="DF29" s="656"/>
      <c r="DG29" s="656"/>
      <c r="DH29" s="656"/>
      <c r="DI29" s="656"/>
      <c r="DJ29" s="656"/>
      <c r="DK29" s="657"/>
      <c r="DL29" s="632">
        <v>16462169</v>
      </c>
      <c r="DM29" s="656"/>
      <c r="DN29" s="656"/>
      <c r="DO29" s="656"/>
      <c r="DP29" s="656"/>
      <c r="DQ29" s="656"/>
      <c r="DR29" s="656"/>
      <c r="DS29" s="656"/>
      <c r="DT29" s="656"/>
      <c r="DU29" s="656"/>
      <c r="DV29" s="657"/>
      <c r="DW29" s="628">
        <v>19.3</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40315873</v>
      </c>
      <c r="S30" s="624"/>
      <c r="T30" s="624"/>
      <c r="U30" s="624"/>
      <c r="V30" s="624"/>
      <c r="W30" s="624"/>
      <c r="X30" s="624"/>
      <c r="Y30" s="625"/>
      <c r="Z30" s="626">
        <v>24.7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16416075</v>
      </c>
      <c r="CS30" s="624"/>
      <c r="CT30" s="624"/>
      <c r="CU30" s="624"/>
      <c r="CV30" s="624"/>
      <c r="CW30" s="624"/>
      <c r="CX30" s="624"/>
      <c r="CY30" s="625"/>
      <c r="CZ30" s="628">
        <v>10.199999999999999</v>
      </c>
      <c r="DA30" s="653"/>
      <c r="DB30" s="653"/>
      <c r="DC30" s="658"/>
      <c r="DD30" s="632">
        <v>15795032</v>
      </c>
      <c r="DE30" s="624"/>
      <c r="DF30" s="624"/>
      <c r="DG30" s="624"/>
      <c r="DH30" s="624"/>
      <c r="DI30" s="624"/>
      <c r="DJ30" s="624"/>
      <c r="DK30" s="625"/>
      <c r="DL30" s="632">
        <v>15642496</v>
      </c>
      <c r="DM30" s="624"/>
      <c r="DN30" s="624"/>
      <c r="DO30" s="624"/>
      <c r="DP30" s="624"/>
      <c r="DQ30" s="624"/>
      <c r="DR30" s="624"/>
      <c r="DS30" s="624"/>
      <c r="DT30" s="624"/>
      <c r="DU30" s="624"/>
      <c r="DV30" s="625"/>
      <c r="DW30" s="628">
        <v>18.399999999999999</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98.3</v>
      </c>
      <c r="BN31" s="667"/>
      <c r="BO31" s="667"/>
      <c r="BP31" s="667"/>
      <c r="BQ31" s="668"/>
      <c r="BR31" s="670">
        <v>99.6</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885598</v>
      </c>
      <c r="CS31" s="656"/>
      <c r="CT31" s="656"/>
      <c r="CU31" s="656"/>
      <c r="CV31" s="656"/>
      <c r="CW31" s="656"/>
      <c r="CX31" s="656"/>
      <c r="CY31" s="657"/>
      <c r="CZ31" s="628">
        <v>0.5</v>
      </c>
      <c r="DA31" s="653"/>
      <c r="DB31" s="653"/>
      <c r="DC31" s="658"/>
      <c r="DD31" s="632">
        <v>819673</v>
      </c>
      <c r="DE31" s="656"/>
      <c r="DF31" s="656"/>
      <c r="DG31" s="656"/>
      <c r="DH31" s="656"/>
      <c r="DI31" s="656"/>
      <c r="DJ31" s="656"/>
      <c r="DK31" s="657"/>
      <c r="DL31" s="632">
        <v>819673</v>
      </c>
      <c r="DM31" s="656"/>
      <c r="DN31" s="656"/>
      <c r="DO31" s="656"/>
      <c r="DP31" s="656"/>
      <c r="DQ31" s="656"/>
      <c r="DR31" s="656"/>
      <c r="DS31" s="656"/>
      <c r="DT31" s="656"/>
      <c r="DU31" s="656"/>
      <c r="DV31" s="657"/>
      <c r="DW31" s="628">
        <v>1</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12093450</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98.5</v>
      </c>
      <c r="BN32" s="656"/>
      <c r="BO32" s="656"/>
      <c r="BP32" s="656"/>
      <c r="BQ32" s="669"/>
      <c r="BR32" s="680">
        <v>99.4</v>
      </c>
      <c r="BS32" s="656"/>
      <c r="BT32" s="656"/>
      <c r="BU32" s="656"/>
      <c r="BV32" s="656"/>
      <c r="BW32" s="656"/>
      <c r="BX32" s="629">
        <v>98.7</v>
      </c>
      <c r="BY32" s="656"/>
      <c r="BZ32" s="656"/>
      <c r="CA32" s="656"/>
      <c r="CB32" s="669"/>
      <c r="CD32" s="665"/>
      <c r="CE32" s="666"/>
      <c r="CF32" s="620" t="s">
        <v>304</v>
      </c>
      <c r="CG32" s="621"/>
      <c r="CH32" s="621"/>
      <c r="CI32" s="621"/>
      <c r="CJ32" s="621"/>
      <c r="CK32" s="621"/>
      <c r="CL32" s="621"/>
      <c r="CM32" s="621"/>
      <c r="CN32" s="621"/>
      <c r="CO32" s="621"/>
      <c r="CP32" s="621"/>
      <c r="CQ32" s="622"/>
      <c r="CR32" s="623">
        <v>803</v>
      </c>
      <c r="CS32" s="624"/>
      <c r="CT32" s="624"/>
      <c r="CU32" s="624"/>
      <c r="CV32" s="624"/>
      <c r="CW32" s="624"/>
      <c r="CX32" s="624"/>
      <c r="CY32" s="625"/>
      <c r="CZ32" s="628">
        <v>0</v>
      </c>
      <c r="DA32" s="653"/>
      <c r="DB32" s="653"/>
      <c r="DC32" s="658"/>
      <c r="DD32" s="632">
        <v>803</v>
      </c>
      <c r="DE32" s="624"/>
      <c r="DF32" s="624"/>
      <c r="DG32" s="624"/>
      <c r="DH32" s="624"/>
      <c r="DI32" s="624"/>
      <c r="DJ32" s="624"/>
      <c r="DK32" s="625"/>
      <c r="DL32" s="632">
        <v>803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520814</v>
      </c>
      <c r="S33" s="624"/>
      <c r="T33" s="624"/>
      <c r="U33" s="624"/>
      <c r="V33" s="624"/>
      <c r="W33" s="624"/>
      <c r="X33" s="624"/>
      <c r="Y33" s="625"/>
      <c r="Z33" s="626">
        <v>0.3</v>
      </c>
      <c r="AA33" s="626"/>
      <c r="AB33" s="626"/>
      <c r="AC33" s="626"/>
      <c r="AD33" s="627">
        <v>99891</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97.8</v>
      </c>
      <c r="BN33" s="682"/>
      <c r="BO33" s="682"/>
      <c r="BP33" s="682"/>
      <c r="BQ33" s="684"/>
      <c r="BR33" s="681">
        <v>99.6</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46235442</v>
      </c>
      <c r="CS33" s="656"/>
      <c r="CT33" s="656"/>
      <c r="CU33" s="656"/>
      <c r="CV33" s="656"/>
      <c r="CW33" s="656"/>
      <c r="CX33" s="656"/>
      <c r="CY33" s="657"/>
      <c r="CZ33" s="628">
        <v>28.6</v>
      </c>
      <c r="DA33" s="653"/>
      <c r="DB33" s="653"/>
      <c r="DC33" s="658"/>
      <c r="DD33" s="632">
        <v>36740590</v>
      </c>
      <c r="DE33" s="656"/>
      <c r="DF33" s="656"/>
      <c r="DG33" s="656"/>
      <c r="DH33" s="656"/>
      <c r="DI33" s="656"/>
      <c r="DJ33" s="656"/>
      <c r="DK33" s="657"/>
      <c r="DL33" s="632">
        <v>29238056</v>
      </c>
      <c r="DM33" s="656"/>
      <c r="DN33" s="656"/>
      <c r="DO33" s="656"/>
      <c r="DP33" s="656"/>
      <c r="DQ33" s="656"/>
      <c r="DR33" s="656"/>
      <c r="DS33" s="656"/>
      <c r="DT33" s="656"/>
      <c r="DU33" s="656"/>
      <c r="DV33" s="657"/>
      <c r="DW33" s="628">
        <v>34.299999999999997</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1056800</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16154835</v>
      </c>
      <c r="CS34" s="624"/>
      <c r="CT34" s="624"/>
      <c r="CU34" s="624"/>
      <c r="CV34" s="624"/>
      <c r="CW34" s="624"/>
      <c r="CX34" s="624"/>
      <c r="CY34" s="625"/>
      <c r="CZ34" s="628">
        <v>10</v>
      </c>
      <c r="DA34" s="653"/>
      <c r="DB34" s="653"/>
      <c r="DC34" s="658"/>
      <c r="DD34" s="632">
        <v>11240473</v>
      </c>
      <c r="DE34" s="624"/>
      <c r="DF34" s="624"/>
      <c r="DG34" s="624"/>
      <c r="DH34" s="624"/>
      <c r="DI34" s="624"/>
      <c r="DJ34" s="624"/>
      <c r="DK34" s="625"/>
      <c r="DL34" s="632">
        <v>9795791</v>
      </c>
      <c r="DM34" s="624"/>
      <c r="DN34" s="624"/>
      <c r="DO34" s="624"/>
      <c r="DP34" s="624"/>
      <c r="DQ34" s="624"/>
      <c r="DR34" s="624"/>
      <c r="DS34" s="624"/>
      <c r="DT34" s="624"/>
      <c r="DU34" s="624"/>
      <c r="DV34" s="625"/>
      <c r="DW34" s="628">
        <v>11.5</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5708898</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1225665</v>
      </c>
      <c r="CS35" s="656"/>
      <c r="CT35" s="656"/>
      <c r="CU35" s="656"/>
      <c r="CV35" s="656"/>
      <c r="CW35" s="656"/>
      <c r="CX35" s="656"/>
      <c r="CY35" s="657"/>
      <c r="CZ35" s="628">
        <v>0.8</v>
      </c>
      <c r="DA35" s="653"/>
      <c r="DB35" s="653"/>
      <c r="DC35" s="658"/>
      <c r="DD35" s="632">
        <v>914352</v>
      </c>
      <c r="DE35" s="656"/>
      <c r="DF35" s="656"/>
      <c r="DG35" s="656"/>
      <c r="DH35" s="656"/>
      <c r="DI35" s="656"/>
      <c r="DJ35" s="656"/>
      <c r="DK35" s="657"/>
      <c r="DL35" s="632">
        <v>906536</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807480</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20979075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193746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10975436</v>
      </c>
      <c r="CS36" s="624"/>
      <c r="CT36" s="624"/>
      <c r="CU36" s="624"/>
      <c r="CV36" s="624"/>
      <c r="CW36" s="624"/>
      <c r="CX36" s="624"/>
      <c r="CY36" s="625"/>
      <c r="CZ36" s="628">
        <v>6.8</v>
      </c>
      <c r="DA36" s="653"/>
      <c r="DB36" s="653"/>
      <c r="DC36" s="658"/>
      <c r="DD36" s="632">
        <v>10019339</v>
      </c>
      <c r="DE36" s="624"/>
      <c r="DF36" s="624"/>
      <c r="DG36" s="624"/>
      <c r="DH36" s="624"/>
      <c r="DI36" s="624"/>
      <c r="DJ36" s="624"/>
      <c r="DK36" s="625"/>
      <c r="DL36" s="632">
        <v>7131225</v>
      </c>
      <c r="DM36" s="624"/>
      <c r="DN36" s="624"/>
      <c r="DO36" s="624"/>
      <c r="DP36" s="624"/>
      <c r="DQ36" s="624"/>
      <c r="DR36" s="624"/>
      <c r="DS36" s="624"/>
      <c r="DT36" s="624"/>
      <c r="DU36" s="624"/>
      <c r="DV36" s="625"/>
      <c r="DW36" s="628">
        <v>8.4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3052918</v>
      </c>
      <c r="S37" s="624"/>
      <c r="T37" s="624"/>
      <c r="U37" s="624"/>
      <c r="V37" s="624"/>
      <c r="W37" s="624"/>
      <c r="X37" s="624"/>
      <c r="Y37" s="625"/>
      <c r="Z37" s="626">
        <v>1.9</v>
      </c>
      <c r="AA37" s="626"/>
      <c r="AB37" s="626"/>
      <c r="AC37" s="626"/>
      <c r="AD37" s="627">
        <v>78912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3842865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-348442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20238</v>
      </c>
      <c r="CS37" s="656"/>
      <c r="CT37" s="656"/>
      <c r="CU37" s="656"/>
      <c r="CV37" s="656"/>
      <c r="CW37" s="656"/>
      <c r="CX37" s="656"/>
      <c r="CY37" s="657"/>
      <c r="CZ37" s="628">
        <v>0</v>
      </c>
      <c r="DA37" s="653"/>
      <c r="DB37" s="653"/>
      <c r="DC37" s="658"/>
      <c r="DD37" s="632">
        <v>20238</v>
      </c>
      <c r="DE37" s="656"/>
      <c r="DF37" s="656"/>
      <c r="DG37" s="656"/>
      <c r="DH37" s="656"/>
      <c r="DI37" s="656"/>
      <c r="DJ37" s="656"/>
      <c r="DK37" s="657"/>
      <c r="DL37" s="632">
        <v>20238</v>
      </c>
      <c r="DM37" s="656"/>
      <c r="DN37" s="656"/>
      <c r="DO37" s="656"/>
      <c r="DP37" s="656"/>
      <c r="DQ37" s="656"/>
      <c r="DR37" s="656"/>
      <c r="DS37" s="656"/>
      <c r="DT37" s="656"/>
      <c r="DU37" s="656"/>
      <c r="DV37" s="657"/>
      <c r="DW37" s="628">
        <v>0</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9876068</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1821625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37515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15079852</v>
      </c>
      <c r="CS38" s="624"/>
      <c r="CT38" s="624"/>
      <c r="CU38" s="624"/>
      <c r="CV38" s="624"/>
      <c r="CW38" s="624"/>
      <c r="CX38" s="624"/>
      <c r="CY38" s="625"/>
      <c r="CZ38" s="628">
        <v>9.3000000000000007</v>
      </c>
      <c r="DA38" s="653"/>
      <c r="DB38" s="653"/>
      <c r="DC38" s="658"/>
      <c r="DD38" s="632">
        <v>12320911</v>
      </c>
      <c r="DE38" s="624"/>
      <c r="DF38" s="624"/>
      <c r="DG38" s="624"/>
      <c r="DH38" s="624"/>
      <c r="DI38" s="624"/>
      <c r="DJ38" s="624"/>
      <c r="DK38" s="625"/>
      <c r="DL38" s="632">
        <v>11391364</v>
      </c>
      <c r="DM38" s="624"/>
      <c r="DN38" s="624"/>
      <c r="DO38" s="624"/>
      <c r="DP38" s="624"/>
      <c r="DQ38" s="624"/>
      <c r="DR38" s="624"/>
      <c r="DS38" s="624"/>
      <c r="DT38" s="624"/>
      <c r="DU38" s="624"/>
      <c r="DV38" s="625"/>
      <c r="DW38" s="628">
        <v>13.4</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240872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52586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2294685</v>
      </c>
      <c r="CS39" s="656"/>
      <c r="CT39" s="656"/>
      <c r="CU39" s="656"/>
      <c r="CV39" s="656"/>
      <c r="CW39" s="656"/>
      <c r="CX39" s="656"/>
      <c r="CY39" s="657"/>
      <c r="CZ39" s="628">
        <v>1.4</v>
      </c>
      <c r="DA39" s="653"/>
      <c r="DB39" s="653"/>
      <c r="DC39" s="658"/>
      <c r="DD39" s="632">
        <v>2139139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839050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234733</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504969</v>
      </c>
      <c r="CS40" s="624"/>
      <c r="CT40" s="624"/>
      <c r="CU40" s="624"/>
      <c r="CV40" s="624"/>
      <c r="CW40" s="624"/>
      <c r="CX40" s="624"/>
      <c r="CY40" s="625"/>
      <c r="CZ40" s="628">
        <v>0.3</v>
      </c>
      <c r="DA40" s="653"/>
      <c r="DB40" s="653"/>
      <c r="DC40" s="658"/>
      <c r="DD40" s="632">
        <v>106376</v>
      </c>
      <c r="DE40" s="624"/>
      <c r="DF40" s="624"/>
      <c r="DG40" s="624"/>
      <c r="DH40" s="624"/>
      <c r="DI40" s="624"/>
      <c r="DJ40" s="624"/>
      <c r="DK40" s="625"/>
      <c r="DL40" s="632">
        <v>13140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162987280</v>
      </c>
      <c r="S41" s="696"/>
      <c r="T41" s="696"/>
      <c r="U41" s="696"/>
      <c r="V41" s="696"/>
      <c r="W41" s="696"/>
      <c r="X41" s="696"/>
      <c r="Y41" s="700"/>
      <c r="Z41" s="701">
        <v>100</v>
      </c>
      <c r="AA41" s="701"/>
      <c r="AB41" s="701"/>
      <c r="AC41" s="701"/>
      <c r="AD41" s="702">
        <v>84328556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3097129</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11741851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13224113</v>
      </c>
      <c r="CS42" s="656"/>
      <c r="CT42" s="656"/>
      <c r="CU42" s="656"/>
      <c r="CV42" s="656"/>
      <c r="CW42" s="656"/>
      <c r="CX42" s="656"/>
      <c r="CY42" s="657"/>
      <c r="CZ42" s="628">
        <v>8.1999999999999993</v>
      </c>
      <c r="DA42" s="653"/>
      <c r="DB42" s="653"/>
      <c r="DC42" s="658"/>
      <c r="DD42" s="632">
        <v>923698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258301</v>
      </c>
      <c r="CS43" s="656"/>
      <c r="CT43" s="656"/>
      <c r="CU43" s="656"/>
      <c r="CV43" s="656"/>
      <c r="CW43" s="656"/>
      <c r="CX43" s="656"/>
      <c r="CY43" s="657"/>
      <c r="CZ43" s="628">
        <v>0.2</v>
      </c>
      <c r="DA43" s="653"/>
      <c r="DB43" s="653"/>
      <c r="DC43" s="658"/>
      <c r="DD43" s="632">
        <v>8178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13139248</v>
      </c>
      <c r="CS44" s="624"/>
      <c r="CT44" s="624"/>
      <c r="CU44" s="624"/>
      <c r="CV44" s="624"/>
      <c r="CW44" s="624"/>
      <c r="CX44" s="624"/>
      <c r="CY44" s="625"/>
      <c r="CZ44" s="628">
        <v>8.1</v>
      </c>
      <c r="DA44" s="629"/>
      <c r="DB44" s="629"/>
      <c r="DC44" s="635"/>
      <c r="DD44" s="632">
        <v>917071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5177058</v>
      </c>
      <c r="CS45" s="656"/>
      <c r="CT45" s="656"/>
      <c r="CU45" s="656"/>
      <c r="CV45" s="656"/>
      <c r="CW45" s="656"/>
      <c r="CX45" s="656"/>
      <c r="CY45" s="657"/>
      <c r="CZ45" s="628">
        <v>3.2</v>
      </c>
      <c r="DA45" s="653"/>
      <c r="DB45" s="653"/>
      <c r="DC45" s="658"/>
      <c r="DD45" s="632">
        <v>247705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3"/>
      <c r="CE46" s="664"/>
      <c r="CF46" s="620" t="s">
        <v>348</v>
      </c>
      <c r="CG46" s="621"/>
      <c r="CH46" s="621"/>
      <c r="CI46" s="621"/>
      <c r="CJ46" s="621"/>
      <c r="CK46" s="621"/>
      <c r="CL46" s="621"/>
      <c r="CM46" s="621"/>
      <c r="CN46" s="621"/>
      <c r="CO46" s="621"/>
      <c r="CP46" s="621"/>
      <c r="CQ46" s="622"/>
      <c r="CR46" s="623">
        <v>7041776</v>
      </c>
      <c r="CS46" s="624"/>
      <c r="CT46" s="624"/>
      <c r="CU46" s="624"/>
      <c r="CV46" s="624"/>
      <c r="CW46" s="624"/>
      <c r="CX46" s="624"/>
      <c r="CY46" s="625"/>
      <c r="CZ46" s="628">
        <v>4.4000000000000004</v>
      </c>
      <c r="DA46" s="629"/>
      <c r="DB46" s="629"/>
      <c r="DC46" s="635"/>
      <c r="DD46" s="632">
        <v>630003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3"/>
      <c r="CE47" s="664"/>
      <c r="CF47" s="620" t="s">
        <v>349</v>
      </c>
      <c r="CG47" s="621"/>
      <c r="CH47" s="621"/>
      <c r="CI47" s="621"/>
      <c r="CJ47" s="621"/>
      <c r="CK47" s="621"/>
      <c r="CL47" s="621"/>
      <c r="CM47" s="621"/>
      <c r="CN47" s="621"/>
      <c r="CO47" s="621"/>
      <c r="CP47" s="621"/>
      <c r="CQ47" s="622"/>
      <c r="CR47" s="623">
        <v>84865</v>
      </c>
      <c r="CS47" s="656"/>
      <c r="CT47" s="656"/>
      <c r="CU47" s="656"/>
      <c r="CV47" s="656"/>
      <c r="CW47" s="656"/>
      <c r="CX47" s="656"/>
      <c r="CY47" s="657"/>
      <c r="CZ47" s="628">
        <v>0.1</v>
      </c>
      <c r="DA47" s="653"/>
      <c r="DB47" s="653"/>
      <c r="DC47" s="658"/>
      <c r="DD47" s="632">
        <v>6627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161695845</v>
      </c>
      <c r="CS49" s="682"/>
      <c r="CT49" s="682"/>
      <c r="CU49" s="682"/>
      <c r="CV49" s="682"/>
      <c r="CW49" s="682"/>
      <c r="CX49" s="682"/>
      <c r="CY49" s="711"/>
      <c r="CZ49" s="703">
        <v>100</v>
      </c>
      <c r="DA49" s="712"/>
      <c r="DB49" s="712"/>
      <c r="DC49" s="713"/>
      <c r="DD49" s="714">
        <v>98294137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H0OH9SmPHh/a0jdXY9L2rc6RXFQ9hDn6omp4pzSbI/55iAcMjoM1z2ZR610Tg/+my+vOS4TZcPFwMlN1P21ow==" saltValue="GhMNjh/LtmilNByghtR5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 zoomScale="70" zoomScaleNormal="25" zoomScaleSheetLayoutView="70" workbookViewId="0">
      <selection activeCell="B37" sqref="B37:P37"/>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163081</v>
      </c>
      <c r="R7" s="753"/>
      <c r="S7" s="753"/>
      <c r="T7" s="753"/>
      <c r="U7" s="753"/>
      <c r="V7" s="753">
        <v>161833</v>
      </c>
      <c r="W7" s="753"/>
      <c r="X7" s="753"/>
      <c r="Y7" s="753"/>
      <c r="Z7" s="753"/>
      <c r="AA7" s="753">
        <v>1248</v>
      </c>
      <c r="AB7" s="753"/>
      <c r="AC7" s="753"/>
      <c r="AD7" s="753"/>
      <c r="AE7" s="754"/>
      <c r="AF7" s="755">
        <v>544</v>
      </c>
      <c r="AG7" s="756"/>
      <c r="AH7" s="756"/>
      <c r="AI7" s="756"/>
      <c r="AJ7" s="757"/>
      <c r="AK7" s="758"/>
      <c r="AL7" s="759"/>
      <c r="AM7" s="759"/>
      <c r="AN7" s="759"/>
      <c r="AO7" s="759"/>
      <c r="AP7" s="759">
        <v>199203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1</v>
      </c>
      <c r="CI7" s="744"/>
      <c r="CJ7" s="744"/>
      <c r="CK7" s="744"/>
      <c r="CL7" s="745"/>
      <c r="CM7" s="743">
        <v>60</v>
      </c>
      <c r="CN7" s="744"/>
      <c r="CO7" s="744"/>
      <c r="CP7" s="744"/>
      <c r="CQ7" s="745"/>
      <c r="CR7" s="743">
        <v>10</v>
      </c>
      <c r="CS7" s="744"/>
      <c r="CT7" s="744"/>
      <c r="CU7" s="744"/>
      <c r="CV7" s="745"/>
      <c r="CW7" s="743">
        <v>65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t="s">
        <v>122</v>
      </c>
      <c r="AG8" s="787"/>
      <c r="AH8" s="787"/>
      <c r="AI8" s="787"/>
      <c r="AJ8" s="788"/>
      <c r="AK8" s="769" t="s">
        <v>575</v>
      </c>
      <c r="AL8" s="770"/>
      <c r="AM8" s="770"/>
      <c r="AN8" s="770"/>
      <c r="AO8" s="770"/>
      <c r="AP8" s="770" t="s">
        <v>575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-14</v>
      </c>
      <c r="CI8" s="777"/>
      <c r="CJ8" s="777"/>
      <c r="CK8" s="777"/>
      <c r="CL8" s="778"/>
      <c r="CM8" s="776">
        <v>301</v>
      </c>
      <c r="CN8" s="777"/>
      <c r="CO8" s="777"/>
      <c r="CP8" s="777"/>
      <c r="CQ8" s="778"/>
      <c r="CR8" s="776">
        <v>10</v>
      </c>
      <c r="CS8" s="777"/>
      <c r="CT8" s="777"/>
      <c r="CU8" s="777"/>
      <c r="CV8" s="778"/>
      <c r="CW8" s="776">
        <v>19</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22"/>
    </row>
    <row r="9" spans="1:131" s="223" customFormat="1" ht="26.25" customHeight="1">
      <c r="A9" s="226">
        <v>3</v>
      </c>
      <c r="B9" s="780" t="s">
        <v>376</v>
      </c>
      <c r="C9" s="781"/>
      <c r="D9" s="781"/>
      <c r="E9" s="781"/>
      <c r="F9" s="781"/>
      <c r="G9" s="781"/>
      <c r="H9" s="781"/>
      <c r="I9" s="781"/>
      <c r="J9" s="781"/>
      <c r="K9" s="781"/>
      <c r="L9" s="781"/>
      <c r="M9" s="781"/>
      <c r="N9" s="781"/>
      <c r="O9" s="781"/>
      <c r="P9" s="782"/>
      <c r="Q9" s="783">
        <v>67</v>
      </c>
      <c r="R9" s="784"/>
      <c r="S9" s="784"/>
      <c r="T9" s="784"/>
      <c r="U9" s="784"/>
      <c r="V9" s="784">
        <v>67</v>
      </c>
      <c r="W9" s="784"/>
      <c r="X9" s="784"/>
      <c r="Y9" s="784"/>
      <c r="Z9" s="784"/>
      <c r="AA9" s="784">
        <v>0</v>
      </c>
      <c r="AB9" s="784"/>
      <c r="AC9" s="784"/>
      <c r="AD9" s="784"/>
      <c r="AE9" s="785"/>
      <c r="AF9" s="786" t="s">
        <v>122</v>
      </c>
      <c r="AG9" s="787"/>
      <c r="AH9" s="787"/>
      <c r="AI9" s="787"/>
      <c r="AJ9" s="788"/>
      <c r="AK9" s="769">
        <v>31</v>
      </c>
      <c r="AL9" s="770"/>
      <c r="AM9" s="770"/>
      <c r="AN9" s="770"/>
      <c r="AO9" s="770"/>
      <c r="AP9" s="770" t="s">
        <v>575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8</v>
      </c>
      <c r="CI9" s="777"/>
      <c r="CJ9" s="777"/>
      <c r="CK9" s="777"/>
      <c r="CL9" s="778"/>
      <c r="CM9" s="776">
        <v>79</v>
      </c>
      <c r="CN9" s="777"/>
      <c r="CO9" s="777"/>
      <c r="CP9" s="777"/>
      <c r="CQ9" s="778"/>
      <c r="CR9" s="776">
        <v>10</v>
      </c>
      <c r="CS9" s="777"/>
      <c r="CT9" s="777"/>
      <c r="CU9" s="777"/>
      <c r="CV9" s="778"/>
      <c r="CW9" s="776">
        <v>0</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22"/>
    </row>
    <row r="10" spans="1:131" s="223" customFormat="1" ht="26.25" customHeight="1">
      <c r="A10" s="226">
        <v>4</v>
      </c>
      <c r="B10" s="780" t="s">
        <v>377</v>
      </c>
      <c r="C10" s="781"/>
      <c r="D10" s="781"/>
      <c r="E10" s="781"/>
      <c r="F10" s="781"/>
      <c r="G10" s="781"/>
      <c r="H10" s="781"/>
      <c r="I10" s="781"/>
      <c r="J10" s="781"/>
      <c r="K10" s="781"/>
      <c r="L10" s="781"/>
      <c r="M10" s="781"/>
      <c r="N10" s="781"/>
      <c r="O10" s="781"/>
      <c r="P10" s="782"/>
      <c r="Q10" s="783">
        <v>94</v>
      </c>
      <c r="R10" s="784"/>
      <c r="S10" s="784"/>
      <c r="T10" s="784"/>
      <c r="U10" s="784"/>
      <c r="V10" s="784">
        <v>51</v>
      </c>
      <c r="W10" s="784"/>
      <c r="X10" s="784"/>
      <c r="Y10" s="784"/>
      <c r="Z10" s="784"/>
      <c r="AA10" s="784">
        <v>43</v>
      </c>
      <c r="AB10" s="784"/>
      <c r="AC10" s="784"/>
      <c r="AD10" s="784"/>
      <c r="AE10" s="785"/>
      <c r="AF10" s="786" t="s">
        <v>122</v>
      </c>
      <c r="AG10" s="787"/>
      <c r="AH10" s="787"/>
      <c r="AI10" s="787"/>
      <c r="AJ10" s="788"/>
      <c r="AK10" s="769">
        <v>6</v>
      </c>
      <c r="AL10" s="770"/>
      <c r="AM10" s="770"/>
      <c r="AN10" s="770"/>
      <c r="AO10" s="770"/>
      <c r="AP10" s="770">
        <v>244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-6</v>
      </c>
      <c r="CI10" s="777"/>
      <c r="CJ10" s="777"/>
      <c r="CK10" s="777"/>
      <c r="CL10" s="778"/>
      <c r="CM10" s="776">
        <v>63</v>
      </c>
      <c r="CN10" s="777"/>
      <c r="CO10" s="777"/>
      <c r="CP10" s="777"/>
      <c r="CQ10" s="778"/>
      <c r="CR10" s="776">
        <v>10</v>
      </c>
      <c r="CS10" s="777"/>
      <c r="CT10" s="777"/>
      <c r="CU10" s="777"/>
      <c r="CV10" s="778"/>
      <c r="CW10" s="776">
        <v>42</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v>-6</v>
      </c>
      <c r="CI11" s="777"/>
      <c r="CJ11" s="777"/>
      <c r="CK11" s="777"/>
      <c r="CL11" s="778"/>
      <c r="CM11" s="776">
        <v>26</v>
      </c>
      <c r="CN11" s="777"/>
      <c r="CO11" s="777"/>
      <c r="CP11" s="777"/>
      <c r="CQ11" s="778"/>
      <c r="CR11" s="776">
        <v>5</v>
      </c>
      <c r="CS11" s="777"/>
      <c r="CT11" s="777"/>
      <c r="CU11" s="777"/>
      <c r="CV11" s="778"/>
      <c r="CW11" s="776">
        <v>13</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-3</v>
      </c>
      <c r="CI12" s="777"/>
      <c r="CJ12" s="777"/>
      <c r="CK12" s="777"/>
      <c r="CL12" s="778"/>
      <c r="CM12" s="776">
        <v>103</v>
      </c>
      <c r="CN12" s="777"/>
      <c r="CO12" s="777"/>
      <c r="CP12" s="777"/>
      <c r="CQ12" s="778"/>
      <c r="CR12" s="776">
        <v>50</v>
      </c>
      <c r="CS12" s="777"/>
      <c r="CT12" s="777"/>
      <c r="CU12" s="777"/>
      <c r="CV12" s="778"/>
      <c r="CW12" s="776">
        <v>22</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-15</v>
      </c>
      <c r="CI13" s="777"/>
      <c r="CJ13" s="777"/>
      <c r="CK13" s="777"/>
      <c r="CL13" s="778"/>
      <c r="CM13" s="776">
        <v>547</v>
      </c>
      <c r="CN13" s="777"/>
      <c r="CO13" s="777"/>
      <c r="CP13" s="777"/>
      <c r="CQ13" s="778"/>
      <c r="CR13" s="776">
        <v>100</v>
      </c>
      <c r="CS13" s="777"/>
      <c r="CT13" s="777"/>
      <c r="CU13" s="777"/>
      <c r="CV13" s="778"/>
      <c r="CW13" s="776">
        <v>10</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571</v>
      </c>
      <c r="BT14" s="774"/>
      <c r="BU14" s="774"/>
      <c r="BV14" s="774"/>
      <c r="BW14" s="774"/>
      <c r="BX14" s="774"/>
      <c r="BY14" s="774"/>
      <c r="BZ14" s="774"/>
      <c r="CA14" s="774"/>
      <c r="CB14" s="774"/>
      <c r="CC14" s="774"/>
      <c r="CD14" s="774"/>
      <c r="CE14" s="774"/>
      <c r="CF14" s="774"/>
      <c r="CG14" s="775"/>
      <c r="CH14" s="776">
        <v>-7</v>
      </c>
      <c r="CI14" s="777"/>
      <c r="CJ14" s="777"/>
      <c r="CK14" s="777"/>
      <c r="CL14" s="778"/>
      <c r="CM14" s="776">
        <v>281</v>
      </c>
      <c r="CN14" s="777"/>
      <c r="CO14" s="777"/>
      <c r="CP14" s="777"/>
      <c r="CQ14" s="778"/>
      <c r="CR14" s="776">
        <v>3</v>
      </c>
      <c r="CS14" s="777"/>
      <c r="CT14" s="777"/>
      <c r="CU14" s="777"/>
      <c r="CV14" s="778"/>
      <c r="CW14" s="776">
        <v>0</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572</v>
      </c>
      <c r="BT15" s="774"/>
      <c r="BU15" s="774"/>
      <c r="BV15" s="774"/>
      <c r="BW15" s="774"/>
      <c r="BX15" s="774"/>
      <c r="BY15" s="774"/>
      <c r="BZ15" s="774"/>
      <c r="CA15" s="774"/>
      <c r="CB15" s="774"/>
      <c r="CC15" s="774"/>
      <c r="CD15" s="774"/>
      <c r="CE15" s="774"/>
      <c r="CF15" s="774"/>
      <c r="CG15" s="775"/>
      <c r="CH15" s="776">
        <v>8</v>
      </c>
      <c r="CI15" s="777"/>
      <c r="CJ15" s="777"/>
      <c r="CK15" s="777"/>
      <c r="CL15" s="778"/>
      <c r="CM15" s="776">
        <v>161</v>
      </c>
      <c r="CN15" s="777"/>
      <c r="CO15" s="777"/>
      <c r="CP15" s="777"/>
      <c r="CQ15" s="778"/>
      <c r="CR15" s="776">
        <v>30</v>
      </c>
      <c r="CS15" s="777"/>
      <c r="CT15" s="777"/>
      <c r="CU15" s="777"/>
      <c r="CV15" s="778"/>
      <c r="CW15" s="776">
        <v>0</v>
      </c>
      <c r="CX15" s="777"/>
      <c r="CY15" s="777"/>
      <c r="CZ15" s="777"/>
      <c r="DA15" s="778"/>
      <c r="DB15" s="776" t="s">
        <v>495</v>
      </c>
      <c r="DC15" s="777"/>
      <c r="DD15" s="777"/>
      <c r="DE15" s="777"/>
      <c r="DF15" s="778"/>
      <c r="DG15" s="776" t="s">
        <v>495</v>
      </c>
      <c r="DH15" s="777"/>
      <c r="DI15" s="777"/>
      <c r="DJ15" s="777"/>
      <c r="DK15" s="778"/>
      <c r="DL15" s="776" t="s">
        <v>495</v>
      </c>
      <c r="DM15" s="777"/>
      <c r="DN15" s="777"/>
      <c r="DO15" s="777"/>
      <c r="DP15" s="778"/>
      <c r="DQ15" s="776" t="s">
        <v>495</v>
      </c>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573</v>
      </c>
      <c r="BT16" s="774"/>
      <c r="BU16" s="774"/>
      <c r="BV16" s="774"/>
      <c r="BW16" s="774"/>
      <c r="BX16" s="774"/>
      <c r="BY16" s="774"/>
      <c r="BZ16" s="774"/>
      <c r="CA16" s="774"/>
      <c r="CB16" s="774"/>
      <c r="CC16" s="774"/>
      <c r="CD16" s="774"/>
      <c r="CE16" s="774"/>
      <c r="CF16" s="774"/>
      <c r="CG16" s="775"/>
      <c r="CH16" s="776">
        <v>-4</v>
      </c>
      <c r="CI16" s="777"/>
      <c r="CJ16" s="777"/>
      <c r="CK16" s="777"/>
      <c r="CL16" s="778"/>
      <c r="CM16" s="776">
        <v>168</v>
      </c>
      <c r="CN16" s="777"/>
      <c r="CO16" s="777"/>
      <c r="CP16" s="777"/>
      <c r="CQ16" s="778"/>
      <c r="CR16" s="776">
        <v>37</v>
      </c>
      <c r="CS16" s="777"/>
      <c r="CT16" s="777"/>
      <c r="CU16" s="777"/>
      <c r="CV16" s="778"/>
      <c r="CW16" s="776">
        <v>13</v>
      </c>
      <c r="CX16" s="777"/>
      <c r="CY16" s="777"/>
      <c r="CZ16" s="777"/>
      <c r="DA16" s="778"/>
      <c r="DB16" s="776" t="s">
        <v>495</v>
      </c>
      <c r="DC16" s="777"/>
      <c r="DD16" s="777"/>
      <c r="DE16" s="777"/>
      <c r="DF16" s="778"/>
      <c r="DG16" s="776" t="s">
        <v>495</v>
      </c>
      <c r="DH16" s="777"/>
      <c r="DI16" s="777"/>
      <c r="DJ16" s="777"/>
      <c r="DK16" s="778"/>
      <c r="DL16" s="776" t="s">
        <v>495</v>
      </c>
      <c r="DM16" s="777"/>
      <c r="DN16" s="777"/>
      <c r="DO16" s="777"/>
      <c r="DP16" s="778"/>
      <c r="DQ16" s="776" t="s">
        <v>495</v>
      </c>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379</v>
      </c>
      <c r="B23" s="789" t="s">
        <v>380</v>
      </c>
      <c r="C23" s="790"/>
      <c r="D23" s="790"/>
      <c r="E23" s="790"/>
      <c r="F23" s="790"/>
      <c r="G23" s="790"/>
      <c r="H23" s="790"/>
      <c r="I23" s="790"/>
      <c r="J23" s="790"/>
      <c r="K23" s="790"/>
      <c r="L23" s="790"/>
      <c r="M23" s="790"/>
      <c r="N23" s="790"/>
      <c r="O23" s="790"/>
      <c r="P23" s="791"/>
      <c r="Q23" s="792">
        <v>162987</v>
      </c>
      <c r="R23" s="793"/>
      <c r="S23" s="793"/>
      <c r="T23" s="793"/>
      <c r="U23" s="793"/>
      <c r="V23" s="793">
        <v>161696</v>
      </c>
      <c r="W23" s="793"/>
      <c r="X23" s="793"/>
      <c r="Y23" s="793"/>
      <c r="Z23" s="793"/>
      <c r="AA23" s="793">
        <v>1291</v>
      </c>
      <c r="AB23" s="793"/>
      <c r="AC23" s="793"/>
      <c r="AD23" s="793"/>
      <c r="AE23" s="794"/>
      <c r="AF23" s="795">
        <v>544</v>
      </c>
      <c r="AG23" s="793"/>
      <c r="AH23" s="793"/>
      <c r="AI23" s="793"/>
      <c r="AJ23" s="796"/>
      <c r="AK23" s="797"/>
      <c r="AL23" s="798"/>
      <c r="AM23" s="798"/>
      <c r="AN23" s="798"/>
      <c r="AO23" s="798"/>
      <c r="AP23" s="793">
        <v>199447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391</v>
      </c>
      <c r="C28" s="750"/>
      <c r="D28" s="750"/>
      <c r="E28" s="750"/>
      <c r="F28" s="750"/>
      <c r="G28" s="750"/>
      <c r="H28" s="750"/>
      <c r="I28" s="750"/>
      <c r="J28" s="750"/>
      <c r="K28" s="750"/>
      <c r="L28" s="750"/>
      <c r="M28" s="750"/>
      <c r="N28" s="750"/>
      <c r="O28" s="750"/>
      <c r="P28" s="751"/>
      <c r="Q28" s="822">
        <v>32234</v>
      </c>
      <c r="R28" s="823"/>
      <c r="S28" s="823"/>
      <c r="T28" s="823"/>
      <c r="U28" s="823"/>
      <c r="V28" s="823">
        <v>32040</v>
      </c>
      <c r="W28" s="823"/>
      <c r="X28" s="823"/>
      <c r="Y28" s="823"/>
      <c r="Z28" s="823"/>
      <c r="AA28" s="823">
        <v>194</v>
      </c>
      <c r="AB28" s="823"/>
      <c r="AC28" s="823"/>
      <c r="AD28" s="823"/>
      <c r="AE28" s="824"/>
      <c r="AF28" s="825">
        <v>194</v>
      </c>
      <c r="AG28" s="823"/>
      <c r="AH28" s="823"/>
      <c r="AI28" s="823"/>
      <c r="AJ28" s="826"/>
      <c r="AK28" s="827">
        <v>3109</v>
      </c>
      <c r="AL28" s="828"/>
      <c r="AM28" s="828"/>
      <c r="AN28" s="828"/>
      <c r="AO28" s="828"/>
      <c r="AP28" s="828" t="s">
        <v>583</v>
      </c>
      <c r="AQ28" s="828"/>
      <c r="AR28" s="828"/>
      <c r="AS28" s="828"/>
      <c r="AT28" s="828"/>
      <c r="AU28" s="828" t="s">
        <v>583</v>
      </c>
      <c r="AV28" s="828"/>
      <c r="AW28" s="828"/>
      <c r="AX28" s="828"/>
      <c r="AY28" s="828"/>
      <c r="AZ28" s="829" t="s">
        <v>577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392</v>
      </c>
      <c r="C29" s="781"/>
      <c r="D29" s="781"/>
      <c r="E29" s="781"/>
      <c r="F29" s="781"/>
      <c r="G29" s="781"/>
      <c r="H29" s="781"/>
      <c r="I29" s="781"/>
      <c r="J29" s="781"/>
      <c r="K29" s="781"/>
      <c r="L29" s="781"/>
      <c r="M29" s="781"/>
      <c r="N29" s="781"/>
      <c r="O29" s="781"/>
      <c r="P29" s="782"/>
      <c r="Q29" s="783">
        <v>32822</v>
      </c>
      <c r="R29" s="784"/>
      <c r="S29" s="784"/>
      <c r="T29" s="784"/>
      <c r="U29" s="784"/>
      <c r="V29" s="784">
        <v>35312</v>
      </c>
      <c r="W29" s="784"/>
      <c r="X29" s="784"/>
      <c r="Y29" s="784"/>
      <c r="Z29" s="784"/>
      <c r="AA29" s="784">
        <v>-2490</v>
      </c>
      <c r="AB29" s="784"/>
      <c r="AC29" s="784"/>
      <c r="AD29" s="784"/>
      <c r="AE29" s="785"/>
      <c r="AF29" s="786">
        <v>-2490</v>
      </c>
      <c r="AG29" s="787"/>
      <c r="AH29" s="787"/>
      <c r="AI29" s="787"/>
      <c r="AJ29" s="788"/>
      <c r="AK29" s="834" t="s">
        <v>575</v>
      </c>
      <c r="AL29" s="830"/>
      <c r="AM29" s="830"/>
      <c r="AN29" s="830"/>
      <c r="AO29" s="830"/>
      <c r="AP29" s="830" t="s">
        <v>583</v>
      </c>
      <c r="AQ29" s="830"/>
      <c r="AR29" s="830"/>
      <c r="AS29" s="830"/>
      <c r="AT29" s="830"/>
      <c r="AU29" s="830" t="s">
        <v>583</v>
      </c>
      <c r="AV29" s="830"/>
      <c r="AW29" s="830"/>
      <c r="AX29" s="830"/>
      <c r="AY29" s="830"/>
      <c r="AZ29" s="831" t="s">
        <v>575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393</v>
      </c>
      <c r="C30" s="781"/>
      <c r="D30" s="781"/>
      <c r="E30" s="781"/>
      <c r="F30" s="781"/>
      <c r="G30" s="781"/>
      <c r="H30" s="781"/>
      <c r="I30" s="781"/>
      <c r="J30" s="781"/>
      <c r="K30" s="781"/>
      <c r="L30" s="781"/>
      <c r="M30" s="781"/>
      <c r="N30" s="781"/>
      <c r="O30" s="781"/>
      <c r="P30" s="782"/>
      <c r="Q30" s="783">
        <v>188</v>
      </c>
      <c r="R30" s="784"/>
      <c r="S30" s="784"/>
      <c r="T30" s="784"/>
      <c r="U30" s="784"/>
      <c r="V30" s="784">
        <v>183</v>
      </c>
      <c r="W30" s="784"/>
      <c r="X30" s="784"/>
      <c r="Y30" s="784"/>
      <c r="Z30" s="784"/>
      <c r="AA30" s="784">
        <v>5</v>
      </c>
      <c r="AB30" s="784"/>
      <c r="AC30" s="784"/>
      <c r="AD30" s="784"/>
      <c r="AE30" s="785"/>
      <c r="AF30" s="786">
        <v>3</v>
      </c>
      <c r="AG30" s="787"/>
      <c r="AH30" s="787"/>
      <c r="AI30" s="787"/>
      <c r="AJ30" s="788"/>
      <c r="AK30" s="834" t="s">
        <v>575</v>
      </c>
      <c r="AL30" s="830"/>
      <c r="AM30" s="830"/>
      <c r="AN30" s="830"/>
      <c r="AO30" s="830"/>
      <c r="AP30" s="830">
        <v>160</v>
      </c>
      <c r="AQ30" s="830"/>
      <c r="AR30" s="830"/>
      <c r="AS30" s="830"/>
      <c r="AT30" s="830"/>
      <c r="AU30" s="830" t="s">
        <v>583</v>
      </c>
      <c r="AV30" s="830"/>
      <c r="AW30" s="830"/>
      <c r="AX30" s="830"/>
      <c r="AY30" s="830"/>
      <c r="AZ30" s="831" t="s">
        <v>577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394</v>
      </c>
      <c r="C31" s="781"/>
      <c r="D31" s="781"/>
      <c r="E31" s="781"/>
      <c r="F31" s="781"/>
      <c r="G31" s="781"/>
      <c r="H31" s="781"/>
      <c r="I31" s="781"/>
      <c r="J31" s="781"/>
      <c r="K31" s="781"/>
      <c r="L31" s="781"/>
      <c r="M31" s="781"/>
      <c r="N31" s="781"/>
      <c r="O31" s="781"/>
      <c r="P31" s="782"/>
      <c r="Q31" s="783">
        <v>33028</v>
      </c>
      <c r="R31" s="784"/>
      <c r="S31" s="784"/>
      <c r="T31" s="784"/>
      <c r="U31" s="784"/>
      <c r="V31" s="784">
        <v>32650</v>
      </c>
      <c r="W31" s="784"/>
      <c r="X31" s="784"/>
      <c r="Y31" s="784"/>
      <c r="Z31" s="784"/>
      <c r="AA31" s="784">
        <v>378</v>
      </c>
      <c r="AB31" s="784"/>
      <c r="AC31" s="784"/>
      <c r="AD31" s="784"/>
      <c r="AE31" s="785"/>
      <c r="AF31" s="786">
        <v>378</v>
      </c>
      <c r="AG31" s="787"/>
      <c r="AH31" s="787"/>
      <c r="AI31" s="787"/>
      <c r="AJ31" s="788"/>
      <c r="AK31" s="834">
        <v>5036</v>
      </c>
      <c r="AL31" s="830"/>
      <c r="AM31" s="830"/>
      <c r="AN31" s="830"/>
      <c r="AO31" s="830"/>
      <c r="AP31" s="830" t="s">
        <v>583</v>
      </c>
      <c r="AQ31" s="830"/>
      <c r="AR31" s="830"/>
      <c r="AS31" s="830"/>
      <c r="AT31" s="830"/>
      <c r="AU31" s="830" t="s">
        <v>583</v>
      </c>
      <c r="AV31" s="830"/>
      <c r="AW31" s="830"/>
      <c r="AX31" s="830"/>
      <c r="AY31" s="830"/>
      <c r="AZ31" s="831" t="s">
        <v>577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395</v>
      </c>
      <c r="C32" s="781"/>
      <c r="D32" s="781"/>
      <c r="E32" s="781"/>
      <c r="F32" s="781"/>
      <c r="G32" s="781"/>
      <c r="H32" s="781"/>
      <c r="I32" s="781"/>
      <c r="J32" s="781"/>
      <c r="K32" s="781"/>
      <c r="L32" s="781"/>
      <c r="M32" s="781"/>
      <c r="N32" s="781"/>
      <c r="O32" s="781"/>
      <c r="P32" s="782"/>
      <c r="Q32" s="783">
        <v>6244</v>
      </c>
      <c r="R32" s="784"/>
      <c r="S32" s="784"/>
      <c r="T32" s="784"/>
      <c r="U32" s="784"/>
      <c r="V32" s="784">
        <v>6054</v>
      </c>
      <c r="W32" s="784"/>
      <c r="X32" s="784"/>
      <c r="Y32" s="784"/>
      <c r="Z32" s="784"/>
      <c r="AA32" s="784">
        <v>190</v>
      </c>
      <c r="AB32" s="784"/>
      <c r="AC32" s="784"/>
      <c r="AD32" s="784"/>
      <c r="AE32" s="785"/>
      <c r="AF32" s="786">
        <v>190</v>
      </c>
      <c r="AG32" s="787"/>
      <c r="AH32" s="787"/>
      <c r="AI32" s="787"/>
      <c r="AJ32" s="788"/>
      <c r="AK32" s="834">
        <v>1393</v>
      </c>
      <c r="AL32" s="830"/>
      <c r="AM32" s="830"/>
      <c r="AN32" s="830"/>
      <c r="AO32" s="830"/>
      <c r="AP32" s="830" t="s">
        <v>583</v>
      </c>
      <c r="AQ32" s="830"/>
      <c r="AR32" s="830"/>
      <c r="AS32" s="830"/>
      <c r="AT32" s="830"/>
      <c r="AU32" s="830" t="s">
        <v>583</v>
      </c>
      <c r="AV32" s="830"/>
      <c r="AW32" s="830"/>
      <c r="AX32" s="830"/>
      <c r="AY32" s="830"/>
      <c r="AZ32" s="831" t="s">
        <v>575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396</v>
      </c>
      <c r="C33" s="781"/>
      <c r="D33" s="781"/>
      <c r="E33" s="781"/>
      <c r="F33" s="781"/>
      <c r="G33" s="781"/>
      <c r="H33" s="781"/>
      <c r="I33" s="781"/>
      <c r="J33" s="781"/>
      <c r="K33" s="781"/>
      <c r="L33" s="781"/>
      <c r="M33" s="781"/>
      <c r="N33" s="781"/>
      <c r="O33" s="781"/>
      <c r="P33" s="782"/>
      <c r="Q33" s="783">
        <v>6661</v>
      </c>
      <c r="R33" s="784"/>
      <c r="S33" s="784"/>
      <c r="T33" s="784"/>
      <c r="U33" s="784"/>
      <c r="V33" s="784">
        <v>5884</v>
      </c>
      <c r="W33" s="784"/>
      <c r="X33" s="784"/>
      <c r="Y33" s="784"/>
      <c r="Z33" s="784"/>
      <c r="AA33" s="784">
        <v>777</v>
      </c>
      <c r="AB33" s="784"/>
      <c r="AC33" s="784"/>
      <c r="AD33" s="784"/>
      <c r="AE33" s="785"/>
      <c r="AF33" s="786">
        <v>10505</v>
      </c>
      <c r="AG33" s="787"/>
      <c r="AH33" s="787"/>
      <c r="AI33" s="787"/>
      <c r="AJ33" s="788"/>
      <c r="AK33" s="834">
        <v>235</v>
      </c>
      <c r="AL33" s="830"/>
      <c r="AM33" s="830"/>
      <c r="AN33" s="830"/>
      <c r="AO33" s="830"/>
      <c r="AP33" s="830">
        <v>25955</v>
      </c>
      <c r="AQ33" s="830"/>
      <c r="AR33" s="830"/>
      <c r="AS33" s="830"/>
      <c r="AT33" s="830"/>
      <c r="AU33" s="830">
        <v>208</v>
      </c>
      <c r="AV33" s="830"/>
      <c r="AW33" s="830"/>
      <c r="AX33" s="830"/>
      <c r="AY33" s="830"/>
      <c r="AZ33" s="831" t="s">
        <v>577</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398</v>
      </c>
      <c r="C34" s="781"/>
      <c r="D34" s="781"/>
      <c r="E34" s="781"/>
      <c r="F34" s="781"/>
      <c r="G34" s="781"/>
      <c r="H34" s="781"/>
      <c r="I34" s="781"/>
      <c r="J34" s="781"/>
      <c r="K34" s="781"/>
      <c r="L34" s="781"/>
      <c r="M34" s="781"/>
      <c r="N34" s="781"/>
      <c r="O34" s="781"/>
      <c r="P34" s="782"/>
      <c r="Q34" s="783">
        <v>9175</v>
      </c>
      <c r="R34" s="784"/>
      <c r="S34" s="784"/>
      <c r="T34" s="784"/>
      <c r="U34" s="784"/>
      <c r="V34" s="784">
        <v>8803</v>
      </c>
      <c r="W34" s="784"/>
      <c r="X34" s="784"/>
      <c r="Y34" s="784"/>
      <c r="Z34" s="784"/>
      <c r="AA34" s="784">
        <v>393</v>
      </c>
      <c r="AB34" s="784"/>
      <c r="AC34" s="784"/>
      <c r="AD34" s="784"/>
      <c r="AE34" s="785"/>
      <c r="AF34" s="786">
        <v>1832</v>
      </c>
      <c r="AG34" s="787"/>
      <c r="AH34" s="787"/>
      <c r="AI34" s="787"/>
      <c r="AJ34" s="788"/>
      <c r="AK34" s="834">
        <v>3816</v>
      </c>
      <c r="AL34" s="830"/>
      <c r="AM34" s="830"/>
      <c r="AN34" s="830"/>
      <c r="AO34" s="830"/>
      <c r="AP34" s="830">
        <v>75647</v>
      </c>
      <c r="AQ34" s="830"/>
      <c r="AR34" s="830"/>
      <c r="AS34" s="830"/>
      <c r="AT34" s="830"/>
      <c r="AU34" s="830">
        <v>48263</v>
      </c>
      <c r="AV34" s="830"/>
      <c r="AW34" s="830"/>
      <c r="AX34" s="830"/>
      <c r="AY34" s="830"/>
      <c r="AZ34" s="831" t="s">
        <v>577</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t="s">
        <v>399</v>
      </c>
      <c r="C35" s="781"/>
      <c r="D35" s="781"/>
      <c r="E35" s="781"/>
      <c r="F35" s="781"/>
      <c r="G35" s="781"/>
      <c r="H35" s="781"/>
      <c r="I35" s="781"/>
      <c r="J35" s="781"/>
      <c r="K35" s="781"/>
      <c r="L35" s="781"/>
      <c r="M35" s="781"/>
      <c r="N35" s="781"/>
      <c r="O35" s="781"/>
      <c r="P35" s="782"/>
      <c r="Q35" s="783">
        <v>697</v>
      </c>
      <c r="R35" s="784"/>
      <c r="S35" s="784"/>
      <c r="T35" s="784"/>
      <c r="U35" s="784"/>
      <c r="V35" s="784">
        <v>723</v>
      </c>
      <c r="W35" s="784"/>
      <c r="X35" s="784"/>
      <c r="Y35" s="784"/>
      <c r="Z35" s="784"/>
      <c r="AA35" s="784">
        <v>-26</v>
      </c>
      <c r="AB35" s="784"/>
      <c r="AC35" s="784"/>
      <c r="AD35" s="784"/>
      <c r="AE35" s="785"/>
      <c r="AF35" s="786" t="s">
        <v>122</v>
      </c>
      <c r="AG35" s="787"/>
      <c r="AH35" s="787"/>
      <c r="AI35" s="787"/>
      <c r="AJ35" s="788"/>
      <c r="AK35" s="834">
        <v>241</v>
      </c>
      <c r="AL35" s="830"/>
      <c r="AM35" s="830"/>
      <c r="AN35" s="830"/>
      <c r="AO35" s="830"/>
      <c r="AP35" s="830">
        <v>935</v>
      </c>
      <c r="AQ35" s="830"/>
      <c r="AR35" s="830"/>
      <c r="AS35" s="830"/>
      <c r="AT35" s="830"/>
      <c r="AU35" s="830">
        <v>584</v>
      </c>
      <c r="AV35" s="830"/>
      <c r="AW35" s="830"/>
      <c r="AX35" s="830"/>
      <c r="AY35" s="830"/>
      <c r="AZ35" s="831" t="s">
        <v>577</v>
      </c>
      <c r="BA35" s="831"/>
      <c r="BB35" s="831"/>
      <c r="BC35" s="831"/>
      <c r="BD35" s="831"/>
      <c r="BE35" s="832" t="s">
        <v>400</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t="s">
        <v>401</v>
      </c>
      <c r="C36" s="781"/>
      <c r="D36" s="781"/>
      <c r="E36" s="781"/>
      <c r="F36" s="781"/>
      <c r="G36" s="781"/>
      <c r="H36" s="781"/>
      <c r="I36" s="781"/>
      <c r="J36" s="781"/>
      <c r="K36" s="781"/>
      <c r="L36" s="781"/>
      <c r="M36" s="781"/>
      <c r="N36" s="781"/>
      <c r="O36" s="781"/>
      <c r="P36" s="782"/>
      <c r="Q36" s="783">
        <v>193</v>
      </c>
      <c r="R36" s="784"/>
      <c r="S36" s="784"/>
      <c r="T36" s="784"/>
      <c r="U36" s="784"/>
      <c r="V36" s="784">
        <v>193</v>
      </c>
      <c r="W36" s="784"/>
      <c r="X36" s="784"/>
      <c r="Y36" s="784"/>
      <c r="Z36" s="784"/>
      <c r="AA36" s="784" t="s">
        <v>574</v>
      </c>
      <c r="AB36" s="784"/>
      <c r="AC36" s="784"/>
      <c r="AD36" s="784"/>
      <c r="AE36" s="785"/>
      <c r="AF36" s="786" t="s">
        <v>122</v>
      </c>
      <c r="AG36" s="787"/>
      <c r="AH36" s="787"/>
      <c r="AI36" s="787"/>
      <c r="AJ36" s="788"/>
      <c r="AK36" s="834">
        <v>190</v>
      </c>
      <c r="AL36" s="830"/>
      <c r="AM36" s="830"/>
      <c r="AN36" s="830"/>
      <c r="AO36" s="830"/>
      <c r="AP36" s="830" t="s">
        <v>583</v>
      </c>
      <c r="AQ36" s="830"/>
      <c r="AR36" s="830"/>
      <c r="AS36" s="830"/>
      <c r="AT36" s="830"/>
      <c r="AU36" s="830" t="s">
        <v>583</v>
      </c>
      <c r="AV36" s="830"/>
      <c r="AW36" s="830"/>
      <c r="AX36" s="830"/>
      <c r="AY36" s="830"/>
      <c r="AZ36" s="831" t="s">
        <v>577</v>
      </c>
      <c r="BA36" s="831"/>
      <c r="BB36" s="831"/>
      <c r="BC36" s="831"/>
      <c r="BD36" s="831"/>
      <c r="BE36" s="832" t="s">
        <v>400</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t="s">
        <v>402</v>
      </c>
      <c r="C37" s="781"/>
      <c r="D37" s="781"/>
      <c r="E37" s="781"/>
      <c r="F37" s="781"/>
      <c r="G37" s="781"/>
      <c r="H37" s="781"/>
      <c r="I37" s="781"/>
      <c r="J37" s="781"/>
      <c r="K37" s="781"/>
      <c r="L37" s="781"/>
      <c r="M37" s="781"/>
      <c r="N37" s="781"/>
      <c r="O37" s="781"/>
      <c r="P37" s="782"/>
      <c r="Q37" s="783">
        <v>1165</v>
      </c>
      <c r="R37" s="784"/>
      <c r="S37" s="784"/>
      <c r="T37" s="784"/>
      <c r="U37" s="784"/>
      <c r="V37" s="784">
        <v>1002</v>
      </c>
      <c r="W37" s="784"/>
      <c r="X37" s="784"/>
      <c r="Y37" s="784"/>
      <c r="Z37" s="784"/>
      <c r="AA37" s="784">
        <v>163</v>
      </c>
      <c r="AB37" s="784"/>
      <c r="AC37" s="784"/>
      <c r="AD37" s="784"/>
      <c r="AE37" s="785"/>
      <c r="AF37" s="786">
        <v>163</v>
      </c>
      <c r="AG37" s="787"/>
      <c r="AH37" s="787"/>
      <c r="AI37" s="787"/>
      <c r="AJ37" s="788"/>
      <c r="AK37" s="834" t="s">
        <v>576</v>
      </c>
      <c r="AL37" s="830"/>
      <c r="AM37" s="830"/>
      <c r="AN37" s="830"/>
      <c r="AO37" s="830"/>
      <c r="AP37" s="830" t="s">
        <v>583</v>
      </c>
      <c r="AQ37" s="830"/>
      <c r="AR37" s="830"/>
      <c r="AS37" s="830"/>
      <c r="AT37" s="830"/>
      <c r="AU37" s="830" t="s">
        <v>583</v>
      </c>
      <c r="AV37" s="830"/>
      <c r="AW37" s="830"/>
      <c r="AX37" s="830"/>
      <c r="AY37" s="830"/>
      <c r="AZ37" s="831" t="s">
        <v>577</v>
      </c>
      <c r="BA37" s="831"/>
      <c r="BB37" s="831"/>
      <c r="BC37" s="831"/>
      <c r="BD37" s="831"/>
      <c r="BE37" s="832" t="s">
        <v>400</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10775</v>
      </c>
      <c r="AG63" s="844"/>
      <c r="AH63" s="844"/>
      <c r="AI63" s="844"/>
      <c r="AJ63" s="845"/>
      <c r="AK63" s="846"/>
      <c r="AL63" s="841"/>
      <c r="AM63" s="841"/>
      <c r="AN63" s="841"/>
      <c r="AO63" s="841"/>
      <c r="AP63" s="844">
        <v>102697</v>
      </c>
      <c r="AQ63" s="844"/>
      <c r="AR63" s="844"/>
      <c r="AS63" s="844"/>
      <c r="AT63" s="844"/>
      <c r="AU63" s="844">
        <v>49055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578</v>
      </c>
      <c r="C68" s="870"/>
      <c r="D68" s="870"/>
      <c r="E68" s="870"/>
      <c r="F68" s="870"/>
      <c r="G68" s="870"/>
      <c r="H68" s="870"/>
      <c r="I68" s="870"/>
      <c r="J68" s="870"/>
      <c r="K68" s="870"/>
      <c r="L68" s="870"/>
      <c r="M68" s="870"/>
      <c r="N68" s="870"/>
      <c r="O68" s="870"/>
      <c r="P68" s="871"/>
      <c r="Q68" s="872">
        <v>152</v>
      </c>
      <c r="R68" s="866"/>
      <c r="S68" s="866"/>
      <c r="T68" s="866"/>
      <c r="U68" s="866"/>
      <c r="V68" s="866">
        <v>143</v>
      </c>
      <c r="W68" s="866"/>
      <c r="X68" s="866"/>
      <c r="Y68" s="866"/>
      <c r="Z68" s="866"/>
      <c r="AA68" s="866">
        <v>9</v>
      </c>
      <c r="AB68" s="866"/>
      <c r="AC68" s="866"/>
      <c r="AD68" s="866"/>
      <c r="AE68" s="866"/>
      <c r="AF68" s="866">
        <v>9</v>
      </c>
      <c r="AG68" s="866"/>
      <c r="AH68" s="866"/>
      <c r="AI68" s="866"/>
      <c r="AJ68" s="866"/>
      <c r="AK68" s="866" t="s">
        <v>583</v>
      </c>
      <c r="AL68" s="866"/>
      <c r="AM68" s="866"/>
      <c r="AN68" s="866"/>
      <c r="AO68" s="866"/>
      <c r="AP68" s="866" t="s">
        <v>583</v>
      </c>
      <c r="AQ68" s="866"/>
      <c r="AR68" s="866"/>
      <c r="AS68" s="866"/>
      <c r="AT68" s="866"/>
      <c r="AU68" s="866" t="s">
        <v>583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579</v>
      </c>
      <c r="C69" s="874"/>
      <c r="D69" s="874"/>
      <c r="E69" s="874"/>
      <c r="F69" s="874"/>
      <c r="G69" s="874"/>
      <c r="H69" s="874"/>
      <c r="I69" s="874"/>
      <c r="J69" s="874"/>
      <c r="K69" s="874"/>
      <c r="L69" s="874"/>
      <c r="M69" s="874"/>
      <c r="N69" s="874"/>
      <c r="O69" s="874"/>
      <c r="P69" s="875"/>
      <c r="Q69" s="876">
        <v>24589</v>
      </c>
      <c r="R69" s="830"/>
      <c r="S69" s="830"/>
      <c r="T69" s="830"/>
      <c r="U69" s="830"/>
      <c r="V69" s="830">
        <v>25863</v>
      </c>
      <c r="W69" s="830"/>
      <c r="X69" s="830"/>
      <c r="Y69" s="830"/>
      <c r="Z69" s="830"/>
      <c r="AA69" s="830">
        <v>-1274</v>
      </c>
      <c r="AB69" s="830"/>
      <c r="AC69" s="830"/>
      <c r="AD69" s="830"/>
      <c r="AE69" s="830"/>
      <c r="AF69" s="830">
        <v>11306</v>
      </c>
      <c r="AG69" s="830"/>
      <c r="AH69" s="830"/>
      <c r="AI69" s="830"/>
      <c r="AJ69" s="830"/>
      <c r="AK69" s="830" t="s">
        <v>583</v>
      </c>
      <c r="AL69" s="830"/>
      <c r="AM69" s="830"/>
      <c r="AN69" s="830"/>
      <c r="AO69" s="830"/>
      <c r="AP69" s="830">
        <v>17030</v>
      </c>
      <c r="AQ69" s="830"/>
      <c r="AR69" s="830"/>
      <c r="AS69" s="830"/>
      <c r="AT69" s="830"/>
      <c r="AU69" s="830">
        <v>5073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580</v>
      </c>
      <c r="C70" s="874"/>
      <c r="D70" s="874"/>
      <c r="E70" s="874"/>
      <c r="F70" s="874"/>
      <c r="G70" s="874"/>
      <c r="H70" s="874"/>
      <c r="I70" s="874"/>
      <c r="J70" s="874"/>
      <c r="K70" s="874"/>
      <c r="L70" s="874"/>
      <c r="M70" s="874"/>
      <c r="N70" s="874"/>
      <c r="O70" s="874"/>
      <c r="P70" s="875"/>
      <c r="Q70" s="876">
        <v>59</v>
      </c>
      <c r="R70" s="830"/>
      <c r="S70" s="830"/>
      <c r="T70" s="830"/>
      <c r="U70" s="830"/>
      <c r="V70" s="830">
        <v>48</v>
      </c>
      <c r="W70" s="830"/>
      <c r="X70" s="830"/>
      <c r="Y70" s="830"/>
      <c r="Z70" s="830"/>
      <c r="AA70" s="830">
        <v>11</v>
      </c>
      <c r="AB70" s="830"/>
      <c r="AC70" s="830"/>
      <c r="AD70" s="830"/>
      <c r="AE70" s="830"/>
      <c r="AF70" s="830">
        <v>11</v>
      </c>
      <c r="AG70" s="830"/>
      <c r="AH70" s="830"/>
      <c r="AI70" s="830"/>
      <c r="AJ70" s="830"/>
      <c r="AK70" s="830" t="s">
        <v>583</v>
      </c>
      <c r="AL70" s="830"/>
      <c r="AM70" s="830"/>
      <c r="AN70" s="830"/>
      <c r="AO70" s="830"/>
      <c r="AP70" s="830" t="s">
        <v>583</v>
      </c>
      <c r="AQ70" s="830"/>
      <c r="AR70" s="830"/>
      <c r="AS70" s="830"/>
      <c r="AT70" s="830"/>
      <c r="AU70" s="830" t="s">
        <v>584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581</v>
      </c>
      <c r="C71" s="874"/>
      <c r="D71" s="874"/>
      <c r="E71" s="874"/>
      <c r="F71" s="874"/>
      <c r="G71" s="874"/>
      <c r="H71" s="874"/>
      <c r="I71" s="874"/>
      <c r="J71" s="874"/>
      <c r="K71" s="874"/>
      <c r="L71" s="874"/>
      <c r="M71" s="874"/>
      <c r="N71" s="874"/>
      <c r="O71" s="874"/>
      <c r="P71" s="875"/>
      <c r="Q71" s="876">
        <v>155045</v>
      </c>
      <c r="R71" s="830"/>
      <c r="S71" s="830"/>
      <c r="T71" s="830"/>
      <c r="U71" s="830"/>
      <c r="V71" s="830">
        <v>151878</v>
      </c>
      <c r="W71" s="830"/>
      <c r="X71" s="830"/>
      <c r="Y71" s="830"/>
      <c r="Z71" s="830"/>
      <c r="AA71" s="830">
        <v>3167</v>
      </c>
      <c r="AB71" s="830"/>
      <c r="AC71" s="830"/>
      <c r="AD71" s="830"/>
      <c r="AE71" s="830"/>
      <c r="AF71" s="830">
        <v>3167</v>
      </c>
      <c r="AG71" s="830"/>
      <c r="AH71" s="830"/>
      <c r="AI71" s="830"/>
      <c r="AJ71" s="830"/>
      <c r="AK71" s="830" t="s">
        <v>583</v>
      </c>
      <c r="AL71" s="830"/>
      <c r="AM71" s="830"/>
      <c r="AN71" s="830"/>
      <c r="AO71" s="830"/>
      <c r="AP71" s="830" t="s">
        <v>583</v>
      </c>
      <c r="AQ71" s="830"/>
      <c r="AR71" s="830"/>
      <c r="AS71" s="830"/>
      <c r="AT71" s="830"/>
      <c r="AU71" s="830" t="s">
        <v>583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582</v>
      </c>
      <c r="C72" s="874"/>
      <c r="D72" s="874"/>
      <c r="E72" s="874"/>
      <c r="F72" s="874"/>
      <c r="G72" s="874"/>
      <c r="H72" s="874"/>
      <c r="I72" s="874"/>
      <c r="J72" s="874"/>
      <c r="K72" s="874"/>
      <c r="L72" s="874"/>
      <c r="M72" s="874"/>
      <c r="N72" s="874"/>
      <c r="O72" s="874"/>
      <c r="P72" s="875"/>
      <c r="Q72" s="876">
        <v>103224</v>
      </c>
      <c r="R72" s="830"/>
      <c r="S72" s="830"/>
      <c r="T72" s="830"/>
      <c r="U72" s="830"/>
      <c r="V72" s="830">
        <v>103101</v>
      </c>
      <c r="W72" s="830"/>
      <c r="X72" s="830"/>
      <c r="Y72" s="830"/>
      <c r="Z72" s="830"/>
      <c r="AA72" s="830">
        <v>123</v>
      </c>
      <c r="AB72" s="830"/>
      <c r="AC72" s="830"/>
      <c r="AD72" s="830"/>
      <c r="AE72" s="830"/>
      <c r="AF72" s="830">
        <v>108</v>
      </c>
      <c r="AG72" s="830"/>
      <c r="AH72" s="830"/>
      <c r="AI72" s="830"/>
      <c r="AJ72" s="830"/>
      <c r="AK72" s="830" t="s">
        <v>585</v>
      </c>
      <c r="AL72" s="830"/>
      <c r="AM72" s="830"/>
      <c r="AN72" s="830"/>
      <c r="AO72" s="830"/>
      <c r="AP72" s="830" t="s">
        <v>583</v>
      </c>
      <c r="AQ72" s="830"/>
      <c r="AR72" s="830"/>
      <c r="AS72" s="830"/>
      <c r="AT72" s="830"/>
      <c r="AU72" s="830" t="s">
        <v>583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14601</v>
      </c>
      <c r="AG88" s="844"/>
      <c r="AH88" s="844"/>
      <c r="AI88" s="844"/>
      <c r="AJ88" s="844"/>
      <c r="AK88" s="841"/>
      <c r="AL88" s="841"/>
      <c r="AM88" s="841"/>
      <c r="AN88" s="841"/>
      <c r="AO88" s="841"/>
      <c r="AP88" s="844">
        <v>17030</v>
      </c>
      <c r="AQ88" s="844"/>
      <c r="AR88" s="844"/>
      <c r="AS88" s="844"/>
      <c r="AT88" s="844"/>
      <c r="AU88" s="844">
        <v>5073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265</v>
      </c>
      <c r="CS102" s="852"/>
      <c r="CT102" s="852"/>
      <c r="CU102" s="852"/>
      <c r="CV102" s="891"/>
      <c r="CW102" s="890">
        <v>184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18" customFormat="1" ht="26.25" customHeight="1">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16383069</v>
      </c>
      <c r="AB110" s="900"/>
      <c r="AC110" s="900"/>
      <c r="AD110" s="900"/>
      <c r="AE110" s="901"/>
      <c r="AF110" s="902">
        <v>16386236</v>
      </c>
      <c r="AG110" s="900"/>
      <c r="AH110" s="900"/>
      <c r="AI110" s="900"/>
      <c r="AJ110" s="901"/>
      <c r="AK110" s="902">
        <v>16249139</v>
      </c>
      <c r="AL110" s="900"/>
      <c r="AM110" s="900"/>
      <c r="AN110" s="900"/>
      <c r="AO110" s="901"/>
      <c r="AP110" s="903">
        <v>23.1</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210253765</v>
      </c>
      <c r="BR110" s="931"/>
      <c r="BS110" s="931"/>
      <c r="BT110" s="931"/>
      <c r="BU110" s="931"/>
      <c r="BV110" s="931">
        <v>205954021</v>
      </c>
      <c r="BW110" s="931"/>
      <c r="BX110" s="931"/>
      <c r="BY110" s="931"/>
      <c r="BZ110" s="931"/>
      <c r="CA110" s="931">
        <v>199447348</v>
      </c>
      <c r="CB110" s="931"/>
      <c r="CC110" s="931"/>
      <c r="CD110" s="931"/>
      <c r="CE110" s="931"/>
      <c r="CF110" s="944">
        <v>283.60000000000002</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v>28568</v>
      </c>
      <c r="AL111" s="938"/>
      <c r="AM111" s="938"/>
      <c r="AN111" s="938"/>
      <c r="AO111" s="939"/>
      <c r="AP111" s="941">
        <v>0</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2255270</v>
      </c>
      <c r="BR111" s="926"/>
      <c r="BS111" s="926"/>
      <c r="BT111" s="926"/>
      <c r="BU111" s="926"/>
      <c r="BV111" s="926">
        <v>2053553</v>
      </c>
      <c r="BW111" s="926"/>
      <c r="BX111" s="926"/>
      <c r="BY111" s="926"/>
      <c r="BZ111" s="926"/>
      <c r="CA111" s="926">
        <v>1850655</v>
      </c>
      <c r="CB111" s="926"/>
      <c r="CC111" s="926"/>
      <c r="CD111" s="926"/>
      <c r="CE111" s="926"/>
      <c r="CF111" s="920">
        <v>2.6</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116667</v>
      </c>
      <c r="AB112" s="959"/>
      <c r="AC112" s="959"/>
      <c r="AD112" s="959"/>
      <c r="AE112" s="960"/>
      <c r="AF112" s="961">
        <v>150000</v>
      </c>
      <c r="AG112" s="959"/>
      <c r="AH112" s="959"/>
      <c r="AI112" s="959"/>
      <c r="AJ112" s="960"/>
      <c r="AK112" s="961">
        <v>183333</v>
      </c>
      <c r="AL112" s="959"/>
      <c r="AM112" s="959"/>
      <c r="AN112" s="959"/>
      <c r="AO112" s="960"/>
      <c r="AP112" s="962">
        <v>0.3</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53135192</v>
      </c>
      <c r="BR112" s="926"/>
      <c r="BS112" s="926"/>
      <c r="BT112" s="926"/>
      <c r="BU112" s="926"/>
      <c r="BV112" s="926">
        <v>51109388</v>
      </c>
      <c r="BW112" s="926"/>
      <c r="BX112" s="926"/>
      <c r="BY112" s="926"/>
      <c r="BZ112" s="926"/>
      <c r="CA112" s="926">
        <v>49054602</v>
      </c>
      <c r="CB112" s="926"/>
      <c r="CC112" s="926"/>
      <c r="CD112" s="926"/>
      <c r="CE112" s="926"/>
      <c r="CF112" s="920">
        <v>69.7</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3767810</v>
      </c>
      <c r="AB113" s="938"/>
      <c r="AC113" s="938"/>
      <c r="AD113" s="938"/>
      <c r="AE113" s="939"/>
      <c r="AF113" s="940">
        <v>3702713</v>
      </c>
      <c r="AG113" s="938"/>
      <c r="AH113" s="938"/>
      <c r="AI113" s="938"/>
      <c r="AJ113" s="939"/>
      <c r="AK113" s="940">
        <v>3285349</v>
      </c>
      <c r="AL113" s="938"/>
      <c r="AM113" s="938"/>
      <c r="AN113" s="938"/>
      <c r="AO113" s="939"/>
      <c r="AP113" s="941">
        <v>4.7</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5889243</v>
      </c>
      <c r="BR113" s="926"/>
      <c r="BS113" s="926"/>
      <c r="BT113" s="926"/>
      <c r="BU113" s="926"/>
      <c r="BV113" s="926">
        <v>5476224</v>
      </c>
      <c r="BW113" s="926"/>
      <c r="BX113" s="926"/>
      <c r="BY113" s="926"/>
      <c r="BZ113" s="926"/>
      <c r="CA113" s="926">
        <v>5073371</v>
      </c>
      <c r="CB113" s="926"/>
      <c r="CC113" s="926"/>
      <c r="CD113" s="926"/>
      <c r="CE113" s="926"/>
      <c r="CF113" s="920">
        <v>7.2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859248</v>
      </c>
      <c r="AB114" s="959"/>
      <c r="AC114" s="959"/>
      <c r="AD114" s="959"/>
      <c r="AE114" s="960"/>
      <c r="AF114" s="961">
        <v>801807</v>
      </c>
      <c r="AG114" s="959"/>
      <c r="AH114" s="959"/>
      <c r="AI114" s="959"/>
      <c r="AJ114" s="960"/>
      <c r="AK114" s="961">
        <v>901641</v>
      </c>
      <c r="AL114" s="959"/>
      <c r="AM114" s="959"/>
      <c r="AN114" s="959"/>
      <c r="AO114" s="960"/>
      <c r="AP114" s="962">
        <v>1.3</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17174122</v>
      </c>
      <c r="BR114" s="926"/>
      <c r="BS114" s="926"/>
      <c r="BT114" s="926"/>
      <c r="BU114" s="926"/>
      <c r="BV114" s="926">
        <v>17624761</v>
      </c>
      <c r="BW114" s="926"/>
      <c r="BX114" s="926"/>
      <c r="BY114" s="926"/>
      <c r="BZ114" s="926"/>
      <c r="CA114" s="926">
        <v>17787719</v>
      </c>
      <c r="CB114" s="926"/>
      <c r="CC114" s="926"/>
      <c r="CD114" s="926"/>
      <c r="CE114" s="926"/>
      <c r="CF114" s="920">
        <v>25.3</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214646</v>
      </c>
      <c r="AB115" s="938"/>
      <c r="AC115" s="938"/>
      <c r="AD115" s="938"/>
      <c r="AE115" s="939"/>
      <c r="AF115" s="940">
        <v>210556</v>
      </c>
      <c r="AG115" s="938"/>
      <c r="AH115" s="938"/>
      <c r="AI115" s="938"/>
      <c r="AJ115" s="939"/>
      <c r="AK115" s="940">
        <v>211077</v>
      </c>
      <c r="AL115" s="938"/>
      <c r="AM115" s="938"/>
      <c r="AN115" s="938"/>
      <c r="AO115" s="939"/>
      <c r="AP115" s="941">
        <v>0.3</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11</v>
      </c>
      <c r="AG116" s="959"/>
      <c r="AH116" s="959"/>
      <c r="AI116" s="959"/>
      <c r="AJ116" s="960"/>
      <c r="AK116" s="961">
        <v>438</v>
      </c>
      <c r="AL116" s="959"/>
      <c r="AM116" s="959"/>
      <c r="AN116" s="959"/>
      <c r="AO116" s="960"/>
      <c r="AP116" s="962">
        <v>0</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2007652</v>
      </c>
      <c r="DH116" s="959"/>
      <c r="DI116" s="959"/>
      <c r="DJ116" s="959"/>
      <c r="DK116" s="960"/>
      <c r="DL116" s="961">
        <v>1847205</v>
      </c>
      <c r="DM116" s="959"/>
      <c r="DN116" s="959"/>
      <c r="DO116" s="959"/>
      <c r="DP116" s="960"/>
      <c r="DQ116" s="961">
        <v>1685577</v>
      </c>
      <c r="DR116" s="959"/>
      <c r="DS116" s="959"/>
      <c r="DT116" s="959"/>
      <c r="DU116" s="960"/>
      <c r="DV116" s="962">
        <v>2.4</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21341440</v>
      </c>
      <c r="AB117" s="979"/>
      <c r="AC117" s="979"/>
      <c r="AD117" s="979"/>
      <c r="AE117" s="980"/>
      <c r="AF117" s="981">
        <v>21251323</v>
      </c>
      <c r="AG117" s="979"/>
      <c r="AH117" s="979"/>
      <c r="AI117" s="979"/>
      <c r="AJ117" s="980"/>
      <c r="AK117" s="981">
        <v>20859545</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449</v>
      </c>
      <c r="BP119" s="1005"/>
      <c r="BQ119" s="999">
        <v>288707592</v>
      </c>
      <c r="BR119" s="1000"/>
      <c r="BS119" s="1000"/>
      <c r="BT119" s="1000"/>
      <c r="BU119" s="1000"/>
      <c r="BV119" s="1000">
        <v>282217947</v>
      </c>
      <c r="BW119" s="1000"/>
      <c r="BX119" s="1000"/>
      <c r="BY119" s="1000"/>
      <c r="BZ119" s="1000"/>
      <c r="CA119" s="1000">
        <v>273213695</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247618</v>
      </c>
      <c r="DH119" s="986"/>
      <c r="DI119" s="986"/>
      <c r="DJ119" s="986"/>
      <c r="DK119" s="987"/>
      <c r="DL119" s="985">
        <v>206348</v>
      </c>
      <c r="DM119" s="986"/>
      <c r="DN119" s="986"/>
      <c r="DO119" s="986"/>
      <c r="DP119" s="987"/>
      <c r="DQ119" s="985">
        <v>165078</v>
      </c>
      <c r="DR119" s="986"/>
      <c r="DS119" s="986"/>
      <c r="DT119" s="986"/>
      <c r="DU119" s="987"/>
      <c r="DV119" s="988">
        <v>0.2</v>
      </c>
      <c r="DW119" s="989"/>
      <c r="DX119" s="989"/>
      <c r="DY119" s="989"/>
      <c r="DZ119" s="990"/>
    </row>
    <row r="120" spans="1:130" s="218" customFormat="1" ht="26.25" customHeight="1">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17342737</v>
      </c>
      <c r="BR120" s="931"/>
      <c r="BS120" s="931"/>
      <c r="BT120" s="931"/>
      <c r="BU120" s="931"/>
      <c r="BV120" s="931">
        <v>18601607</v>
      </c>
      <c r="BW120" s="931"/>
      <c r="BX120" s="931"/>
      <c r="BY120" s="931"/>
      <c r="BZ120" s="931"/>
      <c r="CA120" s="931">
        <v>16104458</v>
      </c>
      <c r="CB120" s="931"/>
      <c r="CC120" s="931"/>
      <c r="CD120" s="931"/>
      <c r="CE120" s="931"/>
      <c r="CF120" s="944">
        <v>22.9</v>
      </c>
      <c r="CG120" s="945"/>
      <c r="CH120" s="945"/>
      <c r="CI120" s="945"/>
      <c r="CJ120" s="945"/>
      <c r="CK120" s="1006" t="s">
        <v>453</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48262740</v>
      </c>
      <c r="DR120" s="931"/>
      <c r="DS120" s="931"/>
      <c r="DT120" s="931"/>
      <c r="DU120" s="931"/>
      <c r="DV120" s="932">
        <v>68.599999999999994</v>
      </c>
      <c r="DW120" s="932"/>
      <c r="DX120" s="932"/>
      <c r="DY120" s="932"/>
      <c r="DZ120" s="933"/>
    </row>
    <row r="121" spans="1:130" s="218" customFormat="1" ht="26.25" customHeight="1">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7008300</v>
      </c>
      <c r="BR121" s="926"/>
      <c r="BS121" s="926"/>
      <c r="BT121" s="926"/>
      <c r="BU121" s="926"/>
      <c r="BV121" s="926">
        <v>7016374</v>
      </c>
      <c r="BW121" s="926"/>
      <c r="BX121" s="926"/>
      <c r="BY121" s="926"/>
      <c r="BZ121" s="926"/>
      <c r="CA121" s="926">
        <v>6433489</v>
      </c>
      <c r="CB121" s="926"/>
      <c r="CC121" s="926"/>
      <c r="CD121" s="926"/>
      <c r="CE121" s="926"/>
      <c r="CF121" s="920">
        <v>9.1</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749288</v>
      </c>
      <c r="DH121" s="926"/>
      <c r="DI121" s="926"/>
      <c r="DJ121" s="926"/>
      <c r="DK121" s="926"/>
      <c r="DL121" s="926">
        <v>649613</v>
      </c>
      <c r="DM121" s="926"/>
      <c r="DN121" s="926"/>
      <c r="DO121" s="926"/>
      <c r="DP121" s="926"/>
      <c r="DQ121" s="926">
        <v>584219</v>
      </c>
      <c r="DR121" s="926"/>
      <c r="DS121" s="926"/>
      <c r="DT121" s="926"/>
      <c r="DU121" s="926"/>
      <c r="DV121" s="927">
        <v>0.8</v>
      </c>
      <c r="DW121" s="927"/>
      <c r="DX121" s="927"/>
      <c r="DY121" s="927"/>
      <c r="DZ121" s="928"/>
    </row>
    <row r="122" spans="1:130" s="218" customFormat="1" ht="26.25" customHeight="1">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154727179</v>
      </c>
      <c r="BR122" s="1000"/>
      <c r="BS122" s="1000"/>
      <c r="BT122" s="1000"/>
      <c r="BU122" s="1000"/>
      <c r="BV122" s="1000">
        <v>150838867</v>
      </c>
      <c r="BW122" s="1000"/>
      <c r="BX122" s="1000"/>
      <c r="BY122" s="1000"/>
      <c r="BZ122" s="1000"/>
      <c r="CA122" s="1000">
        <v>144717358</v>
      </c>
      <c r="CB122" s="1000"/>
      <c r="CC122" s="1000"/>
      <c r="CD122" s="1000"/>
      <c r="CE122" s="1000"/>
      <c r="CF122" s="1017">
        <v>205.8</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195325</v>
      </c>
      <c r="DH122" s="926"/>
      <c r="DI122" s="926"/>
      <c r="DJ122" s="926"/>
      <c r="DK122" s="926"/>
      <c r="DL122" s="926">
        <v>215378</v>
      </c>
      <c r="DM122" s="926"/>
      <c r="DN122" s="926"/>
      <c r="DO122" s="926"/>
      <c r="DP122" s="926"/>
      <c r="DQ122" s="926">
        <v>207643</v>
      </c>
      <c r="DR122" s="926"/>
      <c r="DS122" s="926"/>
      <c r="DT122" s="926"/>
      <c r="DU122" s="926"/>
      <c r="DV122" s="927">
        <v>0.3</v>
      </c>
      <c r="DW122" s="927"/>
      <c r="DX122" s="927"/>
      <c r="DY122" s="927"/>
      <c r="DZ122" s="928"/>
    </row>
    <row r="123" spans="1:130" s="218" customFormat="1" ht="26.25" customHeight="1">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173348</v>
      </c>
      <c r="AB123" s="959"/>
      <c r="AC123" s="959"/>
      <c r="AD123" s="959"/>
      <c r="AE123" s="960"/>
      <c r="AF123" s="961">
        <v>169261</v>
      </c>
      <c r="AG123" s="959"/>
      <c r="AH123" s="959"/>
      <c r="AI123" s="959"/>
      <c r="AJ123" s="960"/>
      <c r="AK123" s="961">
        <v>169787</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457</v>
      </c>
      <c r="BP123" s="1005"/>
      <c r="BQ123" s="1063">
        <v>179078216</v>
      </c>
      <c r="BR123" s="1064"/>
      <c r="BS123" s="1064"/>
      <c r="BT123" s="1064"/>
      <c r="BU123" s="1064"/>
      <c r="BV123" s="1064">
        <v>176456848</v>
      </c>
      <c r="BW123" s="1064"/>
      <c r="BX123" s="1064"/>
      <c r="BY123" s="1064"/>
      <c r="BZ123" s="1064"/>
      <c r="CA123" s="1064">
        <v>167255305</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160.9</v>
      </c>
      <c r="BR124" s="1027"/>
      <c r="BS124" s="1027"/>
      <c r="BT124" s="1027"/>
      <c r="BU124" s="1027"/>
      <c r="BV124" s="1027">
        <v>153.1</v>
      </c>
      <c r="BW124" s="1027"/>
      <c r="BX124" s="1027"/>
      <c r="BY124" s="1027"/>
      <c r="BZ124" s="1027"/>
      <c r="CA124" s="1027">
        <v>150.6</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52190579</v>
      </c>
      <c r="DH124" s="986"/>
      <c r="DI124" s="986"/>
      <c r="DJ124" s="986"/>
      <c r="DK124" s="987"/>
      <c r="DL124" s="985">
        <v>50244397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41298</v>
      </c>
      <c r="AB126" s="959"/>
      <c r="AC126" s="959"/>
      <c r="AD126" s="959"/>
      <c r="AE126" s="960"/>
      <c r="AF126" s="961">
        <v>41295</v>
      </c>
      <c r="AG126" s="959"/>
      <c r="AH126" s="959"/>
      <c r="AI126" s="959"/>
      <c r="AJ126" s="960"/>
      <c r="AK126" s="961">
        <v>41290</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754206</v>
      </c>
      <c r="AB128" s="1046"/>
      <c r="AC128" s="1046"/>
      <c r="AD128" s="1046"/>
      <c r="AE128" s="1047"/>
      <c r="AF128" s="1048">
        <v>741757</v>
      </c>
      <c r="AG128" s="1046"/>
      <c r="AH128" s="1046"/>
      <c r="AI128" s="1046"/>
      <c r="AJ128" s="1047"/>
      <c r="AK128" s="1048">
        <v>886284</v>
      </c>
      <c r="AL128" s="1046"/>
      <c r="AM128" s="1046"/>
      <c r="AN128" s="1046"/>
      <c r="AO128" s="1047"/>
      <c r="AP128" s="1049"/>
      <c r="AQ128" s="1050"/>
      <c r="AR128" s="1050"/>
      <c r="AS128" s="1050"/>
      <c r="AT128" s="1051"/>
      <c r="AU128" s="220"/>
      <c r="AV128" s="220"/>
      <c r="AW128" s="220"/>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79713370</v>
      </c>
      <c r="AB129" s="959"/>
      <c r="AC129" s="959"/>
      <c r="AD129" s="959"/>
      <c r="AE129" s="960"/>
      <c r="AF129" s="961">
        <v>80682861</v>
      </c>
      <c r="AG129" s="959"/>
      <c r="AH129" s="959"/>
      <c r="AI129" s="959"/>
      <c r="AJ129" s="960"/>
      <c r="AK129" s="961">
        <v>81878601</v>
      </c>
      <c r="AL129" s="959"/>
      <c r="AM129" s="959"/>
      <c r="AN129" s="959"/>
      <c r="AO129" s="960"/>
      <c r="AP129" s="1073"/>
      <c r="AQ129" s="1074"/>
      <c r="AR129" s="1074"/>
      <c r="AS129" s="1074"/>
      <c r="AT129" s="1075"/>
      <c r="AU129" s="221"/>
      <c r="AV129" s="221"/>
      <c r="AW129" s="221"/>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11583661</v>
      </c>
      <c r="AB130" s="959"/>
      <c r="AC130" s="959"/>
      <c r="AD130" s="959"/>
      <c r="AE130" s="960"/>
      <c r="AF130" s="961">
        <v>11634417</v>
      </c>
      <c r="AG130" s="959"/>
      <c r="AH130" s="959"/>
      <c r="AI130" s="959"/>
      <c r="AJ130" s="960"/>
      <c r="AK130" s="961">
        <v>11548183</v>
      </c>
      <c r="AL130" s="959"/>
      <c r="AM130" s="959"/>
      <c r="AN130" s="959"/>
      <c r="AO130" s="960"/>
      <c r="AP130" s="1073"/>
      <c r="AQ130" s="1074"/>
      <c r="AR130" s="1074"/>
      <c r="AS130" s="1074"/>
      <c r="AT130" s="1075"/>
      <c r="AU130" s="221"/>
      <c r="AV130" s="221"/>
      <c r="AW130" s="221"/>
      <c r="AX130" s="1065" t="s">
        <v>477</v>
      </c>
      <c r="AY130" s="923"/>
      <c r="AZ130" s="923"/>
      <c r="BA130" s="923"/>
      <c r="BB130" s="923"/>
      <c r="BC130" s="923"/>
      <c r="BD130" s="923"/>
      <c r="BE130" s="924"/>
      <c r="BF130" s="1101">
        <v>12.6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68129709</v>
      </c>
      <c r="AB131" s="986"/>
      <c r="AC131" s="986"/>
      <c r="AD131" s="986"/>
      <c r="AE131" s="987"/>
      <c r="AF131" s="985">
        <v>69048444</v>
      </c>
      <c r="AG131" s="986"/>
      <c r="AH131" s="986"/>
      <c r="AI131" s="986"/>
      <c r="AJ131" s="987"/>
      <c r="AK131" s="985">
        <v>70330418</v>
      </c>
      <c r="AL131" s="986"/>
      <c r="AM131" s="986"/>
      <c r="AN131" s="986"/>
      <c r="AO131" s="987"/>
      <c r="AP131" s="1110"/>
      <c r="AQ131" s="1111"/>
      <c r="AR131" s="1111"/>
      <c r="AS131" s="1111"/>
      <c r="AT131" s="1112"/>
      <c r="AU131" s="221"/>
      <c r="AV131" s="221"/>
      <c r="AW131" s="221"/>
      <c r="AX131" s="1083" t="s">
        <v>479</v>
      </c>
      <c r="AY131" s="726"/>
      <c r="AZ131" s="726"/>
      <c r="BA131" s="726"/>
      <c r="BB131" s="726"/>
      <c r="BC131" s="726"/>
      <c r="BD131" s="726"/>
      <c r="BE131" s="1036"/>
      <c r="BF131" s="1084">
        <v>150.6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13.21534046</v>
      </c>
      <c r="AB132" s="1097"/>
      <c r="AC132" s="1097"/>
      <c r="AD132" s="1097"/>
      <c r="AE132" s="1098"/>
      <c r="AF132" s="1099">
        <v>12.853510500000001</v>
      </c>
      <c r="AG132" s="1097"/>
      <c r="AH132" s="1097"/>
      <c r="AI132" s="1097"/>
      <c r="AJ132" s="1098"/>
      <c r="AK132" s="1099">
        <v>11.979280429999999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12.7</v>
      </c>
      <c r="AB133" s="1080"/>
      <c r="AC133" s="1080"/>
      <c r="AD133" s="1080"/>
      <c r="AE133" s="1081"/>
      <c r="AF133" s="1079">
        <v>12.9</v>
      </c>
      <c r="AG133" s="1080"/>
      <c r="AH133" s="1080"/>
      <c r="AI133" s="1080"/>
      <c r="AJ133" s="1081"/>
      <c r="AK133" s="1079">
        <v>12.6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1G0nNNDVls140XbIEiNvCxQnavT/n245a6aNuif65W0+nj1eysW+tEv/Wi/V+F2vSdFj0xashWbr5evmoDLdA==" saltValue="SqDT8FKrYlqAk5PQNRn1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55" zoomScale="85" zoomScaleNormal="85" zoomScaleSheetLayoutView="85" workbookViewId="0">
      <selection activeCell="BA75" sqref="BA75"/>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483</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ui3Axu56N4P5UWx11vu6bDdx99pRRgbiZnRwlzvmZyzCqnbRmzrSubXrWB7YBpBa5bmFI4JgOLwVb8ZNrx3O3Q==" saltValue="e8LLnE/13s/atuAoLWj2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37"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qUFgZPpCWMUBoiewrzrVayYlUweuybFqQdJvjd+qTt6bQWAQ3sRa205a7n8m2fbUjzMHkAhNMSBlxAYGzFn0Q==" saltValue="q8Y6OYdI8LOwQhzlL/J8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486</v>
      </c>
      <c r="AP7" s="260"/>
      <c r="AQ7" s="261" t="s">
        <v>487</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488</v>
      </c>
      <c r="AQ8" s="267" t="s">
        <v>489</v>
      </c>
      <c r="AR8" s="268" t="s">
        <v>490</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491</v>
      </c>
      <c r="AL9" s="1117"/>
      <c r="AM9" s="1117"/>
      <c r="AN9" s="1118"/>
      <c r="AO9" s="269">
        <v>26719233</v>
      </c>
      <c r="AP9" s="269">
        <v>85576</v>
      </c>
      <c r="AQ9" s="270">
        <v>69190</v>
      </c>
      <c r="AR9" s="271">
        <v>23.7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492</v>
      </c>
      <c r="AL10" s="1117"/>
      <c r="AM10" s="1117"/>
      <c r="AN10" s="1118"/>
      <c r="AO10" s="272">
        <v>7569</v>
      </c>
      <c r="AP10" s="272">
        <v>24</v>
      </c>
      <c r="AQ10" s="273">
        <v>1817</v>
      </c>
      <c r="AR10" s="274">
        <v>-98.7</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493</v>
      </c>
      <c r="AL11" s="1117"/>
      <c r="AM11" s="1117"/>
      <c r="AN11" s="1118"/>
      <c r="AO11" s="272">
        <v>691418</v>
      </c>
      <c r="AP11" s="272">
        <v>2214</v>
      </c>
      <c r="AQ11" s="273">
        <v>711</v>
      </c>
      <c r="AR11" s="274">
        <v>211.4</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495</v>
      </c>
      <c r="AP12" s="272" t="s">
        <v>495</v>
      </c>
      <c r="AQ12" s="273">
        <v>19</v>
      </c>
      <c r="AR12" s="274" t="s">
        <v>495</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496</v>
      </c>
      <c r="AL13" s="1117"/>
      <c r="AM13" s="1117"/>
      <c r="AN13" s="1118"/>
      <c r="AO13" s="272">
        <v>933219</v>
      </c>
      <c r="AP13" s="272">
        <v>2989</v>
      </c>
      <c r="AQ13" s="273">
        <v>2094</v>
      </c>
      <c r="AR13" s="274">
        <v>42.7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497</v>
      </c>
      <c r="AL14" s="1117"/>
      <c r="AM14" s="1117"/>
      <c r="AN14" s="1118"/>
      <c r="AO14" s="272">
        <v>258301</v>
      </c>
      <c r="AP14" s="272">
        <v>827</v>
      </c>
      <c r="AQ14" s="273">
        <v>1351</v>
      </c>
      <c r="AR14" s="274">
        <v>-38.799999999999997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498</v>
      </c>
      <c r="AL15" s="1120"/>
      <c r="AM15" s="1120"/>
      <c r="AN15" s="1121"/>
      <c r="AO15" s="272">
        <v>-1477802</v>
      </c>
      <c r="AP15" s="272">
        <v>-4733</v>
      </c>
      <c r="AQ15" s="273">
        <v>-3935</v>
      </c>
      <c r="AR15" s="274">
        <v>20.3</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27131938</v>
      </c>
      <c r="AP16" s="272">
        <v>86898</v>
      </c>
      <c r="AQ16" s="273">
        <v>71247</v>
      </c>
      <c r="AR16" s="274">
        <v>22</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503</v>
      </c>
      <c r="AL21" s="1123"/>
      <c r="AM21" s="1123"/>
      <c r="AN21" s="1124"/>
      <c r="AO21" s="285">
        <v>7.93</v>
      </c>
      <c r="AP21" s="286">
        <v>6.59</v>
      </c>
      <c r="AQ21" s="287">
        <v>1.34</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504</v>
      </c>
      <c r="AL22" s="1123"/>
      <c r="AM22" s="1123"/>
      <c r="AN22" s="1124"/>
      <c r="AO22" s="290">
        <v>99.1</v>
      </c>
      <c r="AP22" s="291">
        <v>99.2</v>
      </c>
      <c r="AQ22" s="292">
        <v>-0.1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486</v>
      </c>
      <c r="AP30" s="260"/>
      <c r="AQ30" s="261" t="s">
        <v>487</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488</v>
      </c>
      <c r="AQ31" s="267" t="s">
        <v>489</v>
      </c>
      <c r="AR31" s="268" t="s">
        <v>490</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508</v>
      </c>
      <c r="AL32" s="1131"/>
      <c r="AM32" s="1131"/>
      <c r="AN32" s="1132"/>
      <c r="AO32" s="300">
        <v>16249139</v>
      </c>
      <c r="AP32" s="300">
        <v>52043</v>
      </c>
      <c r="AQ32" s="301">
        <v>37151</v>
      </c>
      <c r="AR32" s="302">
        <v>40.1</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509</v>
      </c>
      <c r="AL33" s="1131"/>
      <c r="AM33" s="1131"/>
      <c r="AN33" s="1132"/>
      <c r="AO33" s="300">
        <v>28568</v>
      </c>
      <c r="AP33" s="300">
        <v>91</v>
      </c>
      <c r="AQ33" s="301">
        <v>1</v>
      </c>
      <c r="AR33" s="302">
        <v>9000</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510</v>
      </c>
      <c r="AL34" s="1131"/>
      <c r="AM34" s="1131"/>
      <c r="AN34" s="1132"/>
      <c r="AO34" s="300">
        <v>183333</v>
      </c>
      <c r="AP34" s="300">
        <v>587</v>
      </c>
      <c r="AQ34" s="301">
        <v>48</v>
      </c>
      <c r="AR34" s="302">
        <v>1122.9000000000001</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511</v>
      </c>
      <c r="AL35" s="1131"/>
      <c r="AM35" s="1131"/>
      <c r="AN35" s="1132"/>
      <c r="AO35" s="300">
        <v>3285349</v>
      </c>
      <c r="AP35" s="300">
        <v>10522</v>
      </c>
      <c r="AQ35" s="301">
        <v>8181</v>
      </c>
      <c r="AR35" s="302">
        <v>28.6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512</v>
      </c>
      <c r="AL36" s="1131"/>
      <c r="AM36" s="1131"/>
      <c r="AN36" s="1132"/>
      <c r="AO36" s="300">
        <v>901641</v>
      </c>
      <c r="AP36" s="300">
        <v>2888</v>
      </c>
      <c r="AQ36" s="301">
        <v>473</v>
      </c>
      <c r="AR36" s="302">
        <v>510.6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513</v>
      </c>
      <c r="AL37" s="1131"/>
      <c r="AM37" s="1131"/>
      <c r="AN37" s="1132"/>
      <c r="AO37" s="300">
        <v>211077</v>
      </c>
      <c r="AP37" s="300">
        <v>676</v>
      </c>
      <c r="AQ37" s="301">
        <v>499</v>
      </c>
      <c r="AR37" s="302">
        <v>35.5</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514</v>
      </c>
      <c r="AL38" s="1134"/>
      <c r="AM38" s="1134"/>
      <c r="AN38" s="1135"/>
      <c r="AO38" s="303">
        <v>438</v>
      </c>
      <c r="AP38" s="303">
        <v>1</v>
      </c>
      <c r="AQ38" s="304">
        <v>1</v>
      </c>
      <c r="AR38" s="292">
        <v>0</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515</v>
      </c>
      <c r="AL39" s="1134"/>
      <c r="AM39" s="1134"/>
      <c r="AN39" s="1135"/>
      <c r="AO39" s="300">
        <v>-886284</v>
      </c>
      <c r="AP39" s="300">
        <v>-2839</v>
      </c>
      <c r="AQ39" s="301">
        <v>-8269</v>
      </c>
      <c r="AR39" s="302">
        <v>-65.7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516</v>
      </c>
      <c r="AL40" s="1131"/>
      <c r="AM40" s="1131"/>
      <c r="AN40" s="1132"/>
      <c r="AO40" s="300">
        <v>-11548183</v>
      </c>
      <c r="AP40" s="300">
        <v>-36986</v>
      </c>
      <c r="AQ40" s="301">
        <v>-27482</v>
      </c>
      <c r="AR40" s="302">
        <v>34.6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8425078</v>
      </c>
      <c r="AP41" s="300">
        <v>26984</v>
      </c>
      <c r="AQ41" s="301">
        <v>10602</v>
      </c>
      <c r="AR41" s="302">
        <v>154.5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486</v>
      </c>
      <c r="AN49" s="1127" t="s">
        <v>519</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520</v>
      </c>
      <c r="AO50" s="317" t="s">
        <v>521</v>
      </c>
      <c r="AP50" s="318" t="s">
        <v>522</v>
      </c>
      <c r="AQ50" s="319" t="s">
        <v>523</v>
      </c>
      <c r="AR50" s="320" t="s">
        <v>524</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15987591</v>
      </c>
      <c r="AN51" s="322">
        <v>49160</v>
      </c>
      <c r="AO51" s="323">
        <v>-37.6</v>
      </c>
      <c r="AP51" s="324">
        <v>52191</v>
      </c>
      <c r="AQ51" s="325">
        <v>0.7</v>
      </c>
      <c r="AR51" s="326">
        <v>-38.299999999999997</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7527863</v>
      </c>
      <c r="AN52" s="330">
        <v>23147</v>
      </c>
      <c r="AO52" s="331">
        <v>-57.9</v>
      </c>
      <c r="AP52" s="332">
        <v>26807</v>
      </c>
      <c r="AQ52" s="333">
        <v>1.8</v>
      </c>
      <c r="AR52" s="334">
        <v>-59.7</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15042669</v>
      </c>
      <c r="AN53" s="322">
        <v>46640</v>
      </c>
      <c r="AO53" s="323">
        <v>-5.0999999999999996</v>
      </c>
      <c r="AP53" s="324">
        <v>48105</v>
      </c>
      <c r="AQ53" s="325">
        <v>-7.8</v>
      </c>
      <c r="AR53" s="326">
        <v>2.7</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7865635</v>
      </c>
      <c r="AN54" s="330">
        <v>24388</v>
      </c>
      <c r="AO54" s="331">
        <v>5.4</v>
      </c>
      <c r="AP54" s="332">
        <v>24072</v>
      </c>
      <c r="AQ54" s="333">
        <v>-10.199999999999999</v>
      </c>
      <c r="AR54" s="334">
        <v>15.6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16458830</v>
      </c>
      <c r="AN55" s="322">
        <v>51478</v>
      </c>
      <c r="AO55" s="323">
        <v>10.4</v>
      </c>
      <c r="AP55" s="324">
        <v>47446</v>
      </c>
      <c r="AQ55" s="325">
        <v>-1.4</v>
      </c>
      <c r="AR55" s="326">
        <v>11.8</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9306442</v>
      </c>
      <c r="AN56" s="330">
        <v>29108</v>
      </c>
      <c r="AO56" s="331">
        <v>19.399999999999999</v>
      </c>
      <c r="AP56" s="332">
        <v>24371</v>
      </c>
      <c r="AQ56" s="333">
        <v>1.2</v>
      </c>
      <c r="AR56" s="334">
        <v>18.2</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13591728</v>
      </c>
      <c r="AN57" s="322">
        <v>42956</v>
      </c>
      <c r="AO57" s="323">
        <v>-16.600000000000001</v>
      </c>
      <c r="AP57" s="324">
        <v>48387</v>
      </c>
      <c r="AQ57" s="325">
        <v>2</v>
      </c>
      <c r="AR57" s="326">
        <v>-18.600000000000001</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7243198</v>
      </c>
      <c r="AN58" s="330">
        <v>22892</v>
      </c>
      <c r="AO58" s="331">
        <v>-21.4</v>
      </c>
      <c r="AP58" s="332">
        <v>25592</v>
      </c>
      <c r="AQ58" s="333">
        <v>5</v>
      </c>
      <c r="AR58" s="334">
        <v>-26.4</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13139248</v>
      </c>
      <c r="AN59" s="322">
        <v>42082</v>
      </c>
      <c r="AO59" s="323">
        <v>-2</v>
      </c>
      <c r="AP59" s="324">
        <v>49684</v>
      </c>
      <c r="AQ59" s="325">
        <v>2.7</v>
      </c>
      <c r="AR59" s="326">
        <v>-4.7</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7041776</v>
      </c>
      <c r="AN60" s="330">
        <v>22553</v>
      </c>
      <c r="AO60" s="331">
        <v>-1.5</v>
      </c>
      <c r="AP60" s="332">
        <v>28303</v>
      </c>
      <c r="AQ60" s="333">
        <v>10.6</v>
      </c>
      <c r="AR60" s="334">
        <v>-12.1</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14844013</v>
      </c>
      <c r="AN61" s="337">
        <v>46463</v>
      </c>
      <c r="AO61" s="338">
        <v>-10.199999999999999</v>
      </c>
      <c r="AP61" s="339">
        <v>49163</v>
      </c>
      <c r="AQ61" s="340">
        <v>-0.8</v>
      </c>
      <c r="AR61" s="326">
        <v>-9.4</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7796983</v>
      </c>
      <c r="AN62" s="330">
        <v>24418</v>
      </c>
      <c r="AO62" s="331">
        <v>-11.2</v>
      </c>
      <c r="AP62" s="332">
        <v>25829</v>
      </c>
      <c r="AQ62" s="333">
        <v>1.7</v>
      </c>
      <c r="AR62" s="334">
        <v>-12.9</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9udt3H80+0WF5X4x2tPYCGseuLgFAuD2UX/vo+iTeJVHeSVuMgU6Y6Pe2kj7HWPDDa3Sq4RZ9w1oE+TuHy1pZA==" saltValue="WC/dl6YHc7EqL/Toi4Ml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AE102" sqref="AE102"/>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483</v>
      </c>
    </row>
    <row r="120" spans="125:125" ht="13.5" hidden="1" customHeight="1"/>
    <row r="121" spans="125:125" ht="13.5" hidden="1" customHeight="1">
      <c r="DU121" s="247"/>
    </row>
  </sheetData>
  <sheetProtection algorithmName="SHA-512" hashValue="FgJJw4l5oPLb+vg3HoBRdaIVRSvahSbaDlbuuJwZfbAoZvqs1oLZii33oVIPpxeEgDPuNEHIcdYpJDba1vHvYQ==" saltValue="1FVelMM6oQ5IkrV20X5Xj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4" zoomScaleNormal="100" zoomScaleSheetLayoutView="55" workbookViewId="0">
      <selection activeCell="AE94" sqref="AE94"/>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483</v>
      </c>
    </row>
  </sheetData>
  <sheetProtection algorithmName="SHA-512" hashValue="cP3mqA4S9BSYXDNVlusm7ZrO0YfTu8KBPkDRxVgCxcsnTi9hnGqz9GdVueVwzjz99pjoIEoGkHSbFUgUEofW6Q==" saltValue="xF2bl6apShccAfQ8DGddB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39" t="s">
        <v>3</v>
      </c>
      <c r="D47" s="1139"/>
      <c r="E47" s="1140"/>
      <c r="F47" s="11">
        <v>3.86</v>
      </c>
      <c r="G47" s="12">
        <v>4.09</v>
      </c>
      <c r="H47" s="12">
        <v>7.25</v>
      </c>
      <c r="I47" s="12">
        <v>7.78</v>
      </c>
      <c r="J47" s="13">
        <v>8.17</v>
      </c>
    </row>
    <row r="48" spans="2:10" ht="57.75" customHeight="1">
      <c r="B48" s="14"/>
      <c r="C48" s="1141" t="s">
        <v>4</v>
      </c>
      <c r="D48" s="1141"/>
      <c r="E48" s="1142"/>
      <c r="F48" s="15">
        <v>0.69</v>
      </c>
      <c r="G48" s="16">
        <v>6.01</v>
      </c>
      <c r="H48" s="16">
        <v>1.76</v>
      </c>
      <c r="I48" s="16">
        <v>0.51</v>
      </c>
      <c r="J48" s="17">
        <v>0.66</v>
      </c>
    </row>
    <row r="49" spans="2:10" ht="57.75" customHeight="1" thickBot="1">
      <c r="B49" s="18"/>
      <c r="C49" s="1143" t="s">
        <v>5</v>
      </c>
      <c r="D49" s="1143"/>
      <c r="E49" s="1144"/>
      <c r="F49" s="19">
        <v>0.18</v>
      </c>
      <c r="G49" s="20">
        <v>5.34</v>
      </c>
      <c r="H49" s="20" t="s">
        <v>538</v>
      </c>
      <c r="I49" s="20" t="s">
        <v>539</v>
      </c>
      <c r="J49" s="21">
        <v>0.41</v>
      </c>
    </row>
    <row r="50" spans="2:10"/>
  </sheetData>
  <sheetProtection algorithmName="SHA-512" hashValue="8A4ts+DcIc0itiBupZL5HDp1lxNzyvNSJbm3m2AThCyH6DLendK97QcLPM3MqMah/U1AsdhytA4ss88ItIXoAg==" saltValue="vMdWfLzELKFy1nkbnhrO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2026-03-19T05:45:34Z</cp:lastPrinted>
  <dcterms:created xsi:type="dcterms:W3CDTF">2026-02-23T08:53:46Z</dcterms:created>
  <dcterms:modified xsi:type="dcterms:W3CDTF">2026-03-31T06:20:10Z</dcterms:modified>
  <cp:category/>
</cp:coreProperties>
</file>