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Z:\10_事業\026_訪問型サービスC事業\◆常用\ホームページ掲載内容\01様式\"/>
    </mc:Choice>
  </mc:AlternateContent>
  <bookViews>
    <workbookView xWindow="0" yWindow="0" windowWidth="24000" windowHeight="9900"/>
  </bookViews>
  <sheets>
    <sheet name="実績報告書（訪問Ｃ)" sheetId="3" r:id="rId1"/>
    <sheet name="参照" sheetId="4" state="hidden" r:id="rId2"/>
  </sheets>
  <definedNames>
    <definedName name="_xlnm.Print_Titles" localSheetId="0">'実績報告書（訪問Ｃ)'!$1:$12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L14" i="3"/>
  <c r="N14" i="3" s="1"/>
  <c r="L15" i="3"/>
  <c r="L16" i="3"/>
  <c r="L17" i="3"/>
  <c r="L18" i="3"/>
  <c r="L19" i="3"/>
  <c r="L20" i="3"/>
  <c r="L13" i="3"/>
  <c r="N13" i="3" s="1"/>
  <c r="L51" i="3" l="1"/>
  <c r="H51" i="3"/>
  <c r="E51" i="3"/>
  <c r="L38" i="3"/>
  <c r="H38" i="3"/>
  <c r="E38" i="3"/>
  <c r="L25" i="3" l="1"/>
  <c r="H25" i="3"/>
  <c r="E25" i="3"/>
  <c r="L40" i="3"/>
  <c r="N40" i="3" s="1"/>
  <c r="L41" i="3"/>
  <c r="N41" i="3" s="1"/>
  <c r="L42" i="3"/>
  <c r="N42" i="3" s="1"/>
  <c r="L43" i="3"/>
  <c r="N43" i="3" s="1"/>
  <c r="L44" i="3"/>
  <c r="N44" i="3" s="1"/>
  <c r="L45" i="3"/>
  <c r="N45" i="3" s="1"/>
  <c r="L46" i="3"/>
  <c r="N46" i="3" s="1"/>
  <c r="L47" i="3"/>
  <c r="N47" i="3" s="1"/>
  <c r="L48" i="3"/>
  <c r="N48" i="3" s="1"/>
  <c r="L49" i="3"/>
  <c r="N49" i="3" s="1"/>
  <c r="L50" i="3"/>
  <c r="N50" i="3" s="1"/>
  <c r="L39" i="3"/>
  <c r="N39" i="3" s="1"/>
  <c r="N51" i="3" s="1"/>
  <c r="L27" i="3"/>
  <c r="N27" i="3" s="1"/>
  <c r="L28" i="3"/>
  <c r="N28" i="3" s="1"/>
  <c r="L29" i="3"/>
  <c r="N29" i="3" s="1"/>
  <c r="L30" i="3"/>
  <c r="N30" i="3" s="1"/>
  <c r="L31" i="3"/>
  <c r="N31" i="3" s="1"/>
  <c r="L32" i="3"/>
  <c r="N32" i="3" s="1"/>
  <c r="L33" i="3"/>
  <c r="N33" i="3" s="1"/>
  <c r="L34" i="3"/>
  <c r="N34" i="3" s="1"/>
  <c r="L35" i="3"/>
  <c r="N35" i="3" s="1"/>
  <c r="L36" i="3"/>
  <c r="N36" i="3" s="1"/>
  <c r="L37" i="3"/>
  <c r="N37" i="3" s="1"/>
  <c r="L26" i="3"/>
  <c r="N26" i="3" s="1"/>
  <c r="L21" i="3"/>
  <c r="N21" i="3" s="1"/>
  <c r="L22" i="3"/>
  <c r="N22" i="3" s="1"/>
  <c r="L23" i="3"/>
  <c r="N23" i="3" s="1"/>
  <c r="L24" i="3"/>
  <c r="N24" i="3" s="1"/>
  <c r="N25" i="3" l="1"/>
  <c r="N38" i="3"/>
</calcChain>
</file>

<file path=xl/comments1.xml><?xml version="1.0" encoding="utf-8"?>
<comments xmlns="http://schemas.openxmlformats.org/spreadsheetml/2006/main">
  <authors>
    <author>情報政策課</author>
  </authors>
  <commentList>
    <comment ref="A1" authorId="0" shapeId="0">
      <text>
        <r>
          <rPr>
            <sz val="9"/>
            <color indexed="81"/>
            <rFont val="ＭＳ Ｐゴシック"/>
            <family val="3"/>
            <charset val="128"/>
          </rPr>
          <t>3.38</t>
        </r>
      </text>
    </comment>
    <comment ref="C1" authorId="0" shapeId="0">
      <text>
        <r>
          <rPr>
            <sz val="9"/>
            <color indexed="81"/>
            <rFont val="ＭＳ Ｐゴシック"/>
            <family val="3"/>
            <charset val="128"/>
          </rPr>
          <t>15.75</t>
        </r>
      </text>
    </comment>
  </commentList>
</comments>
</file>

<file path=xl/sharedStrings.xml><?xml version="1.0" encoding="utf-8"?>
<sst xmlns="http://schemas.openxmlformats.org/spreadsheetml/2006/main" count="39" uniqueCount="31">
  <si>
    <t>印</t>
    <rPh sb="0" eb="1">
      <t>イン</t>
    </rPh>
    <phoneticPr fontId="1"/>
  </si>
  <si>
    <t>番号</t>
    <rPh sb="0" eb="2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</si>
  <si>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</si>
  <si>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請求額</t>
    <phoneticPr fontId="1"/>
  </si>
  <si>
    <t>高知市訪問型サービスＣ業務委託実績報告書</t>
    <rPh sb="0" eb="3">
      <t>コウチシ</t>
    </rPh>
    <rPh sb="3" eb="5">
      <t>ホウモン</t>
    </rPh>
    <rPh sb="5" eb="6">
      <t>ガタ</t>
    </rPh>
    <rPh sb="11" eb="13">
      <t>ギョウム</t>
    </rPh>
    <rPh sb="13" eb="15">
      <t>イタク</t>
    </rPh>
    <rPh sb="15" eb="17">
      <t>ジッセキ</t>
    </rPh>
    <rPh sb="17" eb="20">
      <t>ホウコクショ</t>
    </rPh>
    <phoneticPr fontId="1"/>
  </si>
  <si>
    <t>担当リハビリテーション専門職</t>
    <rPh sb="0" eb="2">
      <t>タントウ</t>
    </rPh>
    <rPh sb="11" eb="13">
      <t>センモン</t>
    </rPh>
    <rPh sb="13" eb="14">
      <t>ショク</t>
    </rPh>
    <phoneticPr fontId="1"/>
  </si>
  <si>
    <t>実施日</t>
    <rPh sb="0" eb="3">
      <t>ジッシビ</t>
    </rPh>
    <phoneticPr fontId="1"/>
  </si>
  <si>
    <t>報酬単価</t>
    <rPh sb="0" eb="2">
      <t>ホウシュウ</t>
    </rPh>
    <rPh sb="2" eb="4">
      <t>タンカ</t>
    </rPh>
    <phoneticPr fontId="1"/>
  </si>
  <si>
    <t>１．１時間30分未満
２．１時間30分以上</t>
    <rPh sb="3" eb="5">
      <t>ジカン</t>
    </rPh>
    <rPh sb="7" eb="8">
      <t>フン</t>
    </rPh>
    <rPh sb="8" eb="10">
      <t>ミマン</t>
    </rPh>
    <rPh sb="14" eb="16">
      <t>ジカン</t>
    </rPh>
    <rPh sb="18" eb="19">
      <t>フン</t>
    </rPh>
    <rPh sb="19" eb="21">
      <t>イジョウ</t>
    </rPh>
    <phoneticPr fontId="1"/>
  </si>
  <si>
    <t>職種
１．ＰＴ
２．ＯＴ</t>
    <rPh sb="0" eb="2">
      <t>ショクシュ</t>
    </rPh>
    <phoneticPr fontId="1"/>
  </si>
  <si>
    <t>１．事業対象者
２．要支援１
３．要支援２</t>
    <phoneticPr fontId="1"/>
  </si>
  <si>
    <t>要支援区分</t>
    <rPh sb="0" eb="1">
      <t>ヨウ</t>
    </rPh>
    <rPh sb="1" eb="3">
      <t>シエン</t>
    </rPh>
    <rPh sb="3" eb="5">
      <t>クブン</t>
    </rPh>
    <phoneticPr fontId="1"/>
  </si>
  <si>
    <t>利用者氏名</t>
    <rPh sb="0" eb="3">
      <t>リヨウシャ</t>
    </rPh>
    <rPh sb="3" eb="5">
      <t>シメイ</t>
    </rPh>
    <phoneticPr fontId="1"/>
  </si>
  <si>
    <t>初回
加算
有無
（有○）</t>
    <rPh sb="0" eb="2">
      <t>ショカイ</t>
    </rPh>
    <rPh sb="3" eb="5">
      <t>カサン</t>
    </rPh>
    <rPh sb="6" eb="8">
      <t>ウム</t>
    </rPh>
    <rPh sb="10" eb="11">
      <t>アリ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</si>
  <si>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</si>
  <si>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</si>
  <si>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　　　所</t>
    <rPh sb="0" eb="1">
      <t>ジュウ</t>
    </rPh>
    <rPh sb="4" eb="5">
      <t>ショ</t>
    </rPh>
    <phoneticPr fontId="1"/>
  </si>
  <si>
    <t>担当居宅名・
担当センター名</t>
    <rPh sb="0" eb="2">
      <t>タントウ</t>
    </rPh>
    <rPh sb="2" eb="4">
      <t>キョタク</t>
    </rPh>
    <rPh sb="4" eb="5">
      <t>メイ</t>
    </rPh>
    <rPh sb="7" eb="9">
      <t>タントウ</t>
    </rPh>
    <rPh sb="13" eb="14">
      <t>メイ</t>
    </rPh>
    <phoneticPr fontId="1"/>
  </si>
  <si>
    <t>氏　　名</t>
    <rPh sb="0" eb="1">
      <t>シ</t>
    </rPh>
    <rPh sb="3" eb="4">
      <t>メイ</t>
    </rPh>
    <phoneticPr fontId="1"/>
  </si>
  <si>
    <t>1時間30分未満</t>
    <rPh sb="1" eb="3">
      <t>ジカン</t>
    </rPh>
    <rPh sb="5" eb="6">
      <t>フン</t>
    </rPh>
    <rPh sb="6" eb="8">
      <t>ミマン</t>
    </rPh>
    <phoneticPr fontId="1"/>
  </si>
  <si>
    <t>1時間30分以上</t>
    <rPh sb="1" eb="3">
      <t>ジカン</t>
    </rPh>
    <rPh sb="5" eb="6">
      <t>フン</t>
    </rPh>
    <rPh sb="6" eb="8">
      <t>イジョウ</t>
    </rPh>
    <phoneticPr fontId="1"/>
  </si>
  <si>
    <t>○</t>
    <phoneticPr fontId="1"/>
  </si>
  <si>
    <t>ＰＴ</t>
    <phoneticPr fontId="1"/>
  </si>
  <si>
    <t>ＯＴ</t>
    <phoneticPr fontId="1"/>
  </si>
  <si>
    <t>合計</t>
    <rPh sb="0" eb="2">
      <t>ゴウケイ</t>
    </rPh>
    <phoneticPr fontId="1"/>
  </si>
  <si>
    <t>　１時間30分未満（11,170円）</t>
  </si>
  <si>
    <t>１時間30分以上（14,170円）</t>
  </si>
  <si>
    <t>令和　　　年　　　月　　　日</t>
    <rPh sb="0" eb="1">
      <t>レイ</t>
    </rPh>
    <rPh sb="1" eb="2">
      <t>ワ</t>
    </rPh>
    <phoneticPr fontId="1"/>
  </si>
  <si>
    <t>（令和　　　年　　　月分）</t>
    <rPh sb="1" eb="2">
      <t>レイ</t>
    </rPh>
    <rPh sb="2" eb="3">
      <t>ワ</t>
    </rPh>
    <rPh sb="6" eb="7">
      <t>ネン</t>
    </rPh>
    <rPh sb="10" eb="11">
      <t>ガツ</t>
    </rPh>
    <rPh sb="11" eb="12">
      <t>ブン</t>
    </rPh>
    <phoneticPr fontId="1"/>
  </si>
  <si>
    <t>初回加算（2,000円）</t>
    <rPh sb="0" eb="2">
      <t>ショカイ</t>
    </rPh>
    <rPh sb="2" eb="4">
      <t>カサン</t>
    </rPh>
    <rPh sb="10" eb="11">
      <t>エン</t>
    </rPh>
    <phoneticPr fontId="1"/>
  </si>
  <si>
    <t>高知市長　　桑名　龍吾　様</t>
    <rPh sb="0" eb="4">
      <t>コウチシチョウ</t>
    </rPh>
    <rPh sb="6" eb="8">
      <t>クワナ</t>
    </rPh>
    <rPh sb="9" eb="11">
      <t>リュウゴ</t>
    </rPh>
    <rPh sb="12" eb="1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</si>
</sst>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#,##0&quot;円&quot;"/>
    <numFmt numFmtId="178" formatCode="m&quot;月&quot;d&quot;日&quot;;@"/>
    <numFmt numFmtId="179" formatCode="0&quot;件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vertical="center"/>
    </xf>
    <xf numFmtId="3" fontId="0" fillId="0" borderId="0" xfId="0" applyNumberFormat="1">
      <alignment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4" xfId="1" applyNumberFormat="1" applyFont="1" applyBorder="1" applyAlignment="1">
      <alignment horizontal="right" vertical="center"/>
    </xf>
    <xf numFmtId="1" fontId="0" fillId="0" borderId="0" xfId="0" applyNumberFormat="1">
      <alignment vertical="center"/>
    </xf>
    <xf numFmtId="178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177" fontId="0" fillId="0" borderId="4" xfId="0" applyNumberForma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179" fontId="9" fillId="0" borderId="5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Normal="100" workbookViewId="0">
      <selection activeCell="D6" sqref="D6"/>
    </sheetView>
  </sheetViews>
  <sheetFormatPr defaultRowHeight="13.2"/>
  <cols>
    <col min="1" max="1" width="3.77734375" customWidth="1"/>
    <col min="2" max="2" width="7.6640625" customWidth="1"/>
    <col min="3" max="3" width="17.77734375" customWidth="1"/>
    <col min="4" max="5" width="10.109375" customWidth="1"/>
    <col min="6" max="6" width="10.6640625" customWidth="1"/>
    <col min="7" max="7" width="18.6640625" customWidth="1"/>
    <col min="8" max="9" width="10.77734375" customWidth="1"/>
    <col min="10" max="10" width="8.6640625" customWidth="1"/>
    <col min="11" max="11" width="5.6640625" customWidth="1"/>
    <col min="12" max="12" width="10.6640625" customWidth="1"/>
    <col min="13" max="13" width="5.77734375" customWidth="1"/>
    <col min="14" max="14" width="12.44140625" customWidth="1"/>
  </cols>
  <sheetData>
    <row r="1" spans="1:14" ht="15" customHeight="1">
      <c r="C1" s="1"/>
      <c r="D1" s="1"/>
      <c r="E1" s="1"/>
      <c r="F1" s="1"/>
      <c r="G1" s="1"/>
      <c r="H1" s="1"/>
      <c r="I1" s="1"/>
      <c r="J1" s="1"/>
      <c r="K1" s="31" t="s">
        <v>27</v>
      </c>
      <c r="L1" s="31"/>
      <c r="M1" s="31"/>
      <c r="N1" s="31"/>
    </row>
    <row r="2" spans="1:14" ht="15" customHeight="1">
      <c r="A2" s="2" t="s">
        <v>30</v>
      </c>
      <c r="B2" s="2"/>
      <c r="C2" s="2"/>
      <c r="D2" s="2"/>
      <c r="E2" s="2"/>
      <c r="I2" s="3"/>
      <c r="J2" s="3"/>
      <c r="K2" s="3"/>
      <c r="L2" s="3"/>
      <c r="M2" s="3"/>
      <c r="N2" s="15"/>
    </row>
    <row r="3" spans="1:14" ht="15" customHeight="1">
      <c r="A3" s="2"/>
      <c r="B3" s="2"/>
      <c r="C3" s="2"/>
      <c r="D3" s="2"/>
      <c r="E3" s="2"/>
      <c r="I3" s="3"/>
      <c r="J3" s="3"/>
      <c r="K3" s="3"/>
      <c r="L3" s="3"/>
      <c r="M3" s="3"/>
    </row>
    <row r="4" spans="1:14" ht="15.9" customHeight="1">
      <c r="A4" s="42" t="s">
        <v>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s="3" customFormat="1" ht="15.9" customHeight="1">
      <c r="A5" s="42" t="s">
        <v>28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5" customHeight="1">
      <c r="A6" s="8"/>
      <c r="B6" s="9"/>
      <c r="C6" s="8"/>
      <c r="D6" s="10"/>
      <c r="E6" s="8"/>
      <c r="F6" s="8"/>
      <c r="G6" s="8"/>
      <c r="H6" s="10"/>
      <c r="I6" s="8"/>
      <c r="J6" s="8"/>
      <c r="K6" s="10"/>
      <c r="L6" s="10"/>
      <c r="M6" s="8"/>
      <c r="N6" s="8"/>
    </row>
    <row r="7" spans="1:14" ht="15" customHeight="1">
      <c r="G7" s="4"/>
      <c r="H7" s="4"/>
      <c r="I7" s="43" t="s">
        <v>16</v>
      </c>
      <c r="J7" s="43"/>
      <c r="K7" s="44"/>
      <c r="L7" s="44"/>
      <c r="M7" s="44"/>
      <c r="N7" s="44"/>
    </row>
    <row r="8" spans="1:14" ht="15" customHeight="1">
      <c r="G8" s="1"/>
      <c r="H8" s="1"/>
      <c r="I8" s="43" t="s">
        <v>14</v>
      </c>
      <c r="J8" s="43"/>
      <c r="K8" s="44"/>
      <c r="L8" s="44"/>
      <c r="M8" s="44"/>
      <c r="N8" s="44"/>
    </row>
    <row r="9" spans="1:14" ht="15" customHeight="1">
      <c r="G9" s="4"/>
      <c r="H9" s="4"/>
      <c r="I9" s="43" t="s">
        <v>15</v>
      </c>
      <c r="J9" s="43"/>
      <c r="K9" s="44"/>
      <c r="L9" s="44"/>
      <c r="M9" s="44"/>
      <c r="N9" s="12" t="s">
        <v>0</v>
      </c>
    </row>
    <row r="10" spans="1:14" ht="15" customHeight="1">
      <c r="G10" s="4"/>
      <c r="H10" s="4"/>
      <c r="I10" s="5"/>
      <c r="J10" s="5"/>
      <c r="K10" s="11"/>
      <c r="L10" s="11"/>
      <c r="M10" s="5"/>
    </row>
    <row r="11" spans="1:14" ht="18.75" customHeight="1">
      <c r="A11" s="32" t="s">
        <v>1</v>
      </c>
      <c r="B11" s="32" t="s">
        <v>6</v>
      </c>
      <c r="C11" s="36" t="s">
        <v>12</v>
      </c>
      <c r="D11" s="45" t="s">
        <v>2</v>
      </c>
      <c r="E11" s="46"/>
      <c r="F11" s="14" t="s">
        <v>11</v>
      </c>
      <c r="G11" s="40" t="s">
        <v>17</v>
      </c>
      <c r="H11" s="53" t="s">
        <v>5</v>
      </c>
      <c r="I11" s="55"/>
      <c r="J11" s="54"/>
      <c r="K11" s="51" t="s">
        <v>7</v>
      </c>
      <c r="L11" s="52"/>
      <c r="M11" s="34" t="s">
        <v>13</v>
      </c>
      <c r="N11" s="36" t="s">
        <v>3</v>
      </c>
    </row>
    <row r="12" spans="1:14" ht="45.75" customHeight="1">
      <c r="A12" s="33"/>
      <c r="B12" s="33"/>
      <c r="C12" s="37"/>
      <c r="D12" s="47"/>
      <c r="E12" s="48"/>
      <c r="F12" s="13" t="s">
        <v>10</v>
      </c>
      <c r="G12" s="41"/>
      <c r="H12" s="56" t="s">
        <v>18</v>
      </c>
      <c r="I12" s="57"/>
      <c r="J12" s="30" t="s">
        <v>9</v>
      </c>
      <c r="K12" s="53" t="s">
        <v>8</v>
      </c>
      <c r="L12" s="54"/>
      <c r="M12" s="35"/>
      <c r="N12" s="37"/>
    </row>
    <row r="13" spans="1:14" ht="25.5" customHeight="1">
      <c r="A13" s="6">
        <v>1</v>
      </c>
      <c r="B13" s="20"/>
      <c r="C13" s="6"/>
      <c r="D13" s="58"/>
      <c r="E13" s="59"/>
      <c r="F13" s="21"/>
      <c r="G13" s="24"/>
      <c r="H13" s="49"/>
      <c r="I13" s="50"/>
      <c r="J13" s="7"/>
      <c r="K13" s="7"/>
      <c r="L13" s="17" t="str">
        <f>IFERROR(VLOOKUP(K13,参照!$A$2:$B$3,2,FALSE),"")</f>
        <v/>
      </c>
      <c r="M13" s="7"/>
      <c r="N13" s="18" t="str">
        <f t="shared" ref="N13:N20" si="0">IF(M13="",L13,L13+2000)</f>
        <v/>
      </c>
    </row>
    <row r="14" spans="1:14" ht="25.5" customHeight="1">
      <c r="A14" s="6">
        <v>2</v>
      </c>
      <c r="B14" s="20"/>
      <c r="C14" s="6"/>
      <c r="D14" s="58"/>
      <c r="E14" s="59"/>
      <c r="F14" s="21"/>
      <c r="G14" s="25"/>
      <c r="H14" s="49"/>
      <c r="I14" s="50"/>
      <c r="J14" s="7"/>
      <c r="K14" s="7"/>
      <c r="L14" s="17" t="str">
        <f>IFERROR(VLOOKUP(K14,参照!$A$2:$B$3,2,FALSE),"")</f>
        <v/>
      </c>
      <c r="M14" s="7"/>
      <c r="N14" s="18" t="str">
        <f t="shared" si="0"/>
        <v/>
      </c>
    </row>
    <row r="15" spans="1:14" ht="25.5" customHeight="1">
      <c r="A15" s="6">
        <v>3</v>
      </c>
      <c r="B15" s="20"/>
      <c r="C15" s="6"/>
      <c r="D15" s="58"/>
      <c r="E15" s="59"/>
      <c r="F15" s="21"/>
      <c r="G15" s="24"/>
      <c r="H15" s="49"/>
      <c r="I15" s="50"/>
      <c r="J15" s="7"/>
      <c r="K15" s="7"/>
      <c r="L15" s="17" t="str">
        <f>IFERROR(VLOOKUP(K15,参照!$A$2:$B$3,2,FALSE),"")</f>
        <v/>
      </c>
      <c r="M15" s="7"/>
      <c r="N15" s="18" t="str">
        <f t="shared" si="0"/>
        <v/>
      </c>
    </row>
    <row r="16" spans="1:14" ht="25.5" customHeight="1">
      <c r="A16" s="6">
        <v>4</v>
      </c>
      <c r="B16" s="20"/>
      <c r="C16" s="6"/>
      <c r="D16" s="58"/>
      <c r="E16" s="59"/>
      <c r="F16" s="21"/>
      <c r="G16" s="24"/>
      <c r="H16" s="49"/>
      <c r="I16" s="50"/>
      <c r="J16" s="7"/>
      <c r="K16" s="7"/>
      <c r="L16" s="17" t="str">
        <f>IFERROR(VLOOKUP(K16,参照!$A$2:$B$3,2,FALSE),"")</f>
        <v/>
      </c>
      <c r="M16" s="7"/>
      <c r="N16" s="18" t="str">
        <f t="shared" si="0"/>
        <v/>
      </c>
    </row>
    <row r="17" spans="1:14" ht="25.5" customHeight="1">
      <c r="A17" s="6">
        <v>5</v>
      </c>
      <c r="B17" s="20"/>
      <c r="C17" s="6"/>
      <c r="D17" s="58"/>
      <c r="E17" s="59"/>
      <c r="F17" s="21"/>
      <c r="G17" s="24"/>
      <c r="H17" s="49"/>
      <c r="I17" s="50"/>
      <c r="J17" s="7"/>
      <c r="K17" s="7"/>
      <c r="L17" s="17" t="str">
        <f>IFERROR(VLOOKUP(K17,参照!$A$2:$B$3,2,FALSE),"")</f>
        <v/>
      </c>
      <c r="M17" s="7"/>
      <c r="N17" s="18" t="str">
        <f t="shared" si="0"/>
        <v/>
      </c>
    </row>
    <row r="18" spans="1:14" ht="25.5" customHeight="1">
      <c r="A18" s="6">
        <v>6</v>
      </c>
      <c r="B18" s="20"/>
      <c r="C18" s="6"/>
      <c r="D18" s="58"/>
      <c r="E18" s="59"/>
      <c r="F18" s="21"/>
      <c r="G18" s="24"/>
      <c r="H18" s="49"/>
      <c r="I18" s="50"/>
      <c r="J18" s="7"/>
      <c r="K18" s="7"/>
      <c r="L18" s="17" t="str">
        <f>IFERROR(VLOOKUP(K18,参照!$A$2:$B$3,2,FALSE),"")</f>
        <v/>
      </c>
      <c r="M18" s="7"/>
      <c r="N18" s="18" t="str">
        <f t="shared" si="0"/>
        <v/>
      </c>
    </row>
    <row r="19" spans="1:14" ht="25.5" customHeight="1">
      <c r="A19" s="6">
        <v>7</v>
      </c>
      <c r="B19" s="20"/>
      <c r="C19" s="6"/>
      <c r="D19" s="58"/>
      <c r="E19" s="59"/>
      <c r="F19" s="21"/>
      <c r="G19" s="24"/>
      <c r="H19" s="49"/>
      <c r="I19" s="50"/>
      <c r="J19" s="7"/>
      <c r="K19" s="7"/>
      <c r="L19" s="17" t="str">
        <f>IFERROR(VLOOKUP(K19,参照!$A$2:$B$3,2,FALSE),"")</f>
        <v/>
      </c>
      <c r="M19" s="7"/>
      <c r="N19" s="18" t="str">
        <f t="shared" si="0"/>
        <v/>
      </c>
    </row>
    <row r="20" spans="1:14" ht="25.5" customHeight="1">
      <c r="A20" s="6">
        <v>8</v>
      </c>
      <c r="B20" s="20"/>
      <c r="C20" s="6"/>
      <c r="D20" s="58"/>
      <c r="E20" s="59"/>
      <c r="F20" s="21"/>
      <c r="G20" s="24"/>
      <c r="H20" s="49"/>
      <c r="I20" s="50"/>
      <c r="J20" s="7"/>
      <c r="K20" s="7"/>
      <c r="L20" s="17" t="str">
        <f>IFERROR(VLOOKUP(K20,参照!$A$2:$B$3,2,FALSE),"")</f>
        <v/>
      </c>
      <c r="M20" s="7"/>
      <c r="N20" s="18" t="str">
        <f t="shared" si="0"/>
        <v/>
      </c>
    </row>
    <row r="21" spans="1:14" ht="25.5" customHeight="1">
      <c r="A21" s="6">
        <v>9</v>
      </c>
      <c r="B21" s="20"/>
      <c r="C21" s="6"/>
      <c r="D21" s="58"/>
      <c r="E21" s="59"/>
      <c r="F21" s="21"/>
      <c r="G21" s="24"/>
      <c r="H21" s="49"/>
      <c r="I21" s="50"/>
      <c r="J21" s="7"/>
      <c r="K21" s="7"/>
      <c r="L21" s="17" t="str">
        <f>IFERROR(VLOOKUP(K21,参照!$A$2:$B$3,2,FALSE),"")</f>
        <v/>
      </c>
      <c r="M21" s="7"/>
      <c r="N21" s="18" t="str">
        <f t="shared" ref="N21:N50" si="1">IF(M21="",L21,L21+2000)</f>
        <v/>
      </c>
    </row>
    <row r="22" spans="1:14" ht="25.5" customHeight="1">
      <c r="A22" s="6">
        <v>10</v>
      </c>
      <c r="B22" s="20"/>
      <c r="C22" s="6"/>
      <c r="D22" s="58"/>
      <c r="E22" s="59"/>
      <c r="F22" s="21"/>
      <c r="G22" s="24"/>
      <c r="H22" s="49"/>
      <c r="I22" s="50"/>
      <c r="J22" s="7"/>
      <c r="K22" s="7"/>
      <c r="L22" s="17" t="str">
        <f>IFERROR(VLOOKUP(K22,参照!$A$2:$B$3,2,FALSE),"")</f>
        <v/>
      </c>
      <c r="M22" s="7"/>
      <c r="N22" s="18" t="str">
        <f t="shared" si="1"/>
        <v/>
      </c>
    </row>
    <row r="23" spans="1:14" ht="25.5" customHeight="1">
      <c r="A23" s="6">
        <v>11</v>
      </c>
      <c r="B23" s="20"/>
      <c r="C23" s="6"/>
      <c r="D23" s="58"/>
      <c r="E23" s="59"/>
      <c r="F23" s="21"/>
      <c r="G23" s="24"/>
      <c r="H23" s="49"/>
      <c r="I23" s="50"/>
      <c r="J23" s="7"/>
      <c r="K23" s="7"/>
      <c r="L23" s="17" t="str">
        <f>IFERROR(VLOOKUP(K23,参照!$A$2:$B$3,2,FALSE),"")</f>
        <v/>
      </c>
      <c r="M23" s="7"/>
      <c r="N23" s="18" t="str">
        <f t="shared" si="1"/>
        <v/>
      </c>
    </row>
    <row r="24" spans="1:14" ht="25.5" customHeight="1">
      <c r="A24" s="6">
        <v>12</v>
      </c>
      <c r="B24" s="20"/>
      <c r="C24" s="6"/>
      <c r="D24" s="58"/>
      <c r="E24" s="59"/>
      <c r="F24" s="21"/>
      <c r="G24" s="24"/>
      <c r="H24" s="49"/>
      <c r="I24" s="50"/>
      <c r="J24" s="7"/>
      <c r="K24" s="7"/>
      <c r="L24" s="17" t="str">
        <f>IFERROR(VLOOKUP(K24,参照!$A$2:$B$3,2,FALSE),"")</f>
        <v/>
      </c>
      <c r="M24" s="7"/>
      <c r="N24" s="18" t="str">
        <f t="shared" si="1"/>
        <v/>
      </c>
    </row>
    <row r="25" spans="1:14" ht="25.5" customHeight="1">
      <c r="A25" s="38" t="s">
        <v>24</v>
      </c>
      <c r="B25" s="39"/>
      <c r="C25" s="28" t="s">
        <v>25</v>
      </c>
      <c r="D25" s="28"/>
      <c r="E25" s="29">
        <f>COUNTIF(K13:K24,1)</f>
        <v>0</v>
      </c>
      <c r="F25" s="28" t="s">
        <v>26</v>
      </c>
      <c r="G25" s="28"/>
      <c r="H25" s="29">
        <f>COUNTIF(K13:K24,2)</f>
        <v>0</v>
      </c>
      <c r="I25" s="62" t="s">
        <v>29</v>
      </c>
      <c r="J25" s="62"/>
      <c r="K25" s="26"/>
      <c r="L25" s="29">
        <f>COUNTIF(M13:M24,"○")</f>
        <v>0</v>
      </c>
      <c r="M25" s="27"/>
      <c r="N25" s="22">
        <f>SUM(N13:N24)</f>
        <v>0</v>
      </c>
    </row>
    <row r="26" spans="1:14" ht="25.5" customHeight="1">
      <c r="A26" s="6">
        <v>13</v>
      </c>
      <c r="B26" s="20"/>
      <c r="C26" s="6"/>
      <c r="D26" s="49"/>
      <c r="E26" s="50"/>
      <c r="F26" s="21"/>
      <c r="G26" s="23"/>
      <c r="H26" s="60"/>
      <c r="I26" s="61"/>
      <c r="J26" s="7"/>
      <c r="K26" s="7"/>
      <c r="L26" s="17" t="str">
        <f>IFERROR(VLOOKUP(K26,参照!$A$2:$B$3,2,FALSE),"")</f>
        <v/>
      </c>
      <c r="M26" s="7"/>
      <c r="N26" s="18" t="str">
        <f t="shared" si="1"/>
        <v/>
      </c>
    </row>
    <row r="27" spans="1:14" ht="25.5" customHeight="1">
      <c r="A27" s="6">
        <v>14</v>
      </c>
      <c r="B27" s="20"/>
      <c r="C27" s="6"/>
      <c r="D27" s="49"/>
      <c r="E27" s="50"/>
      <c r="F27" s="21"/>
      <c r="G27" s="23"/>
      <c r="H27" s="60"/>
      <c r="I27" s="61"/>
      <c r="J27" s="7"/>
      <c r="K27" s="7"/>
      <c r="L27" s="17" t="str">
        <f>IFERROR(VLOOKUP(K27,参照!$A$2:$B$3,2,FALSE),"")</f>
        <v/>
      </c>
      <c r="M27" s="7"/>
      <c r="N27" s="18" t="str">
        <f t="shared" si="1"/>
        <v/>
      </c>
    </row>
    <row r="28" spans="1:14" ht="25.5" customHeight="1">
      <c r="A28" s="6">
        <v>15</v>
      </c>
      <c r="B28" s="20"/>
      <c r="C28" s="6"/>
      <c r="D28" s="49"/>
      <c r="E28" s="50"/>
      <c r="F28" s="21"/>
      <c r="G28" s="23"/>
      <c r="H28" s="60"/>
      <c r="I28" s="61"/>
      <c r="J28" s="7"/>
      <c r="K28" s="7"/>
      <c r="L28" s="17" t="str">
        <f>IFERROR(VLOOKUP(K28,参照!$A$2:$B$3,2,FALSE),"")</f>
        <v/>
      </c>
      <c r="M28" s="7"/>
      <c r="N28" s="18" t="str">
        <f t="shared" si="1"/>
        <v/>
      </c>
    </row>
    <row r="29" spans="1:14" ht="25.5" customHeight="1">
      <c r="A29" s="6">
        <v>16</v>
      </c>
      <c r="B29" s="20"/>
      <c r="C29" s="6"/>
      <c r="D29" s="49"/>
      <c r="E29" s="50"/>
      <c r="F29" s="21"/>
      <c r="G29" s="23"/>
      <c r="H29" s="60"/>
      <c r="I29" s="61"/>
      <c r="J29" s="7"/>
      <c r="K29" s="7"/>
      <c r="L29" s="17" t="str">
        <f>IFERROR(VLOOKUP(K29,参照!$A$2:$B$3,2,FALSE),"")</f>
        <v/>
      </c>
      <c r="M29" s="7"/>
      <c r="N29" s="18" t="str">
        <f t="shared" si="1"/>
        <v/>
      </c>
    </row>
    <row r="30" spans="1:14" ht="25.5" customHeight="1">
      <c r="A30" s="6">
        <v>17</v>
      </c>
      <c r="B30" s="20"/>
      <c r="C30" s="6"/>
      <c r="D30" s="49"/>
      <c r="E30" s="50"/>
      <c r="F30" s="21"/>
      <c r="G30" s="23"/>
      <c r="H30" s="60"/>
      <c r="I30" s="61"/>
      <c r="J30" s="7"/>
      <c r="K30" s="7"/>
      <c r="L30" s="17" t="str">
        <f>IFERROR(VLOOKUP(K30,参照!$A$2:$B$3,2,FALSE),"")</f>
        <v/>
      </c>
      <c r="M30" s="7"/>
      <c r="N30" s="18" t="str">
        <f t="shared" si="1"/>
        <v/>
      </c>
    </row>
    <row r="31" spans="1:14" ht="25.5" customHeight="1">
      <c r="A31" s="6">
        <v>18</v>
      </c>
      <c r="B31" s="20"/>
      <c r="C31" s="6"/>
      <c r="D31" s="49"/>
      <c r="E31" s="50"/>
      <c r="F31" s="21"/>
      <c r="G31" s="23"/>
      <c r="H31" s="60"/>
      <c r="I31" s="61"/>
      <c r="J31" s="7"/>
      <c r="K31" s="7"/>
      <c r="L31" s="17" t="str">
        <f>IFERROR(VLOOKUP(K31,参照!$A$2:$B$3,2,FALSE),"")</f>
        <v/>
      </c>
      <c r="M31" s="7"/>
      <c r="N31" s="18" t="str">
        <f t="shared" si="1"/>
        <v/>
      </c>
    </row>
    <row r="32" spans="1:14" ht="25.5" customHeight="1">
      <c r="A32" s="6">
        <v>19</v>
      </c>
      <c r="B32" s="20"/>
      <c r="C32" s="6"/>
      <c r="D32" s="49"/>
      <c r="E32" s="50"/>
      <c r="F32" s="21"/>
      <c r="G32" s="23"/>
      <c r="H32" s="60"/>
      <c r="I32" s="61"/>
      <c r="J32" s="7"/>
      <c r="K32" s="7"/>
      <c r="L32" s="17" t="str">
        <f>IFERROR(VLOOKUP(K32,参照!$A$2:$B$3,2,FALSE),"")</f>
        <v/>
      </c>
      <c r="M32" s="7"/>
      <c r="N32" s="18" t="str">
        <f t="shared" si="1"/>
        <v/>
      </c>
    </row>
    <row r="33" spans="1:14" ht="25.5" customHeight="1">
      <c r="A33" s="6">
        <v>20</v>
      </c>
      <c r="B33" s="20"/>
      <c r="C33" s="6"/>
      <c r="D33" s="49"/>
      <c r="E33" s="50"/>
      <c r="F33" s="21"/>
      <c r="G33" s="23"/>
      <c r="H33" s="60"/>
      <c r="I33" s="61"/>
      <c r="J33" s="7"/>
      <c r="K33" s="7"/>
      <c r="L33" s="17" t="str">
        <f>IFERROR(VLOOKUP(K33,参照!$A$2:$B$3,2,FALSE),"")</f>
        <v/>
      </c>
      <c r="M33" s="7"/>
      <c r="N33" s="18" t="str">
        <f t="shared" si="1"/>
        <v/>
      </c>
    </row>
    <row r="34" spans="1:14" ht="25.5" customHeight="1">
      <c r="A34" s="6">
        <v>21</v>
      </c>
      <c r="B34" s="20"/>
      <c r="C34" s="6"/>
      <c r="D34" s="49"/>
      <c r="E34" s="50"/>
      <c r="F34" s="21"/>
      <c r="G34" s="23"/>
      <c r="H34" s="60"/>
      <c r="I34" s="61"/>
      <c r="J34" s="7"/>
      <c r="K34" s="7"/>
      <c r="L34" s="17" t="str">
        <f>IFERROR(VLOOKUP(K34,参照!$A$2:$B$3,2,FALSE),"")</f>
        <v/>
      </c>
      <c r="M34" s="7"/>
      <c r="N34" s="18" t="str">
        <f t="shared" si="1"/>
        <v/>
      </c>
    </row>
    <row r="35" spans="1:14" ht="25.5" customHeight="1">
      <c r="A35" s="6">
        <v>22</v>
      </c>
      <c r="B35" s="20"/>
      <c r="C35" s="6"/>
      <c r="D35" s="49"/>
      <c r="E35" s="50"/>
      <c r="F35" s="21"/>
      <c r="G35" s="23"/>
      <c r="H35" s="60"/>
      <c r="I35" s="61"/>
      <c r="J35" s="7"/>
      <c r="K35" s="7"/>
      <c r="L35" s="17" t="str">
        <f>IFERROR(VLOOKUP(K35,参照!$A$2:$B$3,2,FALSE),"")</f>
        <v/>
      </c>
      <c r="M35" s="7"/>
      <c r="N35" s="18" t="str">
        <f t="shared" si="1"/>
        <v/>
      </c>
    </row>
    <row r="36" spans="1:14" ht="25.5" customHeight="1">
      <c r="A36" s="6">
        <v>23</v>
      </c>
      <c r="B36" s="20"/>
      <c r="C36" s="6"/>
      <c r="D36" s="49"/>
      <c r="E36" s="50"/>
      <c r="F36" s="21"/>
      <c r="G36" s="23"/>
      <c r="H36" s="60"/>
      <c r="I36" s="61"/>
      <c r="J36" s="7"/>
      <c r="K36" s="7"/>
      <c r="L36" s="17" t="str">
        <f>IFERROR(VLOOKUP(K36,参照!$A$2:$B$3,2,FALSE),"")</f>
        <v/>
      </c>
      <c r="M36" s="7"/>
      <c r="N36" s="18" t="str">
        <f t="shared" si="1"/>
        <v/>
      </c>
    </row>
    <row r="37" spans="1:14" ht="25.5" customHeight="1">
      <c r="A37" s="6">
        <v>24</v>
      </c>
      <c r="B37" s="20"/>
      <c r="C37" s="6"/>
      <c r="D37" s="49"/>
      <c r="E37" s="50"/>
      <c r="F37" s="21"/>
      <c r="G37" s="23"/>
      <c r="H37" s="60"/>
      <c r="I37" s="61"/>
      <c r="J37" s="7"/>
      <c r="K37" s="7"/>
      <c r="L37" s="17" t="str">
        <f>IFERROR(VLOOKUP(K37,参照!$A$2:$B$3,2,FALSE),"")</f>
        <v/>
      </c>
      <c r="M37" s="7"/>
      <c r="N37" s="18" t="str">
        <f t="shared" si="1"/>
        <v/>
      </c>
    </row>
    <row r="38" spans="1:14" ht="25.5" customHeight="1">
      <c r="A38" s="38" t="s">
        <v>24</v>
      </c>
      <c r="B38" s="39"/>
      <c r="C38" s="28" t="s">
        <v>25</v>
      </c>
      <c r="D38" s="28"/>
      <c r="E38" s="29">
        <f>COUNTIF(K26:K37,1)</f>
        <v>0</v>
      </c>
      <c r="F38" s="28" t="s">
        <v>26</v>
      </c>
      <c r="G38" s="28"/>
      <c r="H38" s="29">
        <f>COUNTIF(K26:K37,2)</f>
        <v>0</v>
      </c>
      <c r="I38" s="62" t="s">
        <v>29</v>
      </c>
      <c r="J38" s="62"/>
      <c r="K38" s="26"/>
      <c r="L38" s="29">
        <f>COUNTIF(M26:M37,"○")</f>
        <v>0</v>
      </c>
      <c r="M38" s="27"/>
      <c r="N38" s="22">
        <f>SUM(N26:N37)</f>
        <v>0</v>
      </c>
    </row>
    <row r="39" spans="1:14" ht="25.5" customHeight="1">
      <c r="A39" s="6">
        <v>25</v>
      </c>
      <c r="B39" s="20"/>
      <c r="C39" s="6"/>
      <c r="D39" s="49"/>
      <c r="E39" s="50"/>
      <c r="F39" s="21"/>
      <c r="G39" s="23"/>
      <c r="H39" s="60"/>
      <c r="I39" s="61"/>
      <c r="J39" s="7"/>
      <c r="K39" s="7"/>
      <c r="L39" s="17" t="str">
        <f>IFERROR(VLOOKUP(K39,参照!$A$2:$B$3,2,FALSE),"")</f>
        <v/>
      </c>
      <c r="M39" s="7"/>
      <c r="N39" s="18" t="str">
        <f t="shared" si="1"/>
        <v/>
      </c>
    </row>
    <row r="40" spans="1:14" ht="25.5" customHeight="1">
      <c r="A40" s="6">
        <v>26</v>
      </c>
      <c r="B40" s="20"/>
      <c r="C40" s="6"/>
      <c r="D40" s="49"/>
      <c r="E40" s="50"/>
      <c r="F40" s="21"/>
      <c r="G40" s="23"/>
      <c r="H40" s="60"/>
      <c r="I40" s="61"/>
      <c r="J40" s="7"/>
      <c r="K40" s="7"/>
      <c r="L40" s="17" t="str">
        <f>IFERROR(VLOOKUP(K40,参照!$A$2:$B$3,2,FALSE),"")</f>
        <v/>
      </c>
      <c r="M40" s="7"/>
      <c r="N40" s="18" t="str">
        <f t="shared" si="1"/>
        <v/>
      </c>
    </row>
    <row r="41" spans="1:14" ht="25.5" customHeight="1">
      <c r="A41" s="6">
        <v>27</v>
      </c>
      <c r="B41" s="20"/>
      <c r="C41" s="6"/>
      <c r="D41" s="49"/>
      <c r="E41" s="50"/>
      <c r="F41" s="21"/>
      <c r="G41" s="23"/>
      <c r="H41" s="60"/>
      <c r="I41" s="61"/>
      <c r="J41" s="7"/>
      <c r="K41" s="7"/>
      <c r="L41" s="17" t="str">
        <f>IFERROR(VLOOKUP(K41,参照!$A$2:$B$3,2,FALSE),"")</f>
        <v/>
      </c>
      <c r="M41" s="7"/>
      <c r="N41" s="18" t="str">
        <f t="shared" si="1"/>
        <v/>
      </c>
    </row>
    <row r="42" spans="1:14" ht="25.5" customHeight="1">
      <c r="A42" s="6">
        <v>28</v>
      </c>
      <c r="B42" s="20"/>
      <c r="C42" s="6"/>
      <c r="D42" s="49"/>
      <c r="E42" s="50"/>
      <c r="F42" s="21"/>
      <c r="G42" s="23"/>
      <c r="H42" s="60"/>
      <c r="I42" s="61"/>
      <c r="J42" s="7"/>
      <c r="K42" s="7"/>
      <c r="L42" s="17" t="str">
        <f>IFERROR(VLOOKUP(K42,参照!$A$2:$B$3,2,FALSE),"")</f>
        <v/>
      </c>
      <c r="M42" s="7"/>
      <c r="N42" s="18" t="str">
        <f t="shared" si="1"/>
        <v/>
      </c>
    </row>
    <row r="43" spans="1:14" ht="25.5" customHeight="1">
      <c r="A43" s="6">
        <v>29</v>
      </c>
      <c r="B43" s="20"/>
      <c r="C43" s="6"/>
      <c r="D43" s="49"/>
      <c r="E43" s="50"/>
      <c r="F43" s="21"/>
      <c r="G43" s="23"/>
      <c r="H43" s="60"/>
      <c r="I43" s="61"/>
      <c r="J43" s="7"/>
      <c r="K43" s="7"/>
      <c r="L43" s="17" t="str">
        <f>IFERROR(VLOOKUP(K43,参照!$A$2:$B$3,2,FALSE),"")</f>
        <v/>
      </c>
      <c r="M43" s="7"/>
      <c r="N43" s="18" t="str">
        <f t="shared" si="1"/>
        <v/>
      </c>
    </row>
    <row r="44" spans="1:14" ht="25.5" customHeight="1">
      <c r="A44" s="6">
        <v>30</v>
      </c>
      <c r="B44" s="20"/>
      <c r="C44" s="6"/>
      <c r="D44" s="49"/>
      <c r="E44" s="50"/>
      <c r="F44" s="21"/>
      <c r="G44" s="23"/>
      <c r="H44" s="60"/>
      <c r="I44" s="61"/>
      <c r="J44" s="7"/>
      <c r="K44" s="7"/>
      <c r="L44" s="17" t="str">
        <f>IFERROR(VLOOKUP(K44,参照!$A$2:$B$3,2,FALSE),"")</f>
        <v/>
      </c>
      <c r="M44" s="7"/>
      <c r="N44" s="18" t="str">
        <f t="shared" si="1"/>
        <v/>
      </c>
    </row>
    <row r="45" spans="1:14" ht="25.5" customHeight="1">
      <c r="A45" s="6">
        <v>31</v>
      </c>
      <c r="B45" s="20"/>
      <c r="C45" s="6"/>
      <c r="D45" s="49"/>
      <c r="E45" s="50"/>
      <c r="F45" s="21"/>
      <c r="G45" s="23"/>
      <c r="H45" s="60"/>
      <c r="I45" s="61"/>
      <c r="J45" s="7"/>
      <c r="K45" s="7"/>
      <c r="L45" s="17" t="str">
        <f>IFERROR(VLOOKUP(K45,参照!$A$2:$B$3,2,FALSE),"")</f>
        <v/>
      </c>
      <c r="M45" s="7"/>
      <c r="N45" s="18" t="str">
        <f t="shared" si="1"/>
        <v/>
      </c>
    </row>
    <row r="46" spans="1:14" ht="25.5" customHeight="1">
      <c r="A46" s="6">
        <v>32</v>
      </c>
      <c r="B46" s="20"/>
      <c r="C46" s="6"/>
      <c r="D46" s="49"/>
      <c r="E46" s="50"/>
      <c r="F46" s="21"/>
      <c r="G46" s="23"/>
      <c r="H46" s="60"/>
      <c r="I46" s="61"/>
      <c r="J46" s="7"/>
      <c r="K46" s="7"/>
      <c r="L46" s="17" t="str">
        <f>IFERROR(VLOOKUP(K46,参照!$A$2:$B$3,2,FALSE),"")</f>
        <v/>
      </c>
      <c r="M46" s="7"/>
      <c r="N46" s="18" t="str">
        <f t="shared" si="1"/>
        <v/>
      </c>
    </row>
    <row r="47" spans="1:14" ht="25.5" customHeight="1">
      <c r="A47" s="6">
        <v>33</v>
      </c>
      <c r="B47" s="20"/>
      <c r="C47" s="6"/>
      <c r="D47" s="49"/>
      <c r="E47" s="50"/>
      <c r="F47" s="21"/>
      <c r="G47" s="23"/>
      <c r="H47" s="60"/>
      <c r="I47" s="61"/>
      <c r="J47" s="7"/>
      <c r="K47" s="7"/>
      <c r="L47" s="17" t="str">
        <f>IFERROR(VLOOKUP(K47,参照!$A$2:$B$3,2,FALSE),"")</f>
        <v/>
      </c>
      <c r="M47" s="7"/>
      <c r="N47" s="18" t="str">
        <f t="shared" si="1"/>
        <v/>
      </c>
    </row>
    <row r="48" spans="1:14" ht="25.5" customHeight="1">
      <c r="A48" s="6">
        <v>34</v>
      </c>
      <c r="B48" s="20"/>
      <c r="C48" s="6"/>
      <c r="D48" s="49"/>
      <c r="E48" s="50"/>
      <c r="F48" s="21"/>
      <c r="G48" s="23"/>
      <c r="H48" s="60"/>
      <c r="I48" s="61"/>
      <c r="J48" s="7"/>
      <c r="K48" s="7"/>
      <c r="L48" s="17" t="str">
        <f>IFERROR(VLOOKUP(K48,参照!$A$2:$B$3,2,FALSE),"")</f>
        <v/>
      </c>
      <c r="M48" s="7"/>
      <c r="N48" s="18" t="str">
        <f t="shared" si="1"/>
        <v/>
      </c>
    </row>
    <row r="49" spans="1:14" ht="25.5" customHeight="1">
      <c r="A49" s="6">
        <v>35</v>
      </c>
      <c r="B49" s="20"/>
      <c r="C49" s="6"/>
      <c r="D49" s="49"/>
      <c r="E49" s="50"/>
      <c r="F49" s="21"/>
      <c r="G49" s="23"/>
      <c r="H49" s="60"/>
      <c r="I49" s="61"/>
      <c r="J49" s="7"/>
      <c r="K49" s="7"/>
      <c r="L49" s="17" t="str">
        <f>IFERROR(VLOOKUP(K49,参照!$A$2:$B$3,2,FALSE),"")</f>
        <v/>
      </c>
      <c r="M49" s="7"/>
      <c r="N49" s="18" t="str">
        <f t="shared" si="1"/>
        <v/>
      </c>
    </row>
    <row r="50" spans="1:14" ht="25.5" customHeight="1">
      <c r="A50" s="6">
        <v>36</v>
      </c>
      <c r="B50" s="20"/>
      <c r="C50" s="6"/>
      <c r="D50" s="49"/>
      <c r="E50" s="50"/>
      <c r="F50" s="21"/>
      <c r="G50" s="23"/>
      <c r="H50" s="60"/>
      <c r="I50" s="61"/>
      <c r="J50" s="7"/>
      <c r="K50" s="7"/>
      <c r="L50" s="17" t="str">
        <f>IFERROR(VLOOKUP(K50,参照!$A$2:$B$3,2,FALSE),"")</f>
        <v/>
      </c>
      <c r="M50" s="7"/>
      <c r="N50" s="18" t="str">
        <f t="shared" si="1"/>
        <v/>
      </c>
    </row>
    <row r="51" spans="1:14" ht="25.5" customHeight="1">
      <c r="A51" s="38" t="s">
        <v>24</v>
      </c>
      <c r="B51" s="39"/>
      <c r="C51" s="28" t="s">
        <v>25</v>
      </c>
      <c r="D51" s="28"/>
      <c r="E51" s="29">
        <f>COUNTIF(K39:K50,1)</f>
        <v>0</v>
      </c>
      <c r="F51" s="28" t="s">
        <v>26</v>
      </c>
      <c r="G51" s="28"/>
      <c r="H51" s="29">
        <f>COUNTIF(K39:K50,2)</f>
        <v>0</v>
      </c>
      <c r="I51" s="62" t="s">
        <v>29</v>
      </c>
      <c r="J51" s="62"/>
      <c r="K51" s="26"/>
      <c r="L51" s="29">
        <f>COUNTIF(M39:M50,"○")</f>
        <v>0</v>
      </c>
      <c r="M51" s="27"/>
      <c r="N51" s="22">
        <f>SUM(N39:N50)</f>
        <v>0</v>
      </c>
    </row>
    <row r="52" spans="1:14">
      <c r="I52" s="3"/>
      <c r="J52" s="3"/>
      <c r="K52" s="3"/>
      <c r="L52" s="3"/>
      <c r="M52" s="3"/>
    </row>
  </sheetData>
  <dataConsolidate/>
  <mergeCells count="98">
    <mergeCell ref="I38:J38"/>
    <mergeCell ref="I51:J51"/>
    <mergeCell ref="D49:E49"/>
    <mergeCell ref="D50:E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D44:E44"/>
    <mergeCell ref="D45:E45"/>
    <mergeCell ref="D46:E46"/>
    <mergeCell ref="D47:E47"/>
    <mergeCell ref="D48:E48"/>
    <mergeCell ref="D39:E39"/>
    <mergeCell ref="D40:E40"/>
    <mergeCell ref="D41:E41"/>
    <mergeCell ref="D42:E42"/>
    <mergeCell ref="D43:E43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H26:I26"/>
    <mergeCell ref="D26:E26"/>
    <mergeCell ref="D27:E27"/>
    <mergeCell ref="H27:I27"/>
    <mergeCell ref="I25:J25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A25:B25"/>
    <mergeCell ref="K11:L11"/>
    <mergeCell ref="K12:L12"/>
    <mergeCell ref="H11:J11"/>
    <mergeCell ref="H12:I12"/>
    <mergeCell ref="H13:I13"/>
    <mergeCell ref="H14:I14"/>
    <mergeCell ref="H15:I15"/>
    <mergeCell ref="H16:I16"/>
    <mergeCell ref="H17:I17"/>
    <mergeCell ref="H18:I18"/>
    <mergeCell ref="H21:I21"/>
    <mergeCell ref="H22:I22"/>
    <mergeCell ref="H23:I23"/>
    <mergeCell ref="D13:E13"/>
    <mergeCell ref="D14:E14"/>
    <mergeCell ref="A38:B38"/>
    <mergeCell ref="A51:B51"/>
    <mergeCell ref="A11:A12"/>
    <mergeCell ref="G11:G12"/>
    <mergeCell ref="A4:N4"/>
    <mergeCell ref="A5:N5"/>
    <mergeCell ref="I7:J7"/>
    <mergeCell ref="I8:J8"/>
    <mergeCell ref="I9:J9"/>
    <mergeCell ref="K7:N7"/>
    <mergeCell ref="K8:N8"/>
    <mergeCell ref="K9:M9"/>
    <mergeCell ref="D11:E12"/>
    <mergeCell ref="H24:I24"/>
    <mergeCell ref="H19:I19"/>
    <mergeCell ref="H20:I20"/>
    <mergeCell ref="K1:N1"/>
    <mergeCell ref="B11:B12"/>
    <mergeCell ref="M11:M12"/>
    <mergeCell ref="N11:N12"/>
    <mergeCell ref="C11:C12"/>
  </mergeCells>
  <phoneticPr fontId="1"/>
  <dataValidations count="4">
    <dataValidation type="list" allowBlank="1" showInputMessage="1" showErrorMessage="1" sqref="K13:K24 K26:K37 K39:K50">
      <formula1>"1,2"</formula1>
    </dataValidation>
    <dataValidation type="list" allowBlank="1" showInputMessage="1" showErrorMessage="1" sqref="F13:F24 F26:F37 F39:F50">
      <formula1>"事業対象者,要支援1,要支援2"</formula1>
    </dataValidation>
    <dataValidation type="list" allowBlank="1" showInputMessage="1" showErrorMessage="1" sqref="J13:J24 J26:J37 J39:J50">
      <formula1>"ＰＴ,ＯＴ"</formula1>
    </dataValidation>
    <dataValidation type="list" allowBlank="1" showInputMessage="1" showErrorMessage="1" sqref="M13:M24 M26:M37 M39:M50">
      <formula1>"○"</formula1>
    </dataValidation>
  </dataValidations>
  <pageMargins left="0.70866141732283472" right="0.51181102362204722" top="0.74803149606299213" bottom="0.35433070866141736" header="0.31496062992125984" footer="0.31496062992125984"/>
  <pageSetup paperSize="9" scale="95" fitToHeight="0" orientation="landscape" r:id="rId1"/>
  <rowBreaks count="2" manualBreakCount="2">
    <brk id="25" max="16383" man="1"/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A11" sqref="A11"/>
    </sheetView>
  </sheetViews>
  <sheetFormatPr defaultRowHeight="13.2"/>
  <cols>
    <col min="3" max="3" width="14.21875" bestFit="1" customWidth="1"/>
  </cols>
  <sheetData>
    <row r="2" spans="1:3">
      <c r="A2">
        <v>1</v>
      </c>
      <c r="B2" s="16">
        <v>11170</v>
      </c>
      <c r="C2" t="s">
        <v>19</v>
      </c>
    </row>
    <row r="3" spans="1:3">
      <c r="A3">
        <v>2</v>
      </c>
      <c r="B3" s="16">
        <v>14170</v>
      </c>
      <c r="C3" t="s">
        <v>20</v>
      </c>
    </row>
    <row r="7" spans="1:3">
      <c r="A7">
        <v>1</v>
      </c>
      <c r="B7" t="s">
        <v>22</v>
      </c>
    </row>
    <row r="8" spans="1:3">
      <c r="A8">
        <v>2</v>
      </c>
      <c r="B8" t="s">
        <v>23</v>
      </c>
    </row>
    <row r="12" spans="1:3">
      <c r="A12" t="s">
        <v>21</v>
      </c>
      <c r="B12" s="16">
        <v>2000</v>
      </c>
    </row>
    <row r="13" spans="1:3">
      <c r="A13" s="19"/>
      <c r="B13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実績報告書（訪問Ｃ)</vt:lpstr>
      <vt:lpstr>参照</vt:lpstr>
      <vt:lpstr>'実績報告書（訪問Ｃ)'!Print_Titles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小山　恵里</cp:lastModifiedBy>
  <cp:lastPrinted>2020-01-07T00:28:06Z</cp:lastPrinted>
  <dcterms:created xsi:type="dcterms:W3CDTF">2016-10-01T06:41:30Z</dcterms:created>
  <dcterms:modified xsi:type="dcterms:W3CDTF">2023-11-28T02:43:42Z</dcterms:modified>
</cp:coreProperties>
</file>