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090\Desktop\HP\"/>
    </mc:Choice>
  </mc:AlternateContent>
  <bookViews>
    <workbookView xWindow="480" yWindow="12" windowWidth="18192" windowHeight="11016" tabRatio="811"/>
  </bookViews>
  <sheets>
    <sheet name="監督第2号_工事日誌（週報）" sheetId="28" r:id="rId1"/>
    <sheet name="監督第4号_打合せ簿（発注者用）" sheetId="32" r:id="rId2"/>
    <sheet name="監督第4号（発注者用） (記入例)" sheetId="33" r:id="rId3"/>
    <sheet name="監督第4号_打合せ簿（受注者用）" sheetId="34" r:id="rId4"/>
    <sheet name="監督第4号（受注者用） (記入例) " sheetId="35" r:id="rId5"/>
    <sheet name="監督第５号_承諾書" sheetId="7" r:id="rId6"/>
    <sheet name="下請施工予定報告書" sheetId="21" r:id="rId7"/>
    <sheet name="打合せ記録簿" sheetId="18" r:id="rId8"/>
    <sheet name="実施状況報告" sheetId="19" r:id="rId9"/>
    <sheet name="実施計画報告" sheetId="20" r:id="rId10"/>
    <sheet name="工事データ" sheetId="22" r:id="rId11"/>
    <sheet name="下請データ" sheetId="30" r:id="rId12"/>
    <sheet name="施工体系図" sheetId="31" r:id="rId13"/>
    <sheet name="月間出来高報告書" sheetId="25" r:id="rId14"/>
  </sheets>
  <externalReferences>
    <externalReference r:id="rId15"/>
    <externalReference r:id="rId16"/>
  </externalReferences>
  <definedNames>
    <definedName name="_1号様式印刷" localSheetId="4">#REF!</definedName>
    <definedName name="_1号様式印刷" localSheetId="2">#REF!</definedName>
    <definedName name="_1号様式印刷">#REF!</definedName>
    <definedName name="_2号様式" localSheetId="4">#REF!</definedName>
    <definedName name="_2号様式" localSheetId="2">#REF!</definedName>
    <definedName name="_2号様式">#REF!</definedName>
    <definedName name="A内訳書列幅" localSheetId="6">#REF!</definedName>
    <definedName name="A内訳書列幅">#REF!</definedName>
    <definedName name="B共通費列幅" localSheetId="6">#REF!</definedName>
    <definedName name="B共通費列幅">#REF!</definedName>
    <definedName name="C単価表列幅" localSheetId="6">#REF!</definedName>
    <definedName name="C単価表列幅">#REF!</definedName>
    <definedName name="D様式1列幅" localSheetId="6">#REF!</definedName>
    <definedName name="D様式1列幅">#REF!</definedName>
    <definedName name="E様式1別紙列幅" localSheetId="6">#REF!</definedName>
    <definedName name="E様式1別紙列幅">#REF!</definedName>
    <definedName name="F様式2列幅" localSheetId="6">#REF!</definedName>
    <definedName name="F様式2列幅">#REF!</definedName>
    <definedName name="_xlnm.Print_Area" localSheetId="11">下請データ!$A$6:$R$51</definedName>
    <definedName name="_xlnm.Print_Area" localSheetId="6">下請施工予定報告書!$A$1:$X$43</definedName>
    <definedName name="_xlnm.Print_Area" localSheetId="0">'監督第2号_工事日誌（週報）'!$A$1:$BL$47</definedName>
    <definedName name="_xlnm.Print_Area" localSheetId="4">'監督第4号（受注者用） (記入例) '!$A$1:$J$38</definedName>
    <definedName name="_xlnm.Print_Area" localSheetId="2">'監督第4号（発注者用） (記入例)'!$A$1:$J$38</definedName>
    <definedName name="_xlnm.Print_Area" localSheetId="3">'監督第4号_打合せ簿（受注者用）'!$A$1:$J$38</definedName>
    <definedName name="_xlnm.Print_Area" localSheetId="1">'監督第4号_打合せ簿（発注者用）'!$A$1:$J$38</definedName>
    <definedName name="_xlnm.Print_Area" localSheetId="5">監督第５号_承諾書!$A$2:$H$29</definedName>
    <definedName name="_xlnm.Print_Area" localSheetId="13">月間出来高報告書!$B$1:$N$43</definedName>
    <definedName name="_xlnm.Print_Area" localSheetId="12">施工体系図!$A$1:$CT$59</definedName>
    <definedName name="_xlnm.Print_Area" localSheetId="8">実施状況報告!$A$1:$H$32</definedName>
    <definedName name="_xlnm.Print_Area" localSheetId="7">打合せ記録簿!$A$1:$AJ$62</definedName>
    <definedName name="_xlnm.Print_Area">#REF!</definedName>
    <definedName name="print_area2" localSheetId="6">[1]実施設計!$A$2:$P$34</definedName>
    <definedName name="print_area2">[2]実施設計!$A$2:$P$34</definedName>
    <definedName name="_xlnm.Print_Titles">#N/A</definedName>
    <definedName name="バリ1" localSheetId="6">#REF!</definedName>
    <definedName name="バリ1">#REF!</definedName>
    <definedName name="バリ2" localSheetId="6">#REF!</definedName>
    <definedName name="バリ2">#REF!</definedName>
    <definedName name="バリ3" localSheetId="6">#REF!</definedName>
    <definedName name="バリ3">#REF!</definedName>
    <definedName name="バリ4" localSheetId="6">#REF!</definedName>
    <definedName name="バリ4">#REF!</definedName>
    <definedName name="バリ5" localSheetId="6">#REF!</definedName>
    <definedName name="バリ5">#REF!</definedName>
    <definedName name="バリ6" localSheetId="6">#REF!</definedName>
    <definedName name="バリ6">#REF!</definedName>
    <definedName name="バリ計" localSheetId="6">#REF!</definedName>
    <definedName name="バリ計">#REF!</definedName>
    <definedName name="もと" localSheetId="6">#REF!</definedName>
    <definedName name="もと">#REF!</definedName>
    <definedName name="ランチ1" localSheetId="6">#REF!</definedName>
    <definedName name="ランチ1">#REF!</definedName>
    <definedName name="ランチ10" localSheetId="6">#REF!</definedName>
    <definedName name="ランチ10">#REF!</definedName>
    <definedName name="ランチ11" localSheetId="6">#REF!</definedName>
    <definedName name="ランチ11">#REF!</definedName>
    <definedName name="ランチ12" localSheetId="6">#REF!</definedName>
    <definedName name="ランチ12">#REF!</definedName>
    <definedName name="ランチ13" localSheetId="6">#REF!</definedName>
    <definedName name="ランチ13">#REF!</definedName>
    <definedName name="ランチ14" localSheetId="6">#REF!</definedName>
    <definedName name="ランチ14">#REF!</definedName>
    <definedName name="ランチ15" localSheetId="6">#REF!</definedName>
    <definedName name="ランチ15">#REF!</definedName>
    <definedName name="ランチ16" localSheetId="6">#REF!</definedName>
    <definedName name="ランチ16">#REF!</definedName>
    <definedName name="ランチ2" localSheetId="6">#REF!</definedName>
    <definedName name="ランチ2">#REF!</definedName>
    <definedName name="ランチ3" localSheetId="6">#REF!</definedName>
    <definedName name="ランチ3">#REF!</definedName>
    <definedName name="ランチ4" localSheetId="6">#REF!</definedName>
    <definedName name="ランチ4">#REF!</definedName>
    <definedName name="ランチ5" localSheetId="6">#REF!</definedName>
    <definedName name="ランチ5">#REF!</definedName>
    <definedName name="ランチ6" localSheetId="6">#REF!</definedName>
    <definedName name="ランチ6">#REF!</definedName>
    <definedName name="ランチ7" localSheetId="6">#REF!</definedName>
    <definedName name="ランチ7">#REF!</definedName>
    <definedName name="ランチ8" localSheetId="6">#REF!</definedName>
    <definedName name="ランチ8">#REF!</definedName>
    <definedName name="ランチ9" localSheetId="6">#REF!</definedName>
    <definedName name="ランチ9">#REF!</definedName>
    <definedName name="ランチ計" localSheetId="6">#REF!</definedName>
    <definedName name="ランチ計">#REF!</definedName>
    <definedName name="印刷__業者用" localSheetId="6">#REF!</definedName>
    <definedName name="印刷__業者用">#REF!</definedName>
    <definedName name="印刷_業者用" localSheetId="6">#REF!</definedName>
    <definedName name="印刷_業者用">#REF!</definedName>
    <definedName name="屋1" localSheetId="4">#REF!</definedName>
    <definedName name="屋1" localSheetId="2">#REF!</definedName>
    <definedName name="屋1">#REF!</definedName>
    <definedName name="屋10" localSheetId="4">#REF!</definedName>
    <definedName name="屋10" localSheetId="2">#REF!</definedName>
    <definedName name="屋10">#REF!</definedName>
    <definedName name="屋11" localSheetId="4">#REF!</definedName>
    <definedName name="屋11" localSheetId="2">#REF!</definedName>
    <definedName name="屋11">#REF!</definedName>
    <definedName name="屋12" localSheetId="4">#REF!</definedName>
    <definedName name="屋12" localSheetId="2">#REF!</definedName>
    <definedName name="屋12">#REF!</definedName>
    <definedName name="屋13" localSheetId="4">#REF!</definedName>
    <definedName name="屋13" localSheetId="2">#REF!</definedName>
    <definedName name="屋13">#REF!</definedName>
    <definedName name="屋2" localSheetId="4">#REF!</definedName>
    <definedName name="屋2" localSheetId="2">#REF!</definedName>
    <definedName name="屋2">#REF!</definedName>
    <definedName name="屋3" localSheetId="4">#REF!</definedName>
    <definedName name="屋3" localSheetId="2">#REF!</definedName>
    <definedName name="屋3">#REF!</definedName>
    <definedName name="屋4" localSheetId="4">#REF!</definedName>
    <definedName name="屋4" localSheetId="2">#REF!</definedName>
    <definedName name="屋4">#REF!</definedName>
    <definedName name="屋5" localSheetId="4">#REF!</definedName>
    <definedName name="屋5" localSheetId="2">#REF!</definedName>
    <definedName name="屋5">#REF!</definedName>
    <definedName name="屋6" localSheetId="4">#REF!</definedName>
    <definedName name="屋6" localSheetId="2">#REF!</definedName>
    <definedName name="屋6">#REF!</definedName>
    <definedName name="屋7" localSheetId="4">#REF!</definedName>
    <definedName name="屋7" localSheetId="2">#REF!</definedName>
    <definedName name="屋7">#REF!</definedName>
    <definedName name="屋8" localSheetId="4">#REF!</definedName>
    <definedName name="屋8" localSheetId="2">#REF!</definedName>
    <definedName name="屋8">#REF!</definedName>
    <definedName name="屋9" localSheetId="4">#REF!</definedName>
    <definedName name="屋9" localSheetId="2">#REF!</definedName>
    <definedName name="屋9">#REF!</definedName>
    <definedName name="外構計" localSheetId="6">#REF!</definedName>
    <definedName name="外構計">#REF!</definedName>
    <definedName name="外電計" localSheetId="4">#REF!</definedName>
    <definedName name="外電計" localSheetId="2">#REF!</definedName>
    <definedName name="外電計">#REF!</definedName>
    <definedName name="基本設計" localSheetId="4">#REF!</definedName>
    <definedName name="基本設計" localSheetId="2">#REF!</definedName>
    <definedName name="基本設計">#REF!</definedName>
    <definedName name="機械形" localSheetId="4">#REF!</definedName>
    <definedName name="機械形" localSheetId="2">#REF!</definedName>
    <definedName name="機械形">#REF!</definedName>
    <definedName name="給食計" localSheetId="4">#REF!</definedName>
    <definedName name="給食計" localSheetId="2">#REF!</definedName>
    <definedName name="給食計">#REF!</definedName>
    <definedName name="共通仮設計" localSheetId="6">#REF!</definedName>
    <definedName name="共通仮設計">#REF!</definedName>
    <definedName name="共通仮設費計" localSheetId="4">#REF!</definedName>
    <definedName name="共通仮設費計" localSheetId="2">#REF!</definedName>
    <definedName name="共通仮設費計">#REF!</definedName>
    <definedName name="建1" localSheetId="4">#REF!</definedName>
    <definedName name="建1" localSheetId="2">#REF!</definedName>
    <definedName name="建1">#REF!</definedName>
    <definedName name="建10" localSheetId="4">#REF!</definedName>
    <definedName name="建10" localSheetId="2">#REF!</definedName>
    <definedName name="建10">#REF!</definedName>
    <definedName name="建11" localSheetId="4">#REF!</definedName>
    <definedName name="建11" localSheetId="2">#REF!</definedName>
    <definedName name="建11">#REF!</definedName>
    <definedName name="建12" localSheetId="4">#REF!</definedName>
    <definedName name="建12" localSheetId="2">#REF!</definedName>
    <definedName name="建12">#REF!</definedName>
    <definedName name="建13" localSheetId="4">#REF!</definedName>
    <definedName name="建13" localSheetId="2">#REF!</definedName>
    <definedName name="建13">#REF!</definedName>
    <definedName name="建14" localSheetId="4">#REF!</definedName>
    <definedName name="建14" localSheetId="2">#REF!</definedName>
    <definedName name="建14">#REF!</definedName>
    <definedName name="建15" localSheetId="4">#REF!</definedName>
    <definedName name="建15" localSheetId="2">#REF!</definedName>
    <definedName name="建15">#REF!</definedName>
    <definedName name="建16" localSheetId="4">#REF!</definedName>
    <definedName name="建16" localSheetId="2">#REF!</definedName>
    <definedName name="建16">#REF!</definedName>
    <definedName name="建2" localSheetId="4">#REF!</definedName>
    <definedName name="建2" localSheetId="2">#REF!</definedName>
    <definedName name="建2">#REF!</definedName>
    <definedName name="建3" localSheetId="4">#REF!</definedName>
    <definedName name="建3" localSheetId="2">#REF!</definedName>
    <definedName name="建3">#REF!</definedName>
    <definedName name="建4" localSheetId="4">#REF!</definedName>
    <definedName name="建4" localSheetId="2">#REF!</definedName>
    <definedName name="建4">#REF!</definedName>
    <definedName name="建5" localSheetId="4">#REF!</definedName>
    <definedName name="建5" localSheetId="2">#REF!</definedName>
    <definedName name="建5">#REF!</definedName>
    <definedName name="建6" localSheetId="4">#REF!</definedName>
    <definedName name="建6" localSheetId="2">#REF!</definedName>
    <definedName name="建6">#REF!</definedName>
    <definedName name="建7" localSheetId="4">#REF!</definedName>
    <definedName name="建7" localSheetId="2">#REF!</definedName>
    <definedName name="建7">#REF!</definedName>
    <definedName name="建8" localSheetId="4">#REF!</definedName>
    <definedName name="建8" localSheetId="2">#REF!</definedName>
    <definedName name="建8">#REF!</definedName>
    <definedName name="建9" localSheetId="4">#REF!</definedName>
    <definedName name="建9" localSheetId="2">#REF!</definedName>
    <definedName name="建9">#REF!</definedName>
    <definedName name="建築総計" localSheetId="4">#REF!</definedName>
    <definedName name="建築総計" localSheetId="2">#REF!</definedName>
    <definedName name="建築総計">#REF!</definedName>
    <definedName name="実施設計" localSheetId="4">#REF!</definedName>
    <definedName name="実施設計" localSheetId="2">#REF!</definedName>
    <definedName name="実施設計">#REF!</definedName>
    <definedName name="取1" localSheetId="6">#REF!</definedName>
    <definedName name="取1">#REF!</definedName>
    <definedName name="取2" localSheetId="6">#REF!</definedName>
    <definedName name="取2">#REF!</definedName>
    <definedName name="取3" localSheetId="6">#REF!</definedName>
    <definedName name="取3">#REF!</definedName>
    <definedName name="取4" localSheetId="6">#REF!</definedName>
    <definedName name="取4">#REF!</definedName>
    <definedName name="取5" localSheetId="6">#REF!</definedName>
    <definedName name="取5">#REF!</definedName>
    <definedName name="取計" localSheetId="6">#REF!</definedName>
    <definedName name="取計">#REF!</definedName>
    <definedName name="書式" localSheetId="4">#REF!</definedName>
    <definedName name="書式" localSheetId="2">#REF!</definedName>
    <definedName name="書式">#REF!</definedName>
    <definedName name="図書1" localSheetId="6">#REF!</definedName>
    <definedName name="図書1">#REF!</definedName>
    <definedName name="図書10" localSheetId="6">#REF!</definedName>
    <definedName name="図書10">#REF!</definedName>
    <definedName name="図書11" localSheetId="6">#REF!</definedName>
    <definedName name="図書11">#REF!</definedName>
    <definedName name="図書12" localSheetId="6">#REF!</definedName>
    <definedName name="図書12">#REF!</definedName>
    <definedName name="図書13" localSheetId="6">#REF!</definedName>
    <definedName name="図書13">#REF!</definedName>
    <definedName name="図書14" localSheetId="6">#REF!</definedName>
    <definedName name="図書14">#REF!</definedName>
    <definedName name="図書15" localSheetId="6">#REF!</definedName>
    <definedName name="図書15">#REF!</definedName>
    <definedName name="図書16" localSheetId="6">#REF!</definedName>
    <definedName name="図書16">#REF!</definedName>
    <definedName name="図書2" localSheetId="6">#REF!</definedName>
    <definedName name="図書2">#REF!</definedName>
    <definedName name="図書3" localSheetId="6">#REF!</definedName>
    <definedName name="図書3">#REF!</definedName>
    <definedName name="図書4" localSheetId="6">#REF!</definedName>
    <definedName name="図書4">#REF!</definedName>
    <definedName name="図書5" localSheetId="6">#REF!</definedName>
    <definedName name="図書5">#REF!</definedName>
    <definedName name="図書6" localSheetId="6">#REF!</definedName>
    <definedName name="図書6">#REF!</definedName>
    <definedName name="図書7" localSheetId="6">#REF!</definedName>
    <definedName name="図書7">#REF!</definedName>
    <definedName name="図書8" localSheetId="6">#REF!</definedName>
    <definedName name="図書8">#REF!</definedName>
    <definedName name="図書9" localSheetId="6">#REF!</definedName>
    <definedName name="図書9">#REF!</definedName>
    <definedName name="図書計" localSheetId="6">#REF!</definedName>
    <definedName name="図書計">#REF!</definedName>
    <definedName name="電総計" localSheetId="4">#REF!</definedName>
    <definedName name="電総計" localSheetId="2">#REF!</definedName>
    <definedName name="電総計">#REF!</definedName>
    <definedName name="渡り1" localSheetId="6">#REF!</definedName>
    <definedName name="渡り1">#REF!</definedName>
    <definedName name="渡り10" localSheetId="6">#REF!</definedName>
    <definedName name="渡り10">#REF!</definedName>
    <definedName name="渡り11" localSheetId="6">#REF!</definedName>
    <definedName name="渡り11">#REF!</definedName>
    <definedName name="渡り12" localSheetId="6">#REF!</definedName>
    <definedName name="渡り12">#REF!</definedName>
    <definedName name="渡り2" localSheetId="6">#REF!</definedName>
    <definedName name="渡り2">#REF!</definedName>
    <definedName name="渡り3" localSheetId="6">#REF!</definedName>
    <definedName name="渡り3">#REF!</definedName>
    <definedName name="渡り4" localSheetId="6">#REF!</definedName>
    <definedName name="渡り4">#REF!</definedName>
    <definedName name="渡り5" localSheetId="6">#REF!</definedName>
    <definedName name="渡り5">#REF!</definedName>
    <definedName name="渡り6" localSheetId="6">#REF!</definedName>
    <definedName name="渡り6">#REF!</definedName>
    <definedName name="渡り7" localSheetId="6">#REF!</definedName>
    <definedName name="渡り7">#REF!</definedName>
    <definedName name="渡り8" localSheetId="6">#REF!</definedName>
    <definedName name="渡り8">#REF!</definedName>
    <definedName name="渡り9" localSheetId="6">#REF!</definedName>
    <definedName name="渡り9">#REF!</definedName>
    <definedName name="渡り計" localSheetId="6">#REF!</definedName>
    <definedName name="渡り計">#REF!</definedName>
    <definedName name="内電1" localSheetId="4">#REF!</definedName>
    <definedName name="内電1" localSheetId="2">#REF!</definedName>
    <definedName name="内電1">#REF!</definedName>
    <definedName name="内電2" localSheetId="4">#REF!</definedName>
    <definedName name="内電2" localSheetId="2">#REF!</definedName>
    <definedName name="内電2">#REF!</definedName>
    <definedName name="内電3" localSheetId="4">#REF!</definedName>
    <definedName name="内電3" localSheetId="2">#REF!</definedName>
    <definedName name="内電3">#REF!</definedName>
    <definedName name="内電4" localSheetId="4">#REF!</definedName>
    <definedName name="内電4" localSheetId="2">#REF!</definedName>
    <definedName name="内電4">#REF!</definedName>
    <definedName name="内電5" localSheetId="4">#REF!</definedName>
    <definedName name="内電5" localSheetId="2">#REF!</definedName>
    <definedName name="内電5">#REF!</definedName>
    <definedName name="内電6" localSheetId="4">#REF!</definedName>
    <definedName name="内電6" localSheetId="2">#REF!</definedName>
    <definedName name="内電6">#REF!</definedName>
    <definedName name="内電7" localSheetId="4">#REF!</definedName>
    <definedName name="内電7" localSheetId="2">#REF!</definedName>
    <definedName name="内電7">#REF!</definedName>
    <definedName name="内電8" localSheetId="4">#REF!</definedName>
    <definedName name="内電8" localSheetId="2">#REF!</definedName>
    <definedName name="内電8">#REF!</definedName>
    <definedName name="内電9" localSheetId="4">#REF!</definedName>
    <definedName name="内電9" localSheetId="2">#REF!</definedName>
    <definedName name="内電9">#REF!</definedName>
    <definedName name="内電計" localSheetId="4">#REF!</definedName>
    <definedName name="内電計" localSheetId="2">#REF!</definedName>
    <definedName name="内電計">#REF!</definedName>
    <definedName name="内訳印刷" localSheetId="4">#REF!</definedName>
    <definedName name="内訳印刷" localSheetId="2">#REF!</definedName>
    <definedName name="内訳印刷">#REF!</definedName>
    <definedName name="配膳1" localSheetId="6">#REF!</definedName>
    <definedName name="配膳1">#REF!</definedName>
    <definedName name="配膳10" localSheetId="6">#REF!</definedName>
    <definedName name="配膳10">#REF!</definedName>
    <definedName name="配膳11" localSheetId="6">#REF!</definedName>
    <definedName name="配膳11">#REF!</definedName>
    <definedName name="配膳12" localSheetId="6">#REF!</definedName>
    <definedName name="配膳12">#REF!</definedName>
    <definedName name="配膳13" localSheetId="6">#REF!</definedName>
    <definedName name="配膳13">#REF!</definedName>
    <definedName name="配膳14" localSheetId="6">#REF!</definedName>
    <definedName name="配膳14">#REF!</definedName>
    <definedName name="配膳15" localSheetId="6">#REF!</definedName>
    <definedName name="配膳15">#REF!</definedName>
    <definedName name="配膳16" localSheetId="6">#REF!</definedName>
    <definedName name="配膳16">#REF!</definedName>
    <definedName name="配膳2" localSheetId="6">#REF!</definedName>
    <definedName name="配膳2">#REF!</definedName>
    <definedName name="配膳3" localSheetId="6">#REF!</definedName>
    <definedName name="配膳3">#REF!</definedName>
    <definedName name="配膳4" localSheetId="6">#REF!</definedName>
    <definedName name="配膳4">#REF!</definedName>
    <definedName name="配膳5" localSheetId="6">#REF!</definedName>
    <definedName name="配膳5">#REF!</definedName>
    <definedName name="配膳6" localSheetId="6">#REF!</definedName>
    <definedName name="配膳6">#REF!</definedName>
    <definedName name="配膳7" localSheetId="6">#REF!</definedName>
    <definedName name="配膳7">#REF!</definedName>
    <definedName name="配膳8" localSheetId="6">#REF!</definedName>
    <definedName name="配膳8">#REF!</definedName>
    <definedName name="配膳9" localSheetId="6">#REF!</definedName>
    <definedName name="配膳9">#REF!</definedName>
    <definedName name="配膳計" localSheetId="6">#REF!</definedName>
    <definedName name="配膳計">#REF!</definedName>
    <definedName name="付帯計" localSheetId="4">#REF!</definedName>
    <definedName name="付帯計" localSheetId="2">#REF!</definedName>
    <definedName name="付帯計">#REF!</definedName>
    <definedName name="敷地計" localSheetId="4">#REF!</definedName>
    <definedName name="敷地計" localSheetId="2">#REF!</definedName>
    <definedName name="敷地計">#REF!</definedName>
    <definedName name="名____称" localSheetId="6">#REF!</definedName>
    <definedName name="名____称">#REF!</definedName>
    <definedName name="冷計" localSheetId="4">#REF!</definedName>
    <definedName name="冷計" localSheetId="2">#REF!</definedName>
    <definedName name="冷計">#REF!</definedName>
    <definedName name="濾過循環設備計" localSheetId="4">#REF!</definedName>
    <definedName name="濾過循環設備計" localSheetId="2">#REF!</definedName>
    <definedName name="濾過循環設備計">#REF!</definedName>
  </definedNames>
  <calcPr calcId="152511"/>
</workbook>
</file>

<file path=xl/calcChain.xml><?xml version="1.0" encoding="utf-8"?>
<calcChain xmlns="http://schemas.openxmlformats.org/spreadsheetml/2006/main">
  <c r="AB52" i="31" l="1"/>
  <c r="AB43" i="31"/>
  <c r="AB34" i="31"/>
  <c r="AB25" i="31"/>
  <c r="AB16" i="31"/>
  <c r="DK59" i="31"/>
  <c r="DI59" i="31"/>
  <c r="DG59" i="31"/>
  <c r="DD59" i="31"/>
  <c r="DB59" i="31"/>
  <c r="CZ59" i="31"/>
  <c r="DF57" i="31"/>
  <c r="DB56" i="31"/>
  <c r="DB55" i="31"/>
  <c r="DB54" i="31"/>
  <c r="DB53" i="31"/>
  <c r="DB52" i="31"/>
  <c r="DB57" i="31" s="1"/>
  <c r="DK50" i="31"/>
  <c r="DI50" i="31"/>
  <c r="DG50" i="31"/>
  <c r="DD50" i="31"/>
  <c r="DB50" i="31"/>
  <c r="CZ50" i="31"/>
  <c r="DF48" i="31"/>
  <c r="DB47" i="31"/>
  <c r="DB46" i="31"/>
  <c r="DB45" i="31"/>
  <c r="DB44" i="31"/>
  <c r="DB43" i="31"/>
  <c r="DB48" i="31" s="1"/>
  <c r="DK41" i="31"/>
  <c r="DI41" i="31"/>
  <c r="DG41" i="31"/>
  <c r="DD41" i="31"/>
  <c r="DB41" i="31"/>
  <c r="CZ41" i="31"/>
  <c r="DF39" i="31"/>
  <c r="DB39" i="31"/>
  <c r="DB38" i="31"/>
  <c r="DB37" i="31"/>
  <c r="DB36" i="31"/>
  <c r="DB35" i="31"/>
  <c r="DB34" i="31"/>
  <c r="DK32" i="31"/>
  <c r="DI32" i="31"/>
  <c r="DG32" i="31"/>
  <c r="DD32" i="31"/>
  <c r="DB32" i="31"/>
  <c r="CZ32" i="31"/>
  <c r="DF30" i="31"/>
  <c r="DB29" i="31"/>
  <c r="DB28" i="31"/>
  <c r="DB27" i="31"/>
  <c r="DB26" i="31"/>
  <c r="DB25" i="31"/>
  <c r="DB30" i="31" s="1"/>
  <c r="DK23" i="31"/>
  <c r="DI23" i="31"/>
  <c r="DG23" i="31"/>
  <c r="DD23" i="31"/>
  <c r="DB23" i="31"/>
  <c r="CZ23" i="31"/>
  <c r="DF21" i="31"/>
  <c r="DB20" i="31"/>
  <c r="DB19" i="31"/>
  <c r="DB18" i="31"/>
  <c r="DB17" i="31"/>
  <c r="DB16" i="31"/>
  <c r="DB21" i="31" s="1"/>
  <c r="DK14" i="31"/>
  <c r="DI14" i="31"/>
  <c r="DG14" i="31"/>
  <c r="DD14" i="31"/>
  <c r="DB14" i="31"/>
  <c r="CZ14" i="31"/>
  <c r="CS59" i="31"/>
  <c r="CQ59" i="31"/>
  <c r="CO59" i="31"/>
  <c r="CL59" i="31"/>
  <c r="CJ59" i="31"/>
  <c r="CH59" i="31"/>
  <c r="CN57" i="31"/>
  <c r="CJ57" i="31"/>
  <c r="CJ56" i="31"/>
  <c r="CJ55" i="31"/>
  <c r="CJ54" i="31"/>
  <c r="CJ53" i="31"/>
  <c r="CV52" i="31"/>
  <c r="CJ52" i="31"/>
  <c r="CS50" i="31"/>
  <c r="CQ50" i="31"/>
  <c r="CO50" i="31"/>
  <c r="CL50" i="31"/>
  <c r="CJ50" i="31"/>
  <c r="CH50" i="31"/>
  <c r="CN48" i="31"/>
  <c r="CJ47" i="31"/>
  <c r="CJ46" i="31"/>
  <c r="CJ45" i="31"/>
  <c r="CJ44" i="31"/>
  <c r="CV43" i="31"/>
  <c r="CJ43" i="31"/>
  <c r="CJ48" i="31" s="1"/>
  <c r="CS41" i="31"/>
  <c r="CQ41" i="31"/>
  <c r="CO41" i="31"/>
  <c r="CL41" i="31"/>
  <c r="CJ41" i="31"/>
  <c r="CH41" i="31"/>
  <c r="CN39" i="31"/>
  <c r="CJ39" i="31"/>
  <c r="CJ38" i="31"/>
  <c r="CJ37" i="31"/>
  <c r="CJ36" i="31"/>
  <c r="CJ35" i="31"/>
  <c r="CV34" i="31"/>
  <c r="CJ34" i="31"/>
  <c r="CS32" i="31"/>
  <c r="CQ32" i="31"/>
  <c r="CO32" i="31"/>
  <c r="CL32" i="31"/>
  <c r="CJ32" i="31"/>
  <c r="CH32" i="31"/>
  <c r="CN30" i="31"/>
  <c r="CJ29" i="31"/>
  <c r="CJ28" i="31"/>
  <c r="CJ27" i="31"/>
  <c r="CJ26" i="31"/>
  <c r="CV25" i="31"/>
  <c r="CJ25" i="31"/>
  <c r="CJ30" i="31" s="1"/>
  <c r="CS23" i="31"/>
  <c r="CQ23" i="31"/>
  <c r="CO23" i="31"/>
  <c r="CL23" i="31"/>
  <c r="CJ23" i="31"/>
  <c r="CH23" i="31"/>
  <c r="CN21" i="31"/>
  <c r="CJ20" i="31"/>
  <c r="CJ19" i="31"/>
  <c r="CJ18" i="31"/>
  <c r="CJ17" i="31"/>
  <c r="CV16" i="31"/>
  <c r="CJ16" i="31"/>
  <c r="CJ21" i="31" s="1"/>
  <c r="CS14" i="31"/>
  <c r="CQ14" i="31"/>
  <c r="CO14" i="31"/>
  <c r="CL14" i="31"/>
  <c r="CJ14" i="31"/>
  <c r="CH14" i="31"/>
  <c r="CA59" i="31"/>
  <c r="BY59" i="31"/>
  <c r="BW59" i="31"/>
  <c r="BT59" i="31"/>
  <c r="BR59" i="31"/>
  <c r="BP59" i="31"/>
  <c r="BV57" i="31"/>
  <c r="BR56" i="31"/>
  <c r="BR55" i="31"/>
  <c r="BR54" i="31"/>
  <c r="BR53" i="31"/>
  <c r="CD52" i="31"/>
  <c r="BR52" i="31"/>
  <c r="BR57" i="31" s="1"/>
  <c r="CA50" i="31"/>
  <c r="BY50" i="31"/>
  <c r="BW50" i="31"/>
  <c r="BT50" i="31"/>
  <c r="BR50" i="31"/>
  <c r="BP50" i="31"/>
  <c r="BV48" i="31"/>
  <c r="BR47" i="31"/>
  <c r="BR46" i="31"/>
  <c r="BR45" i="31"/>
  <c r="BR44" i="31"/>
  <c r="CD43" i="31"/>
  <c r="BR43" i="31"/>
  <c r="BR48" i="31" s="1"/>
  <c r="CA41" i="31"/>
  <c r="BY41" i="31"/>
  <c r="BW41" i="31"/>
  <c r="BT41" i="31"/>
  <c r="BR41" i="31"/>
  <c r="BP41" i="31"/>
  <c r="BV39" i="31"/>
  <c r="BR38" i="31"/>
  <c r="BR37" i="31"/>
  <c r="BR36" i="31"/>
  <c r="BR35" i="31"/>
  <c r="CD34" i="31"/>
  <c r="BR34" i="31"/>
  <c r="BR39" i="31" s="1"/>
  <c r="CA32" i="31"/>
  <c r="BY32" i="31"/>
  <c r="BW32" i="31"/>
  <c r="BT32" i="31"/>
  <c r="BR32" i="31"/>
  <c r="BP32" i="31"/>
  <c r="BV30" i="31"/>
  <c r="BR29" i="31"/>
  <c r="BR28" i="31"/>
  <c r="BR27" i="31"/>
  <c r="BR26" i="31"/>
  <c r="CD25" i="31"/>
  <c r="BR25" i="31"/>
  <c r="BR30" i="31" s="1"/>
  <c r="CA23" i="31"/>
  <c r="BY23" i="31"/>
  <c r="BW23" i="31"/>
  <c r="BT23" i="31"/>
  <c r="BR23" i="31"/>
  <c r="BP23" i="31"/>
  <c r="BV21" i="31"/>
  <c r="BR21" i="31"/>
  <c r="BR20" i="31"/>
  <c r="BR19" i="31"/>
  <c r="BR18" i="31"/>
  <c r="BR17" i="31"/>
  <c r="CD16" i="31"/>
  <c r="BR16" i="31"/>
  <c r="CA14" i="31"/>
  <c r="BY14" i="31"/>
  <c r="BW14" i="31"/>
  <c r="BT14" i="31"/>
  <c r="BR14" i="31"/>
  <c r="BP14" i="31"/>
  <c r="BI59" i="31"/>
  <c r="BG59" i="31"/>
  <c r="BE59" i="31"/>
  <c r="BB59" i="31"/>
  <c r="AZ59" i="31"/>
  <c r="AX59" i="31"/>
  <c r="BD57" i="31"/>
  <c r="AZ57" i="31"/>
  <c r="AZ56" i="31"/>
  <c r="AZ55" i="31"/>
  <c r="AZ54" i="31"/>
  <c r="AZ53" i="31"/>
  <c r="BL52" i="31"/>
  <c r="AZ52" i="31"/>
  <c r="BI50" i="31"/>
  <c r="BG50" i="31"/>
  <c r="BE50" i="31"/>
  <c r="BB50" i="31"/>
  <c r="AZ50" i="31"/>
  <c r="AX50" i="31"/>
  <c r="BD48" i="31"/>
  <c r="AZ47" i="31"/>
  <c r="AZ46" i="31"/>
  <c r="AZ45" i="31"/>
  <c r="AZ44" i="31"/>
  <c r="BL43" i="31"/>
  <c r="AZ43" i="31"/>
  <c r="AZ48" i="31" s="1"/>
  <c r="BI41" i="31"/>
  <c r="BG41" i="31"/>
  <c r="BE41" i="31"/>
  <c r="BB41" i="31"/>
  <c r="AZ41" i="31"/>
  <c r="AX41" i="31"/>
  <c r="BD39" i="31"/>
  <c r="AZ38" i="31"/>
  <c r="AZ37" i="31"/>
  <c r="AZ36" i="31"/>
  <c r="AZ35" i="31"/>
  <c r="BL34" i="31"/>
  <c r="AZ34" i="31"/>
  <c r="AZ39" i="31" s="1"/>
  <c r="BI32" i="31"/>
  <c r="BG32" i="31"/>
  <c r="BE32" i="31"/>
  <c r="BB32" i="31"/>
  <c r="AZ32" i="31"/>
  <c r="AX32" i="31"/>
  <c r="BD30" i="31"/>
  <c r="AZ29" i="31"/>
  <c r="AZ28" i="31"/>
  <c r="AZ27" i="31"/>
  <c r="AZ26" i="31"/>
  <c r="BL25" i="31"/>
  <c r="AZ25" i="31"/>
  <c r="AZ30" i="31" s="1"/>
  <c r="BI23" i="31"/>
  <c r="BG23" i="31"/>
  <c r="BE23" i="31"/>
  <c r="BB23" i="31"/>
  <c r="AZ23" i="31"/>
  <c r="AX23" i="31"/>
  <c r="BD21" i="31"/>
  <c r="AZ20" i="31"/>
  <c r="AZ19" i="31"/>
  <c r="AZ18" i="31"/>
  <c r="AZ17" i="31"/>
  <c r="BL16" i="31"/>
  <c r="AZ16" i="31"/>
  <c r="AZ21" i="31" s="1"/>
  <c r="BI14" i="31"/>
  <c r="BG14" i="31"/>
  <c r="BE14" i="31"/>
  <c r="BB14" i="31"/>
  <c r="AZ14" i="31"/>
  <c r="AX14" i="31"/>
  <c r="AQ59" i="31"/>
  <c r="AO59" i="31"/>
  <c r="AM59" i="31"/>
  <c r="AJ59" i="31"/>
  <c r="AH59" i="31"/>
  <c r="AF59" i="31"/>
  <c r="AL57" i="31"/>
  <c r="AH56" i="31"/>
  <c r="AH55" i="31"/>
  <c r="AH54" i="31"/>
  <c r="AH53" i="31"/>
  <c r="AT52" i="31"/>
  <c r="AH52" i="31"/>
  <c r="AH57" i="31" s="1"/>
  <c r="AQ50" i="31"/>
  <c r="AO50" i="31"/>
  <c r="AM50" i="31"/>
  <c r="AJ50" i="31"/>
  <c r="AH50" i="31"/>
  <c r="AF50" i="31"/>
  <c r="AL48" i="31"/>
  <c r="AH47" i="31"/>
  <c r="AH46" i="31"/>
  <c r="AH45" i="31"/>
  <c r="AH44" i="31"/>
  <c r="AT43" i="31"/>
  <c r="AH43" i="31"/>
  <c r="AH48" i="31" s="1"/>
  <c r="AQ41" i="31"/>
  <c r="AO41" i="31"/>
  <c r="AM41" i="31"/>
  <c r="AJ41" i="31"/>
  <c r="AH41" i="31"/>
  <c r="AF41" i="31"/>
  <c r="AL39" i="31"/>
  <c r="AH38" i="31"/>
  <c r="AH37" i="31"/>
  <c r="AH36" i="31"/>
  <c r="AH35" i="31"/>
  <c r="AT34" i="31"/>
  <c r="AH34" i="31"/>
  <c r="AH39" i="31" s="1"/>
  <c r="AQ32" i="31"/>
  <c r="AO32" i="31"/>
  <c r="AM32" i="31"/>
  <c r="AJ32" i="31"/>
  <c r="AH32" i="31"/>
  <c r="AF32" i="31"/>
  <c r="AL30" i="31"/>
  <c r="AH29" i="31"/>
  <c r="AH28" i="31"/>
  <c r="AH27" i="31"/>
  <c r="AH26" i="31"/>
  <c r="AT25" i="31"/>
  <c r="AH25" i="31"/>
  <c r="AH30" i="31" s="1"/>
  <c r="AQ23" i="31"/>
  <c r="AO23" i="31"/>
  <c r="AM23" i="31"/>
  <c r="AJ23" i="31"/>
  <c r="AH23" i="31"/>
  <c r="AF23" i="31"/>
  <c r="AL21" i="31"/>
  <c r="AH21" i="31"/>
  <c r="AH20" i="31"/>
  <c r="AH19" i="31"/>
  <c r="AH18" i="31"/>
  <c r="AH17" i="31"/>
  <c r="AT16" i="31"/>
  <c r="AH16" i="31"/>
  <c r="AQ14" i="31"/>
  <c r="AO14" i="31"/>
  <c r="AM14" i="31"/>
  <c r="AJ14" i="31"/>
  <c r="AH14" i="31"/>
  <c r="AF14" i="31"/>
  <c r="DF12" i="31"/>
  <c r="CN12" i="31"/>
  <c r="BV12" i="31"/>
  <c r="BD12" i="31"/>
  <c r="AL12" i="31"/>
  <c r="DB11" i="31"/>
  <c r="DB10" i="31"/>
  <c r="DB9" i="31"/>
  <c r="DB8" i="31"/>
  <c r="DB7" i="31"/>
  <c r="DB12" i="31" s="1"/>
  <c r="CV7" i="31"/>
  <c r="CJ11" i="31"/>
  <c r="CJ10" i="31"/>
  <c r="CJ9" i="31"/>
  <c r="CJ8" i="31"/>
  <c r="CJ7" i="31"/>
  <c r="CJ12" i="31" s="1"/>
  <c r="CD7" i="31"/>
  <c r="BR12" i="31"/>
  <c r="BR11" i="31"/>
  <c r="BR10" i="31"/>
  <c r="BR9" i="31"/>
  <c r="BR8" i="31"/>
  <c r="BR7" i="31"/>
  <c r="BL7" i="31"/>
  <c r="AZ11" i="31"/>
  <c r="AZ10" i="31"/>
  <c r="AZ9" i="31"/>
  <c r="AZ8" i="31"/>
  <c r="AZ7" i="31"/>
  <c r="AZ12" i="31" s="1"/>
  <c r="AT7" i="31"/>
  <c r="AH11" i="31"/>
  <c r="AH10" i="31"/>
  <c r="AH9" i="31"/>
  <c r="AH8" i="31"/>
  <c r="AH7" i="31"/>
  <c r="AH12" i="31" s="1"/>
  <c r="AB7" i="31"/>
  <c r="L42" i="31"/>
  <c r="P30" i="31"/>
  <c r="D32" i="31"/>
  <c r="D31" i="31"/>
  <c r="D28" i="31"/>
  <c r="P26" i="31"/>
  <c r="A12" i="31"/>
  <c r="F17" i="31"/>
  <c r="F16" i="31"/>
  <c r="F14" i="31"/>
  <c r="F13" i="31"/>
  <c r="F12" i="31"/>
  <c r="F11" i="31"/>
  <c r="F10" i="31"/>
  <c r="O8" i="31"/>
  <c r="L8" i="31"/>
  <c r="I8" i="31"/>
  <c r="O7" i="31"/>
  <c r="L7" i="31"/>
  <c r="I7" i="31"/>
  <c r="F5" i="31"/>
  <c r="AR1" i="31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DT55" i="31"/>
  <c r="DT46" i="31"/>
  <c r="DT37" i="31"/>
  <c r="DT28" i="31"/>
  <c r="DT19" i="31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B4" i="30"/>
  <c r="L43" i="31" s="1"/>
  <c r="BE46" i="28"/>
  <c r="BO15" i="28"/>
  <c r="BO16" i="28"/>
  <c r="BP14" i="28"/>
  <c r="AG12" i="28"/>
  <c r="B13" i="28"/>
  <c r="A12" i="28"/>
  <c r="Q6" i="28"/>
  <c r="B6" i="28"/>
  <c r="B17" i="28"/>
  <c r="BP15" i="28"/>
  <c r="AH17" i="28" s="1"/>
  <c r="BP16" i="28"/>
  <c r="AH21" i="28"/>
  <c r="B21" i="28"/>
  <c r="BO17" i="28"/>
  <c r="BO18" i="28" s="1"/>
  <c r="AH13" i="28"/>
  <c r="BO19" i="28" l="1"/>
  <c r="B29" i="28"/>
  <c r="BP18" i="28"/>
  <c r="AH29" i="28" s="1"/>
  <c r="BP17" i="28"/>
  <c r="AH25" i="28" s="1"/>
  <c r="B25" i="28"/>
  <c r="BO20" i="28" l="1"/>
  <c r="B33" i="28"/>
  <c r="BP19" i="28"/>
  <c r="AH33" i="28" s="1"/>
  <c r="B37" i="28" l="1"/>
  <c r="AV46" i="28"/>
  <c r="S12" i="28"/>
  <c r="BP20" i="28"/>
  <c r="AH37" i="28" l="1"/>
  <c r="AY12" i="28"/>
</calcChain>
</file>

<file path=xl/comments1.xml><?xml version="1.0" encoding="utf-8"?>
<comments xmlns="http://schemas.openxmlformats.org/spreadsheetml/2006/main">
  <authors>
    <author>情報政策課</author>
  </authors>
  <commentList>
    <comment ref="BJ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ナンバーを記入</t>
        </r>
      </text>
    </comment>
  </commentList>
</comments>
</file>

<file path=xl/comments2.xml><?xml version="1.0" encoding="utf-8"?>
<comments xmlns="http://schemas.openxmlformats.org/spreadsheetml/2006/main">
  <authors>
    <author>note</author>
  </authors>
  <commentLis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note:</t>
        </r>
        <r>
          <rPr>
            <sz val="9"/>
            <color indexed="81"/>
            <rFont val="ＭＳ Ｐゴシック"/>
            <family val="3"/>
            <charset val="128"/>
          </rPr>
          <t xml:space="preserve">
入力例：　2019/5/21
　　　　　　　　　　↓
表示例:　令和元年5月21日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note: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持っていないところは”無し”と記入。更新中は”更新中”と記入。</t>
        </r>
      </text>
    </commen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note: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多いときは該当するもののみを記入</t>
        </r>
      </text>
    </comment>
  </commentList>
</comments>
</file>

<file path=xl/comments3.xml><?xml version="1.0" encoding="utf-8"?>
<comments xmlns="http://schemas.openxmlformats.org/spreadsheetml/2006/main">
  <authors>
    <author>note</author>
  </authors>
  <commentList>
    <comment ref="Z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note: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印刷後，点線のところを各工事の体制に合うように，ペンでなぞって実践にて表現すること。</t>
        </r>
      </text>
    </comment>
  </commentList>
</comments>
</file>

<file path=xl/sharedStrings.xml><?xml version="1.0" encoding="utf-8"?>
<sst xmlns="http://schemas.openxmlformats.org/spreadsheetml/2006/main" count="1050" uniqueCount="283">
  <si>
    <t>印</t>
    <rPh sb="0" eb="1">
      <t>イン</t>
    </rPh>
    <phoneticPr fontId="2"/>
  </si>
  <si>
    <t>係</t>
    <rPh sb="0" eb="1">
      <t>カカリ</t>
    </rPh>
    <phoneticPr fontId="2"/>
  </si>
  <si>
    <t>係　　長</t>
    <rPh sb="0" eb="1">
      <t>カカリ</t>
    </rPh>
    <rPh sb="3" eb="4">
      <t>チョウ</t>
    </rPh>
    <phoneticPr fontId="2"/>
  </si>
  <si>
    <t>課長補佐</t>
    <rPh sb="0" eb="2">
      <t>カチョウ</t>
    </rPh>
    <rPh sb="2" eb="4">
      <t>ホサ</t>
    </rPh>
    <phoneticPr fontId="2"/>
  </si>
  <si>
    <t>課　　長</t>
    <rPh sb="0" eb="1">
      <t>カ</t>
    </rPh>
    <rPh sb="3" eb="4">
      <t>チョウ</t>
    </rPh>
    <phoneticPr fontId="2"/>
  </si>
  <si>
    <t>工事課長</t>
    <rPh sb="0" eb="2">
      <t>コウジ</t>
    </rPh>
    <rPh sb="2" eb="4">
      <t>カチョウ</t>
    </rPh>
    <phoneticPr fontId="2"/>
  </si>
  <si>
    <t>監督様式第２号</t>
    <rPh sb="0" eb="2">
      <t>カントク</t>
    </rPh>
    <rPh sb="2" eb="4">
      <t>ヨウシキ</t>
    </rPh>
    <rPh sb="4" eb="5">
      <t>ダイ</t>
    </rPh>
    <rPh sb="6" eb="7">
      <t>ゴウ</t>
    </rPh>
    <phoneticPr fontId="2"/>
  </si>
  <si>
    <t>係　　　長</t>
    <rPh sb="0" eb="1">
      <t>カカリ</t>
    </rPh>
    <rPh sb="4" eb="5">
      <t>チョウ</t>
    </rPh>
    <phoneticPr fontId="2"/>
  </si>
  <si>
    <t>監督様式第４号</t>
    <rPh sb="0" eb="2">
      <t>カントク</t>
    </rPh>
    <rPh sb="2" eb="4">
      <t>ヨウシキ</t>
    </rPh>
    <rPh sb="4" eb="5">
      <t>ダイ</t>
    </rPh>
    <rPh sb="6" eb="7">
      <t>ゴウ</t>
    </rPh>
    <phoneticPr fontId="2"/>
  </si>
  <si>
    <t>係　長</t>
    <rPh sb="0" eb="1">
      <t>カカリ</t>
    </rPh>
    <rPh sb="2" eb="3">
      <t>チョウ</t>
    </rPh>
    <phoneticPr fontId="2"/>
  </si>
  <si>
    <t>工　事　打　合　せ　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2"/>
  </si>
  <si>
    <t>現場代理人</t>
    <rPh sb="0" eb="1">
      <t>ウツツ</t>
    </rPh>
    <rPh sb="1" eb="2">
      <t>バ</t>
    </rPh>
    <rPh sb="2" eb="3">
      <t>ダイ</t>
    </rPh>
    <rPh sb="3" eb="4">
      <t>リ</t>
    </rPh>
    <rPh sb="4" eb="5">
      <t>ジン</t>
    </rPh>
    <phoneticPr fontId="2"/>
  </si>
  <si>
    <t>発   議   者</t>
    <rPh sb="0" eb="1">
      <t>ハツ</t>
    </rPh>
    <rPh sb="4" eb="5">
      <t>ギ</t>
    </rPh>
    <rPh sb="8" eb="9">
      <t>シャ</t>
    </rPh>
    <phoneticPr fontId="2"/>
  </si>
  <si>
    <t>発議年月日</t>
    <rPh sb="0" eb="1">
      <t>ハツ</t>
    </rPh>
    <rPh sb="1" eb="2">
      <t>ギ</t>
    </rPh>
    <rPh sb="2" eb="3">
      <t>ネン</t>
    </rPh>
    <rPh sb="3" eb="4">
      <t>ツキ</t>
    </rPh>
    <rPh sb="4" eb="5">
      <t>ヒ</t>
    </rPh>
    <phoneticPr fontId="2"/>
  </si>
  <si>
    <t>発 議 事 項</t>
    <rPh sb="0" eb="1">
      <t>ハツ</t>
    </rPh>
    <rPh sb="2" eb="3">
      <t>ギ</t>
    </rPh>
    <rPh sb="4" eb="5">
      <t>コト</t>
    </rPh>
    <rPh sb="6" eb="7">
      <t>コウ</t>
    </rPh>
    <phoneticPr fontId="2"/>
  </si>
  <si>
    <t>標記のことについて，</t>
    <rPh sb="0" eb="2">
      <t>ヒョウキ</t>
    </rPh>
    <phoneticPr fontId="2"/>
  </si>
  <si>
    <t>の規定により，</t>
    <rPh sb="1" eb="3">
      <t>キテイ</t>
    </rPh>
    <phoneticPr fontId="2"/>
  </si>
  <si>
    <t>その他事項（　　　　　　　　　　）</t>
    <rPh sb="2" eb="3">
      <t>タ</t>
    </rPh>
    <rPh sb="3" eb="5">
      <t>ジコウ</t>
    </rPh>
    <phoneticPr fontId="2"/>
  </si>
  <si>
    <t>指示　・　協議　・　通知　・　承諾　・　提出　・　届出　・　その他（　　　　）　します。</t>
    <rPh sb="0" eb="2">
      <t>シジ</t>
    </rPh>
    <rPh sb="5" eb="7">
      <t>キョウギ</t>
    </rPh>
    <rPh sb="10" eb="12">
      <t>ツウチ</t>
    </rPh>
    <rPh sb="15" eb="17">
      <t>ショウダク</t>
    </rPh>
    <rPh sb="20" eb="22">
      <t>テイシュツ</t>
    </rPh>
    <rPh sb="25" eb="27">
      <t>トドケデ</t>
    </rPh>
    <rPh sb="32" eb="33">
      <t>タ</t>
    </rPh>
    <phoneticPr fontId="2"/>
  </si>
  <si>
    <t>＜詳　細＞</t>
    <rPh sb="1" eb="2">
      <t>ショウ</t>
    </rPh>
    <rPh sb="3" eb="4">
      <t>ホソ</t>
    </rPh>
    <phoneticPr fontId="2"/>
  </si>
  <si>
    <t>添付図　　葉，その他添付図書</t>
    <rPh sb="0" eb="2">
      <t>テンプ</t>
    </rPh>
    <rPh sb="2" eb="3">
      <t>ズ</t>
    </rPh>
    <rPh sb="5" eb="6">
      <t>ハ</t>
    </rPh>
    <rPh sb="9" eb="10">
      <t>タ</t>
    </rPh>
    <rPh sb="10" eb="12">
      <t>テンプ</t>
    </rPh>
    <rPh sb="12" eb="14">
      <t>トショ</t>
    </rPh>
    <phoneticPr fontId="2"/>
  </si>
  <si>
    <t>発 注 者</t>
    <rPh sb="0" eb="1">
      <t>ハツ</t>
    </rPh>
    <rPh sb="2" eb="3">
      <t>チュウ</t>
    </rPh>
    <rPh sb="4" eb="5">
      <t>シャ</t>
    </rPh>
    <phoneticPr fontId="2"/>
  </si>
  <si>
    <t>上記について  指示 ・ 承諾 ・ 協議 ・ 通知 ・ 受理 ・ その他（　　　　　）　します。</t>
    <rPh sb="0" eb="2">
      <t>ジョウキ</t>
    </rPh>
    <rPh sb="8" eb="10">
      <t>シジ</t>
    </rPh>
    <rPh sb="13" eb="15">
      <t>ショウダク</t>
    </rPh>
    <rPh sb="18" eb="20">
      <t>キョウギ</t>
    </rPh>
    <rPh sb="23" eb="25">
      <t>ツウチ</t>
    </rPh>
    <rPh sb="28" eb="30">
      <t>ジュリ</t>
    </rPh>
    <rPh sb="35" eb="36">
      <t>タ</t>
    </rPh>
    <phoneticPr fontId="2"/>
  </si>
  <si>
    <t>なお，設計変更の対象と　　する　・　しない。</t>
    <rPh sb="3" eb="5">
      <t>セッケイ</t>
    </rPh>
    <rPh sb="5" eb="7">
      <t>ヘンコウ</t>
    </rPh>
    <rPh sb="8" eb="10">
      <t>タイショウ</t>
    </rPh>
    <phoneticPr fontId="2"/>
  </si>
  <si>
    <t>上記について  了解 ・ 協議 ・ 提出 ・ 報告 ・ 届出 ・ その他（　　　　　）　します。</t>
    <rPh sb="0" eb="2">
      <t>ジョウキ</t>
    </rPh>
    <rPh sb="8" eb="10">
      <t>リョウカイ</t>
    </rPh>
    <rPh sb="13" eb="15">
      <t>キョウギ</t>
    </rPh>
    <rPh sb="18" eb="20">
      <t>テイシュツ</t>
    </rPh>
    <rPh sb="23" eb="25">
      <t>ホウコク</t>
    </rPh>
    <rPh sb="28" eb="30">
      <t>トドケデ</t>
    </rPh>
    <rPh sb="35" eb="36">
      <t>タ</t>
    </rPh>
    <phoneticPr fontId="2"/>
  </si>
  <si>
    <t>現場代理人</t>
    <rPh sb="0" eb="2">
      <t>ゲンバ</t>
    </rPh>
    <rPh sb="2" eb="4">
      <t>ダイリ</t>
    </rPh>
    <rPh sb="4" eb="5">
      <t>ジン</t>
    </rPh>
    <phoneticPr fontId="2"/>
  </si>
  <si>
    <t>監督様式第５号</t>
    <rPh sb="0" eb="2">
      <t>カントク</t>
    </rPh>
    <rPh sb="2" eb="4">
      <t>ヨウシキ</t>
    </rPh>
    <rPh sb="4" eb="5">
      <t>ダイ</t>
    </rPh>
    <rPh sb="6" eb="7">
      <t>ゴウ</t>
    </rPh>
    <phoneticPr fontId="2"/>
  </si>
  <si>
    <t>工　事　に　関　す　る　承　諾　書</t>
    <rPh sb="0" eb="1">
      <t>コウ</t>
    </rPh>
    <rPh sb="2" eb="3">
      <t>コト</t>
    </rPh>
    <rPh sb="6" eb="7">
      <t>カン</t>
    </rPh>
    <rPh sb="12" eb="13">
      <t>ウケタマワ</t>
    </rPh>
    <rPh sb="14" eb="15">
      <t>ダク</t>
    </rPh>
    <rPh sb="16" eb="17">
      <t>ショ</t>
    </rPh>
    <phoneticPr fontId="2"/>
  </si>
  <si>
    <t>工  　事　  名</t>
    <rPh sb="0" eb="1">
      <t>コウ</t>
    </rPh>
    <rPh sb="4" eb="5">
      <t>コト</t>
    </rPh>
    <rPh sb="8" eb="9">
      <t>メイ</t>
    </rPh>
    <phoneticPr fontId="2"/>
  </si>
  <si>
    <t>現 場 代 理 人</t>
    <rPh sb="0" eb="1">
      <t>ウツツ</t>
    </rPh>
    <rPh sb="2" eb="3">
      <t>バ</t>
    </rPh>
    <rPh sb="4" eb="5">
      <t>ダイ</t>
    </rPh>
    <rPh sb="6" eb="7">
      <t>リ</t>
    </rPh>
    <rPh sb="8" eb="9">
      <t>ジン</t>
    </rPh>
    <phoneticPr fontId="2"/>
  </si>
  <si>
    <t>主任（監理）技術者</t>
    <rPh sb="0" eb="2">
      <t>シュニン</t>
    </rPh>
    <rPh sb="3" eb="5">
      <t>カンリ</t>
    </rPh>
    <rPh sb="6" eb="9">
      <t>ギジュツシャ</t>
    </rPh>
    <phoneticPr fontId="2"/>
  </si>
  <si>
    <t>＜　承 諾 事 項　＞</t>
    <rPh sb="2" eb="3">
      <t>ウケタマワ</t>
    </rPh>
    <rPh sb="4" eb="5">
      <t>ダク</t>
    </rPh>
    <rPh sb="6" eb="7">
      <t>コト</t>
    </rPh>
    <rPh sb="8" eb="9">
      <t>コウ</t>
    </rPh>
    <phoneticPr fontId="2"/>
  </si>
  <si>
    <t>　　　添付図　　　葉</t>
    <rPh sb="3" eb="5">
      <t>テンプ</t>
    </rPh>
    <rPh sb="5" eb="6">
      <t>ズ</t>
    </rPh>
    <rPh sb="9" eb="10">
      <t>ヨウ</t>
    </rPh>
    <phoneticPr fontId="2"/>
  </si>
  <si>
    <t>　　　　　上記事項の承諾を願います。</t>
    <rPh sb="5" eb="7">
      <t>ジョウキ</t>
    </rPh>
    <rPh sb="7" eb="9">
      <t>ジコウ</t>
    </rPh>
    <rPh sb="10" eb="12">
      <t>ショウダク</t>
    </rPh>
    <rPh sb="13" eb="14">
      <t>ネガ</t>
    </rPh>
    <phoneticPr fontId="2"/>
  </si>
  <si>
    <t>　　　　　上記事項を承諾する。</t>
    <rPh sb="5" eb="7">
      <t>ジョウキ</t>
    </rPh>
    <rPh sb="7" eb="9">
      <t>ジコウ</t>
    </rPh>
    <rPh sb="10" eb="12">
      <t>ショウダク</t>
    </rPh>
    <phoneticPr fontId="2"/>
  </si>
  <si>
    <t>工事監督職員　　　　　　　　　　　　　　　　印</t>
    <rPh sb="0" eb="2">
      <t>コウジ</t>
    </rPh>
    <rPh sb="2" eb="4">
      <t>カントク</t>
    </rPh>
    <rPh sb="4" eb="6">
      <t>ショクイン</t>
    </rPh>
    <rPh sb="22" eb="23">
      <t>イン</t>
    </rPh>
    <phoneticPr fontId="2"/>
  </si>
  <si>
    <t>高知市工事請負契約書第18条</t>
    <phoneticPr fontId="2"/>
  </si>
  <si>
    <t>高知市工事請負契約書第19条</t>
    <phoneticPr fontId="2"/>
  </si>
  <si>
    <t>○</t>
    <phoneticPr fontId="2"/>
  </si>
  <si>
    <t>係長</t>
    <rPh sb="0" eb="2">
      <t>カカリチョウ</t>
    </rPh>
    <phoneticPr fontId="2"/>
  </si>
  <si>
    <t>係</t>
    <rPh sb="0" eb="1">
      <t>カカリ</t>
    </rPh>
    <phoneticPr fontId="11"/>
  </si>
  <si>
    <t>係長</t>
    <rPh sb="0" eb="2">
      <t>カカリチョウ</t>
    </rPh>
    <phoneticPr fontId="11"/>
  </si>
  <si>
    <t>課長補佐</t>
    <rPh sb="0" eb="2">
      <t>カチョウ</t>
    </rPh>
    <rPh sb="2" eb="4">
      <t>ホサ</t>
    </rPh>
    <phoneticPr fontId="11"/>
  </si>
  <si>
    <t>課長</t>
    <rPh sb="0" eb="2">
      <t>カチョウ</t>
    </rPh>
    <phoneticPr fontId="11"/>
  </si>
  <si>
    <t>日</t>
    <rPh sb="0" eb="1">
      <t>ヒ</t>
    </rPh>
    <phoneticPr fontId="11"/>
  </si>
  <si>
    <t>工事場所</t>
    <rPh sb="0" eb="2">
      <t>コウジ</t>
    </rPh>
    <rPh sb="2" eb="4">
      <t>バショ</t>
    </rPh>
    <phoneticPr fontId="11"/>
  </si>
  <si>
    <t>当該週間施工状況</t>
    <rPh sb="0" eb="2">
      <t>トウガイ</t>
    </rPh>
    <rPh sb="2" eb="4">
      <t>シュウカン</t>
    </rPh>
    <rPh sb="4" eb="6">
      <t>セコウ</t>
    </rPh>
    <rPh sb="6" eb="8">
      <t>ジョウキョウ</t>
    </rPh>
    <phoneticPr fontId="11"/>
  </si>
  <si>
    <t>次週間施工予定</t>
    <rPh sb="0" eb="2">
      <t>ジシュウ</t>
    </rPh>
    <rPh sb="2" eb="3">
      <t>カン</t>
    </rPh>
    <rPh sb="3" eb="5">
      <t>セコウ</t>
    </rPh>
    <rPh sb="5" eb="7">
      <t>ヨテイ</t>
    </rPh>
    <phoneticPr fontId="11"/>
  </si>
  <si>
    <t>実　施　状　況　報　告</t>
    <rPh sb="0" eb="1">
      <t>ジツ</t>
    </rPh>
    <rPh sb="2" eb="3">
      <t>シ</t>
    </rPh>
    <rPh sb="4" eb="5">
      <t>ジョウ</t>
    </rPh>
    <rPh sb="6" eb="7">
      <t>キョウ</t>
    </rPh>
    <rPh sb="8" eb="9">
      <t>ホウ</t>
    </rPh>
    <rPh sb="10" eb="11">
      <t>コク</t>
    </rPh>
    <phoneticPr fontId="2"/>
  </si>
  <si>
    <t>報　告　日</t>
    <rPh sb="0" eb="1">
      <t>ホウ</t>
    </rPh>
    <rPh sb="2" eb="3">
      <t>コク</t>
    </rPh>
    <rPh sb="4" eb="5">
      <t>ビ</t>
    </rPh>
    <phoneticPr fontId="2"/>
  </si>
  <si>
    <t>報告項目</t>
    <rPh sb="0" eb="2">
      <t>ホウコク</t>
    </rPh>
    <rPh sb="2" eb="4">
      <t>コウモク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</si>
  <si>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</si>
  <si>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提案内容</t>
    <rPh sb="0" eb="2">
      <t>テイアン</t>
    </rPh>
    <rPh sb="2" eb="4">
      <t>ナイヨウ</t>
    </rPh>
    <phoneticPr fontId="2"/>
  </si>
  <si>
    <t>提案説明</t>
    <rPh sb="0" eb="2">
      <t>テイアン</t>
    </rPh>
    <rPh sb="2" eb="4">
      <t>セツメイ</t>
    </rPh>
    <phoneticPr fontId="2"/>
  </si>
  <si>
    <t>添付図・写真等</t>
    <rPh sb="0" eb="2">
      <t>テンプ</t>
    </rPh>
    <rPh sb="2" eb="3">
      <t>ズ</t>
    </rPh>
    <rPh sb="4" eb="7">
      <t>シャシントウ</t>
    </rPh>
    <phoneticPr fontId="2"/>
  </si>
  <si>
    <r>
      <t>※</t>
    </r>
    <r>
      <rPr>
        <sz val="11"/>
        <rFont val="ＭＳ Ｐ明朝"/>
        <family val="1"/>
        <charset val="128"/>
      </rPr>
      <t>　説明資料は簡潔に作成するものとし，必要に応じて別様とする。</t>
    </r>
    <rPh sb="2" eb="4">
      <t>セツメイ</t>
    </rPh>
    <rPh sb="4" eb="6">
      <t>シリョウ</t>
    </rPh>
    <rPh sb="7" eb="9">
      <t>カンケツ</t>
    </rPh>
    <rPh sb="10" eb="12">
      <t>サクセイ</t>
    </rPh>
    <rPh sb="19" eb="21">
      <t>ヒツヨウ</t>
    </rPh>
    <rPh sb="22" eb="23">
      <t>オウ</t>
    </rPh>
    <rPh sb="25" eb="26">
      <t>ベツ</t>
    </rPh>
    <rPh sb="26" eb="27">
      <t>サマ</t>
    </rPh>
    <phoneticPr fontId="2"/>
  </si>
  <si>
    <t>受注者</t>
    <rPh sb="0" eb="3">
      <t>ジュチュウシャ</t>
    </rPh>
    <phoneticPr fontId="2"/>
  </si>
  <si>
    <t>受　注　者 名</t>
    <rPh sb="0" eb="1">
      <t>ウケ</t>
    </rPh>
    <rPh sb="2" eb="3">
      <t>チュウ</t>
    </rPh>
    <rPh sb="4" eb="5">
      <t>シャ</t>
    </rPh>
    <rPh sb="6" eb="7">
      <t>メイ</t>
    </rPh>
    <phoneticPr fontId="2"/>
  </si>
  <si>
    <t>受注者名</t>
    <rPh sb="0" eb="3">
      <t>ジュチュウシャ</t>
    </rPh>
    <rPh sb="3" eb="4">
      <t>メイ</t>
    </rPh>
    <phoneticPr fontId="2"/>
  </si>
  <si>
    <t>課長補佐</t>
    <rPh sb="0" eb="4">
      <t>カチョウホサ</t>
    </rPh>
    <phoneticPr fontId="2"/>
  </si>
  <si>
    <t>※ただし，品質計画に係る部分のみとする。</t>
    <rPh sb="5" eb="7">
      <t>ヒンシツ</t>
    </rPh>
    <rPh sb="7" eb="9">
      <t>ケイカク</t>
    </rPh>
    <rPh sb="10" eb="11">
      <t>カカ</t>
    </rPh>
    <rPh sb="12" eb="14">
      <t>ブブン</t>
    </rPh>
    <phoneticPr fontId="2"/>
  </si>
  <si>
    <t>　施工計画書</t>
    <rPh sb="1" eb="3">
      <t>セコウ</t>
    </rPh>
    <rPh sb="3" eb="6">
      <t>ケイカクショ</t>
    </rPh>
    <phoneticPr fontId="2"/>
  </si>
  <si>
    <t>工事日誌（週報）</t>
    <rPh sb="0" eb="2">
      <t>コウジ</t>
    </rPh>
    <rPh sb="2" eb="4">
      <t>ニッシ</t>
    </rPh>
    <rPh sb="5" eb="7">
      <t>シュウホウ</t>
    </rPh>
    <phoneticPr fontId="11"/>
  </si>
  <si>
    <t>№</t>
    <phoneticPr fontId="11"/>
  </si>
  <si>
    <t>公共建築課</t>
    <rPh sb="0" eb="2">
      <t>コウキョウ</t>
    </rPh>
    <rPh sb="2" eb="4">
      <t>ケンチク</t>
    </rPh>
    <rPh sb="4" eb="5">
      <t>カ</t>
    </rPh>
    <phoneticPr fontId="11"/>
  </si>
  <si>
    <t>*注意事項</t>
    <rPh sb="1" eb="3">
      <t>チュウイ</t>
    </rPh>
    <rPh sb="3" eb="5">
      <t>ジコウ</t>
    </rPh>
    <phoneticPr fontId="2"/>
  </si>
  <si>
    <t>工事の進捗状況を知るための書類なので，必ず写真を添付</t>
    <rPh sb="0" eb="2">
      <t>コウジ</t>
    </rPh>
    <rPh sb="3" eb="5">
      <t>シンチョク</t>
    </rPh>
    <rPh sb="5" eb="7">
      <t>ジョウキョウ</t>
    </rPh>
    <rPh sb="8" eb="9">
      <t>シ</t>
    </rPh>
    <rPh sb="13" eb="15">
      <t>ショルイ</t>
    </rPh>
    <rPh sb="19" eb="20">
      <t>カナラ</t>
    </rPh>
    <rPh sb="21" eb="23">
      <t>シャシン</t>
    </rPh>
    <rPh sb="24" eb="26">
      <t>テンプ</t>
    </rPh>
    <phoneticPr fontId="11"/>
  </si>
  <si>
    <t>工事期間</t>
    <rPh sb="0" eb="2">
      <t>コウジ</t>
    </rPh>
    <rPh sb="2" eb="4">
      <t>キカン</t>
    </rPh>
    <phoneticPr fontId="11"/>
  </si>
  <si>
    <t>新築：</t>
    <rPh sb="0" eb="2">
      <t>シンチク</t>
    </rPh>
    <phoneticPr fontId="11"/>
  </si>
  <si>
    <t>原則定点で外部が立ち上がっていく姿（全景）が分かるように。室内，外構等は必要に応じて撮る</t>
    <rPh sb="0" eb="2">
      <t>ゲンソク</t>
    </rPh>
    <rPh sb="2" eb="4">
      <t>テイテン</t>
    </rPh>
    <rPh sb="5" eb="7">
      <t>ガイブ</t>
    </rPh>
    <rPh sb="8" eb="9">
      <t>タ</t>
    </rPh>
    <rPh sb="10" eb="11">
      <t>ア</t>
    </rPh>
    <rPh sb="16" eb="17">
      <t>スガタ</t>
    </rPh>
    <rPh sb="18" eb="20">
      <t>ゼンケイ</t>
    </rPh>
    <rPh sb="22" eb="23">
      <t>ワ</t>
    </rPh>
    <rPh sb="29" eb="31">
      <t>シツナイ</t>
    </rPh>
    <rPh sb="32" eb="34">
      <t>ガイコウ</t>
    </rPh>
    <rPh sb="34" eb="35">
      <t>トウ</t>
    </rPh>
    <rPh sb="36" eb="38">
      <t>ヒツヨウ</t>
    </rPh>
    <rPh sb="39" eb="40">
      <t>オウ</t>
    </rPh>
    <rPh sb="42" eb="43">
      <t>ト</t>
    </rPh>
    <phoneticPr fontId="11"/>
  </si>
  <si>
    <t>改修：</t>
    <rPh sb="0" eb="2">
      <t>カイシュウ</t>
    </rPh>
    <phoneticPr fontId="11"/>
  </si>
  <si>
    <t>主な改修部が分かるように，必要であれば複数個所を添付</t>
    <rPh sb="0" eb="1">
      <t>オモ</t>
    </rPh>
    <rPh sb="2" eb="4">
      <t>カイシュウ</t>
    </rPh>
    <rPh sb="4" eb="5">
      <t>ブ</t>
    </rPh>
    <rPh sb="6" eb="7">
      <t>ワ</t>
    </rPh>
    <rPh sb="13" eb="15">
      <t>ヒツヨウ</t>
    </rPh>
    <rPh sb="19" eb="21">
      <t>フクスウ</t>
    </rPh>
    <rPh sb="21" eb="23">
      <t>カショ</t>
    </rPh>
    <rPh sb="24" eb="26">
      <t>テンプ</t>
    </rPh>
    <phoneticPr fontId="11"/>
  </si>
  <si>
    <t>工事名</t>
    <rPh sb="0" eb="2">
      <t>コウジ</t>
    </rPh>
    <rPh sb="2" eb="3">
      <t>メイ</t>
    </rPh>
    <phoneticPr fontId="11"/>
  </si>
  <si>
    <t>高知市</t>
    <rPh sb="0" eb="3">
      <t>コウチシ</t>
    </rPh>
    <phoneticPr fontId="11"/>
  </si>
  <si>
    <t>受注者</t>
    <rPh sb="0" eb="3">
      <t>ジュチュウシャ</t>
    </rPh>
    <phoneticPr fontId="11"/>
  </si>
  <si>
    <t>現場代理人</t>
    <rPh sb="0" eb="2">
      <t>ゲンバ</t>
    </rPh>
    <rPh sb="2" eb="5">
      <t>ダイリニン</t>
    </rPh>
    <phoneticPr fontId="11"/>
  </si>
  <si>
    <t>（工事の進捗状況，懸案事項等）</t>
    <rPh sb="1" eb="3">
      <t>コウジ</t>
    </rPh>
    <rPh sb="4" eb="6">
      <t>シンチョク</t>
    </rPh>
    <rPh sb="6" eb="8">
      <t>ジョウキョウ</t>
    </rPh>
    <rPh sb="9" eb="11">
      <t>ケンアン</t>
    </rPh>
    <rPh sb="11" eb="14">
      <t>ジコウナド</t>
    </rPh>
    <phoneticPr fontId="11"/>
  </si>
  <si>
    <t>（主要工事の予定及び検査予定日等）</t>
    <rPh sb="1" eb="3">
      <t>シュヨウ</t>
    </rPh>
    <rPh sb="3" eb="5">
      <t>コウジ</t>
    </rPh>
    <rPh sb="6" eb="8">
      <t>ヨテイ</t>
    </rPh>
    <rPh sb="8" eb="9">
      <t>オヨ</t>
    </rPh>
    <rPh sb="10" eb="12">
      <t>ケンサ</t>
    </rPh>
    <rPh sb="12" eb="15">
      <t>ヨテイビ</t>
    </rPh>
    <rPh sb="15" eb="16">
      <t>トウ</t>
    </rPh>
    <phoneticPr fontId="11"/>
  </si>
  <si>
    <t>着工日</t>
    <rPh sb="0" eb="2">
      <t>チャッコウ</t>
    </rPh>
    <rPh sb="2" eb="3">
      <t>ヒ</t>
    </rPh>
    <phoneticPr fontId="11"/>
  </si>
  <si>
    <t>完成日</t>
    <rPh sb="0" eb="2">
      <t>カンセイ</t>
    </rPh>
    <rPh sb="2" eb="3">
      <t>ビ</t>
    </rPh>
    <phoneticPr fontId="11"/>
  </si>
  <si>
    <t>今週</t>
    <rPh sb="0" eb="2">
      <t>コンシュウ</t>
    </rPh>
    <phoneticPr fontId="11"/>
  </si>
  <si>
    <t>次週</t>
    <rPh sb="0" eb="2">
      <t>ジシュウ</t>
    </rPh>
    <phoneticPr fontId="11"/>
  </si>
  <si>
    <t>月曜日→</t>
    <rPh sb="0" eb="3">
      <t>ゲツヨウビ</t>
    </rPh>
    <phoneticPr fontId="11"/>
  </si>
  <si>
    <t>当初実施工程との進捗比較</t>
    <rPh sb="4" eb="6">
      <t>コウテイ</t>
    </rPh>
    <phoneticPr fontId="11"/>
  </si>
  <si>
    <t>残工事日数／全工事日数</t>
    <rPh sb="1" eb="3">
      <t>コウジ</t>
    </rPh>
    <rPh sb="7" eb="9">
      <t>コウジ</t>
    </rPh>
    <phoneticPr fontId="11"/>
  </si>
  <si>
    <t>日 ／</t>
    <rPh sb="0" eb="1">
      <t>ヒ</t>
    </rPh>
    <phoneticPr fontId="11"/>
  </si>
  <si>
    <t>修正工程との進捗比較</t>
    <rPh sb="0" eb="2">
      <t>シュウセイ</t>
    </rPh>
    <rPh sb="2" eb="4">
      <t>コウテイ</t>
    </rPh>
    <phoneticPr fontId="11"/>
  </si>
  <si>
    <t>－</t>
    <phoneticPr fontId="11"/>
  </si>
  <si>
    <t>＋</t>
  </si>
  <si>
    <t>：</t>
    <phoneticPr fontId="11"/>
  </si>
  <si>
    <t>予定より進んでいる</t>
    <rPh sb="0" eb="2">
      <t>ヨテイ</t>
    </rPh>
    <rPh sb="4" eb="5">
      <t>スス</t>
    </rPh>
    <phoneticPr fontId="11"/>
  </si>
  <si>
    <t>－</t>
  </si>
  <si>
    <t>予定より遅れている</t>
    <rPh sb="0" eb="2">
      <t>ヨテイ</t>
    </rPh>
    <rPh sb="4" eb="5">
      <t>オク</t>
    </rPh>
    <phoneticPr fontId="11"/>
  </si>
  <si>
    <r>
      <t>※　日にちは下の</t>
    </r>
    <r>
      <rPr>
        <sz val="10.5"/>
        <color indexed="10"/>
        <rFont val="ＭＳ 明朝"/>
        <family val="1"/>
        <charset val="128"/>
      </rPr>
      <t>赤字</t>
    </r>
    <r>
      <rPr>
        <sz val="10.5"/>
        <rFont val="ＭＳ 明朝"/>
        <family val="1"/>
        <charset val="128"/>
      </rPr>
      <t>のところに入力すると自動的に入る。原則，</t>
    </r>
    <r>
      <rPr>
        <sz val="10.5"/>
        <color indexed="10"/>
        <rFont val="ＭＳ 明朝"/>
        <family val="1"/>
        <charset val="128"/>
      </rPr>
      <t>月曜日</t>
    </r>
    <r>
      <rPr>
        <sz val="10.5"/>
        <rFont val="ＭＳ 明朝"/>
        <family val="1"/>
        <charset val="128"/>
      </rPr>
      <t>の日付を記載</t>
    </r>
    <rPh sb="6" eb="7">
      <t>シタ</t>
    </rPh>
    <rPh sb="8" eb="10">
      <t>アカジ</t>
    </rPh>
    <rPh sb="15" eb="17">
      <t>ニュウリョク</t>
    </rPh>
    <rPh sb="20" eb="23">
      <t>ジドウテキ</t>
    </rPh>
    <rPh sb="24" eb="25">
      <t>ハイ</t>
    </rPh>
    <rPh sb="27" eb="29">
      <t>ゲンソク</t>
    </rPh>
    <rPh sb="30" eb="33">
      <t>ゲツヨウビ</t>
    </rPh>
    <rPh sb="34" eb="35">
      <t>ヒ</t>
    </rPh>
    <rPh sb="35" eb="36">
      <t>ツ</t>
    </rPh>
    <rPh sb="37" eb="39">
      <t>キサイ</t>
    </rPh>
    <phoneticPr fontId="11"/>
  </si>
  <si>
    <t>特記事項</t>
    <rPh sb="0" eb="2">
      <t>トッキ</t>
    </rPh>
    <rPh sb="2" eb="4">
      <t>ジコウ</t>
    </rPh>
    <phoneticPr fontId="2"/>
  </si>
  <si>
    <t>第</t>
    <rPh sb="0" eb="1">
      <t>ダイ</t>
    </rPh>
    <phoneticPr fontId="11"/>
  </si>
  <si>
    <t>回</t>
    <rPh sb="0" eb="1">
      <t>カイ</t>
    </rPh>
    <phoneticPr fontId="11"/>
  </si>
  <si>
    <t>打合せ記録簿</t>
    <rPh sb="0" eb="2">
      <t>ウチアワ</t>
    </rPh>
    <rPh sb="3" eb="6">
      <t>キロクボ</t>
    </rPh>
    <phoneticPr fontId="2"/>
  </si>
  <si>
    <t>項</t>
    <rPh sb="0" eb="1">
      <t>コウ</t>
    </rPh>
    <phoneticPr fontId="11"/>
  </si>
  <si>
    <t>1/1</t>
    <phoneticPr fontId="11"/>
  </si>
  <si>
    <t>発注者側</t>
    <rPh sb="0" eb="3">
      <t>ハッチュウシャ</t>
    </rPh>
    <rPh sb="3" eb="4">
      <t>ガワ</t>
    </rPh>
    <phoneticPr fontId="2"/>
  </si>
  <si>
    <t>公共建築課</t>
    <rPh sb="0" eb="2">
      <t>コウキョウ</t>
    </rPh>
    <rPh sb="2" eb="4">
      <t>ケンチク</t>
    </rPh>
    <rPh sb="4" eb="5">
      <t>カ</t>
    </rPh>
    <phoneticPr fontId="2"/>
  </si>
  <si>
    <t>予算課</t>
    <rPh sb="0" eb="2">
      <t>ヨサン</t>
    </rPh>
    <rPh sb="2" eb="3">
      <t>カ</t>
    </rPh>
    <phoneticPr fontId="2"/>
  </si>
  <si>
    <t>担　当</t>
    <rPh sb="0" eb="1">
      <t>タン</t>
    </rPh>
    <rPh sb="2" eb="3">
      <t>トウ</t>
    </rPh>
    <phoneticPr fontId="2"/>
  </si>
  <si>
    <t>主任・監理</t>
    <rPh sb="0" eb="2">
      <t>シュニン</t>
    </rPh>
    <rPh sb="3" eb="5">
      <t>カンリ</t>
    </rPh>
    <phoneticPr fontId="2"/>
  </si>
  <si>
    <t>技 術 者</t>
    <rPh sb="0" eb="1">
      <t>ワザ</t>
    </rPh>
    <rPh sb="2" eb="3">
      <t>ジュツ</t>
    </rPh>
    <rPh sb="4" eb="5">
      <t>シャ</t>
    </rPh>
    <phoneticPr fontId="11"/>
  </si>
  <si>
    <t>部  局  名</t>
    <rPh sb="0" eb="1">
      <t>ブ</t>
    </rPh>
    <rPh sb="3" eb="4">
      <t>キョク</t>
    </rPh>
    <rPh sb="6" eb="7">
      <t>メイ</t>
    </rPh>
    <phoneticPr fontId="2"/>
  </si>
  <si>
    <t>都市建設部</t>
    <rPh sb="0" eb="2">
      <t>トシ</t>
    </rPh>
    <rPh sb="2" eb="4">
      <t>ケンセツ</t>
    </rPh>
    <rPh sb="4" eb="5">
      <t>ブ</t>
    </rPh>
    <phoneticPr fontId="2"/>
  </si>
  <si>
    <t>受 注 者</t>
    <rPh sb="0" eb="1">
      <t>ウケ</t>
    </rPh>
    <rPh sb="2" eb="3">
      <t>チュウ</t>
    </rPh>
    <rPh sb="4" eb="5">
      <t>シャ</t>
    </rPh>
    <phoneticPr fontId="11"/>
  </si>
  <si>
    <t>打合せ日時</t>
    <rPh sb="0" eb="2">
      <t>ウチアワ</t>
    </rPh>
    <rPh sb="3" eb="5">
      <t>ニチジ</t>
    </rPh>
    <phoneticPr fontId="2"/>
  </si>
  <si>
    <t>打合場所</t>
    <rPh sb="0" eb="2">
      <t>ウチアイ</t>
    </rPh>
    <rPh sb="2" eb="4">
      <t>バショ</t>
    </rPh>
    <phoneticPr fontId="11"/>
  </si>
  <si>
    <t>作成者</t>
    <rPh sb="0" eb="3">
      <t>サクセイシャ</t>
    </rPh>
    <phoneticPr fontId="11"/>
  </si>
  <si>
    <t>出  席  者</t>
    <rPh sb="0" eb="1">
      <t>デ</t>
    </rPh>
    <rPh sb="3" eb="4">
      <t>セキ</t>
    </rPh>
    <rPh sb="6" eb="7">
      <t>シャ</t>
    </rPh>
    <phoneticPr fontId="2"/>
  </si>
  <si>
    <t>発注者側</t>
    <rPh sb="0" eb="3">
      <t>ハッチュウシャ</t>
    </rPh>
    <rPh sb="3" eb="4">
      <t>ガワ</t>
    </rPh>
    <phoneticPr fontId="11"/>
  </si>
  <si>
    <t>　■公共建築課：</t>
    <rPh sb="2" eb="4">
      <t>コウキョウ</t>
    </rPh>
    <rPh sb="4" eb="6">
      <t>ケンチク</t>
    </rPh>
    <rPh sb="6" eb="7">
      <t>カ</t>
    </rPh>
    <phoneticPr fontId="2"/>
  </si>
  <si>
    <t>受注者側</t>
    <rPh sb="0" eb="3">
      <t>ジュチュウシャ</t>
    </rPh>
    <rPh sb="3" eb="4">
      <t>ガワ</t>
    </rPh>
    <phoneticPr fontId="11"/>
  </si>
  <si>
    <t>　○建築：</t>
    <rPh sb="2" eb="4">
      <t>ケンチク</t>
    </rPh>
    <phoneticPr fontId="2"/>
  </si>
  <si>
    <t>そ の 他</t>
    <rPh sb="4" eb="5">
      <t>タ</t>
    </rPh>
    <phoneticPr fontId="11"/>
  </si>
  <si>
    <t xml:space="preserve"> 打合せ内容　</t>
    <rPh sb="1" eb="2">
      <t>ダ</t>
    </rPh>
    <rPh sb="2" eb="3">
      <t>ゴウ</t>
    </rPh>
    <rPh sb="4" eb="5">
      <t>ナイ</t>
    </rPh>
    <rPh sb="5" eb="6">
      <t>カタチ</t>
    </rPh>
    <phoneticPr fontId="2"/>
  </si>
  <si>
    <t xml:space="preserve"> 備考，検討事項等</t>
    <rPh sb="1" eb="3">
      <t>ビコウ</t>
    </rPh>
    <rPh sb="4" eb="6">
      <t>ケントウ</t>
    </rPh>
    <rPh sb="6" eb="8">
      <t>ジコウ</t>
    </rPh>
    <rPh sb="8" eb="9">
      <t>トウ</t>
    </rPh>
    <phoneticPr fontId="2"/>
  </si>
  <si>
    <t>日</t>
    <rPh sb="0" eb="1">
      <t>ヒ</t>
    </rPh>
    <phoneticPr fontId="2"/>
  </si>
  <si>
    <t>＋ (進んでいる)</t>
    <phoneticPr fontId="2"/>
  </si>
  <si>
    <t>　　　　　　　評定様式第11号</t>
    <rPh sb="7" eb="9">
      <t>ヒョウテイ</t>
    </rPh>
    <rPh sb="9" eb="11">
      <t>ヨウシキ</t>
    </rPh>
    <rPh sb="11" eb="12">
      <t>ダイ</t>
    </rPh>
    <rPh sb="14" eb="15">
      <t>ゴウ</t>
    </rPh>
    <phoneticPr fontId="2"/>
  </si>
  <si>
    <r>
      <rPr>
        <sz val="11"/>
        <color indexed="10"/>
        <rFont val="ＭＳ Ｐ明朝"/>
        <family val="1"/>
        <charset val="128"/>
      </rPr>
      <t>工事特性</t>
    </r>
    <r>
      <rPr>
        <sz val="11"/>
        <rFont val="ＭＳ Ｐ明朝"/>
        <family val="1"/>
        <charset val="128"/>
      </rPr>
      <t>　・　創意工夫　・　社会性等</t>
    </r>
    <rPh sb="0" eb="2">
      <t>コウジ</t>
    </rPh>
    <rPh sb="2" eb="4">
      <t>トクセイ</t>
    </rPh>
    <rPh sb="7" eb="9">
      <t>ソウイ</t>
    </rPh>
    <rPh sb="9" eb="11">
      <t>クフウ</t>
    </rPh>
    <rPh sb="14" eb="16">
      <t>シャカイ</t>
    </rPh>
    <rPh sb="16" eb="17">
      <t>セイ</t>
    </rPh>
    <rPh sb="17" eb="18">
      <t>トウ</t>
    </rPh>
    <phoneticPr fontId="2"/>
  </si>
  <si>
    <t>　</t>
    <phoneticPr fontId="2"/>
  </si>
  <si>
    <t>実　施　計　画　報　告</t>
    <rPh sb="0" eb="1">
      <t>ジツ</t>
    </rPh>
    <rPh sb="2" eb="3">
      <t>シ</t>
    </rPh>
    <rPh sb="4" eb="5">
      <t>ケイ</t>
    </rPh>
    <rPh sb="6" eb="7">
      <t>ガ</t>
    </rPh>
    <rPh sb="8" eb="9">
      <t>ホウ</t>
    </rPh>
    <rPh sb="10" eb="11">
      <t>コク</t>
    </rPh>
    <phoneticPr fontId="2"/>
  </si>
  <si>
    <t>工事担当課</t>
    <rPh sb="0" eb="2">
      <t>コウジ</t>
    </rPh>
    <rPh sb="2" eb="5">
      <t>タントウカ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</si>
  <si>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</si>
  <si>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</si>
  <si>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下請施工予定報告書</t>
    <rPh sb="0" eb="2">
      <t>シタウケ</t>
    </rPh>
    <rPh sb="2" eb="4">
      <t>セコウ</t>
    </rPh>
    <rPh sb="4" eb="6">
      <t>ヨテイ</t>
    </rPh>
    <rPh sb="6" eb="8">
      <t>ホウコク</t>
    </rPh>
    <rPh sb="8" eb="9">
      <t>ショ</t>
    </rPh>
    <phoneticPr fontId="11"/>
  </si>
  <si>
    <t>受注者</t>
    <rPh sb="0" eb="2">
      <t>ジュチュウ</t>
    </rPh>
    <rPh sb="2" eb="3">
      <t>シャ</t>
    </rPh>
    <phoneticPr fontId="11"/>
  </si>
  <si>
    <t>現場代理人</t>
  </si>
  <si>
    <t>工事名</t>
    <rPh sb="0" eb="3">
      <t>コウジメイ</t>
    </rPh>
    <phoneticPr fontId="11"/>
  </si>
  <si>
    <t>千円</t>
    <rPh sb="0" eb="2">
      <t>センエン</t>
    </rPh>
    <phoneticPr fontId="11"/>
  </si>
  <si>
    <t>備考</t>
    <rPh sb="0" eb="2">
      <t>ビコウ</t>
    </rPh>
    <phoneticPr fontId="11"/>
  </si>
  <si>
    <t>下請負人</t>
    <rPh sb="0" eb="1">
      <t>シタ</t>
    </rPh>
    <rPh sb="1" eb="4">
      <t>ウケオイニン</t>
    </rPh>
    <phoneticPr fontId="11"/>
  </si>
  <si>
    <t>下請施工に
付する工種</t>
    <rPh sb="0" eb="2">
      <t>シタウケ</t>
    </rPh>
    <rPh sb="2" eb="4">
      <t>セコウ</t>
    </rPh>
    <rPh sb="6" eb="7">
      <t>フ</t>
    </rPh>
    <rPh sb="9" eb="11">
      <t>コウシュ</t>
    </rPh>
    <phoneticPr fontId="11"/>
  </si>
  <si>
    <t>下請契約金額</t>
    <rPh sb="0" eb="2">
      <t>シタウケ</t>
    </rPh>
    <rPh sb="2" eb="4">
      <t>ケイヤク</t>
    </rPh>
    <rPh sb="4" eb="6">
      <t>キンガク</t>
    </rPh>
    <phoneticPr fontId="11"/>
  </si>
  <si>
    <t>商号又は名称</t>
    <rPh sb="0" eb="2">
      <t>ショウゴウ</t>
    </rPh>
    <rPh sb="2" eb="3">
      <t>マタ</t>
    </rPh>
    <rPh sb="4" eb="6">
      <t>メイショウ</t>
    </rPh>
    <phoneticPr fontId="11"/>
  </si>
  <si>
    <t>住所</t>
    <rPh sb="0" eb="2">
      <t>ジュウショ</t>
    </rPh>
    <phoneticPr fontId="11"/>
  </si>
  <si>
    <t>（許可番号）</t>
    <rPh sb="1" eb="3">
      <t>キョカ</t>
    </rPh>
    <rPh sb="3" eb="5">
      <t>バンゴウ</t>
    </rPh>
    <phoneticPr fontId="11"/>
  </si>
  <si>
    <t>工事名</t>
    <rPh sb="0" eb="2">
      <t>コウジ</t>
    </rPh>
    <rPh sb="2" eb="3">
      <t>メイ</t>
    </rPh>
    <phoneticPr fontId="38"/>
  </si>
  <si>
    <t>受注者名</t>
    <rPh sb="0" eb="3">
      <t>ジュチュウシャ</t>
    </rPh>
    <rPh sb="3" eb="4">
      <t>メイ</t>
    </rPh>
    <phoneticPr fontId="38"/>
  </si>
  <si>
    <t>元請負契約金額</t>
    <rPh sb="0" eb="1">
      <t>モト</t>
    </rPh>
    <rPh sb="1" eb="3">
      <t>ウケオイ</t>
    </rPh>
    <rPh sb="3" eb="5">
      <t>ケイヤク</t>
    </rPh>
    <rPh sb="5" eb="7">
      <t>キンガク</t>
    </rPh>
    <phoneticPr fontId="38"/>
  </si>
  <si>
    <t>監督員</t>
    <rPh sb="0" eb="3">
      <t>カントクイン</t>
    </rPh>
    <phoneticPr fontId="38"/>
  </si>
  <si>
    <t>監理技術者</t>
    <rPh sb="0" eb="2">
      <t>カンリ</t>
    </rPh>
    <rPh sb="2" eb="4">
      <t>ギジュツ</t>
    </rPh>
    <rPh sb="4" eb="5">
      <t>シャ</t>
    </rPh>
    <phoneticPr fontId="38"/>
  </si>
  <si>
    <t>主任技術者</t>
    <rPh sb="0" eb="2">
      <t>シュニン</t>
    </rPh>
    <rPh sb="2" eb="5">
      <t>ギジュツシャ</t>
    </rPh>
    <phoneticPr fontId="38"/>
  </si>
  <si>
    <t>工期</t>
    <rPh sb="0" eb="2">
      <t>コウキ</t>
    </rPh>
    <phoneticPr fontId="38"/>
  </si>
  <si>
    <t>自</t>
    <rPh sb="0" eb="1">
      <t>ミズカ</t>
    </rPh>
    <phoneticPr fontId="38"/>
  </si>
  <si>
    <t>年</t>
    <rPh sb="0" eb="1">
      <t>ネン</t>
    </rPh>
    <phoneticPr fontId="38"/>
  </si>
  <si>
    <t>月</t>
    <rPh sb="0" eb="1">
      <t>ツキ</t>
    </rPh>
    <phoneticPr fontId="38"/>
  </si>
  <si>
    <t>日</t>
    <rPh sb="0" eb="1">
      <t>ヒ</t>
    </rPh>
    <phoneticPr fontId="38"/>
  </si>
  <si>
    <t>至</t>
    <rPh sb="0" eb="1">
      <t>イタル</t>
    </rPh>
    <phoneticPr fontId="38"/>
  </si>
  <si>
    <t>専門技術者</t>
    <rPh sb="0" eb="2">
      <t>センモン</t>
    </rPh>
    <rPh sb="2" eb="4">
      <t>ギジュツ</t>
    </rPh>
    <rPh sb="4" eb="5">
      <t>シャ</t>
    </rPh>
    <phoneticPr fontId="38"/>
  </si>
  <si>
    <t>担当工事内容</t>
    <rPh sb="0" eb="2">
      <t>タントウ</t>
    </rPh>
    <rPh sb="2" eb="4">
      <t>コウジ</t>
    </rPh>
    <rPh sb="4" eb="6">
      <t>ナイヨウ</t>
    </rPh>
    <phoneticPr fontId="38"/>
  </si>
  <si>
    <t>統括安全衛生責任者</t>
    <rPh sb="0" eb="2">
      <t>トウカツ</t>
    </rPh>
    <rPh sb="2" eb="4">
      <t>アンゼン</t>
    </rPh>
    <rPh sb="4" eb="6">
      <t>エイセイ</t>
    </rPh>
    <rPh sb="6" eb="9">
      <t>セキニンシャ</t>
    </rPh>
    <phoneticPr fontId="38"/>
  </si>
  <si>
    <t>会長</t>
    <rPh sb="0" eb="2">
      <t>カイチョウ</t>
    </rPh>
    <phoneticPr fontId="38"/>
  </si>
  <si>
    <t>副会長</t>
    <rPh sb="0" eb="3">
      <t>フクカイチョウ</t>
    </rPh>
    <phoneticPr fontId="38"/>
  </si>
  <si>
    <t>元方安全衛生管理者</t>
    <rPh sb="0" eb="2">
      <t>モトカタ</t>
    </rPh>
    <rPh sb="2" eb="4">
      <t>アンゼン</t>
    </rPh>
    <rPh sb="4" eb="6">
      <t>エイセイ</t>
    </rPh>
    <rPh sb="6" eb="8">
      <t>カンリ</t>
    </rPh>
    <rPh sb="8" eb="9">
      <t>シャ</t>
    </rPh>
    <phoneticPr fontId="38"/>
  </si>
  <si>
    <t>書記</t>
    <rPh sb="0" eb="2">
      <t>ショキ</t>
    </rPh>
    <phoneticPr fontId="38"/>
  </si>
  <si>
    <t>総下請負金額</t>
    <rPh sb="0" eb="1">
      <t>ソウ</t>
    </rPh>
    <rPh sb="1" eb="2">
      <t>シタ</t>
    </rPh>
    <rPh sb="2" eb="4">
      <t>ウケオイ</t>
    </rPh>
    <rPh sb="4" eb="6">
      <t>キンガク</t>
    </rPh>
    <phoneticPr fontId="38"/>
  </si>
  <si>
    <t>会社名</t>
    <rPh sb="0" eb="3">
      <t>カイシャメイ</t>
    </rPh>
    <phoneticPr fontId="38"/>
  </si>
  <si>
    <t>工種</t>
    <rPh sb="0" eb="1">
      <t>コウ</t>
    </rPh>
    <rPh sb="1" eb="2">
      <t>シュ</t>
    </rPh>
    <phoneticPr fontId="38"/>
  </si>
  <si>
    <t>下請負金額</t>
    <rPh sb="0" eb="1">
      <t>シタ</t>
    </rPh>
    <rPh sb="1" eb="3">
      <t>ウケオイ</t>
    </rPh>
    <rPh sb="3" eb="5">
      <t>キンガク</t>
    </rPh>
    <phoneticPr fontId="38"/>
  </si>
  <si>
    <t>下請契約日</t>
    <rPh sb="0" eb="2">
      <t>シタウ</t>
    </rPh>
    <rPh sb="2" eb="5">
      <t>ケイヤクビ</t>
    </rPh>
    <phoneticPr fontId="38"/>
  </si>
  <si>
    <t>建設業法の許可</t>
    <rPh sb="0" eb="3">
      <t>ケンセツギョウ</t>
    </rPh>
    <rPh sb="3" eb="4">
      <t>ホウ</t>
    </rPh>
    <rPh sb="5" eb="7">
      <t>キョカ</t>
    </rPh>
    <phoneticPr fontId="38"/>
  </si>
  <si>
    <t>工事内容</t>
    <rPh sb="0" eb="2">
      <t>コウジ</t>
    </rPh>
    <rPh sb="2" eb="4">
      <t>ナイヨウ</t>
    </rPh>
    <phoneticPr fontId="38"/>
  </si>
  <si>
    <t>安全衛生責任者</t>
    <rPh sb="0" eb="2">
      <t>アンゼン</t>
    </rPh>
    <rPh sb="2" eb="4">
      <t>エイセイ</t>
    </rPh>
    <rPh sb="4" eb="7">
      <t>セキニンシャ</t>
    </rPh>
    <phoneticPr fontId="38"/>
  </si>
  <si>
    <t>工期（自）</t>
    <rPh sb="0" eb="2">
      <t>コウキ</t>
    </rPh>
    <rPh sb="3" eb="4">
      <t>ジ</t>
    </rPh>
    <phoneticPr fontId="38"/>
  </si>
  <si>
    <t>工期（至）</t>
    <rPh sb="0" eb="2">
      <t>コウキ</t>
    </rPh>
    <rPh sb="3" eb="4">
      <t>イタル</t>
    </rPh>
    <phoneticPr fontId="38"/>
  </si>
  <si>
    <t>金額</t>
    <rPh sb="0" eb="2">
      <t>キンガク</t>
    </rPh>
    <phoneticPr fontId="38"/>
  </si>
  <si>
    <t>下請負比率</t>
    <rPh sb="0" eb="1">
      <t>シタ</t>
    </rPh>
    <rPh sb="1" eb="3">
      <t>ウケオイ</t>
    </rPh>
    <rPh sb="3" eb="5">
      <t>ヒリツ</t>
    </rPh>
    <phoneticPr fontId="38"/>
  </si>
  <si>
    <t>許可番号</t>
    <rPh sb="0" eb="2">
      <t>キョカ</t>
    </rPh>
    <rPh sb="2" eb="4">
      <t>バンゴウ</t>
    </rPh>
    <phoneticPr fontId="38"/>
  </si>
  <si>
    <t>許可を受けている工種</t>
    <rPh sb="0" eb="2">
      <t>キョカ</t>
    </rPh>
    <rPh sb="3" eb="4">
      <t>ウ</t>
    </rPh>
    <rPh sb="8" eb="9">
      <t>コウ</t>
    </rPh>
    <rPh sb="9" eb="10">
      <t>シュ</t>
    </rPh>
    <phoneticPr fontId="38"/>
  </si>
  <si>
    <t>日</t>
    <rPh sb="0" eb="1">
      <t>ニチ</t>
    </rPh>
    <phoneticPr fontId="38"/>
  </si>
  <si>
    <t>工事作業所災害防止協議会兼施工体系図</t>
    <rPh sb="16" eb="17">
      <t>ケイ</t>
    </rPh>
    <phoneticPr fontId="38"/>
  </si>
  <si>
    <t>発注者</t>
    <rPh sb="0" eb="2">
      <t>ハッチュウ</t>
    </rPh>
    <rPh sb="2" eb="3">
      <t>シャ</t>
    </rPh>
    <phoneticPr fontId="38"/>
  </si>
  <si>
    <t>自</t>
    <rPh sb="0" eb="1">
      <t>ジ</t>
    </rPh>
    <phoneticPr fontId="38"/>
  </si>
  <si>
    <t>平成</t>
    <rPh sb="0" eb="2">
      <t>ヘイセイ</t>
    </rPh>
    <phoneticPr fontId="38"/>
  </si>
  <si>
    <t>解体</t>
    <rPh sb="0" eb="2">
      <t>カイタイ</t>
    </rPh>
    <phoneticPr fontId="38"/>
  </si>
  <si>
    <t>(有)村越工業</t>
    <rPh sb="0" eb="3">
      <t>ユウ</t>
    </rPh>
    <rPh sb="3" eb="5">
      <t>ムラコシ</t>
    </rPh>
    <rPh sb="5" eb="7">
      <t>コウギョウ</t>
    </rPh>
    <phoneticPr fontId="38"/>
  </si>
  <si>
    <t>解体工事一式</t>
    <rPh sb="0" eb="2">
      <t>カイタイ</t>
    </rPh>
    <rPh sb="2" eb="4">
      <t>コウジ</t>
    </rPh>
    <rPh sb="4" eb="6">
      <t>イッシキ</t>
    </rPh>
    <phoneticPr fontId="38"/>
  </si>
  <si>
    <t>加用健一</t>
    <rPh sb="0" eb="1">
      <t>カ</t>
    </rPh>
    <rPh sb="1" eb="2">
      <t>ヨウ</t>
    </rPh>
    <rPh sb="2" eb="4">
      <t>ケンイチ</t>
    </rPh>
    <phoneticPr fontId="38"/>
  </si>
  <si>
    <t>主任技術者</t>
    <rPh sb="0" eb="2">
      <t>シュニン</t>
    </rPh>
    <rPh sb="2" eb="4">
      <t>ギジュツ</t>
    </rPh>
    <rPh sb="4" eb="5">
      <t>シャ</t>
    </rPh>
    <phoneticPr fontId="38"/>
  </si>
  <si>
    <t>前田実</t>
    <rPh sb="0" eb="2">
      <t>マエダ</t>
    </rPh>
    <rPh sb="2" eb="3">
      <t>ミノル</t>
    </rPh>
    <phoneticPr fontId="38"/>
  </si>
  <si>
    <t>工事</t>
    <rPh sb="0" eb="2">
      <t>コウジ</t>
    </rPh>
    <phoneticPr fontId="38"/>
  </si>
  <si>
    <t>担当工事
内容</t>
    <rPh sb="0" eb="2">
      <t>タントウ</t>
    </rPh>
    <rPh sb="2" eb="4">
      <t>コウジ</t>
    </rPh>
    <rPh sb="5" eb="7">
      <t>ナイヨウ</t>
    </rPh>
    <phoneticPr fontId="38"/>
  </si>
  <si>
    <t>日～</t>
    <rPh sb="0" eb="1">
      <t>ヒ</t>
    </rPh>
    <phoneticPr fontId="38"/>
  </si>
  <si>
    <t>元方安全衛生管理者</t>
    <rPh sb="0" eb="1">
      <t>ゲン</t>
    </rPh>
    <rPh sb="1" eb="2">
      <t>カタ</t>
    </rPh>
    <rPh sb="2" eb="4">
      <t>アンゼン</t>
    </rPh>
    <rPh sb="4" eb="6">
      <t>エイセイ</t>
    </rPh>
    <rPh sb="6" eb="8">
      <t>カンリ</t>
    </rPh>
    <rPh sb="8" eb="9">
      <t>シャ</t>
    </rPh>
    <phoneticPr fontId="38"/>
  </si>
  <si>
    <t>統括安全衛生責任者</t>
    <rPh sb="0" eb="2">
      <t>トウカツ</t>
    </rPh>
    <rPh sb="2" eb="4">
      <t>アンゼン</t>
    </rPh>
    <rPh sb="4" eb="6">
      <t>エイセイ</t>
    </rPh>
    <rPh sb="6" eb="8">
      <t>セキニン</t>
    </rPh>
    <rPh sb="8" eb="9">
      <t>シャ</t>
    </rPh>
    <phoneticPr fontId="38"/>
  </si>
  <si>
    <t>書　　記</t>
    <rPh sb="0" eb="1">
      <t>ショ</t>
    </rPh>
    <rPh sb="3" eb="4">
      <t>キ</t>
    </rPh>
    <phoneticPr fontId="38"/>
  </si>
  <si>
    <t>副会長</t>
    <rPh sb="0" eb="1">
      <t>フク</t>
    </rPh>
    <rPh sb="1" eb="3">
      <t>カイチョウ</t>
    </rPh>
    <phoneticPr fontId="38"/>
  </si>
  <si>
    <t>元請契約金額</t>
    <rPh sb="0" eb="2">
      <t>モトウケ</t>
    </rPh>
    <rPh sb="2" eb="4">
      <t>ケイヤク</t>
    </rPh>
    <rPh sb="4" eb="6">
      <t>キンガク</t>
    </rPh>
    <phoneticPr fontId="38"/>
  </si>
  <si>
    <t>下請契約金額合計</t>
    <rPh sb="0" eb="2">
      <t>シタウケ</t>
    </rPh>
    <rPh sb="2" eb="4">
      <t>ケイヤク</t>
    </rPh>
    <rPh sb="4" eb="6">
      <t>キンガク</t>
    </rPh>
    <rPh sb="6" eb="8">
      <t>ゴウケイ</t>
    </rPh>
    <phoneticPr fontId="38"/>
  </si>
  <si>
    <t>監督職員</t>
    <rPh sb="0" eb="2">
      <t>カントク</t>
    </rPh>
    <rPh sb="2" eb="4">
      <t>ショクイン</t>
    </rPh>
    <phoneticPr fontId="2"/>
  </si>
  <si>
    <t>月間出来高報告書</t>
    <rPh sb="0" eb="2">
      <t>ゲッカン</t>
    </rPh>
    <rPh sb="2" eb="5">
      <t>デキダカ</t>
    </rPh>
    <rPh sb="5" eb="8">
      <t>ホウコクショ</t>
    </rPh>
    <phoneticPr fontId="2"/>
  </si>
  <si>
    <t>（</t>
    <phoneticPr fontId="2"/>
  </si>
  <si>
    <t>月分）</t>
    <rPh sb="0" eb="1">
      <t>ツキ</t>
    </rPh>
    <rPh sb="1" eb="2">
      <t>ブン</t>
    </rPh>
    <phoneticPr fontId="2"/>
  </si>
  <si>
    <t>公　共　建　築　課　長　　様</t>
    <rPh sb="0" eb="1">
      <t>コウ</t>
    </rPh>
    <rPh sb="2" eb="3">
      <t>トモ</t>
    </rPh>
    <rPh sb="4" eb="5">
      <t>ケン</t>
    </rPh>
    <rPh sb="6" eb="7">
      <t>チク</t>
    </rPh>
    <rPh sb="8" eb="9">
      <t>カ</t>
    </rPh>
    <rPh sb="10" eb="11">
      <t>チョウ</t>
    </rPh>
    <rPh sb="13" eb="14">
      <t>サマ</t>
    </rPh>
    <phoneticPr fontId="2"/>
  </si>
  <si>
    <t>　　　　受注者名</t>
    <rPh sb="4" eb="7">
      <t>ジュチュウシャ</t>
    </rPh>
    <rPh sb="7" eb="8">
      <t>メイ</t>
    </rPh>
    <phoneticPr fontId="2"/>
  </si>
  <si>
    <t>下記のとおり報告します</t>
    <rPh sb="0" eb="2">
      <t>カキ</t>
    </rPh>
    <rPh sb="6" eb="8">
      <t>ホウコク</t>
    </rPh>
    <phoneticPr fontId="2"/>
  </si>
  <si>
    <t>　　　　主任技術者</t>
    <rPh sb="4" eb="6">
      <t>シュニン</t>
    </rPh>
    <rPh sb="6" eb="9">
      <t>ギジュツシャ</t>
    </rPh>
    <phoneticPr fontId="2"/>
  </si>
  <si>
    <t>工事名：</t>
    <rPh sb="0" eb="2">
      <t>コウジ</t>
    </rPh>
    <rPh sb="2" eb="3">
      <t>メイ</t>
    </rPh>
    <phoneticPr fontId="2"/>
  </si>
  <si>
    <t>進捗率</t>
    <rPh sb="0" eb="2">
      <t>シンチョク</t>
    </rPh>
    <rPh sb="2" eb="3">
      <t>リツ</t>
    </rPh>
    <phoneticPr fontId="2"/>
  </si>
  <si>
    <t>計画</t>
    <rPh sb="0" eb="2">
      <t>ケイカク</t>
    </rPh>
    <phoneticPr fontId="2"/>
  </si>
  <si>
    <t>％</t>
    <phoneticPr fontId="2"/>
  </si>
  <si>
    <t>工　期：</t>
    <rPh sb="0" eb="1">
      <t>コウ</t>
    </rPh>
    <rPh sb="2" eb="3">
      <t>キ</t>
    </rPh>
    <phoneticPr fontId="2"/>
  </si>
  <si>
    <t>実績</t>
    <rPh sb="0" eb="2">
      <t>ジッセキ</t>
    </rPh>
    <phoneticPr fontId="2"/>
  </si>
  <si>
    <t>％</t>
    <phoneticPr fontId="2"/>
  </si>
  <si>
    <t>工　事　出　来　高　内　訳</t>
    <rPh sb="0" eb="1">
      <t>コウ</t>
    </rPh>
    <rPh sb="2" eb="3">
      <t>コト</t>
    </rPh>
    <rPh sb="4" eb="5">
      <t>デ</t>
    </rPh>
    <rPh sb="6" eb="7">
      <t>ライ</t>
    </rPh>
    <rPh sb="8" eb="9">
      <t>タカ</t>
    </rPh>
    <rPh sb="10" eb="11">
      <t>ナイ</t>
    </rPh>
    <rPh sb="12" eb="13">
      <t>ヤク</t>
    </rPh>
    <phoneticPr fontId="2"/>
  </si>
  <si>
    <t>工種</t>
    <rPh sb="0" eb="2">
      <t>コウシュ</t>
    </rPh>
    <phoneticPr fontId="2"/>
  </si>
  <si>
    <t>数量</t>
  </si>
  <si>
    <t>金額</t>
  </si>
  <si>
    <t>換算率</t>
    <rPh sb="0" eb="2">
      <t>カンザン</t>
    </rPh>
    <rPh sb="2" eb="3">
      <t>リツ</t>
    </rPh>
    <phoneticPr fontId="2"/>
  </si>
  <si>
    <t>前月</t>
    <phoneticPr fontId="2"/>
  </si>
  <si>
    <t>本月</t>
    <phoneticPr fontId="2"/>
  </si>
  <si>
    <t>出来高</t>
    <rPh sb="0" eb="3">
      <t>デキダカ</t>
    </rPh>
    <phoneticPr fontId="2"/>
  </si>
  <si>
    <t>残高</t>
  </si>
  <si>
    <t>備考</t>
    <rPh sb="0" eb="2">
      <t>ビコウ</t>
    </rPh>
    <phoneticPr fontId="2"/>
  </si>
  <si>
    <t>出来高累計</t>
    <rPh sb="0" eb="3">
      <t>デキダカ</t>
    </rPh>
    <rPh sb="4" eb="5">
      <t>ケイ</t>
    </rPh>
    <phoneticPr fontId="2"/>
  </si>
  <si>
    <t>出来高</t>
    <rPh sb="0" eb="2">
      <t>デキ</t>
    </rPh>
    <rPh sb="2" eb="3">
      <t>タカ</t>
    </rPh>
    <phoneticPr fontId="2"/>
  </si>
  <si>
    <t>累計</t>
    <rPh sb="0" eb="2">
      <t>ルイケイ</t>
    </rPh>
    <phoneticPr fontId="2"/>
  </si>
  <si>
    <t>千円</t>
    <rPh sb="0" eb="2">
      <t>センエン</t>
    </rPh>
    <phoneticPr fontId="2"/>
  </si>
  <si>
    <t>％</t>
    <phoneticPr fontId="2"/>
  </si>
  <si>
    <t>全体工事費（直接工事費(税抜)）</t>
    <rPh sb="0" eb="2">
      <t>ゼンタイ</t>
    </rPh>
    <rPh sb="2" eb="5">
      <t>コウジヒ</t>
    </rPh>
    <rPh sb="6" eb="8">
      <t>チョクセツ</t>
    </rPh>
    <rPh sb="8" eb="11">
      <t>コウジヒ</t>
    </rPh>
    <rPh sb="12" eb="13">
      <t>ゼイ</t>
    </rPh>
    <rPh sb="13" eb="14">
      <t>ヌ</t>
    </rPh>
    <phoneticPr fontId="2"/>
  </si>
  <si>
    <t>(注)実施工程表を添付すること。</t>
    <rPh sb="1" eb="2">
      <t>チュウ</t>
    </rPh>
    <rPh sb="3" eb="5">
      <t>ジッシ</t>
    </rPh>
    <rPh sb="5" eb="7">
      <t>コウテイ</t>
    </rPh>
    <rPh sb="7" eb="8">
      <t>ヒョウ</t>
    </rPh>
    <rPh sb="9" eb="11">
      <t>テンプ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</si>
  <si>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</si>
  <si>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　 年 　　月 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</si>
  <si>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　　　　令和　　 年 　　月 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</si>
  <si>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</si>
  <si>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</t>
    <rPh sb="0" eb="2">
      <t>レイワ</t>
    </rPh>
    <phoneticPr fontId="11"/>
  </si>
  <si>
    <t>令和</t>
    <rPh sb="0" eb="2">
      <t>レイワ</t>
    </rPh>
    <phoneticPr fontId="38"/>
  </si>
  <si>
    <t>令和　　年　　月　　日　～　令和　　年　　月　　日</t>
    <rPh sb="0" eb="2">
      <t>レイワ</t>
    </rPh>
    <rPh sb="4" eb="5">
      <t>ネン</t>
    </rPh>
    <rPh sb="7" eb="8">
      <t>ツキ</t>
    </rPh>
    <rPh sb="10" eb="11">
      <t>ニチ</t>
    </rPh>
    <rPh sb="14" eb="16">
      <t>レイワ</t>
    </rPh>
    <phoneticPr fontId="2"/>
  </si>
  <si>
    <t>・</t>
    <phoneticPr fontId="11"/>
  </si>
  <si>
    <t>～</t>
    <phoneticPr fontId="11"/>
  </si>
  <si>
    <t>－ (遅れている)</t>
    <phoneticPr fontId="2"/>
  </si>
  <si>
    <t>＋</t>
    <phoneticPr fontId="11"/>
  </si>
  <si>
    <t>：</t>
    <phoneticPr fontId="11"/>
  </si>
  <si>
    <t>令和</t>
    <phoneticPr fontId="38"/>
  </si>
  <si>
    <t>　工事打合せ簿は，設計図書と現場との相違があった場合や設計変更が伴う場合等，発注者と受注者が協議し，決定したことを文書で残し，後のトラブルを防ぐことが主の目的であるため，決裁文書を発注者で保管すれば，詳細な取扱いは各課で取決めていただいてかまいませんが，課では統一した運用をお願いします。
　なお，下記に取扱いの一例を示しますので，参考にして下さい。</t>
    <rPh sb="42" eb="45">
      <t>ジュチュウシャ</t>
    </rPh>
    <rPh sb="57" eb="59">
      <t>ブンショ</t>
    </rPh>
    <rPh sb="63" eb="64">
      <t>ノチ</t>
    </rPh>
    <rPh sb="70" eb="71">
      <t>フセ</t>
    </rPh>
    <rPh sb="75" eb="76">
      <t>シュ</t>
    </rPh>
    <rPh sb="103" eb="104">
      <t>ト</t>
    </rPh>
    <rPh sb="104" eb="105">
      <t>アツカ</t>
    </rPh>
    <rPh sb="107" eb="109">
      <t>カクカ</t>
    </rPh>
    <rPh sb="110" eb="112">
      <t>トリキ</t>
    </rPh>
    <rPh sb="134" eb="136">
      <t>ウンヨウ</t>
    </rPh>
    <rPh sb="138" eb="139">
      <t>ネガ</t>
    </rPh>
    <rPh sb="149" eb="151">
      <t>カキ</t>
    </rPh>
    <rPh sb="152" eb="153">
      <t>ト</t>
    </rPh>
    <rPh sb="153" eb="154">
      <t>アツカ</t>
    </rPh>
    <rPh sb="156" eb="158">
      <t>イチレイ</t>
    </rPh>
    <rPh sb="159" eb="160">
      <t>シメ</t>
    </rPh>
    <rPh sb="166" eb="168">
      <t>サンコウ</t>
    </rPh>
    <rPh sb="171" eb="172">
      <t>クダ</t>
    </rPh>
    <phoneticPr fontId="2"/>
  </si>
  <si>
    <t>（参考：取扱いフロー例）</t>
    <rPh sb="1" eb="3">
      <t>サンコウ</t>
    </rPh>
    <rPh sb="4" eb="6">
      <t>トリアツカ</t>
    </rPh>
    <rPh sb="10" eb="11">
      <t>レイ</t>
    </rPh>
    <phoneticPr fontId="2"/>
  </si>
  <si>
    <t>●発議者が受注者の場合</t>
    <rPh sb="1" eb="4">
      <t>ハツギシャ</t>
    </rPh>
    <rPh sb="5" eb="8">
      <t>ジュチュウシャ</t>
    </rPh>
    <rPh sb="9" eb="11">
      <t>バアイ</t>
    </rPh>
    <phoneticPr fontId="2"/>
  </si>
  <si>
    <t>１．現場代理人が押印した受注者からの文書を受理</t>
    <rPh sb="2" eb="4">
      <t>ゲンバ</t>
    </rPh>
    <rPh sb="4" eb="7">
      <t>ダイリニン</t>
    </rPh>
    <rPh sb="8" eb="10">
      <t>オウイン</t>
    </rPh>
    <rPh sb="12" eb="15">
      <t>ジュチュウシャ</t>
    </rPh>
    <rPh sb="18" eb="20">
      <t>ブンショ</t>
    </rPh>
    <rPh sb="21" eb="23">
      <t>ジュリ</t>
    </rPh>
    <phoneticPr fontId="2"/>
  </si>
  <si>
    <t>２．工事監督職員が「回答及び処理等」欄に指示等の内容を記入し，所属長まで決裁を取る。</t>
    <rPh sb="2" eb="4">
      <t>コウジ</t>
    </rPh>
    <rPh sb="4" eb="6">
      <t>カントク</t>
    </rPh>
    <rPh sb="6" eb="8">
      <t>ショクイン</t>
    </rPh>
    <rPh sb="10" eb="12">
      <t>カイトウ</t>
    </rPh>
    <rPh sb="12" eb="13">
      <t>オヨ</t>
    </rPh>
    <rPh sb="14" eb="16">
      <t>ショリ</t>
    </rPh>
    <rPh sb="16" eb="17">
      <t>トウ</t>
    </rPh>
    <rPh sb="18" eb="19">
      <t>ラン</t>
    </rPh>
    <rPh sb="20" eb="23">
      <t>シジトウ</t>
    </rPh>
    <rPh sb="24" eb="26">
      <t>ナイヨウ</t>
    </rPh>
    <rPh sb="27" eb="29">
      <t>キニュウ</t>
    </rPh>
    <rPh sb="31" eb="34">
      <t>ショゾクチョウ</t>
    </rPh>
    <rPh sb="36" eb="38">
      <t>ケッサイ</t>
    </rPh>
    <rPh sb="39" eb="40">
      <t>ト</t>
    </rPh>
    <phoneticPr fontId="2"/>
  </si>
  <si>
    <t>（決裁文書は，工事監督職員保管⇒受注者への文書は決裁文書を複写したものか新たに印刷したもの）</t>
    <rPh sb="1" eb="3">
      <t>ケッサイ</t>
    </rPh>
    <rPh sb="3" eb="5">
      <t>ブンショ</t>
    </rPh>
    <rPh sb="7" eb="9">
      <t>コウジ</t>
    </rPh>
    <rPh sb="9" eb="11">
      <t>カントク</t>
    </rPh>
    <rPh sb="11" eb="13">
      <t>ショクイン</t>
    </rPh>
    <rPh sb="13" eb="15">
      <t>ホカン</t>
    </rPh>
    <rPh sb="16" eb="19">
      <t>ジュチュウシャ</t>
    </rPh>
    <rPh sb="21" eb="23">
      <t>ブンショ</t>
    </rPh>
    <rPh sb="24" eb="26">
      <t>ケッサイ</t>
    </rPh>
    <rPh sb="26" eb="28">
      <t>ブンショ</t>
    </rPh>
    <rPh sb="29" eb="31">
      <t>フクシャ</t>
    </rPh>
    <rPh sb="36" eb="37">
      <t>アラ</t>
    </rPh>
    <rPh sb="39" eb="41">
      <t>インサツ</t>
    </rPh>
    <phoneticPr fontId="2"/>
  </si>
  <si>
    <t>３．文書の「回答及び処理等」欄に工事監督職員が日付記入，押印し，現場代理人に渡す。（現場代理人保管）</t>
    <rPh sb="2" eb="4">
      <t>ブンショ</t>
    </rPh>
    <rPh sb="6" eb="8">
      <t>カイトウ</t>
    </rPh>
    <rPh sb="8" eb="9">
      <t>オヨ</t>
    </rPh>
    <rPh sb="10" eb="12">
      <t>ショリ</t>
    </rPh>
    <rPh sb="12" eb="13">
      <t>トウ</t>
    </rPh>
    <rPh sb="14" eb="15">
      <t>ラン</t>
    </rPh>
    <rPh sb="16" eb="18">
      <t>コウジ</t>
    </rPh>
    <rPh sb="18" eb="20">
      <t>カントク</t>
    </rPh>
    <rPh sb="20" eb="22">
      <t>ショクイン</t>
    </rPh>
    <rPh sb="23" eb="25">
      <t>ヒヅケ</t>
    </rPh>
    <rPh sb="25" eb="27">
      <t>キニュウ</t>
    </rPh>
    <rPh sb="28" eb="30">
      <t>オウイン</t>
    </rPh>
    <rPh sb="32" eb="34">
      <t>ゲンバ</t>
    </rPh>
    <rPh sb="34" eb="37">
      <t>ダイリニン</t>
    </rPh>
    <rPh sb="38" eb="39">
      <t>ワタ</t>
    </rPh>
    <rPh sb="42" eb="44">
      <t>ゲンバ</t>
    </rPh>
    <rPh sb="44" eb="47">
      <t>ダイリニン</t>
    </rPh>
    <rPh sb="47" eb="49">
      <t>ホカン</t>
    </rPh>
    <phoneticPr fontId="2"/>
  </si>
  <si>
    <t>　（３．の現場代理人に渡す文書を複写し，工事監督職員が保管しておくと良い）</t>
    <rPh sb="5" eb="7">
      <t>ゲンバ</t>
    </rPh>
    <rPh sb="7" eb="10">
      <t>ダイリニン</t>
    </rPh>
    <rPh sb="11" eb="12">
      <t>ワタ</t>
    </rPh>
    <rPh sb="13" eb="15">
      <t>ブンショ</t>
    </rPh>
    <rPh sb="16" eb="18">
      <t>フクシャ</t>
    </rPh>
    <rPh sb="20" eb="22">
      <t>コウジ</t>
    </rPh>
    <rPh sb="22" eb="24">
      <t>カントク</t>
    </rPh>
    <rPh sb="24" eb="26">
      <t>ショクイン</t>
    </rPh>
    <rPh sb="27" eb="29">
      <t>ホカン</t>
    </rPh>
    <rPh sb="34" eb="35">
      <t>ヨ</t>
    </rPh>
    <phoneticPr fontId="2"/>
  </si>
  <si>
    <t>●発議者が発注者の場合</t>
    <rPh sb="1" eb="4">
      <t>ハツギシャ</t>
    </rPh>
    <rPh sb="5" eb="8">
      <t>ハッチュウシャ</t>
    </rPh>
    <rPh sb="9" eb="11">
      <t>バアイ</t>
    </rPh>
    <phoneticPr fontId="2"/>
  </si>
  <si>
    <t>１．工事監督職員が上段へ指示等の内容を記入し，所属長まで決裁を取る。</t>
    <rPh sb="2" eb="4">
      <t>コウジ</t>
    </rPh>
    <rPh sb="4" eb="6">
      <t>カントク</t>
    </rPh>
    <rPh sb="6" eb="8">
      <t>ショクイン</t>
    </rPh>
    <rPh sb="9" eb="11">
      <t>ジョウダン</t>
    </rPh>
    <rPh sb="12" eb="15">
      <t>シジトウ</t>
    </rPh>
    <rPh sb="16" eb="18">
      <t>ナイヨウ</t>
    </rPh>
    <rPh sb="19" eb="21">
      <t>キニュウ</t>
    </rPh>
    <rPh sb="23" eb="26">
      <t>ショゾクチョウ</t>
    </rPh>
    <rPh sb="28" eb="30">
      <t>ケッサイ</t>
    </rPh>
    <rPh sb="31" eb="32">
      <t>ト</t>
    </rPh>
    <phoneticPr fontId="2"/>
  </si>
  <si>
    <t>（決裁文書は，工事監督職員保管⇒請負者への文書は決裁文書の複写したものか新たに印刷したもの）</t>
    <rPh sb="1" eb="3">
      <t>ケッサイ</t>
    </rPh>
    <rPh sb="3" eb="5">
      <t>ブンショ</t>
    </rPh>
    <rPh sb="7" eb="9">
      <t>コウジ</t>
    </rPh>
    <rPh sb="9" eb="11">
      <t>カントク</t>
    </rPh>
    <rPh sb="11" eb="13">
      <t>ショクイン</t>
    </rPh>
    <rPh sb="13" eb="15">
      <t>ホカン</t>
    </rPh>
    <rPh sb="16" eb="18">
      <t>ウケオイ</t>
    </rPh>
    <rPh sb="18" eb="19">
      <t>シャ</t>
    </rPh>
    <rPh sb="21" eb="23">
      <t>ブンショ</t>
    </rPh>
    <rPh sb="24" eb="26">
      <t>ケッサイ</t>
    </rPh>
    <rPh sb="26" eb="28">
      <t>ブンショ</t>
    </rPh>
    <rPh sb="29" eb="31">
      <t>フクシャ</t>
    </rPh>
    <rPh sb="36" eb="37">
      <t>アラ</t>
    </rPh>
    <rPh sb="39" eb="41">
      <t>インサツ</t>
    </rPh>
    <phoneticPr fontId="2"/>
  </si>
  <si>
    <t>２．文書の「回答及び処理等」欄に工事監督職員が必要事項を記入，押印し，現場代理人に渡す。</t>
    <rPh sb="2" eb="4">
      <t>ブンショ</t>
    </rPh>
    <rPh sb="6" eb="8">
      <t>カイトウ</t>
    </rPh>
    <rPh sb="8" eb="9">
      <t>オヨ</t>
    </rPh>
    <rPh sb="10" eb="13">
      <t>ショリトウ</t>
    </rPh>
    <rPh sb="14" eb="15">
      <t>ラン</t>
    </rPh>
    <rPh sb="16" eb="18">
      <t>コウジ</t>
    </rPh>
    <rPh sb="18" eb="20">
      <t>カントク</t>
    </rPh>
    <rPh sb="20" eb="22">
      <t>ショクイン</t>
    </rPh>
    <rPh sb="23" eb="25">
      <t>ヒツヨウ</t>
    </rPh>
    <rPh sb="25" eb="27">
      <t>ジコウ</t>
    </rPh>
    <rPh sb="28" eb="30">
      <t>キニュウ</t>
    </rPh>
    <rPh sb="31" eb="33">
      <t>オウイン</t>
    </rPh>
    <rPh sb="35" eb="37">
      <t>ゲンバ</t>
    </rPh>
    <rPh sb="37" eb="40">
      <t>ダイリニン</t>
    </rPh>
    <rPh sb="41" eb="42">
      <t>ワタ</t>
    </rPh>
    <phoneticPr fontId="2"/>
  </si>
  <si>
    <t>３．渡した文書の「回答及び処理等」欄に現場代理人に記入，押印してもらい，工事監督職員が受理する。</t>
    <rPh sb="2" eb="3">
      <t>ワタ</t>
    </rPh>
    <rPh sb="5" eb="7">
      <t>ブンショ</t>
    </rPh>
    <rPh sb="9" eb="11">
      <t>カイトウ</t>
    </rPh>
    <rPh sb="11" eb="12">
      <t>オヨ</t>
    </rPh>
    <rPh sb="13" eb="15">
      <t>ショリ</t>
    </rPh>
    <rPh sb="15" eb="16">
      <t>トウ</t>
    </rPh>
    <rPh sb="17" eb="18">
      <t>ラン</t>
    </rPh>
    <rPh sb="19" eb="21">
      <t>ゲンバ</t>
    </rPh>
    <rPh sb="21" eb="24">
      <t>ダイリニン</t>
    </rPh>
    <rPh sb="25" eb="27">
      <t>キニュウ</t>
    </rPh>
    <rPh sb="28" eb="30">
      <t>オウイン</t>
    </rPh>
    <rPh sb="36" eb="38">
      <t>コウジ</t>
    </rPh>
    <rPh sb="38" eb="40">
      <t>カントク</t>
    </rPh>
    <rPh sb="40" eb="42">
      <t>ショクイン</t>
    </rPh>
    <rPh sb="43" eb="45">
      <t>ジュリ</t>
    </rPh>
    <phoneticPr fontId="2"/>
  </si>
  <si>
    <t>　（３．の工事監督職員が受理する文書を複写し，現場代理人が保管しておくと良い）</t>
    <rPh sb="5" eb="7">
      <t>コウジ</t>
    </rPh>
    <rPh sb="7" eb="9">
      <t>カントク</t>
    </rPh>
    <rPh sb="9" eb="11">
      <t>ショクイン</t>
    </rPh>
    <rPh sb="12" eb="14">
      <t>ジュリ</t>
    </rPh>
    <rPh sb="16" eb="18">
      <t>ブンショ</t>
    </rPh>
    <rPh sb="19" eb="21">
      <t>フクシャ</t>
    </rPh>
    <rPh sb="23" eb="25">
      <t>ゲンバ</t>
    </rPh>
    <rPh sb="25" eb="28">
      <t>ダイリニン</t>
    </rPh>
    <rPh sb="29" eb="31">
      <t>ホカン</t>
    </rPh>
    <rPh sb="36" eb="37">
      <t>ヨ</t>
    </rPh>
    <phoneticPr fontId="2"/>
  </si>
  <si>
    <t>※原則：所属長まで決裁した文書は，決裁文書であるので発注者で保管</t>
    <rPh sb="1" eb="3">
      <t>ゲンソク</t>
    </rPh>
    <rPh sb="4" eb="7">
      <t>ショゾクチョウ</t>
    </rPh>
    <rPh sb="9" eb="11">
      <t>ケッサイ</t>
    </rPh>
    <rPh sb="13" eb="15">
      <t>ブンショ</t>
    </rPh>
    <rPh sb="17" eb="19">
      <t>ケッサイ</t>
    </rPh>
    <rPh sb="19" eb="21">
      <t>ブンショ</t>
    </rPh>
    <rPh sb="26" eb="29">
      <t>ハッチュウシャ</t>
    </rPh>
    <rPh sb="30" eb="32">
      <t>ホカン</t>
    </rPh>
    <phoneticPr fontId="2"/>
  </si>
  <si>
    <t>●●　●●</t>
    <phoneticPr fontId="2"/>
  </si>
  <si>
    <t>工   事   名</t>
    <rPh sb="0" eb="1">
      <t>コウ</t>
    </rPh>
    <rPh sb="4" eb="5">
      <t>コト</t>
    </rPh>
    <rPh sb="8" eb="9">
      <t>メイ</t>
    </rPh>
    <phoneticPr fontId="2"/>
  </si>
  <si>
    <t>工         期</t>
    <rPh sb="0" eb="1">
      <t>コウ</t>
    </rPh>
    <rPh sb="10" eb="11">
      <t>キ</t>
    </rPh>
    <phoneticPr fontId="2"/>
  </si>
  <si>
    <t>印　</t>
    <rPh sb="0" eb="1">
      <t>イン</t>
    </rPh>
    <phoneticPr fontId="2"/>
  </si>
  <si>
    <t>発注者　　　・　　　受注者</t>
    <rPh sb="0" eb="3">
      <t>ハッチュウシャ</t>
    </rPh>
    <rPh sb="10" eb="13">
      <t>ジュチュウシャ</t>
    </rPh>
    <phoneticPr fontId="2"/>
  </si>
  <si>
    <t>令和　　年　　月　　日</t>
  </si>
  <si>
    <t>なお，設計変更の対象と　　する　・　しない。（発注者側発議の際に記入）</t>
    <rPh sb="3" eb="5">
      <t>セッケイ</t>
    </rPh>
    <rPh sb="5" eb="7">
      <t>ヘンコウ</t>
    </rPh>
    <rPh sb="8" eb="10">
      <t>タイショウ</t>
    </rPh>
    <rPh sb="23" eb="26">
      <t>ハッチュウシャ</t>
    </rPh>
    <rPh sb="26" eb="27">
      <t>ガワ</t>
    </rPh>
    <rPh sb="27" eb="29">
      <t>ハツギ</t>
    </rPh>
    <rPh sb="30" eb="31">
      <t>サイ</t>
    </rPh>
    <rPh sb="32" eb="34">
      <t>キニュウ</t>
    </rPh>
    <phoneticPr fontId="2"/>
  </si>
  <si>
    <t>　　回答及び処理等</t>
    <rPh sb="2" eb="4">
      <t>カイトウ</t>
    </rPh>
    <rPh sb="4" eb="5">
      <t>オヨ</t>
    </rPh>
    <rPh sb="6" eb="8">
      <t>ショリ</t>
    </rPh>
    <rPh sb="8" eb="9">
      <t>トウ</t>
    </rPh>
    <phoneticPr fontId="2"/>
  </si>
  <si>
    <t>（受注者発議の場合、受注者欄は記入不要）</t>
    <rPh sb="1" eb="4">
      <t>ジュチュウシャ</t>
    </rPh>
    <rPh sb="7" eb="9">
      <t>バアイ</t>
    </rPh>
    <rPh sb="10" eb="12">
      <t>ジュチュウ</t>
    </rPh>
    <rPh sb="12" eb="13">
      <t>シャ</t>
    </rPh>
    <rPh sb="13" eb="14">
      <t>ラン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</si>
  <si>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</si>
  <si>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受　注　者</t>
    <rPh sb="0" eb="1">
      <t>ウケ</t>
    </rPh>
    <rPh sb="2" eb="3">
      <t>チュウ</t>
    </rPh>
    <rPh sb="4" eb="5">
      <t>シャ</t>
    </rPh>
    <phoneticPr fontId="2"/>
  </si>
  <si>
    <t>　公共建築課　　工事監督職員</t>
    <rPh sb="1" eb="5">
      <t>コウキョウケンチク</t>
    </rPh>
    <rPh sb="5" eb="6">
      <t>カ</t>
    </rPh>
    <rPh sb="8" eb="10">
      <t>コウジ</t>
    </rPh>
    <rPh sb="10" eb="12">
      <t>カントク</t>
    </rPh>
    <rPh sb="12" eb="14">
      <t>ショクイン</t>
    </rPh>
    <phoneticPr fontId="2"/>
  </si>
  <si>
    <t>R○.○.○～R○.○.○</t>
    <phoneticPr fontId="2"/>
  </si>
  <si>
    <t>令和○年○月○日</t>
    <phoneticPr fontId="2"/>
  </si>
  <si>
    <t>株式会社　●●●●</t>
    <phoneticPr fontId="2"/>
  </si>
  <si>
    <t>●●●●工事</t>
    <phoneticPr fontId="2"/>
  </si>
  <si>
    <t>●●●●●●●●●●●●●●●●●●●●●●</t>
    <phoneticPr fontId="2"/>
  </si>
  <si>
    <t>●●●●●●●●●●●●●●</t>
    <phoneticPr fontId="2"/>
  </si>
  <si>
    <t>　　●●　●●　　　印　</t>
    <rPh sb="10" eb="11">
      <t>イン</t>
    </rPh>
    <phoneticPr fontId="2"/>
  </si>
  <si>
    <t>請負代金額</t>
    <rPh sb="0" eb="2">
      <t>ウケオイ</t>
    </rPh>
    <rPh sb="2" eb="3">
      <t>ダイ</t>
    </rPh>
    <rPh sb="3" eb="5">
      <t>キンガク</t>
    </rPh>
    <phoneticPr fontId="11"/>
  </si>
  <si>
    <t>請負代金額</t>
    <phoneticPr fontId="38"/>
  </si>
  <si>
    <t>請負代金額</t>
    <phoneticPr fontId="38"/>
  </si>
  <si>
    <t>変更など契約事項に関係する内容である場合，現場代理人等の押印は省略できないので注意すること。</t>
    <rPh sb="0" eb="2">
      <t>ヘンコウ</t>
    </rPh>
    <rPh sb="4" eb="6">
      <t>ケイヤク</t>
    </rPh>
    <rPh sb="6" eb="8">
      <t>ジコウ</t>
    </rPh>
    <rPh sb="9" eb="11">
      <t>カンケイ</t>
    </rPh>
    <rPh sb="13" eb="15">
      <t>ナイヨウ</t>
    </rPh>
    <rPh sb="18" eb="20">
      <t>バアイ</t>
    </rPh>
    <rPh sb="21" eb="23">
      <t>ゲンバ</t>
    </rPh>
    <rPh sb="23" eb="26">
      <t>ダイリニン</t>
    </rPh>
    <rPh sb="26" eb="27">
      <t>トウ</t>
    </rPh>
    <rPh sb="28" eb="30">
      <t>オウイン</t>
    </rPh>
    <rPh sb="31" eb="33">
      <t>ショウリャク</t>
    </rPh>
    <rPh sb="39" eb="41">
      <t>チュウイ</t>
    </rPh>
    <phoneticPr fontId="2"/>
  </si>
  <si>
    <t>変更など契約事項に関係する内容である場合，現場代理人等の押印は省略できないので注意してください。</t>
    <rPh sb="0" eb="2">
      <t>ヘンコウ</t>
    </rPh>
    <rPh sb="4" eb="6">
      <t>ケイヤク</t>
    </rPh>
    <rPh sb="6" eb="8">
      <t>ジコウ</t>
    </rPh>
    <rPh sb="9" eb="11">
      <t>カンケイ</t>
    </rPh>
    <rPh sb="13" eb="15">
      <t>ナイヨウ</t>
    </rPh>
    <rPh sb="18" eb="20">
      <t>バアイ</t>
    </rPh>
    <rPh sb="21" eb="23">
      <t>ゲンバ</t>
    </rPh>
    <rPh sb="23" eb="26">
      <t>ダイリニン</t>
    </rPh>
    <rPh sb="26" eb="27">
      <t>トウ</t>
    </rPh>
    <rPh sb="28" eb="30">
      <t>オウイン</t>
    </rPh>
    <rPh sb="31" eb="33">
      <t>ショウリャク</t>
    </rPh>
    <rPh sb="39" eb="41">
      <t>チュウイ</t>
    </rPh>
    <phoneticPr fontId="2"/>
  </si>
  <si>
    <r>
      <t>工　事　打　合　せ　簿</t>
    </r>
    <r>
      <rPr>
        <b/>
        <sz val="11"/>
        <color indexed="10"/>
        <rFont val="ＭＳ Ｐ明朝"/>
        <family val="1"/>
        <charset val="128"/>
      </rPr>
      <t>　　※発議者が発注者の場合の例</t>
    </r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2"/>
  </si>
  <si>
    <r>
      <t>工　事　打　合　せ　簿</t>
    </r>
    <r>
      <rPr>
        <b/>
        <sz val="11"/>
        <color indexed="10"/>
        <rFont val="ＭＳ Ｐ明朝"/>
        <family val="1"/>
        <charset val="128"/>
      </rPr>
      <t>　　※発議者が受注者の場合の例</t>
    </r>
    <rPh sb="0" eb="1">
      <t>コウ</t>
    </rPh>
    <rPh sb="2" eb="3">
      <t>コト</t>
    </rPh>
    <rPh sb="4" eb="5">
      <t>ダ</t>
    </rPh>
    <rPh sb="6" eb="7">
      <t>ゴウ</t>
    </rPh>
    <rPh sb="10" eb="11">
      <t>ボ</t>
    </rPh>
    <rPh sb="18" eb="20">
      <t>ジュチュウ</t>
    </rPh>
    <phoneticPr fontId="2"/>
  </si>
  <si>
    <t>高知市長　桑名　龍吾</t>
    <rPh sb="0" eb="2">
      <t>コウチ</t>
    </rPh>
    <rPh sb="2" eb="4">
      <t>シチョウ</t>
    </rPh>
    <rPh sb="5" eb="7">
      <t>クワナ</t>
    </rPh>
    <rPh sb="8" eb="10">
      <t>リュウゴ</t>
    </rPh>
    <phoneticPr fontId="38"/>
  </si>
  <si>
    <t>施工計画書提出用</t>
    <rPh sb="0" eb="5">
      <t>セコウケイカクショ</t>
    </rPh>
    <rPh sb="5" eb="8">
      <t>テイシュツヨウ</t>
    </rPh>
    <phoneticPr fontId="2"/>
  </si>
  <si>
    <t>その他承諾事項用</t>
    <rPh sb="2" eb="3">
      <t>タ</t>
    </rPh>
    <rPh sb="3" eb="5">
      <t>ショウダク</t>
    </rPh>
    <rPh sb="5" eb="7">
      <t>ジコウ</t>
    </rPh>
    <rPh sb="7" eb="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</si>
</sst>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¥&quot;#,##0;&quot;¥&quot;\-#,##0"/>
    <numFmt numFmtId="176" formatCode="[$-411]ggge&quot;年&quot;m&quot;月&quot;d&quot;日&quot;;@"/>
    <numFmt numFmtId="177" formatCode="#,##0_ "/>
    <numFmt numFmtId="178" formatCode="[$-411]ge\.m\.d;@"/>
    <numFmt numFmtId="179" formatCode="d"/>
    <numFmt numFmtId="180" formatCode="m&quot;月&quot;d&quot;日&quot;\(aaa\)"/>
    <numFmt numFmtId="181" formatCode="\(aaa\)"/>
    <numFmt numFmtId="182" formatCode="#,##0;&quot;▲ &quot;#,##0"/>
    <numFmt numFmtId="183" formatCode="0.0%"/>
    <numFmt numFmtId="184" formatCode="[&lt;43831]&quot;令&quot;&quot;和&quot;&quot;元&quot;&quot;年&quot;m&quot;月&quot;d&quot;日&quot;;ggge&quot;年&quot;m&quot;月&quot;d&quot;日&quot;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trike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明朝"/>
      <family val="1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55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0.5"/>
      <color indexed="10"/>
      <name val="ＭＳ 明朝"/>
      <family val="1"/>
      <charset val="128"/>
    </font>
    <font>
      <sz val="10.5"/>
      <color indexed="23"/>
      <name val="ＭＳ 明朝"/>
      <family val="1"/>
      <charset val="128"/>
    </font>
    <font>
      <b/>
      <sz val="10.5"/>
      <color indexed="13"/>
      <name val="ＭＳ 明朝"/>
      <family val="1"/>
      <charset val="128"/>
    </font>
    <font>
      <sz val="10.5"/>
      <color indexed="13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Ｐ明朝"/>
      <family val="1"/>
      <charset val="128"/>
    </font>
    <font>
      <sz val="16"/>
      <name val="ＭＳ 明朝"/>
      <family val="1"/>
      <charset val="128"/>
    </font>
    <font>
      <sz val="11"/>
      <color indexed="53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0.5"/>
      <color theme="8" tint="-0.24997711111789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 style="thin">
        <color indexed="64"/>
      </right>
      <top/>
      <bottom style="dotted">
        <color indexed="22"/>
      </bottom>
      <diagonal/>
    </border>
    <border>
      <left style="thin">
        <color indexed="64"/>
      </left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 style="thin">
        <color indexed="64"/>
      </right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dotted">
        <color indexed="22"/>
      </top>
      <bottom style="hair">
        <color indexed="64"/>
      </bottom>
      <diagonal/>
    </border>
    <border>
      <left/>
      <right/>
      <top style="dotted">
        <color indexed="22"/>
      </top>
      <bottom style="hair">
        <color indexed="64"/>
      </bottom>
      <diagonal/>
    </border>
    <border>
      <left/>
      <right style="thin">
        <color indexed="64"/>
      </right>
      <top style="dotted">
        <color indexed="22"/>
      </top>
      <bottom style="hair">
        <color indexed="64"/>
      </bottom>
      <diagonal/>
    </border>
    <border>
      <left/>
      <right/>
      <top style="dotted">
        <color indexed="22"/>
      </top>
      <bottom/>
      <diagonal/>
    </border>
    <border>
      <left style="thin">
        <color indexed="64"/>
      </left>
      <right/>
      <top style="dotted">
        <color indexed="22"/>
      </top>
      <bottom/>
      <diagonal/>
    </border>
    <border>
      <left/>
      <right style="thin">
        <color indexed="64"/>
      </right>
      <top style="dotted">
        <color indexed="22"/>
      </top>
      <bottom/>
      <diagonal/>
    </border>
    <border>
      <left style="thin">
        <color indexed="64"/>
      </left>
      <right/>
      <top style="hair">
        <color indexed="64"/>
      </top>
      <bottom style="dotted">
        <color indexed="22"/>
      </bottom>
      <diagonal/>
    </border>
    <border>
      <left/>
      <right/>
      <top style="hair">
        <color indexed="64"/>
      </top>
      <bottom style="dotted">
        <color indexed="22"/>
      </bottom>
      <diagonal/>
    </border>
    <border>
      <left/>
      <right style="thin">
        <color indexed="64"/>
      </right>
      <top style="hair">
        <color indexed="64"/>
      </top>
      <bottom style="dotted">
        <color indexed="22"/>
      </bottom>
      <diagonal/>
    </border>
    <border>
      <left style="thin">
        <color indexed="64"/>
      </left>
      <right/>
      <top style="dotted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 style="thin">
        <color indexed="64"/>
      </right>
      <top style="dotted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9"/>
      </right>
      <top style="thin">
        <color indexed="64"/>
      </top>
      <bottom style="thin">
        <color indexed="22"/>
      </bottom>
      <diagonal/>
    </border>
    <border>
      <left/>
      <right style="thin">
        <color indexed="9"/>
      </right>
      <top/>
      <bottom style="dotted">
        <color indexed="22"/>
      </bottom>
      <diagonal/>
    </border>
    <border>
      <left/>
      <right style="thin">
        <color indexed="9"/>
      </right>
      <top style="dotted">
        <color indexed="22"/>
      </top>
      <bottom style="thin">
        <color indexed="64"/>
      </bottom>
      <diagonal/>
    </border>
    <border>
      <left style="thin">
        <color indexed="9"/>
      </left>
      <right/>
      <top style="thin">
        <color indexed="22"/>
      </top>
      <bottom style="dotted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0" fillId="0" borderId="0"/>
  </cellStyleXfs>
  <cellXfs count="77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10" fillId="0" borderId="0" xfId="6" applyBorder="1" applyAlignment="1">
      <alignment horizontal="center" vertical="center"/>
    </xf>
    <xf numFmtId="0" fontId="10" fillId="0" borderId="0" xfId="6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12" fillId="0" borderId="0" xfId="6" applyFont="1" applyBorder="1" applyAlignment="1">
      <alignment vertical="center"/>
    </xf>
    <xf numFmtId="0" fontId="10" fillId="0" borderId="0" xfId="6" applyFont="1" applyBorder="1" applyAlignment="1">
      <alignment vertical="center"/>
    </xf>
    <xf numFmtId="0" fontId="17" fillId="0" borderId="0" xfId="6" applyFont="1" applyBorder="1" applyAlignment="1">
      <alignment vertical="center"/>
    </xf>
    <xf numFmtId="0" fontId="17" fillId="0" borderId="2" xfId="6" applyFont="1" applyBorder="1" applyAlignment="1">
      <alignment vertical="center"/>
    </xf>
    <xf numFmtId="0" fontId="25" fillId="0" borderId="0" xfId="0" applyFont="1">
      <alignment vertical="center"/>
    </xf>
    <xf numFmtId="0" fontId="17" fillId="0" borderId="0" xfId="6" applyFont="1" applyBorder="1" applyAlignment="1">
      <alignment vertical="center" justifyLastLine="1"/>
    </xf>
    <xf numFmtId="0" fontId="17" fillId="0" borderId="2" xfId="6" applyFont="1" applyBorder="1" applyAlignment="1">
      <alignment vertical="center" justifyLastLine="1"/>
    </xf>
    <xf numFmtId="0" fontId="10" fillId="0" borderId="0" xfId="0" applyFont="1">
      <alignment vertical="center"/>
    </xf>
    <xf numFmtId="0" fontId="10" fillId="0" borderId="0" xfId="6" applyFill="1" applyBorder="1" applyAlignment="1">
      <alignment vertical="center"/>
    </xf>
    <xf numFmtId="0" fontId="10" fillId="0" borderId="0" xfId="6" applyFont="1" applyFill="1" applyBorder="1" applyAlignment="1"/>
    <xf numFmtId="0" fontId="10" fillId="0" borderId="2" xfId="6" applyFill="1" applyBorder="1" applyAlignment="1">
      <alignment vertical="center"/>
    </xf>
    <xf numFmtId="176" fontId="10" fillId="0" borderId="7" xfId="6" applyNumberFormat="1" applyFill="1" applyBorder="1" applyAlignment="1">
      <alignment vertical="center"/>
    </xf>
    <xf numFmtId="0" fontId="10" fillId="0" borderId="7" xfId="6" applyBorder="1" applyAlignment="1">
      <alignment vertical="center"/>
    </xf>
    <xf numFmtId="176" fontId="10" fillId="0" borderId="8" xfId="6" applyNumberFormat="1" applyFill="1" applyBorder="1" applyAlignment="1">
      <alignment vertical="center"/>
    </xf>
    <xf numFmtId="0" fontId="18" fillId="0" borderId="14" xfId="6" applyFont="1" applyFill="1" applyBorder="1" applyAlignment="1">
      <alignment vertical="center"/>
    </xf>
    <xf numFmtId="0" fontId="18" fillId="0" borderId="15" xfId="6" applyFont="1" applyFill="1" applyBorder="1" applyAlignment="1">
      <alignment horizontal="center" vertical="center"/>
    </xf>
    <xf numFmtId="0" fontId="18" fillId="0" borderId="14" xfId="6" applyFont="1" applyFill="1" applyBorder="1" applyAlignment="1">
      <alignment horizontal="center" vertical="center"/>
    </xf>
    <xf numFmtId="0" fontId="18" fillId="0" borderId="16" xfId="6" applyFont="1" applyFill="1" applyBorder="1" applyAlignment="1">
      <alignment vertical="center"/>
    </xf>
    <xf numFmtId="0" fontId="18" fillId="0" borderId="0" xfId="6" applyFont="1" applyBorder="1" applyAlignment="1">
      <alignment vertical="center"/>
    </xf>
    <xf numFmtId="0" fontId="18" fillId="0" borderId="0" xfId="6" applyFont="1" applyBorder="1" applyAlignment="1">
      <alignment horizontal="center" vertical="center"/>
    </xf>
    <xf numFmtId="0" fontId="18" fillId="0" borderId="17" xfId="6" applyFont="1" applyFill="1" applyBorder="1" applyAlignment="1">
      <alignment vertical="center"/>
    </xf>
    <xf numFmtId="0" fontId="18" fillId="0" borderId="11" xfId="6" applyFont="1" applyFill="1" applyBorder="1" applyAlignment="1">
      <alignment vertical="center"/>
    </xf>
    <xf numFmtId="0" fontId="18" fillId="0" borderId="17" xfId="6" applyFont="1" applyFill="1" applyBorder="1" applyAlignment="1">
      <alignment horizontal="distributed" vertical="center"/>
    </xf>
    <xf numFmtId="0" fontId="19" fillId="0" borderId="11" xfId="6" applyNumberFormat="1" applyFont="1" applyFill="1" applyBorder="1" applyAlignment="1">
      <alignment vertical="center"/>
    </xf>
    <xf numFmtId="0" fontId="18" fillId="0" borderId="11" xfId="6" applyNumberFormat="1" applyFont="1" applyFill="1" applyBorder="1" applyAlignment="1">
      <alignment vertical="center"/>
    </xf>
    <xf numFmtId="0" fontId="18" fillId="0" borderId="12" xfId="6" applyFont="1" applyFill="1" applyBorder="1" applyAlignment="1">
      <alignment vertical="center"/>
    </xf>
    <xf numFmtId="0" fontId="18" fillId="0" borderId="18" xfId="6" applyFont="1" applyFill="1" applyBorder="1" applyAlignment="1">
      <alignment vertical="center"/>
    </xf>
    <xf numFmtId="0" fontId="18" fillId="0" borderId="19" xfId="6" applyFont="1" applyFill="1" applyBorder="1" applyAlignment="1">
      <alignment vertical="center"/>
    </xf>
    <xf numFmtId="0" fontId="18" fillId="0" borderId="19" xfId="6" applyNumberFormat="1" applyFont="1" applyFill="1" applyBorder="1" applyAlignment="1">
      <alignment vertical="center"/>
    </xf>
    <xf numFmtId="0" fontId="18" fillId="0" borderId="20" xfId="6" applyFont="1" applyFill="1" applyBorder="1" applyAlignment="1">
      <alignment horizontal="distributed" vertical="center"/>
    </xf>
    <xf numFmtId="0" fontId="18" fillId="0" borderId="21" xfId="6" applyFont="1" applyFill="1" applyBorder="1" applyAlignment="1">
      <alignment horizontal="distributed" vertical="center"/>
    </xf>
    <xf numFmtId="0" fontId="18" fillId="0" borderId="22" xfId="6" applyFont="1" applyFill="1" applyBorder="1" applyAlignment="1">
      <alignment horizontal="distributed" vertical="center"/>
    </xf>
    <xf numFmtId="0" fontId="18" fillId="0" borderId="6" xfId="6" applyFont="1" applyFill="1" applyBorder="1" applyAlignment="1">
      <alignment horizontal="distributed" vertical="center"/>
    </xf>
    <xf numFmtId="0" fontId="18" fillId="0" borderId="7" xfId="6" applyFont="1" applyFill="1" applyBorder="1" applyAlignment="1">
      <alignment horizontal="distributed" vertical="center"/>
    </xf>
    <xf numFmtId="0" fontId="18" fillId="0" borderId="8" xfId="6" applyFont="1" applyFill="1" applyBorder="1" applyAlignment="1">
      <alignment horizontal="distributed" vertical="center"/>
    </xf>
    <xf numFmtId="0" fontId="18" fillId="0" borderId="8" xfId="6" applyFont="1" applyBorder="1" applyAlignment="1">
      <alignment horizontal="center" vertical="center"/>
    </xf>
    <xf numFmtId="0" fontId="18" fillId="0" borderId="23" xfId="6" applyFont="1" applyBorder="1" applyAlignment="1">
      <alignment vertical="center"/>
    </xf>
    <xf numFmtId="0" fontId="18" fillId="0" borderId="24" xfId="6" applyFont="1" applyBorder="1" applyAlignment="1">
      <alignment vertical="center"/>
    </xf>
    <xf numFmtId="0" fontId="18" fillId="0" borderId="25" xfId="6" applyFont="1" applyBorder="1" applyAlignment="1">
      <alignment vertical="center"/>
    </xf>
    <xf numFmtId="0" fontId="18" fillId="0" borderId="6" xfId="6" applyFont="1" applyBorder="1" applyAlignment="1">
      <alignment horizontal="center" vertical="center"/>
    </xf>
    <xf numFmtId="0" fontId="18" fillId="0" borderId="26" xfId="6" applyFont="1" applyBorder="1" applyAlignment="1">
      <alignment vertical="center"/>
    </xf>
    <xf numFmtId="0" fontId="23" fillId="0" borderId="0" xfId="6" applyFont="1" applyBorder="1" applyAlignment="1">
      <alignment horizontal="left" vertical="center"/>
    </xf>
    <xf numFmtId="0" fontId="18" fillId="0" borderId="27" xfId="6" applyFont="1" applyBorder="1" applyAlignment="1">
      <alignment vertical="center"/>
    </xf>
    <xf numFmtId="0" fontId="18" fillId="0" borderId="28" xfId="6" applyFont="1" applyBorder="1" applyAlignment="1">
      <alignment vertical="center"/>
    </xf>
    <xf numFmtId="179" fontId="18" fillId="0" borderId="27" xfId="6" applyNumberFormat="1" applyFont="1" applyBorder="1" applyAlignment="1">
      <alignment vertical="center"/>
    </xf>
    <xf numFmtId="181" fontId="18" fillId="0" borderId="27" xfId="6" applyNumberFormat="1" applyFont="1" applyBorder="1" applyAlignment="1">
      <alignment vertical="center"/>
    </xf>
    <xf numFmtId="14" fontId="26" fillId="0" borderId="13" xfId="6" applyNumberFormat="1" applyFont="1" applyBorder="1" applyAlignment="1">
      <alignment vertical="center"/>
    </xf>
    <xf numFmtId="14" fontId="27" fillId="0" borderId="0" xfId="6" applyNumberFormat="1" applyFont="1" applyFill="1" applyBorder="1" applyAlignment="1">
      <alignment vertical="center"/>
    </xf>
    <xf numFmtId="0" fontId="23" fillId="0" borderId="27" xfId="6" applyFont="1" applyBorder="1" applyAlignment="1">
      <alignment horizontal="left" vertical="center"/>
    </xf>
    <xf numFmtId="0" fontId="18" fillId="0" borderId="27" xfId="6" applyFont="1" applyFill="1" applyBorder="1" applyAlignment="1">
      <alignment vertical="center"/>
    </xf>
    <xf numFmtId="0" fontId="24" fillId="0" borderId="27" xfId="6" applyFont="1" applyFill="1" applyBorder="1" applyAlignment="1">
      <alignment vertical="center"/>
    </xf>
    <xf numFmtId="0" fontId="18" fillId="0" borderId="29" xfId="6" applyFont="1" applyBorder="1" applyAlignment="1">
      <alignment vertical="center"/>
    </xf>
    <xf numFmtId="0" fontId="18" fillId="0" borderId="30" xfId="6" applyFont="1" applyBorder="1" applyAlignment="1">
      <alignment vertical="center"/>
    </xf>
    <xf numFmtId="0" fontId="18" fillId="0" borderId="31" xfId="6" applyFont="1" applyBorder="1" applyAlignment="1">
      <alignment vertical="center"/>
    </xf>
    <xf numFmtId="179" fontId="18" fillId="0" borderId="32" xfId="6" applyNumberFormat="1" applyFont="1" applyBorder="1" applyAlignment="1">
      <alignment vertical="center"/>
    </xf>
    <xf numFmtId="181" fontId="18" fillId="0" borderId="32" xfId="6" applyNumberFormat="1" applyFont="1" applyBorder="1" applyAlignment="1">
      <alignment vertical="center"/>
    </xf>
    <xf numFmtId="0" fontId="18" fillId="0" borderId="30" xfId="6" applyFont="1" applyFill="1" applyBorder="1" applyAlignment="1">
      <alignment vertical="center"/>
    </xf>
    <xf numFmtId="0" fontId="18" fillId="0" borderId="15" xfId="6" applyFont="1" applyBorder="1" applyAlignment="1">
      <alignment vertical="center"/>
    </xf>
    <xf numFmtId="0" fontId="18" fillId="0" borderId="24" xfId="6" applyFont="1" applyFill="1" applyBorder="1" applyAlignment="1">
      <alignment vertical="center"/>
    </xf>
    <xf numFmtId="0" fontId="18" fillId="0" borderId="33" xfId="6" applyFont="1" applyBorder="1" applyAlignment="1">
      <alignment vertical="center"/>
    </xf>
    <xf numFmtId="0" fontId="18" fillId="0" borderId="0" xfId="6" applyFont="1" applyFill="1" applyBorder="1" applyAlignment="1">
      <alignment vertical="center"/>
    </xf>
    <xf numFmtId="0" fontId="18" fillId="0" borderId="32" xfId="6" applyFont="1" applyBorder="1" applyAlignment="1">
      <alignment vertical="center"/>
    </xf>
    <xf numFmtId="0" fontId="18" fillId="0" borderId="34" xfId="6" applyFont="1" applyBorder="1" applyAlignment="1">
      <alignment vertical="center"/>
    </xf>
    <xf numFmtId="0" fontId="18" fillId="0" borderId="35" xfId="6" applyFont="1" applyBorder="1" applyAlignment="1">
      <alignment vertical="center"/>
    </xf>
    <xf numFmtId="0" fontId="18" fillId="0" borderId="36" xfId="6" applyFont="1" applyFill="1" applyBorder="1" applyAlignment="1">
      <alignment vertical="center"/>
    </xf>
    <xf numFmtId="0" fontId="18" fillId="0" borderId="36" xfId="6" applyFont="1" applyBorder="1" applyAlignment="1">
      <alignment vertical="center"/>
    </xf>
    <xf numFmtId="0" fontId="18" fillId="0" borderId="37" xfId="6" applyFont="1" applyBorder="1" applyAlignment="1">
      <alignment vertical="center"/>
    </xf>
    <xf numFmtId="0" fontId="23" fillId="0" borderId="0" xfId="6" applyFont="1" applyFill="1" applyBorder="1" applyAlignment="1">
      <alignment horizontal="left" vertical="center"/>
    </xf>
    <xf numFmtId="0" fontId="18" fillId="0" borderId="32" xfId="6" applyFont="1" applyFill="1" applyBorder="1" applyAlignment="1">
      <alignment vertical="center"/>
    </xf>
    <xf numFmtId="0" fontId="23" fillId="0" borderId="27" xfId="6" applyFont="1" applyFill="1" applyBorder="1" applyAlignment="1">
      <alignment horizontal="left" vertical="center"/>
    </xf>
    <xf numFmtId="179" fontId="18" fillId="0" borderId="30" xfId="6" applyNumberFormat="1" applyFont="1" applyBorder="1" applyAlignment="1">
      <alignment vertical="center"/>
    </xf>
    <xf numFmtId="181" fontId="18" fillId="0" borderId="30" xfId="6" applyNumberFormat="1" applyFont="1" applyBorder="1" applyAlignment="1">
      <alignment vertical="center"/>
    </xf>
    <xf numFmtId="0" fontId="18" fillId="0" borderId="38" xfId="6" applyFont="1" applyBorder="1" applyAlignment="1">
      <alignment vertical="center"/>
    </xf>
    <xf numFmtId="0" fontId="23" fillId="0" borderId="39" xfId="6" applyFont="1" applyBorder="1" applyAlignment="1">
      <alignment horizontal="left" vertical="center"/>
    </xf>
    <xf numFmtId="0" fontId="18" fillId="0" borderId="39" xfId="6" applyFont="1" applyBorder="1" applyAlignment="1">
      <alignment vertical="center"/>
    </xf>
    <xf numFmtId="0" fontId="18" fillId="0" borderId="40" xfId="6" applyFont="1" applyBorder="1" applyAlignment="1">
      <alignment vertical="center"/>
    </xf>
    <xf numFmtId="0" fontId="18" fillId="0" borderId="41" xfId="6" applyFont="1" applyBorder="1" applyAlignment="1">
      <alignment vertical="center"/>
    </xf>
    <xf numFmtId="0" fontId="18" fillId="0" borderId="42" xfId="6" applyFont="1" applyBorder="1" applyAlignment="1">
      <alignment vertical="center"/>
    </xf>
    <xf numFmtId="0" fontId="18" fillId="0" borderId="43" xfId="6" applyFont="1" applyBorder="1" applyAlignment="1">
      <alignment vertical="center"/>
    </xf>
    <xf numFmtId="0" fontId="28" fillId="0" borderId="0" xfId="6" applyFont="1" applyBorder="1" applyAlignment="1">
      <alignment horizontal="center" vertical="center"/>
    </xf>
    <xf numFmtId="0" fontId="29" fillId="0" borderId="0" xfId="6" applyFont="1" applyBorder="1" applyAlignment="1">
      <alignment horizontal="center" vertical="center"/>
    </xf>
    <xf numFmtId="0" fontId="23" fillId="0" borderId="32" xfId="6" applyFont="1" applyBorder="1" applyAlignment="1">
      <alignment horizontal="left" vertical="center"/>
    </xf>
    <xf numFmtId="0" fontId="23" fillId="0" borderId="24" xfId="6" applyFont="1" applyBorder="1" applyAlignment="1">
      <alignment horizontal="left" vertical="center"/>
    </xf>
    <xf numFmtId="0" fontId="23" fillId="0" borderId="44" xfId="6" applyFont="1" applyBorder="1" applyAlignment="1">
      <alignment horizontal="left" vertical="center"/>
    </xf>
    <xf numFmtId="0" fontId="18" fillId="0" borderId="44" xfId="6" applyFont="1" applyBorder="1" applyAlignment="1">
      <alignment vertical="center"/>
    </xf>
    <xf numFmtId="0" fontId="18" fillId="0" borderId="45" xfId="6" applyFont="1" applyBorder="1" applyAlignment="1">
      <alignment vertical="center"/>
    </xf>
    <xf numFmtId="0" fontId="18" fillId="0" borderId="46" xfId="6" applyFont="1" applyBorder="1" applyAlignment="1">
      <alignment vertical="center"/>
    </xf>
    <xf numFmtId="0" fontId="18" fillId="0" borderId="47" xfId="6" applyFont="1" applyBorder="1" applyAlignment="1">
      <alignment vertical="center"/>
    </xf>
    <xf numFmtId="0" fontId="18" fillId="0" borderId="48" xfId="6" applyFont="1" applyBorder="1" applyAlignment="1">
      <alignment vertical="center"/>
    </xf>
    <xf numFmtId="0" fontId="18" fillId="0" borderId="49" xfId="6" applyFont="1" applyBorder="1" applyAlignment="1">
      <alignment vertical="center"/>
    </xf>
    <xf numFmtId="0" fontId="18" fillId="0" borderId="50" xfId="6" applyFont="1" applyBorder="1" applyAlignment="1">
      <alignment vertical="center"/>
    </xf>
    <xf numFmtId="0" fontId="17" fillId="0" borderId="0" xfId="3" applyFont="1"/>
    <xf numFmtId="0" fontId="31" fillId="0" borderId="0" xfId="3" applyFont="1"/>
    <xf numFmtId="0" fontId="10" fillId="0" borderId="51" xfId="3" applyFont="1" applyBorder="1"/>
    <xf numFmtId="0" fontId="10" fillId="0" borderId="52" xfId="3" applyFont="1" applyBorder="1" applyAlignment="1">
      <alignment vertical="center"/>
    </xf>
    <xf numFmtId="0" fontId="32" fillId="0" borderId="52" xfId="3" applyFont="1" applyBorder="1" applyAlignment="1">
      <alignment vertical="center"/>
    </xf>
    <xf numFmtId="0" fontId="10" fillId="0" borderId="53" xfId="3" applyFont="1" applyBorder="1" applyAlignment="1">
      <alignment horizontal="right" vertical="center"/>
    </xf>
    <xf numFmtId="0" fontId="10" fillId="0" borderId="0" xfId="3" applyFont="1" applyBorder="1"/>
    <xf numFmtId="0" fontId="32" fillId="0" borderId="0" xfId="3" applyFont="1" applyBorder="1" applyAlignment="1">
      <alignment horizontal="center" vertical="center"/>
    </xf>
    <xf numFmtId="0" fontId="32" fillId="0" borderId="54" xfId="3" applyFont="1" applyBorder="1" applyAlignment="1">
      <alignment horizontal="center" vertical="center"/>
    </xf>
    <xf numFmtId="0" fontId="10" fillId="0" borderId="53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33" fillId="0" borderId="0" xfId="3" applyFont="1"/>
    <xf numFmtId="0" fontId="32" fillId="0" borderId="41" xfId="3" applyFont="1" applyBorder="1" applyAlignment="1">
      <alignment horizontal="center" vertical="center"/>
    </xf>
    <xf numFmtId="0" fontId="32" fillId="0" borderId="41" xfId="3" applyFont="1" applyBorder="1" applyAlignment="1">
      <alignment vertical="center"/>
    </xf>
    <xf numFmtId="0" fontId="32" fillId="0" borderId="42" xfId="3" applyFont="1" applyBorder="1" applyAlignment="1">
      <alignment vertical="center"/>
    </xf>
    <xf numFmtId="0" fontId="32" fillId="0" borderId="55" xfId="3" applyFont="1" applyBorder="1" applyAlignment="1">
      <alignment vertical="center"/>
    </xf>
    <xf numFmtId="0" fontId="32" fillId="0" borderId="56" xfId="3" applyFont="1" applyBorder="1" applyAlignment="1">
      <alignment vertical="center"/>
    </xf>
    <xf numFmtId="0" fontId="32" fillId="0" borderId="57" xfId="3" applyFont="1" applyBorder="1" applyAlignment="1">
      <alignment vertical="center"/>
    </xf>
    <xf numFmtId="0" fontId="32" fillId="0" borderId="58" xfId="3" applyFont="1" applyBorder="1" applyAlignment="1">
      <alignment vertical="center"/>
    </xf>
    <xf numFmtId="0" fontId="10" fillId="0" borderId="59" xfId="3" applyFont="1" applyBorder="1" applyAlignment="1"/>
    <xf numFmtId="0" fontId="17" fillId="0" borderId="60" xfId="3" applyFont="1" applyBorder="1" applyAlignment="1"/>
    <xf numFmtId="0" fontId="17" fillId="0" borderId="61" xfId="3" applyFont="1" applyBorder="1" applyAlignment="1"/>
    <xf numFmtId="0" fontId="31" fillId="0" borderId="0" xfId="3" applyFont="1" applyAlignment="1"/>
    <xf numFmtId="0" fontId="10" fillId="0" borderId="62" xfId="3" applyFont="1" applyBorder="1" applyAlignment="1">
      <alignment vertical="center"/>
    </xf>
    <xf numFmtId="0" fontId="34" fillId="0" borderId="53" xfId="3" applyFont="1" applyBorder="1"/>
    <xf numFmtId="0" fontId="17" fillId="0" borderId="0" xfId="3" applyFont="1" applyBorder="1"/>
    <xf numFmtId="0" fontId="17" fillId="0" borderId="62" xfId="3" applyFont="1" applyBorder="1"/>
    <xf numFmtId="0" fontId="18" fillId="0" borderId="7" xfId="6" applyFont="1" applyBorder="1" applyAlignment="1">
      <alignment vertical="center"/>
    </xf>
    <xf numFmtId="0" fontId="18" fillId="0" borderId="8" xfId="6" applyFont="1" applyBorder="1" applyAlignment="1">
      <alignment vertical="center"/>
    </xf>
    <xf numFmtId="0" fontId="18" fillId="0" borderId="6" xfId="6" applyFont="1" applyBorder="1" applyAlignment="1">
      <alignment vertical="center"/>
    </xf>
    <xf numFmtId="0" fontId="18" fillId="0" borderId="5" xfId="6" applyFont="1" applyBorder="1" applyAlignment="1">
      <alignment vertical="center"/>
    </xf>
    <xf numFmtId="0" fontId="18" fillId="0" borderId="4" xfId="6" applyFont="1" applyBorder="1" applyAlignment="1">
      <alignment vertical="center"/>
    </xf>
    <xf numFmtId="0" fontId="10" fillId="0" borderId="0" xfId="5" applyAlignment="1">
      <alignment vertical="center"/>
    </xf>
    <xf numFmtId="0" fontId="10" fillId="0" borderId="0" xfId="5" applyBorder="1" applyAlignment="1">
      <alignment vertical="center"/>
    </xf>
    <xf numFmtId="0" fontId="10" fillId="0" borderId="0" xfId="5" applyAlignment="1">
      <alignment horizontal="distributed" vertical="center" justifyLastLine="1"/>
    </xf>
    <xf numFmtId="0" fontId="10" fillId="0" borderId="0" xfId="5" applyAlignment="1">
      <alignment horizontal="center" vertical="center"/>
    </xf>
    <xf numFmtId="0" fontId="36" fillId="0" borderId="0" xfId="5" applyFont="1" applyAlignment="1">
      <alignment horizontal="distributed" vertical="center"/>
    </xf>
    <xf numFmtId="0" fontId="37" fillId="0" borderId="42" xfId="5" applyFont="1" applyBorder="1" applyAlignment="1">
      <alignment vertical="center"/>
    </xf>
    <xf numFmtId="0" fontId="10" fillId="0" borderId="43" xfId="5" applyBorder="1" applyAlignment="1">
      <alignment vertical="center"/>
    </xf>
    <xf numFmtId="0" fontId="10" fillId="2" borderId="0" xfId="5" applyFill="1" applyAlignment="1">
      <alignment vertical="center"/>
    </xf>
    <xf numFmtId="0" fontId="3" fillId="0" borderId="63" xfId="2" applyBorder="1">
      <alignment vertical="center"/>
    </xf>
    <xf numFmtId="0" fontId="3" fillId="0" borderId="64" xfId="2" applyBorder="1">
      <alignment vertical="center"/>
    </xf>
    <xf numFmtId="0" fontId="3" fillId="0" borderId="65" xfId="2" applyBorder="1" applyProtection="1">
      <alignment vertical="center"/>
      <protection locked="0"/>
    </xf>
    <xf numFmtId="0" fontId="3" fillId="0" borderId="0" xfId="2">
      <alignment vertical="center"/>
    </xf>
    <xf numFmtId="0" fontId="3" fillId="0" borderId="66" xfId="2" applyBorder="1">
      <alignment vertical="center"/>
    </xf>
    <xf numFmtId="0" fontId="3" fillId="0" borderId="55" xfId="2" applyBorder="1">
      <alignment vertical="center"/>
    </xf>
    <xf numFmtId="0" fontId="3" fillId="0" borderId="67" xfId="2" applyBorder="1" applyProtection="1">
      <alignment vertical="center"/>
      <protection locked="0"/>
    </xf>
    <xf numFmtId="177" fontId="3" fillId="0" borderId="67" xfId="2" applyNumberFormat="1" applyBorder="1" applyProtection="1">
      <alignment vertical="center"/>
      <protection locked="0"/>
    </xf>
    <xf numFmtId="0" fontId="3" fillId="0" borderId="68" xfId="2" applyBorder="1" applyAlignment="1">
      <alignment vertical="center"/>
    </xf>
    <xf numFmtId="0" fontId="3" fillId="0" borderId="69" xfId="2" applyBorder="1" applyAlignment="1">
      <alignment horizontal="left" vertical="center"/>
    </xf>
    <xf numFmtId="0" fontId="3" fillId="0" borderId="53" xfId="2" applyBorder="1" applyAlignment="1">
      <alignment vertical="center"/>
    </xf>
    <xf numFmtId="0" fontId="3" fillId="0" borderId="70" xfId="2" applyBorder="1" applyAlignment="1">
      <alignment vertical="center"/>
    </xf>
    <xf numFmtId="0" fontId="3" fillId="0" borderId="68" xfId="2" applyBorder="1">
      <alignment vertical="center"/>
    </xf>
    <xf numFmtId="0" fontId="3" fillId="0" borderId="53" xfId="2" applyBorder="1">
      <alignment vertical="center"/>
    </xf>
    <xf numFmtId="0" fontId="3" fillId="0" borderId="70" xfId="2" applyBorder="1">
      <alignment vertical="center"/>
    </xf>
    <xf numFmtId="0" fontId="3" fillId="0" borderId="71" xfId="2" applyBorder="1">
      <alignment vertical="center"/>
    </xf>
    <xf numFmtId="0" fontId="3" fillId="0" borderId="69" xfId="2" applyBorder="1">
      <alignment vertical="center"/>
    </xf>
    <xf numFmtId="0" fontId="3" fillId="0" borderId="72" xfId="2" applyBorder="1">
      <alignment vertical="center"/>
    </xf>
    <xf numFmtId="0" fontId="3" fillId="0" borderId="73" xfId="2" applyBorder="1">
      <alignment vertical="center"/>
    </xf>
    <xf numFmtId="0" fontId="3" fillId="0" borderId="74" xfId="2" applyBorder="1">
      <alignment vertical="center"/>
    </xf>
    <xf numFmtId="0" fontId="3" fillId="0" borderId="75" xfId="2" applyBorder="1">
      <alignment vertical="center"/>
    </xf>
    <xf numFmtId="0" fontId="3" fillId="0" borderId="76" xfId="2" applyBorder="1" applyProtection="1">
      <alignment vertical="center"/>
      <protection locked="0"/>
    </xf>
    <xf numFmtId="0" fontId="3" fillId="3" borderId="77" xfId="2" applyFill="1" applyBorder="1" applyProtection="1">
      <alignment vertical="center"/>
      <protection locked="0"/>
    </xf>
    <xf numFmtId="0" fontId="3" fillId="0" borderId="0" xfId="2" applyProtection="1">
      <alignment vertical="center"/>
      <protection locked="0"/>
    </xf>
    <xf numFmtId="177" fontId="3" fillId="0" borderId="0" xfId="2" applyNumberFormat="1" applyProtection="1">
      <alignment vertical="center"/>
      <protection locked="0"/>
    </xf>
    <xf numFmtId="0" fontId="3" fillId="4" borderId="0" xfId="2" applyFill="1" applyProtection="1">
      <alignment vertical="center"/>
    </xf>
    <xf numFmtId="0" fontId="3" fillId="0" borderId="0" xfId="2" applyAlignment="1" applyProtection="1">
      <alignment horizontal="center" vertical="center"/>
      <protection locked="0"/>
    </xf>
    <xf numFmtId="0" fontId="3" fillId="0" borderId="0" xfId="2" applyBorder="1" applyProtection="1">
      <alignment vertical="center"/>
      <protection locked="0"/>
    </xf>
    <xf numFmtId="0" fontId="3" fillId="0" borderId="65" xfId="2" applyFont="1" applyFill="1" applyBorder="1" applyProtection="1">
      <alignment vertical="center"/>
    </xf>
    <xf numFmtId="177" fontId="35" fillId="0" borderId="76" xfId="2" applyNumberFormat="1" applyFont="1" applyBorder="1" applyProtection="1">
      <alignment vertical="center"/>
    </xf>
    <xf numFmtId="0" fontId="3" fillId="0" borderId="78" xfId="2" applyFill="1" applyBorder="1" applyProtection="1">
      <alignment vertical="center"/>
    </xf>
    <xf numFmtId="0" fontId="3" fillId="5" borderId="79" xfId="2" applyFill="1" applyBorder="1" applyAlignment="1" applyProtection="1">
      <alignment horizontal="center" vertical="center"/>
    </xf>
    <xf numFmtId="0" fontId="3" fillId="5" borderId="80" xfId="2" applyFill="1" applyBorder="1" applyAlignment="1" applyProtection="1">
      <alignment horizontal="center" vertical="center"/>
    </xf>
    <xf numFmtId="0" fontId="3" fillId="5" borderId="54" xfId="2" applyNumberFormat="1" applyFill="1" applyBorder="1" applyAlignment="1" applyProtection="1">
      <alignment vertical="center"/>
    </xf>
    <xf numFmtId="0" fontId="3" fillId="4" borderId="81" xfId="2" applyFill="1" applyBorder="1" applyAlignment="1" applyProtection="1">
      <alignment vertical="center"/>
    </xf>
    <xf numFmtId="0" fontId="3" fillId="5" borderId="54" xfId="2" applyFill="1" applyBorder="1" applyAlignment="1" applyProtection="1">
      <alignment horizontal="center" vertical="center"/>
    </xf>
    <xf numFmtId="0" fontId="3" fillId="5" borderId="81" xfId="2" applyFill="1" applyBorder="1" applyAlignment="1" applyProtection="1">
      <alignment horizontal="center" vertical="center"/>
    </xf>
    <xf numFmtId="0" fontId="3" fillId="5" borderId="54" xfId="2" applyFill="1" applyBorder="1" applyAlignment="1" applyProtection="1">
      <alignment vertical="center"/>
    </xf>
    <xf numFmtId="0" fontId="3" fillId="5" borderId="82" xfId="2" applyFill="1" applyBorder="1" applyAlignment="1" applyProtection="1">
      <alignment vertical="center"/>
    </xf>
    <xf numFmtId="0" fontId="3" fillId="5" borderId="81" xfId="2" applyFill="1" applyBorder="1" applyAlignment="1" applyProtection="1">
      <alignment vertical="center"/>
    </xf>
    <xf numFmtId="0" fontId="3" fillId="0" borderId="52" xfId="2" applyFill="1" applyBorder="1" applyProtection="1">
      <alignment vertical="center"/>
    </xf>
    <xf numFmtId="0" fontId="3" fillId="0" borderId="83" xfId="2" applyFill="1" applyBorder="1" applyProtection="1">
      <alignment vertical="center"/>
    </xf>
    <xf numFmtId="0" fontId="3" fillId="5" borderId="84" xfId="2" applyFill="1" applyBorder="1" applyAlignment="1" applyProtection="1">
      <alignment horizontal="center" vertical="center"/>
    </xf>
    <xf numFmtId="0" fontId="3" fillId="5" borderId="85" xfId="2" applyFill="1" applyBorder="1" applyAlignment="1" applyProtection="1">
      <alignment horizontal="center" vertical="center"/>
    </xf>
    <xf numFmtId="0" fontId="3" fillId="5" borderId="86" xfId="2" applyNumberFormat="1" applyFill="1" applyBorder="1" applyAlignment="1" applyProtection="1">
      <alignment horizontal="center" vertical="center"/>
    </xf>
    <xf numFmtId="0" fontId="3" fillId="4" borderId="86" xfId="2" applyFill="1" applyBorder="1" applyAlignment="1" applyProtection="1">
      <alignment horizontal="center" vertical="center"/>
    </xf>
    <xf numFmtId="0" fontId="3" fillId="5" borderId="86" xfId="2" applyFill="1" applyBorder="1" applyAlignment="1" applyProtection="1">
      <alignment horizontal="center" vertical="center"/>
    </xf>
    <xf numFmtId="0" fontId="3" fillId="0" borderId="0" xfId="2" applyFill="1" applyBorder="1" applyProtection="1">
      <alignment vertical="center"/>
    </xf>
    <xf numFmtId="0" fontId="3" fillId="3" borderId="87" xfId="2" applyFill="1" applyBorder="1" applyProtection="1">
      <alignment vertical="center"/>
      <protection locked="0"/>
    </xf>
    <xf numFmtId="0" fontId="3" fillId="0" borderId="88" xfId="2" applyBorder="1" applyProtection="1">
      <alignment vertical="center"/>
      <protection locked="0"/>
    </xf>
    <xf numFmtId="0" fontId="3" fillId="0" borderId="89" xfId="2" applyBorder="1" applyProtection="1">
      <alignment vertical="center"/>
      <protection locked="0"/>
    </xf>
    <xf numFmtId="177" fontId="3" fillId="0" borderId="89" xfId="2" applyNumberFormat="1" applyBorder="1" applyProtection="1">
      <alignment vertical="center"/>
      <protection locked="0"/>
    </xf>
    <xf numFmtId="10" fontId="3" fillId="4" borderId="90" xfId="2" applyNumberFormat="1" applyFill="1" applyBorder="1" applyProtection="1">
      <alignment vertical="center"/>
    </xf>
    <xf numFmtId="0" fontId="3" fillId="0" borderId="89" xfId="2" applyFont="1" applyBorder="1" applyProtection="1">
      <alignment vertical="center"/>
      <protection locked="0"/>
    </xf>
    <xf numFmtId="0" fontId="3" fillId="3" borderId="67" xfId="2" applyFill="1" applyBorder="1" applyProtection="1">
      <alignment vertical="center"/>
      <protection locked="0"/>
    </xf>
    <xf numFmtId="0" fontId="3" fillId="0" borderId="91" xfId="2" applyBorder="1" applyProtection="1">
      <alignment vertical="center"/>
      <protection locked="0"/>
    </xf>
    <xf numFmtId="0" fontId="3" fillId="0" borderId="13" xfId="2" applyBorder="1" applyProtection="1">
      <alignment vertical="center"/>
      <protection locked="0"/>
    </xf>
    <xf numFmtId="177" fontId="3" fillId="0" borderId="13" xfId="2" applyNumberFormat="1" applyBorder="1" applyProtection="1">
      <alignment vertical="center"/>
      <protection locked="0"/>
    </xf>
    <xf numFmtId="10" fontId="3" fillId="4" borderId="13" xfId="2" applyNumberFormat="1" applyFill="1" applyBorder="1" applyProtection="1">
      <alignment vertical="center"/>
    </xf>
    <xf numFmtId="0" fontId="3" fillId="0" borderId="13" xfId="2" applyFill="1" applyBorder="1" applyProtection="1">
      <alignment vertical="center"/>
      <protection locked="0"/>
    </xf>
    <xf numFmtId="0" fontId="3" fillId="0" borderId="13" xfId="2" applyFont="1" applyBorder="1" applyProtection="1">
      <alignment vertical="center"/>
      <protection locked="0"/>
    </xf>
    <xf numFmtId="0" fontId="3" fillId="0" borderId="91" xfId="2" applyBorder="1" applyProtection="1">
      <alignment vertical="center"/>
    </xf>
    <xf numFmtId="0" fontId="3" fillId="0" borderId="0" xfId="2" applyAlignment="1" applyProtection="1">
      <alignment horizontal="left" vertical="center" indent="1"/>
      <protection locked="0"/>
    </xf>
    <xf numFmtId="0" fontId="41" fillId="0" borderId="0" xfId="2" applyFont="1">
      <alignment vertical="center"/>
    </xf>
    <xf numFmtId="0" fontId="42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42" fillId="0" borderId="0" xfId="2" applyFont="1" applyAlignment="1">
      <alignment horizontal="right" vertical="center"/>
    </xf>
    <xf numFmtId="0" fontId="3" fillId="0" borderId="0" xfId="2" applyFont="1" applyBorder="1" applyAlignment="1" applyProtection="1">
      <alignment horizontal="left" vertical="center" indent="1"/>
      <protection locked="0"/>
    </xf>
    <xf numFmtId="0" fontId="3" fillId="0" borderId="0" xfId="2" applyFont="1">
      <alignment vertical="center"/>
    </xf>
    <xf numFmtId="0" fontId="3" fillId="0" borderId="0" xfId="2" applyFont="1" applyBorder="1">
      <alignment vertical="center"/>
    </xf>
    <xf numFmtId="0" fontId="3" fillId="0" borderId="0" xfId="2" applyFont="1" applyAlignment="1">
      <alignment vertical="center" shrinkToFit="1"/>
    </xf>
    <xf numFmtId="0" fontId="43" fillId="0" borderId="0" xfId="2" applyFont="1" applyAlignment="1">
      <alignment shrinkToFit="1"/>
    </xf>
    <xf numFmtId="0" fontId="3" fillId="0" borderId="41" xfId="2" applyFont="1" applyBorder="1" applyAlignment="1">
      <alignment vertical="center" shrinkToFit="1"/>
    </xf>
    <xf numFmtId="0" fontId="3" fillId="0" borderId="42" xfId="2" applyFont="1" applyBorder="1" applyAlignment="1">
      <alignment vertical="center" shrinkToFit="1"/>
    </xf>
    <xf numFmtId="0" fontId="3" fillId="0" borderId="42" xfId="2" applyFont="1" applyBorder="1" applyAlignment="1" applyProtection="1">
      <alignment vertical="center" shrinkToFit="1"/>
      <protection locked="0"/>
    </xf>
    <xf numFmtId="0" fontId="3" fillId="0" borderId="43" xfId="2" applyFont="1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0" fontId="3" fillId="0" borderId="92" xfId="2" applyFont="1" applyBorder="1">
      <alignment vertical="center"/>
    </xf>
    <xf numFmtId="0" fontId="3" fillId="0" borderId="93" xfId="2" applyFont="1" applyBorder="1" applyAlignment="1">
      <alignment vertical="center" shrinkToFit="1"/>
    </xf>
    <xf numFmtId="0" fontId="3" fillId="0" borderId="94" xfId="2" applyFont="1" applyBorder="1">
      <alignment vertical="center"/>
    </xf>
    <xf numFmtId="0" fontId="3" fillId="0" borderId="95" xfId="2" applyFont="1" applyBorder="1" applyAlignment="1">
      <alignment vertical="center" shrinkToFit="1"/>
    </xf>
    <xf numFmtId="0" fontId="3" fillId="0" borderId="96" xfId="2" applyFont="1" applyBorder="1" applyAlignment="1">
      <alignment vertical="center" shrinkToFit="1"/>
    </xf>
    <xf numFmtId="0" fontId="3" fillId="0" borderId="95" xfId="2" applyFont="1" applyBorder="1" applyAlignment="1">
      <alignment horizontal="distributed" vertical="center"/>
    </xf>
    <xf numFmtId="0" fontId="3" fillId="0" borderId="42" xfId="2" applyNumberFormat="1" applyFont="1" applyBorder="1" applyAlignment="1" applyProtection="1">
      <alignment horizontal="right" vertical="center" shrinkToFit="1"/>
      <protection locked="0"/>
    </xf>
    <xf numFmtId="0" fontId="3" fillId="0" borderId="96" xfId="2" applyFont="1" applyBorder="1" applyAlignment="1">
      <alignment horizontal="distributed" vertical="center"/>
    </xf>
    <xf numFmtId="0" fontId="3" fillId="0" borderId="0" xfId="2" applyFont="1" applyAlignment="1" applyProtection="1">
      <alignment vertical="center" shrinkToFit="1"/>
      <protection locked="0"/>
    </xf>
    <xf numFmtId="0" fontId="3" fillId="0" borderId="0" xfId="2" applyFont="1" applyBorder="1" applyAlignment="1">
      <alignment horizontal="center" vertical="center" shrinkToFit="1"/>
    </xf>
    <xf numFmtId="0" fontId="3" fillId="0" borderId="97" xfId="2" applyFont="1" applyBorder="1" applyAlignment="1">
      <alignment vertical="center" shrinkToFit="1"/>
    </xf>
    <xf numFmtId="0" fontId="3" fillId="0" borderId="97" xfId="2" applyFont="1" applyBorder="1">
      <alignment vertical="center"/>
    </xf>
    <xf numFmtId="0" fontId="3" fillId="0" borderId="3" xfId="2" applyFont="1" applyBorder="1">
      <alignment vertical="center"/>
    </xf>
    <xf numFmtId="0" fontId="3" fillId="0" borderId="98" xfId="2" applyFont="1" applyBorder="1">
      <alignment vertical="center"/>
    </xf>
    <xf numFmtId="0" fontId="3" fillId="0" borderId="99" xfId="2" applyFont="1" applyBorder="1">
      <alignment vertical="center"/>
    </xf>
    <xf numFmtId="0" fontId="3" fillId="0" borderId="100" xfId="2" applyFont="1" applyBorder="1">
      <alignment vertical="center"/>
    </xf>
    <xf numFmtId="0" fontId="3" fillId="0" borderId="101" xfId="2" applyFont="1" applyBorder="1">
      <alignment vertical="center"/>
    </xf>
    <xf numFmtId="0" fontId="3" fillId="0" borderId="102" xfId="2" applyFont="1" applyBorder="1">
      <alignment vertical="center"/>
    </xf>
    <xf numFmtId="0" fontId="3" fillId="0" borderId="7" xfId="2" applyFont="1" applyBorder="1">
      <alignment vertical="center"/>
    </xf>
    <xf numFmtId="0" fontId="3" fillId="0" borderId="94" xfId="2" applyFont="1" applyBorder="1" applyProtection="1">
      <alignment vertical="center"/>
      <protection locked="0"/>
    </xf>
    <xf numFmtId="0" fontId="3" fillId="0" borderId="42" xfId="2" applyFont="1" applyBorder="1">
      <alignment vertical="center"/>
    </xf>
    <xf numFmtId="0" fontId="3" fillId="0" borderId="2" xfId="2" applyFont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103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03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6" fillId="0" borderId="96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/>
    <xf numFmtId="0" fontId="34" fillId="0" borderId="81" xfId="0" applyFont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104" xfId="0" applyFont="1" applyBorder="1" applyAlignment="1">
      <alignment horizontal="center" vertical="center"/>
    </xf>
    <xf numFmtId="0" fontId="34" fillId="0" borderId="105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49" fillId="0" borderId="103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95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34" fillId="0" borderId="106" xfId="0" applyFont="1" applyBorder="1" applyAlignment="1">
      <alignment horizontal="center" vertical="center"/>
    </xf>
    <xf numFmtId="0" fontId="34" fillId="0" borderId="107" xfId="0" applyFont="1" applyBorder="1" applyAlignment="1">
      <alignment horizontal="center" vertical="center"/>
    </xf>
    <xf numFmtId="0" fontId="34" fillId="0" borderId="108" xfId="0" applyFont="1" applyBorder="1" applyAlignment="1">
      <alignment horizontal="center" vertical="center"/>
    </xf>
    <xf numFmtId="0" fontId="34" fillId="0" borderId="109" xfId="0" applyFont="1" applyBorder="1" applyAlignment="1">
      <alignment horizontal="center" vertical="center"/>
    </xf>
    <xf numFmtId="0" fontId="34" fillId="0" borderId="85" xfId="0" applyFont="1" applyBorder="1" applyAlignment="1">
      <alignment horizontal="center" vertical="center"/>
    </xf>
    <xf numFmtId="0" fontId="34" fillId="0" borderId="110" xfId="0" applyFont="1" applyBorder="1" applyAlignment="1">
      <alignment horizontal="center" vertical="center"/>
    </xf>
    <xf numFmtId="0" fontId="34" fillId="0" borderId="111" xfId="0" applyFont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14" xfId="0" applyFont="1" applyBorder="1" applyAlignment="1">
      <alignment horizontal="center" vertical="center"/>
    </xf>
    <xf numFmtId="0" fontId="34" fillId="0" borderId="115" xfId="0" applyFont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0" fontId="34" fillId="0" borderId="117" xfId="0" applyFont="1" applyBorder="1" applyAlignment="1">
      <alignment horizontal="center" vertical="center"/>
    </xf>
    <xf numFmtId="176" fontId="22" fillId="0" borderId="13" xfId="6" applyNumberFormat="1" applyFont="1" applyBorder="1" applyAlignment="1">
      <alignment vertical="center"/>
    </xf>
    <xf numFmtId="0" fontId="55" fillId="0" borderId="0" xfId="6" quotePrefix="1" applyFont="1" applyBorder="1" applyAlignment="1">
      <alignment vertical="center"/>
    </xf>
    <xf numFmtId="184" fontId="3" fillId="0" borderId="89" xfId="2" applyNumberFormat="1" applyBorder="1" applyAlignment="1" applyProtection="1">
      <alignment horizontal="left" vertical="center" indent="1"/>
      <protection locked="0"/>
    </xf>
    <xf numFmtId="184" fontId="3" fillId="0" borderId="13" xfId="2" applyNumberFormat="1" applyBorder="1" applyAlignment="1" applyProtection="1">
      <alignment horizontal="left" vertical="center" indent="1"/>
      <protection locked="0"/>
    </xf>
    <xf numFmtId="0" fontId="5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0" applyFont="1" applyFill="1" applyBorder="1" applyAlignment="1">
      <alignment vertical="center" wrapText="1"/>
    </xf>
    <xf numFmtId="0" fontId="53" fillId="0" borderId="118" xfId="0" applyFont="1" applyFill="1" applyBorder="1" applyAlignment="1">
      <alignment vertical="center" wrapText="1"/>
    </xf>
    <xf numFmtId="0" fontId="18" fillId="0" borderId="4" xfId="6" applyFont="1" applyBorder="1" applyAlignment="1">
      <alignment horizontal="center" vertical="center"/>
    </xf>
    <xf numFmtId="0" fontId="18" fillId="0" borderId="7" xfId="6" applyFont="1" applyBorder="1" applyAlignment="1">
      <alignment horizontal="center" vertical="center"/>
    </xf>
    <xf numFmtId="182" fontId="18" fillId="0" borderId="4" xfId="6" applyNumberFormat="1" applyFont="1" applyBorder="1" applyAlignment="1">
      <alignment vertical="center"/>
    </xf>
    <xf numFmtId="182" fontId="18" fillId="0" borderId="7" xfId="6" applyNumberFormat="1" applyFont="1" applyBorder="1" applyAlignment="1">
      <alignment vertical="center"/>
    </xf>
    <xf numFmtId="0" fontId="23" fillId="0" borderId="6" xfId="6" quotePrefix="1" applyFont="1" applyBorder="1" applyAlignment="1">
      <alignment horizontal="center" vertical="center"/>
    </xf>
    <xf numFmtId="0" fontId="23" fillId="0" borderId="7" xfId="6" quotePrefix="1" applyFont="1" applyBorder="1" applyAlignment="1">
      <alignment horizontal="center" vertical="center"/>
    </xf>
    <xf numFmtId="0" fontId="18" fillId="0" borderId="42" xfId="6" applyFont="1" applyBorder="1" applyAlignment="1">
      <alignment horizontal="right" vertical="center"/>
    </xf>
    <xf numFmtId="0" fontId="18" fillId="0" borderId="42" xfId="6" applyFont="1" applyBorder="1" applyAlignment="1">
      <alignment horizontal="left" vertical="center"/>
    </xf>
    <xf numFmtId="182" fontId="18" fillId="0" borderId="42" xfId="6" applyNumberFormat="1" applyFont="1" applyBorder="1" applyAlignment="1">
      <alignment horizontal="right" vertical="center"/>
    </xf>
    <xf numFmtId="0" fontId="18" fillId="0" borderId="42" xfId="6" applyFont="1" applyBorder="1" applyAlignment="1">
      <alignment horizontal="center" vertical="center"/>
    </xf>
    <xf numFmtId="0" fontId="23" fillId="0" borderId="3" xfId="6" applyFont="1" applyBorder="1" applyAlignment="1">
      <alignment horizontal="center" vertical="center"/>
    </xf>
    <xf numFmtId="0" fontId="23" fillId="0" borderId="4" xfId="6" applyFont="1" applyBorder="1" applyAlignment="1">
      <alignment horizontal="center" vertical="center"/>
    </xf>
    <xf numFmtId="0" fontId="23" fillId="0" borderId="5" xfId="6" applyFont="1" applyBorder="1" applyAlignment="1">
      <alignment horizontal="center" vertical="center"/>
    </xf>
    <xf numFmtId="0" fontId="23" fillId="0" borderId="6" xfId="6" applyFont="1" applyBorder="1" applyAlignment="1">
      <alignment horizontal="center" vertical="center"/>
    </xf>
    <xf numFmtId="0" fontId="23" fillId="0" borderId="7" xfId="6" applyFont="1" applyBorder="1" applyAlignment="1">
      <alignment horizontal="center" vertical="center"/>
    </xf>
    <xf numFmtId="0" fontId="23" fillId="0" borderId="8" xfId="6" applyFont="1" applyBorder="1" applyAlignment="1">
      <alignment horizontal="center" vertical="center"/>
    </xf>
    <xf numFmtId="0" fontId="23" fillId="0" borderId="3" xfId="6" quotePrefix="1" applyFont="1" applyBorder="1" applyAlignment="1">
      <alignment horizontal="center" vertical="center"/>
    </xf>
    <xf numFmtId="0" fontId="23" fillId="0" borderId="4" xfId="6" quotePrefix="1" applyFont="1" applyBorder="1" applyAlignment="1">
      <alignment horizontal="center" vertical="center"/>
    </xf>
    <xf numFmtId="182" fontId="18" fillId="0" borderId="4" xfId="6" applyNumberFormat="1" applyFont="1" applyBorder="1" applyAlignment="1">
      <alignment horizontal="right" vertical="center"/>
    </xf>
    <xf numFmtId="182" fontId="18" fillId="0" borderId="7" xfId="6" applyNumberFormat="1" applyFont="1" applyBorder="1" applyAlignment="1">
      <alignment horizontal="right" vertical="center"/>
    </xf>
    <xf numFmtId="0" fontId="18" fillId="0" borderId="5" xfId="6" applyFont="1" applyBorder="1" applyAlignment="1">
      <alignment horizontal="center" vertical="center"/>
    </xf>
    <xf numFmtId="0" fontId="18" fillId="0" borderId="8" xfId="6" applyFont="1" applyBorder="1" applyAlignment="1">
      <alignment horizontal="center" vertical="center"/>
    </xf>
    <xf numFmtId="0" fontId="23" fillId="0" borderId="4" xfId="6" applyFont="1" applyBorder="1" applyAlignment="1">
      <alignment horizontal="center" vertical="center" shrinkToFit="1"/>
    </xf>
    <xf numFmtId="0" fontId="23" fillId="0" borderId="7" xfId="6" applyFont="1" applyBorder="1" applyAlignment="1">
      <alignment horizontal="center" vertical="center" shrinkToFit="1"/>
    </xf>
    <xf numFmtId="181" fontId="23" fillId="0" borderId="27" xfId="6" applyNumberFormat="1" applyFont="1" applyFill="1" applyBorder="1" applyAlignment="1">
      <alignment horizontal="left" vertical="center"/>
    </xf>
    <xf numFmtId="179" fontId="23" fillId="0" borderId="27" xfId="6" applyNumberFormat="1" applyFont="1" applyFill="1" applyBorder="1" applyAlignment="1">
      <alignment horizontal="left" vertical="center"/>
    </xf>
    <xf numFmtId="180" fontId="23" fillId="0" borderId="36" xfId="6" applyNumberFormat="1" applyFont="1" applyBorder="1" applyAlignment="1">
      <alignment horizontal="center" vertical="center" shrinkToFit="1"/>
    </xf>
    <xf numFmtId="0" fontId="23" fillId="0" borderId="44" xfId="6" applyFont="1" applyBorder="1" applyAlignment="1">
      <alignment horizontal="distributed" vertical="distributed"/>
    </xf>
    <xf numFmtId="180" fontId="23" fillId="0" borderId="36" xfId="6" applyNumberFormat="1" applyFont="1" applyFill="1" applyBorder="1" applyAlignment="1">
      <alignment horizontal="center" vertical="center" shrinkToFit="1"/>
    </xf>
    <xf numFmtId="179" fontId="23" fillId="0" borderId="27" xfId="6" applyNumberFormat="1" applyFont="1" applyBorder="1" applyAlignment="1">
      <alignment horizontal="left" vertical="center"/>
    </xf>
    <xf numFmtId="181" fontId="23" fillId="0" borderId="27" xfId="6" applyNumberFormat="1" applyFont="1" applyBorder="1" applyAlignment="1">
      <alignment horizontal="left" vertical="center"/>
    </xf>
    <xf numFmtId="180" fontId="23" fillId="0" borderId="119" xfId="6" applyNumberFormat="1" applyFont="1" applyBorder="1" applyAlignment="1">
      <alignment horizontal="center" vertical="center" shrinkToFit="1"/>
    </xf>
    <xf numFmtId="181" fontId="23" fillId="0" borderId="32" xfId="6" applyNumberFormat="1" applyFont="1" applyBorder="1" applyAlignment="1">
      <alignment horizontal="left" vertical="center"/>
    </xf>
    <xf numFmtId="0" fontId="18" fillId="0" borderId="21" xfId="6" applyFont="1" applyFill="1" applyBorder="1" applyAlignment="1">
      <alignment horizontal="distributed" vertical="center"/>
    </xf>
    <xf numFmtId="0" fontId="21" fillId="0" borderId="21" xfId="4" applyFont="1" applyFill="1" applyBorder="1">
      <alignment vertical="center"/>
    </xf>
    <xf numFmtId="0" fontId="18" fillId="0" borderId="7" xfId="6" applyFont="1" applyFill="1" applyBorder="1" applyAlignment="1">
      <alignment horizontal="distributed" vertical="center"/>
    </xf>
    <xf numFmtId="176" fontId="18" fillId="0" borderId="41" xfId="6" applyNumberFormat="1" applyFont="1" applyFill="1" applyBorder="1" applyAlignment="1">
      <alignment horizontal="center" vertical="center" shrinkToFit="1"/>
    </xf>
    <xf numFmtId="176" fontId="18" fillId="0" borderId="42" xfId="6" applyNumberFormat="1" applyFont="1" applyFill="1" applyBorder="1" applyAlignment="1">
      <alignment horizontal="center" vertical="center" shrinkToFit="1"/>
    </xf>
    <xf numFmtId="176" fontId="18" fillId="0" borderId="43" xfId="6" applyNumberFormat="1" applyFont="1" applyFill="1" applyBorder="1" applyAlignment="1">
      <alignment horizontal="center" vertical="center" shrinkToFit="1"/>
    </xf>
    <xf numFmtId="0" fontId="18" fillId="0" borderId="15" xfId="6" applyFont="1" applyFill="1" applyBorder="1" applyAlignment="1">
      <alignment horizontal="distributed" vertical="center"/>
    </xf>
    <xf numFmtId="0" fontId="18" fillId="0" borderId="15" xfId="6" applyNumberFormat="1" applyFont="1" applyFill="1" applyBorder="1" applyAlignment="1">
      <alignment horizontal="left" vertical="center"/>
    </xf>
    <xf numFmtId="0" fontId="18" fillId="0" borderId="120" xfId="6" applyNumberFormat="1" applyFont="1" applyFill="1" applyBorder="1" applyAlignment="1">
      <alignment horizontal="left" vertical="center"/>
    </xf>
    <xf numFmtId="0" fontId="18" fillId="0" borderId="11" xfId="6" applyFont="1" applyFill="1" applyBorder="1" applyAlignment="1">
      <alignment horizontal="distributed" vertical="center"/>
    </xf>
    <xf numFmtId="0" fontId="18" fillId="0" borderId="11" xfId="6" applyNumberFormat="1" applyFont="1" applyFill="1" applyBorder="1" applyAlignment="1">
      <alignment vertical="center" shrinkToFit="1"/>
    </xf>
    <xf numFmtId="0" fontId="18" fillId="0" borderId="19" xfId="6" applyFont="1" applyFill="1" applyBorder="1" applyAlignment="1">
      <alignment horizontal="distributed" vertical="center"/>
    </xf>
    <xf numFmtId="0" fontId="18" fillId="0" borderId="11" xfId="6" applyNumberFormat="1" applyFont="1" applyFill="1" applyBorder="1" applyAlignment="1">
      <alignment horizontal="center" vertical="center"/>
    </xf>
    <xf numFmtId="0" fontId="18" fillId="0" borderId="19" xfId="6" applyNumberFormat="1" applyFont="1" applyFill="1" applyBorder="1" applyAlignment="1">
      <alignment vertical="center" shrinkToFit="1"/>
    </xf>
    <xf numFmtId="0" fontId="10" fillId="0" borderId="8" xfId="6" applyFill="1" applyBorder="1" applyAlignment="1">
      <alignment vertical="center"/>
    </xf>
    <xf numFmtId="0" fontId="10" fillId="0" borderId="96" xfId="6" applyFill="1" applyBorder="1" applyAlignment="1">
      <alignment vertical="center"/>
    </xf>
    <xf numFmtId="0" fontId="10" fillId="0" borderId="43" xfId="6" applyFill="1" applyBorder="1" applyAlignment="1">
      <alignment vertical="center"/>
    </xf>
    <xf numFmtId="0" fontId="10" fillId="0" borderId="13" xfId="6" applyFill="1" applyBorder="1" applyAlignment="1">
      <alignment vertical="center"/>
    </xf>
    <xf numFmtId="176" fontId="18" fillId="0" borderId="7" xfId="6" applyNumberFormat="1" applyFont="1" applyFill="1" applyBorder="1" applyAlignment="1">
      <alignment horizontal="distributed" vertical="center" shrinkToFit="1"/>
    </xf>
    <xf numFmtId="0" fontId="18" fillId="0" borderId="7" xfId="6" applyFont="1" applyFill="1" applyBorder="1" applyAlignment="1">
      <alignment horizontal="center" vertical="center" shrinkToFit="1"/>
    </xf>
    <xf numFmtId="0" fontId="15" fillId="0" borderId="0" xfId="6" applyFont="1" applyBorder="1" applyAlignment="1">
      <alignment horizontal="center" vertical="center"/>
    </xf>
    <xf numFmtId="0" fontId="16" fillId="0" borderId="0" xfId="6" applyFont="1" applyBorder="1" applyAlignment="1">
      <alignment horizontal="right" vertical="center"/>
    </xf>
    <xf numFmtId="0" fontId="10" fillId="0" borderId="0" xfId="7" applyAlignment="1">
      <alignment vertical="center"/>
    </xf>
    <xf numFmtId="0" fontId="10" fillId="0" borderId="7" xfId="6" applyBorder="1" applyAlignment="1">
      <alignment horizontal="left" vertical="center" shrinkToFit="1"/>
    </xf>
    <xf numFmtId="0" fontId="17" fillId="0" borderId="42" xfId="6" applyFont="1" applyBorder="1" applyAlignment="1">
      <alignment horizontal="distributed" vertical="center" indent="7"/>
    </xf>
    <xf numFmtId="0" fontId="17" fillId="0" borderId="43" xfId="6" applyFont="1" applyBorder="1" applyAlignment="1">
      <alignment horizontal="distributed" vertical="center" indent="7"/>
    </xf>
    <xf numFmtId="0" fontId="17" fillId="0" borderId="16" xfId="6" applyFont="1" applyBorder="1" applyAlignment="1">
      <alignment horizontal="distributed" vertical="center" justifyLastLine="1"/>
    </xf>
    <xf numFmtId="0" fontId="17" fillId="0" borderId="121" xfId="6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3" xfId="0" applyFont="1" applyBorder="1" applyAlignment="1">
      <alignment horizontal="right" vertical="top"/>
    </xf>
    <xf numFmtId="0" fontId="3" fillId="0" borderId="96" xfId="0" applyFont="1" applyBorder="1" applyAlignment="1">
      <alignment horizontal="right" vertical="top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textRotation="255"/>
    </xf>
    <xf numFmtId="0" fontId="6" fillId="0" borderId="95" xfId="0" applyFont="1" applyBorder="1" applyAlignment="1">
      <alignment horizontal="center" vertical="center" textRotation="255"/>
    </xf>
    <xf numFmtId="0" fontId="6" fillId="0" borderId="96" xfId="0" applyFont="1" applyBorder="1" applyAlignment="1">
      <alignment horizontal="center" vertical="center" textRotation="255"/>
    </xf>
    <xf numFmtId="176" fontId="3" fillId="0" borderId="0" xfId="0" applyNumberFormat="1" applyFont="1" applyBorder="1" applyAlignment="1">
      <alignment horizontal="center" vertical="center"/>
    </xf>
    <xf numFmtId="0" fontId="53" fillId="6" borderId="51" xfId="0" applyFont="1" applyFill="1" applyBorder="1" applyAlignment="1">
      <alignment horizontal="left" vertical="center" wrapText="1"/>
    </xf>
    <xf numFmtId="0" fontId="53" fillId="6" borderId="52" xfId="0" applyFont="1" applyFill="1" applyBorder="1" applyAlignment="1">
      <alignment horizontal="left" vertical="center" wrapText="1"/>
    </xf>
    <xf numFmtId="0" fontId="53" fillId="6" borderId="122" xfId="0" applyFont="1" applyFill="1" applyBorder="1" applyAlignment="1">
      <alignment horizontal="left" vertical="center" wrapText="1"/>
    </xf>
    <xf numFmtId="0" fontId="53" fillId="6" borderId="53" xfId="0" applyFont="1" applyFill="1" applyBorder="1" applyAlignment="1">
      <alignment horizontal="left" vertical="center" wrapText="1"/>
    </xf>
    <xf numFmtId="0" fontId="53" fillId="6" borderId="0" xfId="0" applyFont="1" applyFill="1" applyBorder="1" applyAlignment="1">
      <alignment horizontal="left" vertical="center" wrapText="1"/>
    </xf>
    <xf numFmtId="0" fontId="53" fillId="6" borderId="62" xfId="0" applyFont="1" applyFill="1" applyBorder="1" applyAlignment="1">
      <alignment horizontal="left" vertical="center" wrapText="1"/>
    </xf>
    <xf numFmtId="0" fontId="53" fillId="6" borderId="123" xfId="0" applyFont="1" applyFill="1" applyBorder="1" applyAlignment="1">
      <alignment horizontal="left" vertical="center" wrapText="1"/>
    </xf>
    <xf numFmtId="0" fontId="53" fillId="6" borderId="118" xfId="0" applyFont="1" applyFill="1" applyBorder="1" applyAlignment="1">
      <alignment horizontal="left" vertical="center" wrapText="1"/>
    </xf>
    <xf numFmtId="0" fontId="53" fillId="6" borderId="124" xfId="0" applyFont="1" applyFill="1" applyBorder="1" applyAlignment="1">
      <alignment horizontal="left" vertical="center" wrapText="1"/>
    </xf>
    <xf numFmtId="0" fontId="3" fillId="0" borderId="125" xfId="0" applyFont="1" applyBorder="1" applyAlignment="1">
      <alignment horizontal="center" vertical="center" shrinkToFit="1"/>
    </xf>
    <xf numFmtId="0" fontId="3" fillId="0" borderId="126" xfId="0" applyFont="1" applyBorder="1" applyAlignment="1">
      <alignment horizontal="center" vertical="center" shrinkToFit="1"/>
    </xf>
    <xf numFmtId="0" fontId="3" fillId="0" borderId="127" xfId="0" applyFont="1" applyBorder="1" applyAlignment="1">
      <alignment horizontal="center" vertical="center" shrinkToFit="1"/>
    </xf>
    <xf numFmtId="0" fontId="3" fillId="0" borderId="127" xfId="0" applyFont="1" applyBorder="1" applyAlignment="1">
      <alignment horizontal="left" vertical="center" indent="1" shrinkToFit="1"/>
    </xf>
    <xf numFmtId="0" fontId="3" fillId="0" borderId="128" xfId="0" applyFont="1" applyBorder="1" applyAlignment="1">
      <alignment horizontal="left" vertical="center" indent="1" shrinkToFit="1"/>
    </xf>
    <xf numFmtId="0" fontId="3" fillId="0" borderId="51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122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123" xfId="0" applyFont="1" applyBorder="1" applyAlignment="1">
      <alignment vertical="center" wrapText="1"/>
    </xf>
    <xf numFmtId="0" fontId="3" fillId="0" borderId="118" xfId="0" applyFont="1" applyBorder="1" applyAlignment="1">
      <alignment vertical="center" wrapText="1"/>
    </xf>
    <xf numFmtId="0" fontId="3" fillId="0" borderId="12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top" textRotation="255" wrapText="1"/>
    </xf>
    <xf numFmtId="0" fontId="3" fillId="0" borderId="6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right" vertical="top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9" xfId="0" applyFont="1" applyBorder="1" applyAlignment="1">
      <alignment horizontal="center" vertical="center" shrinkToFit="1"/>
    </xf>
    <xf numFmtId="0" fontId="3" fillId="0" borderId="130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131" xfId="0" applyFont="1" applyBorder="1" applyAlignment="1">
      <alignment horizontal="left" vertical="center" indent="1" shrinkToFit="1"/>
    </xf>
    <xf numFmtId="0" fontId="3" fillId="0" borderId="130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32" xfId="0" applyFont="1" applyBorder="1" applyAlignment="1">
      <alignment horizontal="center" vertical="center" shrinkToFit="1"/>
    </xf>
    <xf numFmtId="0" fontId="3" fillId="0" borderId="13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6" fontId="3" fillId="0" borderId="130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 shrinkToFit="1"/>
    </xf>
    <xf numFmtId="0" fontId="3" fillId="0" borderId="13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5" xfId="0" applyFont="1" applyBorder="1" applyAlignment="1">
      <alignment horizontal="left" vertical="center" indent="1" shrinkToFit="1"/>
    </xf>
    <xf numFmtId="0" fontId="3" fillId="0" borderId="120" xfId="0" applyFont="1" applyBorder="1" applyAlignment="1">
      <alignment horizontal="left" vertical="center" indent="1" shrinkToFit="1"/>
    </xf>
    <xf numFmtId="0" fontId="3" fillId="0" borderId="134" xfId="0" applyFont="1" applyBorder="1" applyAlignment="1">
      <alignment horizontal="left" vertical="center" indent="1" shrinkToFit="1"/>
    </xf>
    <xf numFmtId="0" fontId="3" fillId="0" borderId="13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right" vertical="center"/>
    </xf>
    <xf numFmtId="58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0" fillId="0" borderId="41" xfId="5" applyBorder="1" applyAlignment="1">
      <alignment horizontal="distributed" vertical="center" justifyLastLine="1"/>
    </xf>
    <xf numFmtId="0" fontId="10" fillId="0" borderId="42" xfId="5" applyBorder="1" applyAlignment="1">
      <alignment horizontal="distributed" vertical="center" justifyLastLine="1"/>
    </xf>
    <xf numFmtId="0" fontId="10" fillId="0" borderId="43" xfId="5" applyBorder="1" applyAlignment="1">
      <alignment horizontal="distributed" vertical="center" justifyLastLine="1"/>
    </xf>
    <xf numFmtId="0" fontId="10" fillId="0" borderId="13" xfId="5" applyBorder="1" applyAlignment="1">
      <alignment horizontal="distributed" vertical="center" justifyLastLine="1"/>
    </xf>
    <xf numFmtId="0" fontId="10" fillId="0" borderId="13" xfId="5" applyBorder="1" applyAlignment="1">
      <alignment vertical="center"/>
    </xf>
    <xf numFmtId="0" fontId="10" fillId="0" borderId="0" xfId="5" applyAlignment="1">
      <alignment horizontal="distributed" vertical="center" justifyLastLine="1"/>
    </xf>
    <xf numFmtId="0" fontId="36" fillId="0" borderId="0" xfId="5" applyFont="1" applyAlignment="1">
      <alignment horizontal="distributed" vertical="center"/>
    </xf>
    <xf numFmtId="0" fontId="10" fillId="0" borderId="41" xfId="7" applyFont="1" applyBorder="1" applyAlignment="1">
      <alignment horizontal="center" vertical="center"/>
    </xf>
    <xf numFmtId="0" fontId="10" fillId="0" borderId="43" xfId="7" applyFont="1" applyBorder="1" applyAlignment="1">
      <alignment horizontal="center" vertical="center"/>
    </xf>
    <xf numFmtId="0" fontId="10" fillId="0" borderId="41" xfId="7" applyBorder="1" applyAlignment="1">
      <alignment vertical="center" wrapText="1" shrinkToFit="1"/>
    </xf>
    <xf numFmtId="0" fontId="10" fillId="0" borderId="42" xfId="7" applyBorder="1" applyAlignment="1">
      <alignment vertical="center" wrapText="1" shrinkToFit="1"/>
    </xf>
    <xf numFmtId="0" fontId="10" fillId="0" borderId="42" xfId="5" applyBorder="1" applyAlignment="1">
      <alignment horizontal="center" vertical="center"/>
    </xf>
    <xf numFmtId="0" fontId="10" fillId="0" borderId="42" xfId="5" applyBorder="1" applyAlignment="1">
      <alignment horizontal="left" vertical="center" indent="1" shrinkToFit="1"/>
    </xf>
    <xf numFmtId="0" fontId="10" fillId="0" borderId="3" xfId="5" applyBorder="1" applyAlignment="1">
      <alignment horizontal="center" vertical="center"/>
    </xf>
    <xf numFmtId="0" fontId="10" fillId="0" borderId="5" xfId="5" applyBorder="1" applyAlignment="1">
      <alignment horizontal="center" vertical="center"/>
    </xf>
    <xf numFmtId="0" fontId="10" fillId="0" borderId="6" xfId="5" applyBorder="1" applyAlignment="1">
      <alignment horizontal="center" vertical="center"/>
    </xf>
    <xf numFmtId="0" fontId="10" fillId="0" borderId="8" xfId="5" applyBorder="1" applyAlignment="1">
      <alignment horizontal="center" vertical="center"/>
    </xf>
    <xf numFmtId="0" fontId="10" fillId="0" borderId="3" xfId="5" applyBorder="1" applyAlignment="1">
      <alignment vertical="center" wrapText="1"/>
    </xf>
    <xf numFmtId="0" fontId="10" fillId="0" borderId="4" xfId="5" applyBorder="1" applyAlignment="1">
      <alignment vertical="center" wrapText="1"/>
    </xf>
    <xf numFmtId="0" fontId="10" fillId="0" borderId="5" xfId="5" applyBorder="1" applyAlignment="1">
      <alignment vertical="center" wrapText="1"/>
    </xf>
    <xf numFmtId="0" fontId="10" fillId="0" borderId="6" xfId="5" applyBorder="1" applyAlignment="1">
      <alignment vertical="center" wrapText="1"/>
    </xf>
    <xf numFmtId="0" fontId="10" fillId="0" borderId="7" xfId="5" applyBorder="1" applyAlignment="1">
      <alignment vertical="center" wrapText="1"/>
    </xf>
    <xf numFmtId="0" fontId="10" fillId="0" borderId="8" xfId="5" applyBorder="1" applyAlignment="1">
      <alignment vertical="center" wrapText="1"/>
    </xf>
    <xf numFmtId="0" fontId="10" fillId="0" borderId="4" xfId="5" applyBorder="1" applyAlignment="1">
      <alignment horizontal="center" vertical="center"/>
    </xf>
    <xf numFmtId="0" fontId="10" fillId="0" borderId="7" xfId="5" applyBorder="1" applyAlignment="1">
      <alignment horizontal="center" vertical="center"/>
    </xf>
    <xf numFmtId="182" fontId="30" fillId="0" borderId="13" xfId="5" applyNumberFormat="1" applyFont="1" applyBorder="1" applyAlignment="1">
      <alignment vertical="center"/>
    </xf>
    <xf numFmtId="182" fontId="30" fillId="0" borderId="41" xfId="5" applyNumberFormat="1" applyFont="1" applyBorder="1" applyAlignment="1">
      <alignment vertical="center"/>
    </xf>
    <xf numFmtId="0" fontId="10" fillId="0" borderId="0" xfId="5" applyBorder="1" applyAlignment="1">
      <alignment horizontal="distributed" vertical="center" justifyLastLine="1"/>
    </xf>
    <xf numFmtId="0" fontId="10" fillId="0" borderId="2" xfId="5" applyBorder="1" applyAlignment="1">
      <alignment horizontal="distributed" vertical="center" justifyLastLine="1"/>
    </xf>
    <xf numFmtId="0" fontId="10" fillId="0" borderId="7" xfId="5" applyBorder="1" applyAlignment="1">
      <alignment horizontal="distributed" vertical="center" justifyLastLine="1"/>
    </xf>
    <xf numFmtId="0" fontId="10" fillId="0" borderId="8" xfId="5" applyBorder="1" applyAlignment="1">
      <alignment horizontal="distributed" vertical="center" justifyLastLine="1"/>
    </xf>
    <xf numFmtId="0" fontId="10" fillId="0" borderId="96" xfId="5" applyBorder="1" applyAlignment="1">
      <alignment horizontal="distributed" vertical="center" justifyLastLine="1"/>
    </xf>
    <xf numFmtId="0" fontId="10" fillId="0" borderId="1" xfId="5" applyBorder="1" applyAlignment="1">
      <alignment horizontal="center" vertical="center" wrapText="1"/>
    </xf>
    <xf numFmtId="0" fontId="10" fillId="0" borderId="0" xfId="5" applyBorder="1" applyAlignment="1">
      <alignment horizontal="center" vertical="center" wrapText="1"/>
    </xf>
    <xf numFmtId="0" fontId="10" fillId="0" borderId="2" xfId="5" applyBorder="1" applyAlignment="1">
      <alignment horizontal="center" vertical="center" wrapText="1"/>
    </xf>
    <xf numFmtId="0" fontId="10" fillId="0" borderId="6" xfId="5" applyBorder="1" applyAlignment="1">
      <alignment horizontal="center" vertical="center" wrapText="1"/>
    </xf>
    <xf numFmtId="0" fontId="10" fillId="0" borderId="7" xfId="5" applyBorder="1" applyAlignment="1">
      <alignment horizontal="center" vertical="center" wrapText="1"/>
    </xf>
    <xf numFmtId="0" fontId="10" fillId="0" borderId="8" xfId="5" applyBorder="1" applyAlignment="1">
      <alignment horizontal="center" vertical="center" wrapText="1"/>
    </xf>
    <xf numFmtId="0" fontId="10" fillId="0" borderId="3" xfId="5" applyBorder="1" applyAlignment="1">
      <alignment horizontal="distributed" vertical="center" justifyLastLine="1"/>
    </xf>
    <xf numFmtId="0" fontId="10" fillId="0" borderId="4" xfId="5" applyBorder="1" applyAlignment="1">
      <alignment horizontal="distributed" vertical="center" justifyLastLine="1"/>
    </xf>
    <xf numFmtId="0" fontId="10" fillId="0" borderId="5" xfId="5" applyBorder="1" applyAlignment="1">
      <alignment horizontal="distributed" vertical="center" justifyLastLine="1"/>
    </xf>
    <xf numFmtId="0" fontId="10" fillId="0" borderId="1" xfId="5" applyBorder="1" applyAlignment="1">
      <alignment horizontal="distributed" vertical="center" justifyLastLine="1"/>
    </xf>
    <xf numFmtId="0" fontId="10" fillId="0" borderId="6" xfId="5" applyBorder="1" applyAlignment="1">
      <alignment horizontal="distributed" vertical="center" justifyLastLine="1"/>
    </xf>
    <xf numFmtId="0" fontId="10" fillId="0" borderId="6" xfId="5" applyFill="1" applyBorder="1" applyAlignment="1">
      <alignment horizontal="distributed" vertical="center" justifyLastLine="1"/>
    </xf>
    <xf numFmtId="0" fontId="10" fillId="0" borderId="7" xfId="5" applyFill="1" applyBorder="1" applyAlignment="1">
      <alignment horizontal="distributed" vertical="center" justifyLastLine="1"/>
    </xf>
    <xf numFmtId="0" fontId="10" fillId="0" borderId="8" xfId="5" applyFill="1" applyBorder="1" applyAlignment="1">
      <alignment horizontal="distributed" vertical="center" justifyLastLine="1"/>
    </xf>
    <xf numFmtId="0" fontId="10" fillId="0" borderId="103" xfId="5" applyBorder="1" applyAlignment="1">
      <alignment vertical="center"/>
    </xf>
    <xf numFmtId="0" fontId="10" fillId="0" borderId="3" xfId="5" applyBorder="1" applyAlignment="1">
      <alignment vertical="center"/>
    </xf>
    <xf numFmtId="0" fontId="10" fillId="0" borderId="96" xfId="5" applyBorder="1" applyAlignment="1">
      <alignment vertical="center"/>
    </xf>
    <xf numFmtId="0" fontId="10" fillId="0" borderId="6" xfId="5" applyBorder="1" applyAlignment="1">
      <alignment vertical="center"/>
    </xf>
    <xf numFmtId="0" fontId="10" fillId="0" borderId="103" xfId="5" applyBorder="1" applyAlignment="1">
      <alignment horizontal="center" vertical="center"/>
    </xf>
    <xf numFmtId="0" fontId="10" fillId="0" borderId="96" xfId="5" applyBorder="1" applyAlignment="1">
      <alignment horizontal="center" vertical="center"/>
    </xf>
    <xf numFmtId="0" fontId="10" fillId="0" borderId="5" xfId="5" applyBorder="1" applyAlignment="1">
      <alignment vertical="center"/>
    </xf>
    <xf numFmtId="0" fontId="10" fillId="0" borderId="8" xfId="5" applyBorder="1" applyAlignment="1">
      <alignment vertical="center"/>
    </xf>
    <xf numFmtId="0" fontId="10" fillId="0" borderId="96" xfId="5" applyFont="1" applyBorder="1" applyAlignment="1">
      <alignment vertical="center"/>
    </xf>
    <xf numFmtId="0" fontId="10" fillId="0" borderId="95" xfId="5" applyBorder="1" applyAlignment="1">
      <alignment vertical="center"/>
    </xf>
    <xf numFmtId="0" fontId="10" fillId="0" borderId="1" xfId="5" applyBorder="1" applyAlignment="1">
      <alignment vertical="center"/>
    </xf>
    <xf numFmtId="0" fontId="10" fillId="0" borderId="2" xfId="5" applyBorder="1" applyAlignment="1">
      <alignment horizontal="center" vertical="center"/>
    </xf>
    <xf numFmtId="0" fontId="10" fillId="0" borderId="95" xfId="5" applyBorder="1" applyAlignment="1">
      <alignment horizontal="center" vertical="center"/>
    </xf>
    <xf numFmtId="0" fontId="10" fillId="0" borderId="2" xfId="5" applyBorder="1" applyAlignment="1">
      <alignment vertical="center"/>
    </xf>
    <xf numFmtId="0" fontId="10" fillId="0" borderId="136" xfId="3" applyFont="1" applyBorder="1" applyAlignment="1">
      <alignment horizontal="center" vertical="center"/>
    </xf>
    <xf numFmtId="0" fontId="10" fillId="0" borderId="137" xfId="3" applyFont="1" applyBorder="1" applyAlignment="1">
      <alignment horizontal="center" vertical="center"/>
    </xf>
    <xf numFmtId="0" fontId="10" fillId="0" borderId="138" xfId="3" applyFont="1" applyBorder="1" applyAlignment="1">
      <alignment horizontal="center" vertical="center"/>
    </xf>
    <xf numFmtId="0" fontId="10" fillId="0" borderId="139" xfId="3" applyFont="1" applyBorder="1" applyAlignment="1">
      <alignment horizontal="center" vertical="center"/>
    </xf>
    <xf numFmtId="0" fontId="10" fillId="0" borderId="140" xfId="3" applyFont="1" applyBorder="1" applyAlignment="1">
      <alignment horizontal="center" vertical="center"/>
    </xf>
    <xf numFmtId="0" fontId="10" fillId="0" borderId="141" xfId="3" applyFont="1" applyBorder="1" applyAlignment="1">
      <alignment horizontal="center" vertical="center"/>
    </xf>
    <xf numFmtId="0" fontId="10" fillId="0" borderId="142" xfId="3" applyFont="1" applyBorder="1" applyAlignment="1">
      <alignment horizontal="center"/>
    </xf>
    <xf numFmtId="0" fontId="10" fillId="0" borderId="137" xfId="3" applyFont="1" applyBorder="1" applyAlignment="1">
      <alignment horizontal="center"/>
    </xf>
    <xf numFmtId="0" fontId="10" fillId="0" borderId="143" xfId="3" applyFont="1" applyBorder="1" applyAlignment="1">
      <alignment horizontal="center"/>
    </xf>
    <xf numFmtId="0" fontId="10" fillId="0" borderId="144" xfId="3" applyFont="1" applyBorder="1" applyAlignment="1">
      <alignment horizontal="center"/>
    </xf>
    <xf numFmtId="0" fontId="10" fillId="0" borderId="139" xfId="3" applyFont="1" applyBorder="1" applyAlignment="1">
      <alignment horizontal="center"/>
    </xf>
    <xf numFmtId="0" fontId="10" fillId="0" borderId="145" xfId="3" applyFont="1" applyBorder="1" applyAlignment="1">
      <alignment horizontal="center"/>
    </xf>
    <xf numFmtId="0" fontId="10" fillId="0" borderId="146" xfId="3" applyFont="1" applyBorder="1" applyAlignment="1">
      <alignment horizontal="center"/>
    </xf>
    <xf numFmtId="0" fontId="10" fillId="0" borderId="141" xfId="3" applyFont="1" applyBorder="1" applyAlignment="1">
      <alignment horizontal="center"/>
    </xf>
    <xf numFmtId="0" fontId="10" fillId="0" borderId="147" xfId="3" applyFont="1" applyBorder="1" applyAlignment="1">
      <alignment horizontal="center"/>
    </xf>
    <xf numFmtId="0" fontId="10" fillId="0" borderId="123" xfId="3" applyFont="1" applyBorder="1" applyAlignment="1"/>
    <xf numFmtId="0" fontId="10" fillId="0" borderId="118" xfId="3" applyFont="1" applyBorder="1" applyAlignment="1"/>
    <xf numFmtId="0" fontId="10" fillId="0" borderId="124" xfId="3" applyFont="1" applyBorder="1" applyAlignment="1"/>
    <xf numFmtId="0" fontId="10" fillId="0" borderId="53" xfId="3" applyFont="1" applyBorder="1" applyAlignment="1">
      <alignment vertical="center" wrapText="1"/>
    </xf>
    <xf numFmtId="0" fontId="10" fillId="0" borderId="0" xfId="3" applyFont="1" applyBorder="1" applyAlignment="1">
      <alignment vertical="center" wrapText="1"/>
    </xf>
    <xf numFmtId="0" fontId="10" fillId="0" borderId="62" xfId="3" applyFont="1" applyBorder="1" applyAlignment="1">
      <alignment vertical="center" wrapText="1"/>
    </xf>
    <xf numFmtId="0" fontId="10" fillId="0" borderId="53" xfId="3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10" fillId="0" borderId="62" xfId="3" applyFont="1" applyBorder="1" applyAlignment="1">
      <alignment horizontal="left" vertical="center"/>
    </xf>
    <xf numFmtId="0" fontId="10" fillId="0" borderId="53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62" xfId="3" applyFont="1" applyBorder="1" applyAlignment="1">
      <alignment vertical="center"/>
    </xf>
    <xf numFmtId="0" fontId="10" fillId="0" borderId="53" xfId="3" applyFont="1" applyBorder="1" applyAlignment="1"/>
    <xf numFmtId="0" fontId="10" fillId="0" borderId="0" xfId="3" applyFont="1" applyBorder="1" applyAlignment="1"/>
    <xf numFmtId="0" fontId="10" fillId="0" borderId="62" xfId="3" applyFont="1" applyBorder="1" applyAlignment="1"/>
    <xf numFmtId="0" fontId="23" fillId="0" borderId="0" xfId="3" applyFont="1" applyBorder="1" applyAlignment="1">
      <alignment horizontal="center" vertical="center"/>
    </xf>
    <xf numFmtId="0" fontId="23" fillId="0" borderId="68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23" fillId="0" borderId="70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3" fillId="0" borderId="148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149" xfId="3" applyFont="1" applyBorder="1" applyAlignment="1">
      <alignment horizontal="center" vertical="center"/>
    </xf>
    <xf numFmtId="0" fontId="10" fillId="0" borderId="53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62" xfId="3" applyFont="1" applyBorder="1" applyAlignment="1">
      <alignment horizontal="left" vertical="center" wrapText="1"/>
    </xf>
    <xf numFmtId="0" fontId="32" fillId="0" borderId="13" xfId="3" applyFont="1" applyBorder="1" applyAlignment="1">
      <alignment horizontal="center" vertical="center"/>
    </xf>
    <xf numFmtId="0" fontId="10" fillId="0" borderId="53" xfId="3" applyFont="1" applyBorder="1" applyAlignment="1">
      <alignment horizontal="right" vertical="center"/>
    </xf>
    <xf numFmtId="0" fontId="10" fillId="0" borderId="0" xfId="3" applyFont="1" applyBorder="1" applyAlignment="1">
      <alignment horizontal="right" vertical="center"/>
    </xf>
    <xf numFmtId="0" fontId="10" fillId="0" borderId="62" xfId="3" applyFont="1" applyBorder="1" applyAlignment="1">
      <alignment horizontal="right" vertical="center"/>
    </xf>
    <xf numFmtId="0" fontId="32" fillId="0" borderId="86" xfId="3" applyFont="1" applyBorder="1" applyAlignment="1">
      <alignment horizontal="center" vertical="center"/>
    </xf>
    <xf numFmtId="178" fontId="32" fillId="0" borderId="42" xfId="3" applyNumberFormat="1" applyFont="1" applyBorder="1" applyAlignment="1">
      <alignment horizontal="left" vertical="center"/>
    </xf>
    <xf numFmtId="178" fontId="32" fillId="0" borderId="43" xfId="3" applyNumberFormat="1" applyFont="1" applyBorder="1" applyAlignment="1">
      <alignment horizontal="left" vertical="center"/>
    </xf>
    <xf numFmtId="0" fontId="32" fillId="0" borderId="91" xfId="3" applyFont="1" applyBorder="1" applyAlignment="1">
      <alignment horizontal="center" vertical="center" justifyLastLine="1"/>
    </xf>
    <xf numFmtId="0" fontId="32" fillId="0" borderId="13" xfId="3" applyFont="1" applyBorder="1" applyAlignment="1">
      <alignment horizontal="center" vertical="center" justifyLastLine="1"/>
    </xf>
    <xf numFmtId="0" fontId="32" fillId="0" borderId="150" xfId="3" applyFont="1" applyBorder="1" applyAlignment="1">
      <alignment horizontal="center" vertical="center" justifyLastLine="1"/>
    </xf>
    <xf numFmtId="0" fontId="32" fillId="0" borderId="86" xfId="3" applyFont="1" applyBorder="1" applyAlignment="1">
      <alignment horizontal="center" vertical="center" justifyLastLine="1"/>
    </xf>
    <xf numFmtId="0" fontId="32" fillId="0" borderId="51" xfId="3" applyFont="1" applyBorder="1" applyAlignment="1">
      <alignment horizontal="center" vertical="center"/>
    </xf>
    <xf numFmtId="0" fontId="32" fillId="0" borderId="123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/>
    </xf>
    <xf numFmtId="0" fontId="10" fillId="0" borderId="103" xfId="3" applyFont="1" applyBorder="1" applyAlignment="1">
      <alignment horizontal="center"/>
    </xf>
    <xf numFmtId="0" fontId="32" fillId="0" borderId="42" xfId="3" applyFont="1" applyBorder="1" applyAlignment="1">
      <alignment horizontal="left" vertical="center"/>
    </xf>
    <xf numFmtId="0" fontId="32" fillId="0" borderId="43" xfId="3" applyFont="1" applyBorder="1" applyAlignment="1">
      <alignment horizontal="left" vertical="center"/>
    </xf>
    <xf numFmtId="0" fontId="32" fillId="0" borderId="52" xfId="3" applyFont="1" applyBorder="1" applyAlignment="1">
      <alignment horizontal="center" vertical="center"/>
    </xf>
    <xf numFmtId="0" fontId="32" fillId="0" borderId="118" xfId="3" applyFont="1" applyBorder="1" applyAlignment="1">
      <alignment horizontal="center" vertical="center"/>
    </xf>
    <xf numFmtId="0" fontId="32" fillId="0" borderId="122" xfId="3" applyFont="1" applyBorder="1" applyAlignment="1">
      <alignment horizontal="center" vertical="center"/>
    </xf>
    <xf numFmtId="0" fontId="32" fillId="0" borderId="124" xfId="3" applyFont="1" applyBorder="1" applyAlignment="1">
      <alignment horizontal="center" vertical="center"/>
    </xf>
    <xf numFmtId="0" fontId="10" fillId="0" borderId="68" xfId="3" applyFont="1" applyBorder="1" applyAlignment="1">
      <alignment horizontal="center"/>
    </xf>
    <xf numFmtId="0" fontId="10" fillId="0" borderId="4" xfId="3" applyFont="1" applyBorder="1" applyAlignment="1">
      <alignment horizontal="center"/>
    </xf>
    <xf numFmtId="0" fontId="10" fillId="0" borderId="5" xfId="3" applyFont="1" applyBorder="1" applyAlignment="1">
      <alignment horizontal="center"/>
    </xf>
    <xf numFmtId="0" fontId="10" fillId="0" borderId="53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0" fillId="0" borderId="2" xfId="3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0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23" fillId="0" borderId="13" xfId="3" applyFont="1" applyBorder="1" applyAlignment="1">
      <alignment horizontal="center" vertical="center"/>
    </xf>
    <xf numFmtId="49" fontId="32" fillId="0" borderId="52" xfId="3" applyNumberFormat="1" applyFont="1" applyBorder="1" applyAlignment="1">
      <alignment horizontal="center" vertical="center"/>
    </xf>
    <xf numFmtId="49" fontId="32" fillId="0" borderId="122" xfId="3" applyNumberFormat="1" applyFont="1" applyBorder="1" applyAlignment="1">
      <alignment horizontal="center" vertical="center"/>
    </xf>
    <xf numFmtId="49" fontId="32" fillId="0" borderId="0" xfId="3" applyNumberFormat="1" applyFont="1" applyBorder="1" applyAlignment="1">
      <alignment horizontal="center" vertical="center"/>
    </xf>
    <xf numFmtId="49" fontId="32" fillId="0" borderId="62" xfId="3" applyNumberFormat="1" applyFont="1" applyBorder="1" applyAlignment="1">
      <alignment horizontal="center" vertical="center"/>
    </xf>
    <xf numFmtId="0" fontId="32" fillId="0" borderId="41" xfId="3" applyFont="1" applyBorder="1" applyAlignment="1">
      <alignment horizontal="left" vertical="center" indent="1"/>
    </xf>
    <xf numFmtId="0" fontId="32" fillId="0" borderId="42" xfId="3" applyFont="1" applyBorder="1" applyAlignment="1">
      <alignment horizontal="left" vertical="center" indent="1"/>
    </xf>
    <xf numFmtId="0" fontId="32" fillId="0" borderId="43" xfId="3" applyFont="1" applyBorder="1" applyAlignment="1">
      <alignment horizontal="left" vertical="center" indent="1"/>
    </xf>
    <xf numFmtId="0" fontId="32" fillId="0" borderId="55" xfId="3" applyFont="1" applyBorder="1" applyAlignment="1">
      <alignment horizontal="left" vertical="center" indent="1"/>
    </xf>
    <xf numFmtId="0" fontId="32" fillId="0" borderId="82" xfId="3" applyFont="1" applyBorder="1" applyAlignment="1">
      <alignment horizontal="left" vertical="center"/>
    </xf>
    <xf numFmtId="0" fontId="32" fillId="0" borderId="64" xfId="3" applyFont="1" applyBorder="1" applyAlignment="1">
      <alignment horizontal="left" vertical="center"/>
    </xf>
    <xf numFmtId="0" fontId="23" fillId="0" borderId="41" xfId="3" applyFont="1" applyBorder="1" applyAlignment="1">
      <alignment horizontal="center" vertical="center"/>
    </xf>
    <xf numFmtId="0" fontId="32" fillId="0" borderId="41" xfId="3" applyFont="1" applyBorder="1" applyAlignment="1">
      <alignment horizontal="center" vertical="center"/>
    </xf>
    <xf numFmtId="0" fontId="32" fillId="0" borderId="42" xfId="3" applyFont="1" applyBorder="1" applyAlignment="1">
      <alignment horizontal="center" vertical="center"/>
    </xf>
    <xf numFmtId="0" fontId="32" fillId="0" borderId="43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32" fillId="0" borderId="0" xfId="3" applyFont="1" applyBorder="1" applyAlignment="1">
      <alignment horizontal="center" vertical="center"/>
    </xf>
    <xf numFmtId="0" fontId="32" fillId="0" borderId="151" xfId="3" applyFont="1" applyBorder="1" applyAlignment="1">
      <alignment horizontal="center" vertical="center" justifyLastLine="1"/>
    </xf>
    <xf numFmtId="0" fontId="32" fillId="0" borderId="152" xfId="3" applyFont="1" applyBorder="1" applyAlignment="1">
      <alignment horizontal="center" vertical="center" justifyLastLine="1"/>
    </xf>
    <xf numFmtId="0" fontId="32" fillId="0" borderId="53" xfId="3" applyFont="1" applyBorder="1" applyAlignment="1">
      <alignment horizontal="center" vertical="center"/>
    </xf>
    <xf numFmtId="0" fontId="32" fillId="0" borderId="62" xfId="3" applyFont="1" applyBorder="1" applyAlignment="1">
      <alignment horizontal="center" vertical="center"/>
    </xf>
    <xf numFmtId="0" fontId="32" fillId="0" borderId="151" xfId="3" applyFont="1" applyBorder="1" applyAlignment="1">
      <alignment horizontal="center" vertical="center"/>
    </xf>
    <xf numFmtId="0" fontId="32" fillId="0" borderId="152" xfId="3" applyFont="1" applyBorder="1" applyAlignment="1">
      <alignment horizontal="center" vertical="center"/>
    </xf>
    <xf numFmtId="0" fontId="32" fillId="0" borderId="54" xfId="3" applyFont="1" applyBorder="1" applyAlignment="1">
      <alignment horizontal="center" vertical="center"/>
    </xf>
    <xf numFmtId="0" fontId="32" fillId="0" borderId="63" xfId="3" applyFont="1" applyBorder="1" applyAlignment="1">
      <alignment horizontal="center" vertical="center"/>
    </xf>
    <xf numFmtId="0" fontId="32" fillId="0" borderId="82" xfId="3" applyFont="1" applyBorder="1" applyAlignment="1">
      <alignment horizontal="center" vertical="center"/>
    </xf>
    <xf numFmtId="0" fontId="32" fillId="0" borderId="64" xfId="3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3" fillId="0" borderId="42" xfId="2" applyFont="1" applyBorder="1" applyAlignment="1">
      <alignment vertical="center" shrinkToFit="1"/>
    </xf>
    <xf numFmtId="0" fontId="3" fillId="0" borderId="41" xfId="2" applyFont="1" applyBorder="1" applyAlignment="1">
      <alignment vertical="center" shrinkToFit="1"/>
    </xf>
    <xf numFmtId="0" fontId="3" fillId="0" borderId="43" xfId="2" applyFont="1" applyBorder="1" applyAlignment="1">
      <alignment vertical="center" shrinkToFit="1"/>
    </xf>
    <xf numFmtId="0" fontId="3" fillId="0" borderId="13" xfId="2" applyFont="1" applyBorder="1" applyAlignment="1">
      <alignment horizontal="distributed" vertical="center" shrinkToFit="1"/>
    </xf>
    <xf numFmtId="5" fontId="3" fillId="0" borderId="3" xfId="2" applyNumberFormat="1" applyFont="1" applyBorder="1" applyAlignment="1" applyProtection="1">
      <alignment vertical="center" wrapText="1"/>
      <protection locked="0"/>
    </xf>
    <xf numFmtId="5" fontId="3" fillId="0" borderId="4" xfId="2" applyNumberFormat="1" applyFont="1" applyBorder="1" applyAlignment="1" applyProtection="1">
      <alignment vertical="center" wrapText="1"/>
      <protection locked="0"/>
    </xf>
    <xf numFmtId="5" fontId="3" fillId="0" borderId="5" xfId="2" applyNumberFormat="1" applyFont="1" applyBorder="1" applyAlignment="1" applyProtection="1">
      <alignment vertical="center" wrapText="1"/>
      <protection locked="0"/>
    </xf>
    <xf numFmtId="5" fontId="3" fillId="0" borderId="6" xfId="2" applyNumberFormat="1" applyFont="1" applyBorder="1" applyAlignment="1" applyProtection="1">
      <alignment vertical="center" wrapText="1"/>
      <protection locked="0"/>
    </xf>
    <xf numFmtId="5" fontId="3" fillId="0" borderId="7" xfId="2" applyNumberFormat="1" applyFont="1" applyBorder="1" applyAlignment="1" applyProtection="1">
      <alignment vertical="center" wrapText="1"/>
      <protection locked="0"/>
    </xf>
    <xf numFmtId="5" fontId="3" fillId="0" borderId="8" xfId="2" applyNumberFormat="1" applyFont="1" applyBorder="1" applyAlignment="1" applyProtection="1">
      <alignment vertical="center" wrapText="1"/>
      <protection locked="0"/>
    </xf>
    <xf numFmtId="5" fontId="3" fillId="0" borderId="4" xfId="2" applyNumberFormat="1" applyFont="1" applyBorder="1" applyAlignment="1" applyProtection="1">
      <alignment horizontal="center" vertical="center" wrapText="1"/>
      <protection locked="0"/>
    </xf>
    <xf numFmtId="5" fontId="3" fillId="0" borderId="5" xfId="2" applyNumberFormat="1" applyFont="1" applyBorder="1" applyAlignment="1" applyProtection="1">
      <alignment horizontal="center" vertical="center" wrapText="1"/>
      <protection locked="0"/>
    </xf>
    <xf numFmtId="5" fontId="3" fillId="0" borderId="7" xfId="2" applyNumberFormat="1" applyFont="1" applyBorder="1" applyAlignment="1" applyProtection="1">
      <alignment horizontal="center" vertical="center" wrapText="1"/>
      <protection locked="0"/>
    </xf>
    <xf numFmtId="5" fontId="3" fillId="0" borderId="8" xfId="2" applyNumberFormat="1" applyFont="1" applyBorder="1" applyAlignment="1" applyProtection="1">
      <alignment horizontal="center" vertical="center" wrapText="1"/>
      <protection locked="0"/>
    </xf>
    <xf numFmtId="0" fontId="3" fillId="0" borderId="95" xfId="2" applyFont="1" applyBorder="1" applyAlignment="1">
      <alignment horizontal="center" vertical="center" textRotation="255" shrinkToFit="1"/>
    </xf>
    <xf numFmtId="0" fontId="3" fillId="0" borderId="96" xfId="2" applyFont="1" applyBorder="1" applyAlignment="1">
      <alignment horizontal="center" vertical="center" textRotation="255" shrinkToFit="1"/>
    </xf>
    <xf numFmtId="0" fontId="3" fillId="0" borderId="3" xfId="2" applyFont="1" applyBorder="1" applyAlignment="1">
      <alignment vertical="center" shrinkToFit="1"/>
    </xf>
    <xf numFmtId="0" fontId="3" fillId="0" borderId="4" xfId="2" applyFont="1" applyBorder="1" applyAlignment="1">
      <alignment vertical="center" shrinkToFit="1"/>
    </xf>
    <xf numFmtId="0" fontId="3" fillId="0" borderId="5" xfId="2" applyFont="1" applyBorder="1" applyAlignment="1">
      <alignment vertical="center" shrinkToFit="1"/>
    </xf>
    <xf numFmtId="0" fontId="3" fillId="0" borderId="6" xfId="2" applyFont="1" applyBorder="1" applyAlignment="1">
      <alignment vertical="center" shrinkToFit="1"/>
    </xf>
    <xf numFmtId="0" fontId="3" fillId="0" borderId="7" xfId="2" applyFont="1" applyBorder="1" applyAlignment="1">
      <alignment vertical="center" shrinkToFit="1"/>
    </xf>
    <xf numFmtId="0" fontId="3" fillId="0" borderId="8" xfId="2" applyFont="1" applyBorder="1" applyAlignment="1">
      <alignment vertical="center" shrinkToFit="1"/>
    </xf>
    <xf numFmtId="183" fontId="3" fillId="0" borderId="3" xfId="1" applyNumberFormat="1" applyFont="1" applyBorder="1" applyAlignment="1">
      <alignment horizontal="center" vertical="center"/>
    </xf>
    <xf numFmtId="183" fontId="3" fillId="0" borderId="4" xfId="1" applyNumberFormat="1" applyFont="1" applyBorder="1" applyAlignment="1">
      <alignment horizontal="center" vertical="center"/>
    </xf>
    <xf numFmtId="183" fontId="3" fillId="0" borderId="6" xfId="1" applyNumberFormat="1" applyFont="1" applyBorder="1" applyAlignment="1">
      <alignment horizontal="center" vertical="center"/>
    </xf>
    <xf numFmtId="183" fontId="3" fillId="0" borderId="7" xfId="1" applyNumberFormat="1" applyFont="1" applyBorder="1" applyAlignment="1">
      <alignment horizontal="center" vertical="center"/>
    </xf>
    <xf numFmtId="0" fontId="3" fillId="0" borderId="95" xfId="2" applyFont="1" applyBorder="1" applyAlignment="1">
      <alignment vertical="center" textRotation="255" shrinkToFit="1"/>
    </xf>
    <xf numFmtId="0" fontId="3" fillId="0" borderId="96" xfId="2" applyFont="1" applyBorder="1" applyAlignment="1">
      <alignment vertical="center" textRotation="255" shrinkToFit="1"/>
    </xf>
    <xf numFmtId="0" fontId="3" fillId="0" borderId="41" xfId="2" applyFont="1" applyBorder="1" applyAlignment="1" applyProtection="1">
      <alignment vertical="center" shrinkToFit="1"/>
      <protection locked="0"/>
    </xf>
    <xf numFmtId="0" fontId="3" fillId="0" borderId="42" xfId="2" applyFont="1" applyBorder="1" applyAlignment="1" applyProtection="1">
      <alignment vertical="center" shrinkToFit="1"/>
      <protection locked="0"/>
    </xf>
    <xf numFmtId="0" fontId="3" fillId="0" borderId="43" xfId="2" applyFont="1" applyBorder="1" applyAlignment="1" applyProtection="1">
      <alignment vertical="center" shrinkToFit="1"/>
      <protection locked="0"/>
    </xf>
    <xf numFmtId="0" fontId="3" fillId="0" borderId="3" xfId="2" applyFont="1" applyBorder="1" applyAlignment="1">
      <alignment horizontal="distributed" vertical="center" shrinkToFit="1"/>
    </xf>
    <xf numFmtId="0" fontId="3" fillId="0" borderId="4" xfId="2" applyFont="1" applyBorder="1" applyAlignment="1">
      <alignment horizontal="distributed" vertical="center" shrinkToFit="1"/>
    </xf>
    <xf numFmtId="0" fontId="3" fillId="0" borderId="5" xfId="2" applyFont="1" applyBorder="1" applyAlignment="1">
      <alignment horizontal="distributed" vertical="center" shrinkToFit="1"/>
    </xf>
    <xf numFmtId="0" fontId="3" fillId="0" borderId="103" xfId="2" applyFont="1" applyBorder="1" applyAlignment="1">
      <alignment horizontal="distributed" vertical="center" shrinkToFit="1"/>
    </xf>
    <xf numFmtId="0" fontId="3" fillId="0" borderId="103" xfId="2" applyFont="1" applyBorder="1" applyAlignment="1">
      <alignment vertical="center" textRotation="255" shrinkToFit="1"/>
    </xf>
    <xf numFmtId="0" fontId="3" fillId="0" borderId="41" xfId="2" applyFont="1" applyBorder="1" applyAlignment="1">
      <alignment horizontal="distributed" vertical="center" shrinkToFit="1"/>
    </xf>
    <xf numFmtId="0" fontId="3" fillId="0" borderId="42" xfId="2" applyFont="1" applyBorder="1" applyAlignment="1">
      <alignment horizontal="distributed" vertical="center" shrinkToFit="1"/>
    </xf>
    <xf numFmtId="0" fontId="3" fillId="0" borderId="43" xfId="2" applyFont="1" applyBorder="1" applyAlignment="1">
      <alignment horizontal="distributed" vertical="center" shrinkToFit="1"/>
    </xf>
    <xf numFmtId="0" fontId="3" fillId="0" borderId="13" xfId="2" applyFont="1" applyBorder="1" applyAlignment="1">
      <alignment horizontal="center" vertical="center" shrinkToFit="1"/>
    </xf>
    <xf numFmtId="0" fontId="3" fillId="0" borderId="41" xfId="2" applyFont="1" applyBorder="1" applyAlignment="1">
      <alignment horizontal="center" vertical="center" shrinkToFit="1"/>
    </xf>
    <xf numFmtId="0" fontId="3" fillId="0" borderId="42" xfId="2" applyFont="1" applyBorder="1" applyAlignment="1">
      <alignment horizontal="center" vertical="center" shrinkToFit="1"/>
    </xf>
    <xf numFmtId="0" fontId="3" fillId="0" borderId="43" xfId="2" applyFont="1" applyBorder="1" applyAlignment="1">
      <alignment horizontal="center" vertical="center" shrinkToFit="1"/>
    </xf>
    <xf numFmtId="5" fontId="3" fillId="0" borderId="7" xfId="2" applyNumberFormat="1" applyFont="1" applyBorder="1" applyAlignment="1">
      <alignment horizontal="right" vertical="center" indent="1"/>
    </xf>
    <xf numFmtId="0" fontId="3" fillId="0" borderId="0" xfId="2" applyFont="1" applyAlignment="1">
      <alignment horizontal="center" vertical="center"/>
    </xf>
    <xf numFmtId="5" fontId="3" fillId="0" borderId="0" xfId="2" applyNumberFormat="1" applyFont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41" xfId="2" applyFont="1" applyBorder="1" applyAlignment="1" applyProtection="1">
      <alignment horizontal="left" vertical="center" indent="1"/>
      <protection locked="0"/>
    </xf>
    <xf numFmtId="0" fontId="3" fillId="0" borderId="42" xfId="2" applyFont="1" applyBorder="1" applyAlignment="1" applyProtection="1">
      <alignment horizontal="left" vertical="center" indent="1"/>
      <protection locked="0"/>
    </xf>
    <xf numFmtId="0" fontId="3" fillId="0" borderId="43" xfId="2" applyFont="1" applyBorder="1" applyAlignment="1" applyProtection="1">
      <alignment horizontal="left" vertical="center" indent="1"/>
      <protection locked="0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3" fillId="0" borderId="13" xfId="2" applyFont="1" applyBorder="1" applyAlignment="1">
      <alignment horizontal="distributed" vertical="center" wrapText="1"/>
    </xf>
    <xf numFmtId="0" fontId="3" fillId="0" borderId="13" xfId="2" applyFont="1" applyBorder="1" applyAlignment="1">
      <alignment horizontal="distributed" vertical="center"/>
    </xf>
    <xf numFmtId="0" fontId="3" fillId="0" borderId="13" xfId="2" applyFont="1" applyBorder="1" applyAlignment="1" applyProtection="1">
      <alignment horizontal="left" vertical="center" indent="1"/>
      <protection locked="0"/>
    </xf>
    <xf numFmtId="0" fontId="3" fillId="0" borderId="103" xfId="2" applyFont="1" applyBorder="1" applyAlignment="1">
      <alignment vertical="center" shrinkToFit="1"/>
    </xf>
    <xf numFmtId="0" fontId="3" fillId="0" borderId="13" xfId="2" applyFont="1" applyBorder="1" applyAlignment="1">
      <alignment vertical="center" shrinkToFit="1"/>
    </xf>
    <xf numFmtId="10" fontId="3" fillId="0" borderId="3" xfId="1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3" fillId="0" borderId="7" xfId="1" applyNumberFormat="1" applyFont="1" applyBorder="1" applyAlignment="1">
      <alignment horizontal="center" vertical="center"/>
    </xf>
    <xf numFmtId="0" fontId="3" fillId="0" borderId="42" xfId="2" applyFont="1" applyBorder="1" applyAlignment="1" applyProtection="1">
      <alignment horizontal="center" vertical="center" shrinkToFit="1"/>
      <protection locked="0"/>
    </xf>
    <xf numFmtId="0" fontId="3" fillId="0" borderId="7" xfId="2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center"/>
    </xf>
    <xf numFmtId="0" fontId="34" fillId="0" borderId="151" xfId="0" applyFont="1" applyBorder="1" applyAlignment="1">
      <alignment horizontal="center" vertical="center"/>
    </xf>
    <xf numFmtId="0" fontId="34" fillId="0" borderId="153" xfId="0" applyFont="1" applyBorder="1" applyAlignment="1">
      <alignment horizontal="center" vertical="center"/>
    </xf>
    <xf numFmtId="0" fontId="34" fillId="0" borderId="42" xfId="0" applyFont="1" applyBorder="1" applyAlignment="1">
      <alignment horizontal="left"/>
    </xf>
    <xf numFmtId="0" fontId="34" fillId="0" borderId="63" xfId="0" applyFont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64" xfId="0" applyBorder="1">
      <alignment vertical="center"/>
    </xf>
    <xf numFmtId="0" fontId="34" fillId="0" borderId="6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34" fillId="0" borderId="106" xfId="0" applyFont="1" applyBorder="1" applyAlignment="1">
      <alignment horizontal="center" vertical="center"/>
    </xf>
    <xf numFmtId="0" fontId="49" fillId="0" borderId="103" xfId="0" applyFont="1" applyBorder="1" applyAlignment="1">
      <alignment horizontal="center" vertical="center" wrapText="1"/>
    </xf>
    <xf numFmtId="0" fontId="49" fillId="0" borderId="95" xfId="0" applyFont="1" applyBorder="1" applyAlignment="1">
      <alignment horizontal="center" vertical="center" wrapText="1"/>
    </xf>
    <xf numFmtId="0" fontId="49" fillId="0" borderId="109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14" xfId="0" applyFont="1" applyBorder="1" applyAlignment="1">
      <alignment horizontal="center" vertical="center" wrapText="1"/>
    </xf>
    <xf numFmtId="0" fontId="49" fillId="0" borderId="154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148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0" fontId="49" fillId="0" borderId="68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123" xfId="0" applyFont="1" applyBorder="1" applyAlignment="1">
      <alignment horizontal="center" vertical="center" wrapText="1"/>
    </xf>
    <xf numFmtId="0" fontId="49" fillId="0" borderId="124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34" fillId="0" borderId="107" xfId="0" applyFont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50" fillId="0" borderId="155" xfId="0" applyFont="1" applyBorder="1" applyAlignment="1">
      <alignment horizontal="center" vertical="center"/>
    </xf>
    <xf numFmtId="0" fontId="50" fillId="0" borderId="112" xfId="0" applyFont="1" applyBorder="1" applyAlignment="1">
      <alignment horizontal="center" vertical="center"/>
    </xf>
    <xf numFmtId="0" fontId="34" fillId="0" borderId="156" xfId="0" applyFont="1" applyBorder="1" applyAlignment="1">
      <alignment horizontal="center" vertical="center"/>
    </xf>
    <xf numFmtId="0" fontId="34" fillId="0" borderId="157" xfId="0" applyFont="1" applyBorder="1" applyAlignment="1">
      <alignment horizontal="center" vertical="center"/>
    </xf>
    <xf numFmtId="0" fontId="34" fillId="0" borderId="158" xfId="0" applyFont="1" applyBorder="1" applyAlignment="1">
      <alignment horizontal="center" vertical="center"/>
    </xf>
    <xf numFmtId="0" fontId="34" fillId="0" borderId="159" xfId="0" applyFont="1" applyBorder="1" applyAlignment="1">
      <alignment horizontal="center" vertical="center"/>
    </xf>
    <xf numFmtId="0" fontId="34" fillId="0" borderId="160" xfId="0" applyFont="1" applyBorder="1" applyAlignment="1">
      <alignment horizontal="center" vertical="center"/>
    </xf>
    <xf numFmtId="0" fontId="34" fillId="0" borderId="161" xfId="0" applyFont="1" applyBorder="1" applyAlignment="1">
      <alignment horizontal="center" vertical="center"/>
    </xf>
    <xf numFmtId="0" fontId="34" fillId="0" borderId="162" xfId="0" applyFont="1" applyBorder="1" applyAlignment="1">
      <alignment horizontal="center" vertical="center"/>
    </xf>
    <xf numFmtId="0" fontId="34" fillId="0" borderId="163" xfId="0" applyFont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48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104" xfId="0" applyFont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</cellXfs>
  <cellStyles count="9">
    <cellStyle name="パーセント 2" xfId="1"/>
    <cellStyle name="標準" xfId="0" builtinId="0"/>
    <cellStyle name="標準 2" xfId="2"/>
    <cellStyle name="標準_Book1" xfId="3"/>
    <cellStyle name="標準_H23_委託業務週報" xfId="4"/>
    <cellStyle name="標準_下請施工通知書" xfId="5"/>
    <cellStyle name="標準_監第３号様式(工事週報)" xfId="6"/>
    <cellStyle name="標準_監様式３号(工事に関する承諾書)" xfId="7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118110</xdr:rowOff>
    </xdr:from>
    <xdr:to>
      <xdr:col>2</xdr:col>
      <xdr:colOff>504825</xdr:colOff>
      <xdr:row>2</xdr:row>
      <xdr:rowOff>196215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638175" y="346710"/>
          <a:ext cx="419100" cy="3829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工事監督</a:t>
          </a:r>
        </a:p>
      </xdr:txBody>
    </xdr:sp>
    <xdr:clientData/>
  </xdr:twoCellAnchor>
  <xdr:twoCellAnchor>
    <xdr:from>
      <xdr:col>5</xdr:col>
      <xdr:colOff>160020</xdr:colOff>
      <xdr:row>1</xdr:row>
      <xdr:rowOff>109537</xdr:rowOff>
    </xdr:from>
    <xdr:to>
      <xdr:col>5</xdr:col>
      <xdr:colOff>580942</xdr:colOff>
      <xdr:row>2</xdr:row>
      <xdr:rowOff>204787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2836545" y="338137"/>
          <a:ext cx="420922" cy="400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係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長</a:t>
          </a:r>
        </a:p>
      </xdr:txBody>
    </xdr:sp>
    <xdr:clientData/>
  </xdr:twoCellAnchor>
  <xdr:twoCellAnchor>
    <xdr:from>
      <xdr:col>7</xdr:col>
      <xdr:colOff>209550</xdr:colOff>
      <xdr:row>1</xdr:row>
      <xdr:rowOff>113293</xdr:rowOff>
    </xdr:from>
    <xdr:to>
      <xdr:col>7</xdr:col>
      <xdr:colOff>648699</xdr:colOff>
      <xdr:row>2</xdr:row>
      <xdr:rowOff>201031</xdr:rowOff>
    </xdr:to>
    <xdr:sp macro="" textlink="">
      <xdr:nvSpPr>
        <xdr:cNvPr id="4" name="Oval 5"/>
        <xdr:cNvSpPr>
          <a:spLocks noChangeArrowheads="1"/>
        </xdr:cNvSpPr>
      </xdr:nvSpPr>
      <xdr:spPr bwMode="auto">
        <a:xfrm>
          <a:off x="4467225" y="341893"/>
          <a:ext cx="439149" cy="39253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課長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補佐</a:t>
          </a:r>
        </a:p>
      </xdr:txBody>
    </xdr:sp>
    <xdr:clientData/>
  </xdr:twoCellAnchor>
  <xdr:twoCellAnchor>
    <xdr:from>
      <xdr:col>9</xdr:col>
      <xdr:colOff>161925</xdr:colOff>
      <xdr:row>1</xdr:row>
      <xdr:rowOff>109537</xdr:rowOff>
    </xdr:from>
    <xdr:to>
      <xdr:col>9</xdr:col>
      <xdr:colOff>581025</xdr:colOff>
      <xdr:row>2</xdr:row>
      <xdr:rowOff>204787</xdr:rowOff>
    </xdr:to>
    <xdr:sp macro="" textlink="">
      <xdr:nvSpPr>
        <xdr:cNvPr id="5" name="Oval 6"/>
        <xdr:cNvSpPr>
          <a:spLocks noChangeArrowheads="1"/>
        </xdr:cNvSpPr>
      </xdr:nvSpPr>
      <xdr:spPr bwMode="auto">
        <a:xfrm>
          <a:off x="6000750" y="338137"/>
          <a:ext cx="419100" cy="400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課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長</a:t>
          </a:r>
        </a:p>
      </xdr:txBody>
    </xdr:sp>
    <xdr:clientData/>
  </xdr:twoCellAnchor>
  <xdr:twoCellAnchor>
    <xdr:from>
      <xdr:col>3</xdr:col>
      <xdr:colOff>217170</xdr:colOff>
      <xdr:row>1</xdr:row>
      <xdr:rowOff>114300</xdr:rowOff>
    </xdr:from>
    <xdr:to>
      <xdr:col>3</xdr:col>
      <xdr:colOff>636270</xdr:colOff>
      <xdr:row>2</xdr:row>
      <xdr:rowOff>200025</xdr:rowOff>
    </xdr:to>
    <xdr:sp macro="" textlink="">
      <xdr:nvSpPr>
        <xdr:cNvPr id="6" name="Oval 11"/>
        <xdr:cNvSpPr>
          <a:spLocks noChangeArrowheads="1"/>
        </xdr:cNvSpPr>
      </xdr:nvSpPr>
      <xdr:spPr bwMode="auto">
        <a:xfrm>
          <a:off x="1312545" y="342900"/>
          <a:ext cx="419100" cy="390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総括監督</a:t>
          </a:r>
        </a:p>
      </xdr:txBody>
    </xdr:sp>
    <xdr:clientData/>
  </xdr:twoCellAnchor>
  <xdr:twoCellAnchor>
    <xdr:from>
      <xdr:col>3</xdr:col>
      <xdr:colOff>638175</xdr:colOff>
      <xdr:row>6</xdr:row>
      <xdr:rowOff>57150</xdr:rowOff>
    </xdr:from>
    <xdr:to>
      <xdr:col>4</xdr:col>
      <xdr:colOff>695325</xdr:colOff>
      <xdr:row>6</xdr:row>
      <xdr:rowOff>342900</xdr:rowOff>
    </xdr:to>
    <xdr:sp macro="" textlink="">
      <xdr:nvSpPr>
        <xdr:cNvPr id="18797" name="Oval 1"/>
        <xdr:cNvSpPr>
          <a:spLocks noChangeArrowheads="1"/>
        </xdr:cNvSpPr>
      </xdr:nvSpPr>
      <xdr:spPr bwMode="auto">
        <a:xfrm>
          <a:off x="1733550" y="2038350"/>
          <a:ext cx="847725" cy="28575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190500</xdr:colOff>
      <xdr:row>11</xdr:row>
      <xdr:rowOff>209550</xdr:rowOff>
    </xdr:from>
    <xdr:to>
      <xdr:col>2</xdr:col>
      <xdr:colOff>495300</xdr:colOff>
      <xdr:row>13</xdr:row>
      <xdr:rowOff>57150</xdr:rowOff>
    </xdr:to>
    <xdr:sp macro="" textlink="">
      <xdr:nvSpPr>
        <xdr:cNvPr id="18798" name="Oval 2"/>
        <xdr:cNvSpPr>
          <a:spLocks noChangeArrowheads="1"/>
        </xdr:cNvSpPr>
      </xdr:nvSpPr>
      <xdr:spPr bwMode="auto">
        <a:xfrm>
          <a:off x="466725" y="3638550"/>
          <a:ext cx="581025" cy="30480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200025</xdr:rowOff>
    </xdr:from>
    <xdr:to>
      <xdr:col>5</xdr:col>
      <xdr:colOff>581025</xdr:colOff>
      <xdr:row>15</xdr:row>
      <xdr:rowOff>47625</xdr:rowOff>
    </xdr:to>
    <xdr:sp macro="" textlink="">
      <xdr:nvSpPr>
        <xdr:cNvPr id="18799" name="Oval 10"/>
        <xdr:cNvSpPr>
          <a:spLocks noChangeArrowheads="1"/>
        </xdr:cNvSpPr>
      </xdr:nvSpPr>
      <xdr:spPr bwMode="auto">
        <a:xfrm>
          <a:off x="2676525" y="4086225"/>
          <a:ext cx="581025" cy="30480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47625</xdr:colOff>
      <xdr:row>22</xdr:row>
      <xdr:rowOff>209550</xdr:rowOff>
    </xdr:from>
    <xdr:to>
      <xdr:col>4</xdr:col>
      <xdr:colOff>628650</xdr:colOff>
      <xdr:row>24</xdr:row>
      <xdr:rowOff>57150</xdr:rowOff>
    </xdr:to>
    <xdr:sp macro="" textlink="">
      <xdr:nvSpPr>
        <xdr:cNvPr id="18800" name="Oval 2"/>
        <xdr:cNvSpPr>
          <a:spLocks noChangeArrowheads="1"/>
        </xdr:cNvSpPr>
      </xdr:nvSpPr>
      <xdr:spPr bwMode="auto">
        <a:xfrm>
          <a:off x="1933575" y="6153150"/>
          <a:ext cx="581025" cy="30480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514350</xdr:colOff>
      <xdr:row>24</xdr:row>
      <xdr:rowOff>190500</xdr:rowOff>
    </xdr:from>
    <xdr:to>
      <xdr:col>6</xdr:col>
      <xdr:colOff>304800</xdr:colOff>
      <xdr:row>26</xdr:row>
      <xdr:rowOff>38100</xdr:rowOff>
    </xdr:to>
    <xdr:sp macro="" textlink="">
      <xdr:nvSpPr>
        <xdr:cNvPr id="18801" name="Oval 2"/>
        <xdr:cNvSpPr>
          <a:spLocks noChangeArrowheads="1"/>
        </xdr:cNvSpPr>
      </xdr:nvSpPr>
      <xdr:spPr bwMode="auto">
        <a:xfrm>
          <a:off x="3190875" y="6591300"/>
          <a:ext cx="581025" cy="30480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118110</xdr:rowOff>
    </xdr:from>
    <xdr:to>
      <xdr:col>2</xdr:col>
      <xdr:colOff>504825</xdr:colOff>
      <xdr:row>2</xdr:row>
      <xdr:rowOff>196215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638175" y="346710"/>
          <a:ext cx="419100" cy="3829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工事監督</a:t>
          </a:r>
        </a:p>
      </xdr:txBody>
    </xdr:sp>
    <xdr:clientData/>
  </xdr:twoCellAnchor>
  <xdr:twoCellAnchor>
    <xdr:from>
      <xdr:col>5</xdr:col>
      <xdr:colOff>160020</xdr:colOff>
      <xdr:row>1</xdr:row>
      <xdr:rowOff>109537</xdr:rowOff>
    </xdr:from>
    <xdr:to>
      <xdr:col>5</xdr:col>
      <xdr:colOff>580942</xdr:colOff>
      <xdr:row>2</xdr:row>
      <xdr:rowOff>204787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2836545" y="338137"/>
          <a:ext cx="420922" cy="400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係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長</a:t>
          </a:r>
        </a:p>
      </xdr:txBody>
    </xdr:sp>
    <xdr:clientData/>
  </xdr:twoCellAnchor>
  <xdr:twoCellAnchor>
    <xdr:from>
      <xdr:col>7</xdr:col>
      <xdr:colOff>209550</xdr:colOff>
      <xdr:row>1</xdr:row>
      <xdr:rowOff>113293</xdr:rowOff>
    </xdr:from>
    <xdr:to>
      <xdr:col>7</xdr:col>
      <xdr:colOff>648699</xdr:colOff>
      <xdr:row>2</xdr:row>
      <xdr:rowOff>201031</xdr:rowOff>
    </xdr:to>
    <xdr:sp macro="" textlink="">
      <xdr:nvSpPr>
        <xdr:cNvPr id="4" name="Oval 5"/>
        <xdr:cNvSpPr>
          <a:spLocks noChangeArrowheads="1"/>
        </xdr:cNvSpPr>
      </xdr:nvSpPr>
      <xdr:spPr bwMode="auto">
        <a:xfrm>
          <a:off x="4467225" y="341893"/>
          <a:ext cx="439149" cy="39253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課長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補佐</a:t>
          </a:r>
        </a:p>
      </xdr:txBody>
    </xdr:sp>
    <xdr:clientData/>
  </xdr:twoCellAnchor>
  <xdr:twoCellAnchor>
    <xdr:from>
      <xdr:col>9</xdr:col>
      <xdr:colOff>161925</xdr:colOff>
      <xdr:row>1</xdr:row>
      <xdr:rowOff>109537</xdr:rowOff>
    </xdr:from>
    <xdr:to>
      <xdr:col>9</xdr:col>
      <xdr:colOff>581025</xdr:colOff>
      <xdr:row>2</xdr:row>
      <xdr:rowOff>204787</xdr:rowOff>
    </xdr:to>
    <xdr:sp macro="" textlink="">
      <xdr:nvSpPr>
        <xdr:cNvPr id="5" name="Oval 6"/>
        <xdr:cNvSpPr>
          <a:spLocks noChangeArrowheads="1"/>
        </xdr:cNvSpPr>
      </xdr:nvSpPr>
      <xdr:spPr bwMode="auto">
        <a:xfrm>
          <a:off x="6000750" y="338137"/>
          <a:ext cx="419100" cy="400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課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長</a:t>
          </a:r>
        </a:p>
      </xdr:txBody>
    </xdr:sp>
    <xdr:clientData/>
  </xdr:twoCellAnchor>
  <xdr:twoCellAnchor>
    <xdr:from>
      <xdr:col>3</xdr:col>
      <xdr:colOff>217170</xdr:colOff>
      <xdr:row>1</xdr:row>
      <xdr:rowOff>114300</xdr:rowOff>
    </xdr:from>
    <xdr:to>
      <xdr:col>3</xdr:col>
      <xdr:colOff>636270</xdr:colOff>
      <xdr:row>2</xdr:row>
      <xdr:rowOff>200025</xdr:rowOff>
    </xdr:to>
    <xdr:sp macro="" textlink="">
      <xdr:nvSpPr>
        <xdr:cNvPr id="6" name="Oval 11"/>
        <xdr:cNvSpPr>
          <a:spLocks noChangeArrowheads="1"/>
        </xdr:cNvSpPr>
      </xdr:nvSpPr>
      <xdr:spPr bwMode="auto">
        <a:xfrm>
          <a:off x="1312545" y="342900"/>
          <a:ext cx="419100" cy="390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総括監督</a:t>
          </a:r>
        </a:p>
      </xdr:txBody>
    </xdr:sp>
    <xdr:clientData/>
  </xdr:twoCellAnchor>
  <xdr:twoCellAnchor>
    <xdr:from>
      <xdr:col>5</xdr:col>
      <xdr:colOff>152400</xdr:colOff>
      <xdr:row>6</xdr:row>
      <xdr:rowOff>57150</xdr:rowOff>
    </xdr:from>
    <xdr:to>
      <xdr:col>6</xdr:col>
      <xdr:colOff>209550</xdr:colOff>
      <xdr:row>6</xdr:row>
      <xdr:rowOff>342900</xdr:rowOff>
    </xdr:to>
    <xdr:sp macro="" textlink="">
      <xdr:nvSpPr>
        <xdr:cNvPr id="20749" name="Oval 1"/>
        <xdr:cNvSpPr>
          <a:spLocks noChangeArrowheads="1"/>
        </xdr:cNvSpPr>
      </xdr:nvSpPr>
      <xdr:spPr bwMode="auto">
        <a:xfrm>
          <a:off x="2828925" y="2038350"/>
          <a:ext cx="847725" cy="28575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447675</xdr:colOff>
      <xdr:row>11</xdr:row>
      <xdr:rowOff>209550</xdr:rowOff>
    </xdr:from>
    <xdr:to>
      <xdr:col>3</xdr:col>
      <xdr:colOff>485775</xdr:colOff>
      <xdr:row>13</xdr:row>
      <xdr:rowOff>57150</xdr:rowOff>
    </xdr:to>
    <xdr:sp macro="" textlink="">
      <xdr:nvSpPr>
        <xdr:cNvPr id="20750" name="Oval 2"/>
        <xdr:cNvSpPr>
          <a:spLocks noChangeArrowheads="1"/>
        </xdr:cNvSpPr>
      </xdr:nvSpPr>
      <xdr:spPr bwMode="auto">
        <a:xfrm>
          <a:off x="1000125" y="3638550"/>
          <a:ext cx="581025" cy="30480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31</xdr:row>
      <xdr:rowOff>2005</xdr:rowOff>
    </xdr:from>
    <xdr:to>
      <xdr:col>10</xdr:col>
      <xdr:colOff>5515</xdr:colOff>
      <xdr:row>37</xdr:row>
      <xdr:rowOff>200025</xdr:rowOff>
    </xdr:to>
    <xdr:cxnSp macro="">
      <xdr:nvCxnSpPr>
        <xdr:cNvPr id="13" name="直線コネクタ 12"/>
        <xdr:cNvCxnSpPr/>
      </xdr:nvCxnSpPr>
      <xdr:spPr>
        <a:xfrm flipV="1">
          <a:off x="1095375" y="8003005"/>
          <a:ext cx="5539540" cy="156962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342900</xdr:rowOff>
    </xdr:from>
    <xdr:to>
      <xdr:col>8</xdr:col>
      <xdr:colOff>0</xdr:colOff>
      <xdr:row>29</xdr:row>
      <xdr:rowOff>0</xdr:rowOff>
    </xdr:to>
    <xdr:sp macro="" textlink="">
      <xdr:nvSpPr>
        <xdr:cNvPr id="6231" name="Line 1"/>
        <xdr:cNvSpPr>
          <a:spLocks noChangeShapeType="1"/>
        </xdr:cNvSpPr>
      </xdr:nvSpPr>
      <xdr:spPr bwMode="auto">
        <a:xfrm flipV="1">
          <a:off x="3238500" y="9258300"/>
          <a:ext cx="3238500" cy="685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809625</xdr:colOff>
      <xdr:row>26</xdr:row>
      <xdr:rowOff>342900</xdr:rowOff>
    </xdr:from>
    <xdr:to>
      <xdr:col>16</xdr:col>
      <xdr:colOff>0</xdr:colOff>
      <xdr:row>28</xdr:row>
      <xdr:rowOff>342900</xdr:rowOff>
    </xdr:to>
    <xdr:sp macro="" textlink="">
      <xdr:nvSpPr>
        <xdr:cNvPr id="6232" name="Line 1"/>
        <xdr:cNvSpPr>
          <a:spLocks noChangeShapeType="1"/>
        </xdr:cNvSpPr>
      </xdr:nvSpPr>
      <xdr:spPr bwMode="auto">
        <a:xfrm flipV="1">
          <a:off x="9715500" y="9258300"/>
          <a:ext cx="3238500" cy="685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04(H16)&#24180;&#24230;\01_&#35373;&#35336;&#22996;&#35351;\01_&#28526;&#27743;&#21335;&#23567;&#38543;&#24847;&#22865;&#32004;\&#28526;&#27743;&#21335;&#23567;&#23398;&#26657;&#21271;&#33294;&#22823;&#35215;&#27169;&#25913;&#36896;&#24037;&#20107;&#20462;&#27491;&#35373;&#35336;&#22996;&#35351;&#26989;&#21209;_h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4(H16)&#24180;&#24230;\01_&#35373;&#35336;&#22996;&#35351;\01_&#28526;&#27743;&#21335;&#23567;&#38543;&#24847;&#22865;&#32004;\&#28526;&#27743;&#21335;&#23567;&#23398;&#26657;&#21271;&#33294;&#22823;&#35215;&#27169;&#25913;&#36896;&#24037;&#20107;&#20462;&#27491;&#35373;&#35336;&#22996;&#35351;&#26989;&#21209;_h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随契理由書"/>
      <sheetName val="表紙"/>
      <sheetName val="実施設計"/>
      <sheetName val="データ処理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 xml:space="preserve">直接人件費 </v>
          </cell>
          <cell r="G2" t="str">
            <v>直接人件費単価</v>
          </cell>
          <cell r="I2" t="str">
            <v>建築,設備標準業務人・日数</v>
          </cell>
          <cell r="N2" t="str">
            <v>設計細分率</v>
          </cell>
          <cell r="P2" t="str">
            <v>依頼調整率</v>
          </cell>
        </row>
        <row r="3">
          <cell r="C3" t="str">
            <v>(a)</v>
          </cell>
          <cell r="D3">
            <v>183382</v>
          </cell>
          <cell r="E3" t="str">
            <v xml:space="preserve"> =</v>
          </cell>
          <cell r="G3">
            <v>25400</v>
          </cell>
          <cell r="H3" t="str">
            <v xml:space="preserve"> *</v>
          </cell>
          <cell r="I3">
            <v>27</v>
          </cell>
          <cell r="K3" t="str">
            <v xml:space="preserve"> *</v>
          </cell>
          <cell r="L3">
            <v>0.7</v>
          </cell>
          <cell r="M3" t="str">
            <v xml:space="preserve"> *</v>
          </cell>
          <cell r="N3">
            <v>0.95500000000000007</v>
          </cell>
          <cell r="O3" t="str">
            <v xml:space="preserve"> *</v>
          </cell>
          <cell r="P3">
            <v>0.4</v>
          </cell>
        </row>
        <row r="4">
          <cell r="A4" t="str">
            <v>(1)=(a)～(d)</v>
          </cell>
          <cell r="D4" t="str">
            <v>諸経費</v>
          </cell>
          <cell r="G4" t="str">
            <v xml:space="preserve">直接人件費 </v>
          </cell>
        </row>
        <row r="5">
          <cell r="A5">
            <v>422511</v>
          </cell>
          <cell r="C5" t="str">
            <v>(b)</v>
          </cell>
          <cell r="D5">
            <v>168711</v>
          </cell>
          <cell r="E5" t="str">
            <v xml:space="preserve"> =</v>
          </cell>
          <cell r="G5">
            <v>183382</v>
          </cell>
          <cell r="H5" t="str">
            <v xml:space="preserve"> *</v>
          </cell>
          <cell r="I5">
            <v>0.92</v>
          </cell>
        </row>
        <row r="6">
          <cell r="D6" t="str">
            <v>技術経費</v>
          </cell>
          <cell r="G6" t="str">
            <v xml:space="preserve">直接人件費 </v>
          </cell>
          <cell r="I6" t="str">
            <v>諸経費</v>
          </cell>
        </row>
        <row r="7">
          <cell r="C7" t="str">
            <v>(c)</v>
          </cell>
          <cell r="D7">
            <v>70418</v>
          </cell>
          <cell r="E7" t="str">
            <v xml:space="preserve"> =</v>
          </cell>
          <cell r="F7" t="str">
            <v>(</v>
          </cell>
          <cell r="G7">
            <v>183382</v>
          </cell>
          <cell r="H7" t="str">
            <v xml:space="preserve"> +</v>
          </cell>
          <cell r="I7">
            <v>168711</v>
          </cell>
          <cell r="J7" t="str">
            <v>)</v>
          </cell>
          <cell r="K7" t="str">
            <v xml:space="preserve"> *</v>
          </cell>
          <cell r="L7">
            <v>0.2</v>
          </cell>
        </row>
        <row r="8">
          <cell r="D8" t="str">
            <v>特別経費</v>
          </cell>
        </row>
        <row r="9">
          <cell r="C9" t="str">
            <v>(d)</v>
          </cell>
        </row>
        <row r="11">
          <cell r="A11" t="str">
            <v>(2)消費税及び地方消費税相当額</v>
          </cell>
          <cell r="I11" t="str">
            <v>修正工事費合計(千円)</v>
          </cell>
          <cell r="N11" t="str">
            <v>類別係数(0.9～1.1)</v>
          </cell>
        </row>
        <row r="12">
          <cell r="A12">
            <v>21125</v>
          </cell>
          <cell r="D12" t="str">
            <v>設計標準業務人・日数</v>
          </cell>
          <cell r="F12" t="str">
            <v xml:space="preserve"> =</v>
          </cell>
          <cell r="G12">
            <v>1.9519999999999999E-2</v>
          </cell>
          <cell r="H12" t="str">
            <v>*</v>
          </cell>
          <cell r="I12">
            <v>0</v>
          </cell>
          <cell r="K12" t="str">
            <v>^</v>
          </cell>
          <cell r="L12">
            <v>0.76619999999999999</v>
          </cell>
          <cell r="M12" t="str">
            <v>*</v>
          </cell>
          <cell r="N12">
            <v>1</v>
          </cell>
          <cell r="O12" t="str">
            <v xml:space="preserve"> =</v>
          </cell>
          <cell r="P12">
            <v>0</v>
          </cell>
        </row>
        <row r="13">
          <cell r="A13" t="str">
            <v>(3)=(1)+(2)</v>
          </cell>
        </row>
        <row r="14">
          <cell r="A14">
            <v>443636</v>
          </cell>
          <cell r="D14" t="str">
            <v>建築標準業務人・日数</v>
          </cell>
          <cell r="F14" t="str">
            <v xml:space="preserve"> =</v>
          </cell>
          <cell r="I14">
            <v>0</v>
          </cell>
          <cell r="K14" t="str">
            <v xml:space="preserve"> *</v>
          </cell>
          <cell r="L14">
            <v>0</v>
          </cell>
          <cell r="M14" t="str">
            <v xml:space="preserve"> /</v>
          </cell>
          <cell r="N14">
            <v>0</v>
          </cell>
          <cell r="O14" t="str">
            <v xml:space="preserve"> =</v>
          </cell>
          <cell r="P14" t="e">
            <v>#DIV/0!</v>
          </cell>
        </row>
        <row r="16">
          <cell r="A16" t="str">
            <v>実施設計(設備)</v>
          </cell>
        </row>
        <row r="17">
          <cell r="D17" t="str">
            <v xml:space="preserve">直接人件費 </v>
          </cell>
          <cell r="I17" t="str">
            <v>建築,設備標準業務人・日数</v>
          </cell>
          <cell r="N17" t="str">
            <v>設計細分率</v>
          </cell>
          <cell r="P17" t="str">
            <v>依頼調整率</v>
          </cell>
        </row>
        <row r="18">
          <cell r="C18" t="str">
            <v>(a)</v>
          </cell>
          <cell r="D18" t="e">
            <v>#DIV/0!</v>
          </cell>
          <cell r="E18" t="str">
            <v xml:space="preserve"> =</v>
          </cell>
          <cell r="G18">
            <v>25400</v>
          </cell>
          <cell r="H18" t="str">
            <v xml:space="preserve"> *</v>
          </cell>
          <cell r="I18" t="e">
            <v>#DIV/0!</v>
          </cell>
          <cell r="K18" t="str">
            <v xml:space="preserve"> *</v>
          </cell>
          <cell r="L18">
            <v>0.7</v>
          </cell>
          <cell r="M18" t="str">
            <v xml:space="preserve"> *</v>
          </cell>
          <cell r="N18">
            <v>0.97500000000000009</v>
          </cell>
          <cell r="O18" t="str">
            <v xml:space="preserve"> *</v>
          </cell>
          <cell r="P18">
            <v>0</v>
          </cell>
        </row>
        <row r="19">
          <cell r="A19" t="str">
            <v>(1)=(a)～(d)</v>
          </cell>
          <cell r="D19" t="str">
            <v>技術経費</v>
          </cell>
          <cell r="G19" t="str">
            <v xml:space="preserve">直接人件費 </v>
          </cell>
          <cell r="I19" t="str">
            <v>諸経費</v>
          </cell>
        </row>
        <row r="20">
          <cell r="C20" t="str">
            <v>(b)</v>
          </cell>
          <cell r="D20" t="e">
            <v>#DIV/0!</v>
          </cell>
          <cell r="E20" t="str">
            <v xml:space="preserve"> =</v>
          </cell>
          <cell r="G20" t="e">
            <v>#DIV/0!</v>
          </cell>
          <cell r="H20" t="str">
            <v xml:space="preserve"> *</v>
          </cell>
          <cell r="I20">
            <v>0.92</v>
          </cell>
        </row>
        <row r="21">
          <cell r="D21" t="str">
            <v>特別経費</v>
          </cell>
        </row>
        <row r="22">
          <cell r="C22" t="str">
            <v>(c)</v>
          </cell>
          <cell r="D22" t="e">
            <v>#DIV/0!</v>
          </cell>
          <cell r="E22" t="str">
            <v xml:space="preserve"> =</v>
          </cell>
          <cell r="F22" t="str">
            <v>(</v>
          </cell>
          <cell r="G22" t="e">
            <v>#DIV/0!</v>
          </cell>
          <cell r="H22" t="str">
            <v xml:space="preserve"> +</v>
          </cell>
          <cell r="I22" t="e">
            <v>#DIV/0!</v>
          </cell>
          <cell r="J22" t="str">
            <v>)</v>
          </cell>
          <cell r="K22" t="str">
            <v xml:space="preserve"> *</v>
          </cell>
          <cell r="L22">
            <v>0.2</v>
          </cell>
        </row>
        <row r="24">
          <cell r="C24" t="str">
            <v>(d)</v>
          </cell>
        </row>
        <row r="26">
          <cell r="A26" t="str">
            <v>(2)消費税及び地方消費税相当額</v>
          </cell>
          <cell r="I26" t="str">
            <v>修正工事費合計(千円)</v>
          </cell>
          <cell r="N26" t="str">
            <v>類別係数(0.9～1.1)</v>
          </cell>
        </row>
        <row r="27">
          <cell r="A27">
            <v>0</v>
          </cell>
          <cell r="D27" t="str">
            <v>設計標準業務人・日数</v>
          </cell>
          <cell r="F27" t="str">
            <v xml:space="preserve"> =</v>
          </cell>
          <cell r="G27">
            <v>1.9519999999999999E-2</v>
          </cell>
          <cell r="H27" t="str">
            <v>*</v>
          </cell>
          <cell r="I27">
            <v>0</v>
          </cell>
          <cell r="K27" t="str">
            <v>^</v>
          </cell>
          <cell r="L27">
            <v>0.76619999999999999</v>
          </cell>
          <cell r="M27" t="str">
            <v>*</v>
          </cell>
          <cell r="N27">
            <v>1</v>
          </cell>
          <cell r="O27" t="str">
            <v xml:space="preserve"> =</v>
          </cell>
          <cell r="P27">
            <v>0</v>
          </cell>
        </row>
        <row r="28">
          <cell r="A28" t="str">
            <v>(3)=(1)+(2)</v>
          </cell>
        </row>
        <row r="29">
          <cell r="A29">
            <v>0</v>
          </cell>
          <cell r="D29" t="str">
            <v>建築標準業務人・日数</v>
          </cell>
          <cell r="F29" t="str">
            <v xml:space="preserve"> =</v>
          </cell>
          <cell r="I29">
            <v>0</v>
          </cell>
          <cell r="K29" t="str">
            <v xml:space="preserve"> *</v>
          </cell>
          <cell r="L29">
            <v>0</v>
          </cell>
          <cell r="M29" t="str">
            <v xml:space="preserve"> /</v>
          </cell>
          <cell r="N29">
            <v>0</v>
          </cell>
          <cell r="O29" t="str">
            <v xml:space="preserve"> =</v>
          </cell>
          <cell r="P29" t="e">
            <v>#DIV/0!</v>
          </cell>
        </row>
        <row r="31">
          <cell r="A31" t="str">
            <v>実施設計 合計</v>
          </cell>
        </row>
        <row r="32">
          <cell r="A32">
            <v>443636</v>
          </cell>
        </row>
        <row r="33">
          <cell r="P33" t="str">
            <v xml:space="preserve"> </v>
          </cell>
        </row>
        <row r="34">
          <cell r="P34" t="str">
            <v xml:space="preserve"> 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随契理由書"/>
      <sheetName val="表紙"/>
      <sheetName val="実施設計"/>
      <sheetName val="データ処理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 xml:space="preserve">直接人件費 </v>
          </cell>
          <cell r="G2" t="str">
            <v>直接人件費単価</v>
          </cell>
          <cell r="I2" t="str">
            <v>建築,設備標準業務人・日数</v>
          </cell>
          <cell r="N2" t="str">
            <v>設計細分率</v>
          </cell>
          <cell r="P2" t="str">
            <v>依頼調整率</v>
          </cell>
        </row>
        <row r="3">
          <cell r="C3" t="str">
            <v>(a)</v>
          </cell>
          <cell r="D3">
            <v>183382</v>
          </cell>
          <cell r="E3" t="str">
            <v xml:space="preserve"> =</v>
          </cell>
          <cell r="G3">
            <v>25400</v>
          </cell>
          <cell r="H3" t="str">
            <v xml:space="preserve"> *</v>
          </cell>
          <cell r="I3">
            <v>27</v>
          </cell>
          <cell r="K3" t="str">
            <v xml:space="preserve"> *</v>
          </cell>
          <cell r="L3">
            <v>0.7</v>
          </cell>
          <cell r="M3" t="str">
            <v xml:space="preserve"> *</v>
          </cell>
          <cell r="N3">
            <v>0.95500000000000007</v>
          </cell>
          <cell r="O3" t="str">
            <v xml:space="preserve"> *</v>
          </cell>
          <cell r="P3">
            <v>0.4</v>
          </cell>
        </row>
        <row r="4">
          <cell r="A4" t="str">
            <v>(1)=(a)～(d)</v>
          </cell>
          <cell r="D4" t="str">
            <v>諸経費</v>
          </cell>
          <cell r="G4" t="str">
            <v xml:space="preserve">直接人件費 </v>
          </cell>
        </row>
        <row r="5">
          <cell r="A5">
            <v>422511</v>
          </cell>
          <cell r="C5" t="str">
            <v>(b)</v>
          </cell>
          <cell r="D5">
            <v>168711</v>
          </cell>
          <cell r="E5" t="str">
            <v xml:space="preserve"> =</v>
          </cell>
          <cell r="G5">
            <v>183382</v>
          </cell>
          <cell r="H5" t="str">
            <v xml:space="preserve"> *</v>
          </cell>
          <cell r="I5">
            <v>0.92</v>
          </cell>
        </row>
        <row r="6">
          <cell r="D6" t="str">
            <v>技術経費</v>
          </cell>
          <cell r="G6" t="str">
            <v xml:space="preserve">直接人件費 </v>
          </cell>
          <cell r="I6" t="str">
            <v>諸経費</v>
          </cell>
        </row>
        <row r="7">
          <cell r="C7" t="str">
            <v>(c)</v>
          </cell>
          <cell r="D7">
            <v>70418</v>
          </cell>
          <cell r="E7" t="str">
            <v xml:space="preserve"> =</v>
          </cell>
          <cell r="F7" t="str">
            <v>(</v>
          </cell>
          <cell r="G7">
            <v>183382</v>
          </cell>
          <cell r="H7" t="str">
            <v xml:space="preserve"> +</v>
          </cell>
          <cell r="I7">
            <v>168711</v>
          </cell>
          <cell r="J7" t="str">
            <v>)</v>
          </cell>
          <cell r="K7" t="str">
            <v xml:space="preserve"> *</v>
          </cell>
          <cell r="L7">
            <v>0.2</v>
          </cell>
        </row>
        <row r="8">
          <cell r="D8" t="str">
            <v>特別経費</v>
          </cell>
        </row>
        <row r="9">
          <cell r="C9" t="str">
            <v>(d)</v>
          </cell>
        </row>
        <row r="11">
          <cell r="A11" t="str">
            <v>(2)消費税及び地方消費税相当額</v>
          </cell>
          <cell r="I11" t="str">
            <v>修正工事費合計(千円)</v>
          </cell>
          <cell r="N11" t="str">
            <v>類別係数(0.9～1.1)</v>
          </cell>
        </row>
        <row r="12">
          <cell r="A12">
            <v>21125</v>
          </cell>
          <cell r="D12" t="str">
            <v>設計標準業務人・日数</v>
          </cell>
          <cell r="F12" t="str">
            <v xml:space="preserve"> =</v>
          </cell>
          <cell r="G12">
            <v>1.9519999999999999E-2</v>
          </cell>
          <cell r="H12" t="str">
            <v>*</v>
          </cell>
          <cell r="I12">
            <v>0</v>
          </cell>
          <cell r="K12" t="str">
            <v>^</v>
          </cell>
          <cell r="L12">
            <v>0.76619999999999999</v>
          </cell>
          <cell r="M12" t="str">
            <v>*</v>
          </cell>
          <cell r="N12">
            <v>1</v>
          </cell>
          <cell r="O12" t="str">
            <v xml:space="preserve"> =</v>
          </cell>
          <cell r="P12">
            <v>0</v>
          </cell>
        </row>
        <row r="13">
          <cell r="A13" t="str">
            <v>(3)=(1)+(2)</v>
          </cell>
        </row>
        <row r="14">
          <cell r="A14">
            <v>443636</v>
          </cell>
          <cell r="D14" t="str">
            <v>建築標準業務人・日数</v>
          </cell>
          <cell r="F14" t="str">
            <v xml:space="preserve"> =</v>
          </cell>
          <cell r="I14">
            <v>0</v>
          </cell>
          <cell r="K14" t="str">
            <v xml:space="preserve"> *</v>
          </cell>
          <cell r="L14">
            <v>0</v>
          </cell>
          <cell r="M14" t="str">
            <v xml:space="preserve"> /</v>
          </cell>
          <cell r="N14">
            <v>0</v>
          </cell>
          <cell r="O14" t="str">
            <v xml:space="preserve"> =</v>
          </cell>
          <cell r="P14" t="e">
            <v>#DIV/0!</v>
          </cell>
        </row>
        <row r="16">
          <cell r="A16" t="str">
            <v>実施設計(設備)</v>
          </cell>
        </row>
        <row r="17">
          <cell r="D17" t="str">
            <v xml:space="preserve">直接人件費 </v>
          </cell>
          <cell r="I17" t="str">
            <v>建築,設備標準業務人・日数</v>
          </cell>
          <cell r="N17" t="str">
            <v>設計細分率</v>
          </cell>
          <cell r="P17" t="str">
            <v>依頼調整率</v>
          </cell>
        </row>
        <row r="18">
          <cell r="C18" t="str">
            <v>(a)</v>
          </cell>
          <cell r="D18" t="e">
            <v>#DIV/0!</v>
          </cell>
          <cell r="E18" t="str">
            <v xml:space="preserve"> =</v>
          </cell>
          <cell r="G18">
            <v>25400</v>
          </cell>
          <cell r="H18" t="str">
            <v xml:space="preserve"> *</v>
          </cell>
          <cell r="I18" t="e">
            <v>#DIV/0!</v>
          </cell>
          <cell r="K18" t="str">
            <v xml:space="preserve"> *</v>
          </cell>
          <cell r="L18">
            <v>0.7</v>
          </cell>
          <cell r="M18" t="str">
            <v xml:space="preserve"> *</v>
          </cell>
          <cell r="N18">
            <v>0.97500000000000009</v>
          </cell>
          <cell r="O18" t="str">
            <v xml:space="preserve"> *</v>
          </cell>
          <cell r="P18">
            <v>0</v>
          </cell>
        </row>
        <row r="19">
          <cell r="A19" t="str">
            <v>(1)=(a)～(d)</v>
          </cell>
          <cell r="D19" t="str">
            <v>技術経費</v>
          </cell>
          <cell r="G19" t="str">
            <v xml:space="preserve">直接人件費 </v>
          </cell>
          <cell r="I19" t="str">
            <v>諸経費</v>
          </cell>
        </row>
        <row r="20">
          <cell r="C20" t="str">
            <v>(b)</v>
          </cell>
          <cell r="D20" t="e">
            <v>#DIV/0!</v>
          </cell>
          <cell r="E20" t="str">
            <v xml:space="preserve"> =</v>
          </cell>
          <cell r="G20" t="e">
            <v>#DIV/0!</v>
          </cell>
          <cell r="H20" t="str">
            <v xml:space="preserve"> *</v>
          </cell>
          <cell r="I20">
            <v>0.92</v>
          </cell>
        </row>
        <row r="21">
          <cell r="D21" t="str">
            <v>特別経費</v>
          </cell>
        </row>
        <row r="22">
          <cell r="C22" t="str">
            <v>(c)</v>
          </cell>
          <cell r="D22" t="e">
            <v>#DIV/0!</v>
          </cell>
          <cell r="E22" t="str">
            <v xml:space="preserve"> =</v>
          </cell>
          <cell r="F22" t="str">
            <v>(</v>
          </cell>
          <cell r="G22" t="e">
            <v>#DIV/0!</v>
          </cell>
          <cell r="H22" t="str">
            <v xml:space="preserve"> +</v>
          </cell>
          <cell r="I22" t="e">
            <v>#DIV/0!</v>
          </cell>
          <cell r="J22" t="str">
            <v>)</v>
          </cell>
          <cell r="K22" t="str">
            <v xml:space="preserve"> *</v>
          </cell>
          <cell r="L22">
            <v>0.2</v>
          </cell>
        </row>
        <row r="24">
          <cell r="C24" t="str">
            <v>(d)</v>
          </cell>
        </row>
        <row r="26">
          <cell r="A26" t="str">
            <v>(2)消費税及び地方消費税相当額</v>
          </cell>
          <cell r="I26" t="str">
            <v>修正工事費合計(千円)</v>
          </cell>
          <cell r="N26" t="str">
            <v>類別係数(0.9～1.1)</v>
          </cell>
        </row>
        <row r="27">
          <cell r="A27">
            <v>0</v>
          </cell>
          <cell r="D27" t="str">
            <v>設計標準業務人・日数</v>
          </cell>
          <cell r="F27" t="str">
            <v xml:space="preserve"> =</v>
          </cell>
          <cell r="G27">
            <v>1.9519999999999999E-2</v>
          </cell>
          <cell r="H27" t="str">
            <v>*</v>
          </cell>
          <cell r="I27">
            <v>0</v>
          </cell>
          <cell r="K27" t="str">
            <v>^</v>
          </cell>
          <cell r="L27">
            <v>0.76619999999999999</v>
          </cell>
          <cell r="M27" t="str">
            <v>*</v>
          </cell>
          <cell r="N27">
            <v>1</v>
          </cell>
          <cell r="O27" t="str">
            <v xml:space="preserve"> =</v>
          </cell>
          <cell r="P27">
            <v>0</v>
          </cell>
        </row>
        <row r="28">
          <cell r="A28" t="str">
            <v>(3)=(1)+(2)</v>
          </cell>
        </row>
        <row r="29">
          <cell r="A29">
            <v>0</v>
          </cell>
          <cell r="D29" t="str">
            <v>建築標準業務人・日数</v>
          </cell>
          <cell r="F29" t="str">
            <v xml:space="preserve"> =</v>
          </cell>
          <cell r="I29">
            <v>0</v>
          </cell>
          <cell r="K29" t="str">
            <v xml:space="preserve"> *</v>
          </cell>
          <cell r="L29">
            <v>0</v>
          </cell>
          <cell r="M29" t="str">
            <v xml:space="preserve"> /</v>
          </cell>
          <cell r="N29">
            <v>0</v>
          </cell>
          <cell r="O29" t="str">
            <v xml:space="preserve"> =</v>
          </cell>
          <cell r="P29" t="e">
            <v>#DIV/0!</v>
          </cell>
        </row>
        <row r="31">
          <cell r="A31" t="str">
            <v>実施設計 合計</v>
          </cell>
        </row>
        <row r="32">
          <cell r="A32">
            <v>443636</v>
          </cell>
        </row>
        <row r="33">
          <cell r="P33" t="str">
            <v xml:space="preserve"> </v>
          </cell>
        </row>
        <row r="34">
          <cell r="P34" t="str">
            <v xml:space="preserve"> 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52"/>
  <sheetViews>
    <sheetView tabSelected="1" view="pageBreakPreview" zoomScaleNormal="100" zoomScaleSheetLayoutView="100" workbookViewId="0">
      <selection activeCell="BP9" sqref="BP9"/>
    </sheetView>
  </sheetViews>
  <sheetFormatPr defaultColWidth="1.33203125" defaultRowHeight="13.2" x14ac:dyDescent="0.2"/>
  <cols>
    <col min="1" max="65" width="1.33203125" style="38" customWidth="1"/>
    <col min="66" max="66" width="9.109375" style="37" bestFit="1" customWidth="1"/>
    <col min="67" max="68" width="17.6640625" style="38" bestFit="1" customWidth="1"/>
    <col min="69" max="16384" width="1.33203125" style="38"/>
  </cols>
  <sheetData>
    <row r="1" spans="1:101" ht="22.5" customHeight="1" x14ac:dyDescent="0.2">
      <c r="Q1" s="378" t="s">
        <v>62</v>
      </c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378"/>
      <c r="AQ1" s="378"/>
      <c r="AR1" s="378"/>
      <c r="AS1" s="378"/>
      <c r="AT1" s="378"/>
      <c r="AU1" s="378"/>
      <c r="AV1" s="378"/>
      <c r="AZ1" s="379" t="s">
        <v>6</v>
      </c>
      <c r="BA1" s="379"/>
      <c r="BB1" s="379"/>
      <c r="BC1" s="379"/>
      <c r="BD1" s="379"/>
      <c r="BE1" s="379"/>
      <c r="BF1" s="379"/>
      <c r="BG1" s="379"/>
      <c r="BH1" s="379"/>
      <c r="BI1" s="379"/>
      <c r="BJ1" s="41"/>
      <c r="BO1" s="41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</row>
    <row r="2" spans="1:101" ht="15" customHeight="1" x14ac:dyDescent="0.2"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78"/>
      <c r="AO2" s="378"/>
      <c r="AP2" s="378"/>
      <c r="AQ2" s="378"/>
      <c r="AR2" s="378"/>
      <c r="AS2" s="378"/>
      <c r="AT2" s="378"/>
      <c r="AU2" s="378"/>
      <c r="AV2" s="378"/>
      <c r="BH2" s="380" t="s">
        <v>63</v>
      </c>
      <c r="BI2" s="380"/>
      <c r="BJ2" s="381"/>
      <c r="BK2" s="381"/>
      <c r="BL2" s="381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</row>
    <row r="3" spans="1:101" ht="1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3"/>
      <c r="AG3" s="382" t="s">
        <v>64</v>
      </c>
      <c r="AH3" s="382"/>
      <c r="AI3" s="382"/>
      <c r="AJ3" s="382"/>
      <c r="AK3" s="382"/>
      <c r="AL3" s="382"/>
      <c r="AM3" s="382"/>
      <c r="AN3" s="382"/>
      <c r="AO3" s="382"/>
      <c r="AP3" s="382"/>
      <c r="AQ3" s="382"/>
      <c r="AR3" s="382"/>
      <c r="AS3" s="382"/>
      <c r="AT3" s="382"/>
      <c r="AU3" s="382"/>
      <c r="AV3" s="382"/>
      <c r="AW3" s="382"/>
      <c r="AX3" s="382"/>
      <c r="AY3" s="382"/>
      <c r="AZ3" s="382"/>
      <c r="BA3" s="382"/>
      <c r="BB3" s="382"/>
      <c r="BC3" s="382"/>
      <c r="BD3" s="382"/>
      <c r="BE3" s="382"/>
      <c r="BF3" s="382"/>
      <c r="BG3" s="382"/>
      <c r="BH3" s="382"/>
      <c r="BI3" s="382"/>
      <c r="BJ3" s="382"/>
      <c r="BK3" s="382"/>
      <c r="BL3" s="383"/>
      <c r="BN3" s="38"/>
      <c r="BO3" s="44" t="s">
        <v>65</v>
      </c>
    </row>
    <row r="4" spans="1:101" ht="1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6"/>
      <c r="AG4" s="384" t="s">
        <v>40</v>
      </c>
      <c r="AH4" s="385"/>
      <c r="AI4" s="385"/>
      <c r="AJ4" s="385"/>
      <c r="AK4" s="385"/>
      <c r="AL4" s="385"/>
      <c r="AM4" s="385"/>
      <c r="AN4" s="385"/>
      <c r="AO4" s="385" t="s">
        <v>41</v>
      </c>
      <c r="AP4" s="385"/>
      <c r="AQ4" s="385"/>
      <c r="AR4" s="385"/>
      <c r="AS4" s="385"/>
      <c r="AT4" s="385"/>
      <c r="AU4" s="385"/>
      <c r="AV4" s="385"/>
      <c r="AW4" s="385" t="s">
        <v>42</v>
      </c>
      <c r="AX4" s="385"/>
      <c r="AY4" s="385"/>
      <c r="AZ4" s="385"/>
      <c r="BA4" s="385"/>
      <c r="BB4" s="385"/>
      <c r="BC4" s="385"/>
      <c r="BD4" s="385"/>
      <c r="BE4" s="385" t="s">
        <v>43</v>
      </c>
      <c r="BF4" s="385"/>
      <c r="BG4" s="385"/>
      <c r="BH4" s="385"/>
      <c r="BI4" s="385"/>
      <c r="BJ4" s="385"/>
      <c r="BK4" s="385"/>
      <c r="BL4" s="385"/>
      <c r="BN4" s="41" t="s">
        <v>233</v>
      </c>
      <c r="BO4" s="47" t="s">
        <v>66</v>
      </c>
    </row>
    <row r="5" spans="1:101" ht="24.9" customHeight="1" x14ac:dyDescent="0.2">
      <c r="A5" s="48"/>
      <c r="B5" s="49" t="s">
        <v>67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AD5" s="48"/>
      <c r="AE5" s="48"/>
      <c r="AF5" s="50"/>
      <c r="AG5" s="372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  <c r="AW5" s="373"/>
      <c r="AX5" s="373"/>
      <c r="AY5" s="373"/>
      <c r="AZ5" s="373"/>
      <c r="BA5" s="373"/>
      <c r="BB5" s="373"/>
      <c r="BC5" s="373"/>
      <c r="BD5" s="373"/>
      <c r="BE5" s="373"/>
      <c r="BF5" s="373"/>
      <c r="BG5" s="373"/>
      <c r="BH5" s="373"/>
      <c r="BI5" s="373"/>
      <c r="BJ5" s="373"/>
      <c r="BK5" s="373"/>
      <c r="BL5" s="373"/>
      <c r="BN5" s="38"/>
      <c r="BO5" s="41" t="s">
        <v>68</v>
      </c>
      <c r="BP5" s="41" t="s">
        <v>69</v>
      </c>
    </row>
    <row r="6" spans="1:101" ht="24.9" customHeight="1" x14ac:dyDescent="0.2">
      <c r="A6" s="51"/>
      <c r="B6" s="376" t="str">
        <f>IF(BO12="","令和　年　月　日",IF(AND(BO12&gt;=43586,BO12&lt;43831),TEXT(BO12,"令和元年"&amp;"m月d日"),TEXT(BO12,"ggge年"&amp;"m月d日")))</f>
        <v>令和元年5月6日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7" t="s">
        <v>234</v>
      </c>
      <c r="P6" s="377"/>
      <c r="Q6" s="376" t="str">
        <f>IF(BP12="","令和　年　月　日",IF(AND(BP12&gt;=43586,BP12&lt;43831),TEXT(BP12,"令和元年"&amp;"m月d日"),TEXT(BP12,"ggge年"&amp;"m月d日")))</f>
        <v>令和元年10月31日</v>
      </c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52"/>
      <c r="AE6" s="51"/>
      <c r="AF6" s="53"/>
      <c r="AG6" s="374"/>
      <c r="AH6" s="375"/>
      <c r="AI6" s="375"/>
      <c r="AJ6" s="375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75"/>
      <c r="AX6" s="375"/>
      <c r="AY6" s="375"/>
      <c r="AZ6" s="375"/>
      <c r="BA6" s="375"/>
      <c r="BB6" s="375"/>
      <c r="BC6" s="375"/>
      <c r="BD6" s="375"/>
      <c r="BE6" s="375"/>
      <c r="BF6" s="375"/>
      <c r="BG6" s="375"/>
      <c r="BH6" s="375"/>
      <c r="BI6" s="375"/>
      <c r="BJ6" s="375"/>
      <c r="BK6" s="375"/>
      <c r="BL6" s="375"/>
      <c r="BN6" s="38"/>
      <c r="BO6" s="41" t="s">
        <v>70</v>
      </c>
      <c r="BP6" s="41" t="s">
        <v>71</v>
      </c>
    </row>
    <row r="7" spans="1:101" s="58" customFormat="1" ht="22.5" customHeight="1" x14ac:dyDescent="0.2">
      <c r="A7" s="54"/>
      <c r="B7" s="364" t="s">
        <v>72</v>
      </c>
      <c r="C7" s="364"/>
      <c r="D7" s="364"/>
      <c r="E7" s="364"/>
      <c r="F7" s="364"/>
      <c r="G7" s="364"/>
      <c r="H7" s="364"/>
      <c r="I7" s="364"/>
      <c r="J7" s="55"/>
      <c r="K7" s="56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  <c r="BJ7" s="366"/>
      <c r="BK7" s="366"/>
      <c r="BL7" s="57"/>
      <c r="BN7" s="59"/>
    </row>
    <row r="8" spans="1:101" s="58" customFormat="1" ht="22.5" customHeight="1" x14ac:dyDescent="0.2">
      <c r="A8" s="60"/>
      <c r="B8" s="367" t="s">
        <v>45</v>
      </c>
      <c r="C8" s="367"/>
      <c r="D8" s="367"/>
      <c r="E8" s="367"/>
      <c r="F8" s="367"/>
      <c r="G8" s="367"/>
      <c r="H8" s="367"/>
      <c r="I8" s="367"/>
      <c r="J8" s="61"/>
      <c r="K8" s="62"/>
      <c r="L8" s="368" t="s">
        <v>73</v>
      </c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368"/>
      <c r="AQ8" s="368"/>
      <c r="AR8" s="368"/>
      <c r="AS8" s="368"/>
      <c r="AT8" s="368"/>
      <c r="AU8" s="368"/>
      <c r="AV8" s="368"/>
      <c r="AW8" s="368"/>
      <c r="AX8" s="368"/>
      <c r="AY8" s="368"/>
      <c r="AZ8" s="368"/>
      <c r="BA8" s="368"/>
      <c r="BB8" s="368"/>
      <c r="BC8" s="368"/>
      <c r="BD8" s="368"/>
      <c r="BE8" s="368"/>
      <c r="BF8" s="368"/>
      <c r="BG8" s="368"/>
      <c r="BH8" s="368"/>
      <c r="BI8" s="368"/>
      <c r="BJ8" s="63"/>
      <c r="BK8" s="64"/>
      <c r="BL8" s="65"/>
      <c r="BN8" s="59"/>
    </row>
    <row r="9" spans="1:101" s="58" customFormat="1" ht="22.5" customHeight="1" thickBot="1" x14ac:dyDescent="0.25">
      <c r="A9" s="66"/>
      <c r="B9" s="369" t="s">
        <v>74</v>
      </c>
      <c r="C9" s="369"/>
      <c r="D9" s="369"/>
      <c r="E9" s="369"/>
      <c r="F9" s="369"/>
      <c r="G9" s="369"/>
      <c r="H9" s="369"/>
      <c r="I9" s="369"/>
      <c r="J9" s="67"/>
      <c r="K9" s="66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64"/>
      <c r="AP9" s="370" t="s">
        <v>75</v>
      </c>
      <c r="AQ9" s="370"/>
      <c r="AR9" s="370"/>
      <c r="AS9" s="370"/>
      <c r="AT9" s="370"/>
      <c r="AU9" s="370"/>
      <c r="AV9" s="370"/>
      <c r="AW9" s="370"/>
      <c r="AX9" s="68"/>
      <c r="AY9" s="371"/>
      <c r="AZ9" s="371"/>
      <c r="BA9" s="371"/>
      <c r="BB9" s="371"/>
      <c r="BC9" s="371"/>
      <c r="BD9" s="371"/>
      <c r="BE9" s="371"/>
      <c r="BF9" s="371"/>
      <c r="BG9" s="371"/>
      <c r="BH9" s="371"/>
      <c r="BI9" s="371"/>
      <c r="BJ9" s="63"/>
      <c r="BK9" s="64"/>
      <c r="BL9" s="65"/>
      <c r="BN9" s="59"/>
    </row>
    <row r="10" spans="1:101" s="58" customFormat="1" ht="16.5" customHeight="1" thickTop="1" x14ac:dyDescent="0.2">
      <c r="A10" s="69"/>
      <c r="B10" s="70"/>
      <c r="C10" s="70"/>
      <c r="D10" s="358" t="s">
        <v>46</v>
      </c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70"/>
      <c r="AE10" s="70"/>
      <c r="AF10" s="71"/>
      <c r="AG10" s="70"/>
      <c r="AH10" s="70"/>
      <c r="AI10" s="70"/>
      <c r="AJ10" s="358" t="s">
        <v>47</v>
      </c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/>
      <c r="BD10" s="358"/>
      <c r="BE10" s="358"/>
      <c r="BF10" s="358"/>
      <c r="BG10" s="358"/>
      <c r="BH10" s="358"/>
      <c r="BI10" s="358"/>
      <c r="BJ10" s="70"/>
      <c r="BK10" s="70"/>
      <c r="BL10" s="71"/>
      <c r="BO10" s="58" t="s">
        <v>93</v>
      </c>
    </row>
    <row r="11" spans="1:101" s="58" customFormat="1" ht="16.5" customHeight="1" x14ac:dyDescent="0.2">
      <c r="A11" s="72"/>
      <c r="B11" s="73"/>
      <c r="C11" s="73"/>
      <c r="D11" s="360" t="s">
        <v>76</v>
      </c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73"/>
      <c r="AE11" s="73"/>
      <c r="AF11" s="74"/>
      <c r="AG11" s="73"/>
      <c r="AH11" s="73"/>
      <c r="AI11" s="73"/>
      <c r="AJ11" s="360" t="s">
        <v>77</v>
      </c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73"/>
      <c r="BK11" s="73"/>
      <c r="BL11" s="74"/>
      <c r="BN11" s="59"/>
      <c r="BO11" s="75" t="s">
        <v>78</v>
      </c>
      <c r="BP11" s="59" t="s">
        <v>79</v>
      </c>
    </row>
    <row r="12" spans="1:101" s="58" customFormat="1" ht="16.5" customHeight="1" x14ac:dyDescent="0.2">
      <c r="A12" s="361" t="str">
        <f>IF(BO14="","平成　年　月　日",IF(AND(BO14&gt;=43586,BO14&lt;43831),TEXT(BO14,"令和元年"&amp;"m月d日"),TEXT(BO14,"ggge年"&amp;"m月d日")))</f>
        <v>令和元年5月26日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 t="s">
        <v>234</v>
      </c>
      <c r="P12" s="362"/>
      <c r="Q12" s="362"/>
      <c r="R12" s="362"/>
      <c r="S12" s="362" t="str">
        <f>IF(BO14="","平成　年　月　日",IF(AND(BO20&gt;=43586,BO20&lt;43831),TEXT(BO20,"令和元年"&amp;"m月d日"),TEXT(BO20,"ggge年"&amp;"m月d日")))</f>
        <v>令和元年6月1日</v>
      </c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3"/>
      <c r="AG12" s="361" t="str">
        <f>IF(BO14="","平成　年　月　日",IF(AND(BP14&gt;=43586,BP14&lt;43831),TEXT(BP14,"令和元年"&amp;"m月d日"),TEXT(BP14,"ggge年"&amp;"m月d日")))</f>
        <v>令和元年6月2日</v>
      </c>
      <c r="AH12" s="362"/>
      <c r="AI12" s="362"/>
      <c r="AJ12" s="362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 t="s">
        <v>234</v>
      </c>
      <c r="AV12" s="362"/>
      <c r="AW12" s="362"/>
      <c r="AX12" s="362"/>
      <c r="AY12" s="362" t="str">
        <f>IF(BO14="","平成　年　月　日",IF(AND(BP20&gt;=43586,BP20&lt;43831),TEXT(BP20,"令和元年"&amp;"m月d日"),TEXT(BP20,"ggge年"&amp;"m月d日")))</f>
        <v>令和元年6月8日</v>
      </c>
      <c r="AZ12" s="362"/>
      <c r="BA12" s="362"/>
      <c r="BB12" s="362"/>
      <c r="BC12" s="362"/>
      <c r="BD12" s="362"/>
      <c r="BE12" s="362"/>
      <c r="BF12" s="362"/>
      <c r="BG12" s="362"/>
      <c r="BH12" s="362"/>
      <c r="BI12" s="362"/>
      <c r="BJ12" s="362"/>
      <c r="BK12" s="362"/>
      <c r="BL12" s="363"/>
      <c r="BN12" s="119" t="s">
        <v>67</v>
      </c>
      <c r="BO12" s="316">
        <v>43591</v>
      </c>
      <c r="BP12" s="316">
        <v>43769</v>
      </c>
    </row>
    <row r="13" spans="1:101" s="58" customFormat="1" ht="16.5" customHeight="1" x14ac:dyDescent="0.2">
      <c r="A13" s="76"/>
      <c r="B13" s="356">
        <f>$BO14</f>
        <v>43611</v>
      </c>
      <c r="C13" s="356"/>
      <c r="D13" s="356"/>
      <c r="E13" s="356"/>
      <c r="F13" s="356"/>
      <c r="G13" s="356"/>
      <c r="H13" s="356"/>
      <c r="I13" s="356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8"/>
      <c r="AG13" s="77"/>
      <c r="AH13" s="356">
        <f>$BP14</f>
        <v>43618</v>
      </c>
      <c r="AI13" s="356"/>
      <c r="AJ13" s="356"/>
      <c r="AK13" s="356"/>
      <c r="AL13" s="356"/>
      <c r="AM13" s="356"/>
      <c r="AN13" s="356"/>
      <c r="AO13" s="35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8"/>
      <c r="BN13" s="120"/>
      <c r="BO13" s="75" t="s">
        <v>80</v>
      </c>
      <c r="BP13" s="79" t="s">
        <v>81</v>
      </c>
    </row>
    <row r="14" spans="1:101" s="58" customFormat="1" ht="16.5" customHeight="1" x14ac:dyDescent="0.2">
      <c r="A14" s="80"/>
      <c r="B14" s="81"/>
      <c r="C14" s="81"/>
      <c r="D14" s="81"/>
      <c r="E14" s="355"/>
      <c r="F14" s="355"/>
      <c r="G14" s="355"/>
      <c r="H14" s="355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3"/>
      <c r="AG14" s="82"/>
      <c r="AH14" s="84"/>
      <c r="AI14" s="84"/>
      <c r="AJ14" s="84"/>
      <c r="AK14" s="85"/>
      <c r="AL14" s="85"/>
      <c r="AM14" s="85"/>
      <c r="AN14" s="85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K14" s="82"/>
      <c r="BL14" s="83"/>
      <c r="BN14" s="119" t="s">
        <v>82</v>
      </c>
      <c r="BO14" s="86">
        <v>43611</v>
      </c>
      <c r="BP14" s="87">
        <f>IF(BO14="","",BO14+7)</f>
        <v>43618</v>
      </c>
    </row>
    <row r="15" spans="1:101" s="58" customFormat="1" ht="16.5" customHeight="1" x14ac:dyDescent="0.2">
      <c r="A15" s="80"/>
      <c r="B15" s="88"/>
      <c r="C15" s="88"/>
      <c r="D15" s="88"/>
      <c r="E15" s="355"/>
      <c r="F15" s="355"/>
      <c r="G15" s="355"/>
      <c r="H15" s="355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3"/>
      <c r="AG15" s="82"/>
      <c r="AH15" s="84"/>
      <c r="AI15" s="84"/>
      <c r="AJ15" s="84"/>
      <c r="AK15" s="85"/>
      <c r="AL15" s="85"/>
      <c r="AM15" s="85"/>
      <c r="AN15" s="85"/>
      <c r="AO15" s="89"/>
      <c r="AP15" s="90"/>
      <c r="AQ15" s="90"/>
      <c r="AR15" s="90"/>
      <c r="AS15" s="90"/>
      <c r="AT15" s="90"/>
      <c r="AU15" s="90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2"/>
      <c r="BH15" s="82"/>
      <c r="BI15" s="82"/>
      <c r="BJ15" s="82"/>
      <c r="BK15" s="82"/>
      <c r="BL15" s="83"/>
      <c r="BN15" s="59"/>
      <c r="BO15" s="87">
        <f t="shared" ref="BO15:BO20" si="0">IF(BO14="","",BO14+1)</f>
        <v>43612</v>
      </c>
      <c r="BP15" s="87">
        <f t="shared" ref="BP15:BP20" si="1">IF(BO15="","",BO15+7)</f>
        <v>43619</v>
      </c>
    </row>
    <row r="16" spans="1:101" s="58" customFormat="1" ht="16.5" customHeight="1" x14ac:dyDescent="0.2">
      <c r="A16" s="91"/>
      <c r="B16" s="81"/>
      <c r="C16" s="81"/>
      <c r="D16" s="81"/>
      <c r="E16" s="357"/>
      <c r="F16" s="357"/>
      <c r="G16" s="357"/>
      <c r="H16" s="357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3"/>
      <c r="AG16" s="92"/>
      <c r="AH16" s="94"/>
      <c r="AI16" s="94"/>
      <c r="AJ16" s="94"/>
      <c r="AK16" s="95"/>
      <c r="AL16" s="95"/>
      <c r="AM16" s="95"/>
      <c r="AN16" s="95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2"/>
      <c r="BH16" s="97"/>
      <c r="BI16" s="97"/>
      <c r="BJ16" s="97"/>
      <c r="BK16" s="92"/>
      <c r="BL16" s="93"/>
      <c r="BN16" s="59"/>
      <c r="BO16" s="87">
        <f t="shared" si="0"/>
        <v>43613</v>
      </c>
      <c r="BP16" s="87">
        <f t="shared" si="1"/>
        <v>43620</v>
      </c>
    </row>
    <row r="17" spans="1:68" s="58" customFormat="1" ht="16.5" customHeight="1" x14ac:dyDescent="0.2">
      <c r="A17" s="76"/>
      <c r="B17" s="351">
        <f>$BO15</f>
        <v>43612</v>
      </c>
      <c r="C17" s="351"/>
      <c r="D17" s="351"/>
      <c r="E17" s="351"/>
      <c r="F17" s="351"/>
      <c r="G17" s="351"/>
      <c r="H17" s="351"/>
      <c r="I17" s="351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8"/>
      <c r="AG17" s="77"/>
      <c r="AH17" s="351">
        <f>$BP15</f>
        <v>43619</v>
      </c>
      <c r="AI17" s="351"/>
      <c r="AJ17" s="351"/>
      <c r="AK17" s="351"/>
      <c r="AL17" s="351"/>
      <c r="AM17" s="351"/>
      <c r="AN17" s="351"/>
      <c r="AO17" s="351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77"/>
      <c r="BH17" s="77"/>
      <c r="BI17" s="77"/>
      <c r="BJ17" s="77"/>
      <c r="BK17" s="77"/>
      <c r="BL17" s="78"/>
      <c r="BN17" s="59"/>
      <c r="BO17" s="87">
        <f t="shared" si="0"/>
        <v>43614</v>
      </c>
      <c r="BP17" s="87">
        <f t="shared" si="1"/>
        <v>43621</v>
      </c>
    </row>
    <row r="18" spans="1:68" s="58" customFormat="1" ht="16.5" customHeight="1" x14ac:dyDescent="0.2">
      <c r="A18" s="80"/>
      <c r="B18" s="88"/>
      <c r="C18" s="88"/>
      <c r="D18" s="88"/>
      <c r="E18" s="355"/>
      <c r="F18" s="355"/>
      <c r="G18" s="355"/>
      <c r="H18" s="355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  <c r="AG18" s="82"/>
      <c r="AH18" s="84"/>
      <c r="AI18" s="84"/>
      <c r="AJ18" s="84"/>
      <c r="AK18" s="85"/>
      <c r="AL18" s="85"/>
      <c r="AM18" s="85"/>
      <c r="AN18" s="85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2"/>
      <c r="BH18" s="82"/>
      <c r="BI18" s="82"/>
      <c r="BJ18" s="82"/>
      <c r="BK18" s="82"/>
      <c r="BL18" s="83"/>
      <c r="BN18" s="59"/>
      <c r="BO18" s="87">
        <f t="shared" si="0"/>
        <v>43615</v>
      </c>
      <c r="BP18" s="87">
        <f t="shared" si="1"/>
        <v>43622</v>
      </c>
    </row>
    <row r="19" spans="1:68" s="58" customFormat="1" ht="16.5" customHeight="1" x14ac:dyDescent="0.2">
      <c r="A19" s="80"/>
      <c r="B19" s="354"/>
      <c r="C19" s="354"/>
      <c r="D19" s="354"/>
      <c r="E19" s="355"/>
      <c r="F19" s="355"/>
      <c r="G19" s="355"/>
      <c r="H19" s="355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3"/>
      <c r="AG19" s="82"/>
      <c r="AH19" s="84"/>
      <c r="AI19" s="84"/>
      <c r="AJ19" s="84"/>
      <c r="AK19" s="85"/>
      <c r="AL19" s="85"/>
      <c r="AM19" s="85"/>
      <c r="AN19" s="85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L19" s="83"/>
      <c r="BN19" s="59"/>
      <c r="BO19" s="87">
        <f t="shared" si="0"/>
        <v>43616</v>
      </c>
      <c r="BP19" s="87">
        <f t="shared" si="1"/>
        <v>43623</v>
      </c>
    </row>
    <row r="20" spans="1:68" s="58" customFormat="1" ht="16.5" customHeight="1" x14ac:dyDescent="0.2">
      <c r="A20" s="99"/>
      <c r="B20" s="81"/>
      <c r="C20" s="81"/>
      <c r="D20" s="81"/>
      <c r="E20" s="81"/>
      <c r="F20" s="81"/>
      <c r="G20" s="81"/>
      <c r="H20" s="81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AG20" s="99"/>
      <c r="AH20" s="94"/>
      <c r="AI20" s="94"/>
      <c r="AJ20" s="94"/>
      <c r="AK20" s="95"/>
      <c r="AL20" s="95"/>
      <c r="AM20" s="95"/>
      <c r="AN20" s="95"/>
      <c r="BK20" s="101"/>
      <c r="BL20" s="102"/>
      <c r="BN20" s="59"/>
      <c r="BO20" s="87">
        <f t="shared" si="0"/>
        <v>43617</v>
      </c>
      <c r="BP20" s="87">
        <f t="shared" si="1"/>
        <v>43624</v>
      </c>
    </row>
    <row r="21" spans="1:68" s="58" customFormat="1" ht="16.5" customHeight="1" x14ac:dyDescent="0.2">
      <c r="A21" s="103"/>
      <c r="B21" s="351">
        <f>$BO16</f>
        <v>43613</v>
      </c>
      <c r="C21" s="351"/>
      <c r="D21" s="351"/>
      <c r="E21" s="351"/>
      <c r="F21" s="351"/>
      <c r="G21" s="351"/>
      <c r="H21" s="351"/>
      <c r="I21" s="351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6"/>
      <c r="AG21" s="105"/>
      <c r="AH21" s="351">
        <f>$BP16</f>
        <v>43620</v>
      </c>
      <c r="AI21" s="351"/>
      <c r="AJ21" s="351"/>
      <c r="AK21" s="351"/>
      <c r="AL21" s="351"/>
      <c r="AM21" s="351"/>
      <c r="AN21" s="351"/>
      <c r="AO21" s="351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6"/>
      <c r="BN21" s="59"/>
    </row>
    <row r="22" spans="1:68" s="58" customFormat="1" ht="16.5" customHeight="1" x14ac:dyDescent="0.2">
      <c r="A22" s="80"/>
      <c r="B22" s="88"/>
      <c r="C22" s="88"/>
      <c r="D22" s="88"/>
      <c r="E22" s="355"/>
      <c r="F22" s="355"/>
      <c r="G22" s="355"/>
      <c r="H22" s="355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3"/>
      <c r="AG22" s="82"/>
      <c r="AH22" s="84"/>
      <c r="AI22" s="84"/>
      <c r="AJ22" s="84"/>
      <c r="AK22" s="85"/>
      <c r="AL22" s="85"/>
      <c r="AM22" s="85"/>
      <c r="AN22" s="85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3"/>
      <c r="BN22" s="59"/>
      <c r="BO22" s="317"/>
    </row>
    <row r="23" spans="1:68" s="58" customFormat="1" ht="16.5" customHeight="1" x14ac:dyDescent="0.2">
      <c r="A23" s="80"/>
      <c r="B23" s="354"/>
      <c r="C23" s="354"/>
      <c r="D23" s="354"/>
      <c r="E23" s="355"/>
      <c r="F23" s="355"/>
      <c r="G23" s="355"/>
      <c r="H23" s="355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  <c r="AG23" s="82"/>
      <c r="AH23" s="84"/>
      <c r="AI23" s="84"/>
      <c r="AJ23" s="84"/>
      <c r="AK23" s="85"/>
      <c r="AL23" s="85"/>
      <c r="AM23" s="85"/>
      <c r="AN23" s="85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L23" s="83"/>
      <c r="BN23" s="59"/>
    </row>
    <row r="24" spans="1:68" s="58" customFormat="1" ht="16.5" customHeight="1" x14ac:dyDescent="0.2">
      <c r="A24" s="91"/>
      <c r="B24" s="81"/>
      <c r="C24" s="81"/>
      <c r="D24" s="81"/>
      <c r="E24" s="81"/>
      <c r="F24" s="81"/>
      <c r="G24" s="81"/>
      <c r="H24" s="81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3"/>
      <c r="AG24" s="92"/>
      <c r="AH24" s="94"/>
      <c r="AI24" s="94"/>
      <c r="AJ24" s="94"/>
      <c r="AK24" s="95"/>
      <c r="AL24" s="95"/>
      <c r="AM24" s="95"/>
      <c r="AN24" s="95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3"/>
      <c r="BN24" s="59"/>
    </row>
    <row r="25" spans="1:68" s="58" customFormat="1" ht="16.5" customHeight="1" x14ac:dyDescent="0.2">
      <c r="A25" s="76"/>
      <c r="B25" s="351">
        <f>$BO17</f>
        <v>43614</v>
      </c>
      <c r="C25" s="351"/>
      <c r="D25" s="351"/>
      <c r="E25" s="351"/>
      <c r="F25" s="351"/>
      <c r="G25" s="351"/>
      <c r="H25" s="351"/>
      <c r="I25" s="351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8"/>
      <c r="AG25" s="77"/>
      <c r="AH25" s="351">
        <f>$BP17</f>
        <v>43621</v>
      </c>
      <c r="AI25" s="351"/>
      <c r="AJ25" s="351"/>
      <c r="AK25" s="351"/>
      <c r="AL25" s="351"/>
      <c r="AM25" s="351"/>
      <c r="AN25" s="351"/>
      <c r="AO25" s="351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8"/>
      <c r="BN25" s="59"/>
    </row>
    <row r="26" spans="1:68" s="58" customFormat="1" ht="16.5" customHeight="1" x14ac:dyDescent="0.2">
      <c r="A26" s="80"/>
      <c r="B26" s="88"/>
      <c r="C26" s="88"/>
      <c r="D26" s="88"/>
      <c r="E26" s="355"/>
      <c r="F26" s="355"/>
      <c r="G26" s="355"/>
      <c r="H26" s="355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3"/>
      <c r="AG26" s="82"/>
      <c r="AH26" s="84"/>
      <c r="AI26" s="84"/>
      <c r="AJ26" s="84"/>
      <c r="AK26" s="85"/>
      <c r="AL26" s="85"/>
      <c r="AM26" s="85"/>
      <c r="AN26" s="85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BN26" s="59"/>
    </row>
    <row r="27" spans="1:68" s="58" customFormat="1" ht="16.5" customHeight="1" x14ac:dyDescent="0.2">
      <c r="A27" s="80"/>
      <c r="B27" s="350"/>
      <c r="C27" s="350"/>
      <c r="D27" s="350"/>
      <c r="E27" s="349"/>
      <c r="F27" s="349"/>
      <c r="G27" s="349"/>
      <c r="H27" s="349"/>
      <c r="I27" s="89"/>
      <c r="J27" s="90"/>
      <c r="K27" s="90"/>
      <c r="L27" s="90"/>
      <c r="M27" s="90"/>
      <c r="N27" s="90"/>
      <c r="O27" s="90"/>
      <c r="P27" s="89"/>
      <c r="Q27" s="89"/>
      <c r="R27" s="89"/>
      <c r="S27" s="89"/>
      <c r="T27" s="89"/>
      <c r="U27" s="89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3"/>
      <c r="AG27" s="82"/>
      <c r="AH27" s="84"/>
      <c r="AI27" s="84"/>
      <c r="AJ27" s="84"/>
      <c r="AK27" s="85"/>
      <c r="AL27" s="85"/>
      <c r="AM27" s="85"/>
      <c r="AN27" s="85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3"/>
      <c r="BN27" s="59"/>
    </row>
    <row r="28" spans="1:68" s="58" customFormat="1" ht="16.5" customHeight="1" x14ac:dyDescent="0.2">
      <c r="A28" s="99"/>
      <c r="B28" s="107"/>
      <c r="C28" s="107"/>
      <c r="D28" s="107"/>
      <c r="E28" s="107"/>
      <c r="F28" s="107"/>
      <c r="G28" s="107"/>
      <c r="H28" s="10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108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2"/>
      <c r="AG28" s="101"/>
      <c r="AH28" s="94"/>
      <c r="AI28" s="94"/>
      <c r="AJ28" s="94"/>
      <c r="AK28" s="95"/>
      <c r="AL28" s="95"/>
      <c r="AM28" s="95"/>
      <c r="AN28" s="95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2"/>
      <c r="BN28" s="59"/>
    </row>
    <row r="29" spans="1:68" s="58" customFormat="1" ht="16.5" customHeight="1" x14ac:dyDescent="0.2">
      <c r="A29" s="103"/>
      <c r="B29" s="353">
        <f>$BO18</f>
        <v>43615</v>
      </c>
      <c r="C29" s="353"/>
      <c r="D29" s="353"/>
      <c r="E29" s="353"/>
      <c r="F29" s="353"/>
      <c r="G29" s="353"/>
      <c r="H29" s="353"/>
      <c r="I29" s="353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04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6"/>
      <c r="AG29" s="105"/>
      <c r="AH29" s="351">
        <f>$BP18</f>
        <v>43622</v>
      </c>
      <c r="AI29" s="351"/>
      <c r="AJ29" s="351"/>
      <c r="AK29" s="351"/>
      <c r="AL29" s="351"/>
      <c r="AM29" s="351"/>
      <c r="AN29" s="351"/>
      <c r="AO29" s="351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  <c r="BN29" s="59"/>
    </row>
    <row r="30" spans="1:68" s="58" customFormat="1" ht="16.5" customHeight="1" x14ac:dyDescent="0.2">
      <c r="A30" s="80"/>
      <c r="B30" s="109"/>
      <c r="C30" s="109"/>
      <c r="D30" s="109"/>
      <c r="E30" s="349"/>
      <c r="F30" s="349"/>
      <c r="G30" s="349"/>
      <c r="H30" s="34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3"/>
      <c r="AG30" s="82"/>
      <c r="AH30" s="84"/>
      <c r="AI30" s="84"/>
      <c r="AJ30" s="84"/>
      <c r="AK30" s="85"/>
      <c r="AL30" s="85"/>
      <c r="AM30" s="85"/>
      <c r="AN30" s="85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  <c r="BN30" s="59"/>
    </row>
    <row r="31" spans="1:68" s="58" customFormat="1" ht="16.5" customHeight="1" x14ac:dyDescent="0.2">
      <c r="A31" s="80"/>
      <c r="B31" s="350"/>
      <c r="C31" s="350"/>
      <c r="D31" s="350"/>
      <c r="E31" s="349"/>
      <c r="F31" s="349"/>
      <c r="G31" s="349"/>
      <c r="H31" s="34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3"/>
      <c r="AG31" s="82"/>
      <c r="AH31" s="84"/>
      <c r="AI31" s="84"/>
      <c r="AJ31" s="84"/>
      <c r="AK31" s="85"/>
      <c r="AL31" s="85"/>
      <c r="AM31" s="85"/>
      <c r="AN31" s="85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BN31" s="59"/>
    </row>
    <row r="32" spans="1:68" s="58" customFormat="1" ht="16.5" customHeight="1" x14ac:dyDescent="0.2">
      <c r="A32" s="91"/>
      <c r="B32" s="107"/>
      <c r="C32" s="107"/>
      <c r="D32" s="107"/>
      <c r="E32" s="107"/>
      <c r="F32" s="107"/>
      <c r="G32" s="107"/>
      <c r="H32" s="107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96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3"/>
      <c r="AG32" s="92"/>
      <c r="AH32" s="94"/>
      <c r="AI32" s="94"/>
      <c r="AJ32" s="94"/>
      <c r="AK32" s="95"/>
      <c r="AL32" s="95"/>
      <c r="AM32" s="95"/>
      <c r="AN32" s="95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3"/>
      <c r="BN32" s="59"/>
    </row>
    <row r="33" spans="1:66" s="58" customFormat="1" ht="16.5" customHeight="1" x14ac:dyDescent="0.2">
      <c r="A33" s="76"/>
      <c r="B33" s="353">
        <f>$BO19</f>
        <v>43616</v>
      </c>
      <c r="C33" s="353"/>
      <c r="D33" s="353"/>
      <c r="E33" s="353"/>
      <c r="F33" s="353"/>
      <c r="G33" s="353"/>
      <c r="H33" s="353"/>
      <c r="I33" s="353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98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8"/>
      <c r="AG33" s="77"/>
      <c r="AH33" s="351">
        <f>$BP19</f>
        <v>43623</v>
      </c>
      <c r="AI33" s="351"/>
      <c r="AJ33" s="351"/>
      <c r="AK33" s="351"/>
      <c r="AL33" s="351"/>
      <c r="AM33" s="351"/>
      <c r="AN33" s="351"/>
      <c r="AO33" s="351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8"/>
      <c r="BN33" s="59"/>
    </row>
    <row r="34" spans="1:66" s="58" customFormat="1" ht="16.5" customHeight="1" x14ac:dyDescent="0.2">
      <c r="A34" s="80"/>
      <c r="B34" s="109"/>
      <c r="C34" s="109"/>
      <c r="D34" s="109"/>
      <c r="E34" s="349"/>
      <c r="F34" s="349"/>
      <c r="G34" s="349"/>
      <c r="H34" s="34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3"/>
      <c r="AG34" s="82"/>
      <c r="AH34" s="84"/>
      <c r="AI34" s="84"/>
      <c r="AJ34" s="84"/>
      <c r="AK34" s="85"/>
      <c r="AL34" s="85"/>
      <c r="AM34" s="85"/>
      <c r="AN34" s="85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BN34" s="59"/>
    </row>
    <row r="35" spans="1:66" s="58" customFormat="1" ht="16.5" customHeight="1" x14ac:dyDescent="0.2">
      <c r="A35" s="80"/>
      <c r="B35" s="350"/>
      <c r="C35" s="350"/>
      <c r="D35" s="350"/>
      <c r="E35" s="349"/>
      <c r="F35" s="349"/>
      <c r="G35" s="349"/>
      <c r="H35" s="34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3"/>
      <c r="AG35" s="82"/>
      <c r="AH35" s="84"/>
      <c r="AI35" s="84"/>
      <c r="AJ35" s="84"/>
      <c r="AK35" s="85"/>
      <c r="AL35" s="85"/>
      <c r="AM35" s="85"/>
      <c r="AN35" s="85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3"/>
      <c r="BN35" s="59"/>
    </row>
    <row r="36" spans="1:66" s="58" customFormat="1" ht="16.5" customHeight="1" x14ac:dyDescent="0.2">
      <c r="A36" s="99"/>
      <c r="B36" s="107"/>
      <c r="C36" s="107"/>
      <c r="D36" s="107"/>
      <c r="E36" s="107"/>
      <c r="F36" s="107"/>
      <c r="G36" s="107"/>
      <c r="H36" s="10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108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2"/>
      <c r="AG36" s="101"/>
      <c r="AH36" s="110"/>
      <c r="AI36" s="110"/>
      <c r="AJ36" s="110"/>
      <c r="AK36" s="111"/>
      <c r="AL36" s="111"/>
      <c r="AM36" s="111"/>
      <c r="AN36" s="11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2"/>
      <c r="BN36" s="59"/>
    </row>
    <row r="37" spans="1:66" s="58" customFormat="1" ht="16.5" customHeight="1" x14ac:dyDescent="0.2">
      <c r="A37" s="103"/>
      <c r="B37" s="351">
        <f>$BO20</f>
        <v>43617</v>
      </c>
      <c r="C37" s="351"/>
      <c r="D37" s="351"/>
      <c r="E37" s="351"/>
      <c r="F37" s="351"/>
      <c r="G37" s="351"/>
      <c r="H37" s="351"/>
      <c r="I37" s="351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6"/>
      <c r="AG37" s="105"/>
      <c r="AH37" s="351">
        <f>$BP20</f>
        <v>43624</v>
      </c>
      <c r="AI37" s="351"/>
      <c r="AJ37" s="351"/>
      <c r="AK37" s="351"/>
      <c r="AL37" s="351"/>
      <c r="AM37" s="351"/>
      <c r="AN37" s="351"/>
      <c r="AO37" s="351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6"/>
      <c r="BN37" s="59"/>
    </row>
    <row r="38" spans="1:66" s="58" customFormat="1" ht="16.5" customHeight="1" x14ac:dyDescent="0.2">
      <c r="A38" s="99"/>
      <c r="B38" s="121"/>
      <c r="C38" s="121"/>
      <c r="D38" s="121"/>
      <c r="E38" s="121"/>
      <c r="F38" s="121"/>
      <c r="G38" s="121"/>
      <c r="H38" s="12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  <c r="BN38" s="59"/>
    </row>
    <row r="39" spans="1:66" s="58" customFormat="1" ht="16.5" customHeight="1" x14ac:dyDescent="0.2">
      <c r="A39" s="126"/>
      <c r="B39" s="352" t="s">
        <v>94</v>
      </c>
      <c r="C39" s="352"/>
      <c r="D39" s="352"/>
      <c r="E39" s="352"/>
      <c r="F39" s="352"/>
      <c r="G39" s="352"/>
      <c r="H39" s="123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7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5"/>
      <c r="BN39" s="59"/>
    </row>
    <row r="40" spans="1:66" s="58" customFormat="1" ht="16.5" customHeight="1" x14ac:dyDescent="0.2">
      <c r="A40" s="76"/>
      <c r="B40" s="122"/>
      <c r="C40" s="122"/>
      <c r="D40" s="122"/>
      <c r="E40" s="122"/>
      <c r="F40" s="122"/>
      <c r="G40" s="122"/>
      <c r="H40" s="122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130"/>
      <c r="AD40" s="77"/>
      <c r="AE40" s="77"/>
      <c r="AF40" s="128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BN40" s="59"/>
    </row>
    <row r="41" spans="1:66" s="58" customFormat="1" ht="16.5" customHeight="1" x14ac:dyDescent="0.2">
      <c r="A41" s="76"/>
      <c r="B41" s="122"/>
      <c r="C41" s="122"/>
      <c r="D41" s="122"/>
      <c r="E41" s="122"/>
      <c r="F41" s="122"/>
      <c r="G41" s="122"/>
      <c r="H41" s="122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130"/>
      <c r="AD41" s="77"/>
      <c r="AE41" s="77"/>
      <c r="AF41" s="128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BN41" s="59"/>
    </row>
    <row r="42" spans="1:66" s="58" customFormat="1" ht="16.5" customHeight="1" x14ac:dyDescent="0.2">
      <c r="A42" s="76"/>
      <c r="B42" s="122"/>
      <c r="C42" s="122"/>
      <c r="D42" s="122"/>
      <c r="E42" s="122"/>
      <c r="F42" s="122"/>
      <c r="G42" s="122"/>
      <c r="H42" s="122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130"/>
      <c r="AD42" s="77"/>
      <c r="AE42" s="77"/>
      <c r="AF42" s="128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8"/>
      <c r="BN42" s="59"/>
    </row>
    <row r="43" spans="1:66" s="58" customFormat="1" ht="16.5" customHeight="1" x14ac:dyDescent="0.2">
      <c r="A43" s="76"/>
      <c r="B43" s="122"/>
      <c r="C43" s="122"/>
      <c r="D43" s="122"/>
      <c r="E43" s="122"/>
      <c r="F43" s="122"/>
      <c r="G43" s="122"/>
      <c r="H43" s="122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130"/>
      <c r="AD43" s="77"/>
      <c r="AE43" s="77"/>
      <c r="AF43" s="128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8"/>
      <c r="BN43" s="59"/>
    </row>
    <row r="44" spans="1:66" s="58" customFormat="1" ht="16.5" customHeight="1" x14ac:dyDescent="0.2">
      <c r="A44" s="76"/>
      <c r="B44" s="122"/>
      <c r="C44" s="122"/>
      <c r="D44" s="122"/>
      <c r="E44" s="122"/>
      <c r="F44" s="122"/>
      <c r="G44" s="122"/>
      <c r="H44" s="122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130"/>
      <c r="AD44" s="77"/>
      <c r="AE44" s="77"/>
      <c r="AF44" s="128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8"/>
      <c r="BN44" s="59"/>
    </row>
    <row r="45" spans="1:66" s="58" customFormat="1" ht="16.5" customHeight="1" x14ac:dyDescent="0.2">
      <c r="A45" s="112"/>
      <c r="B45" s="113"/>
      <c r="C45" s="113"/>
      <c r="D45" s="113"/>
      <c r="E45" s="113"/>
      <c r="F45" s="113"/>
      <c r="G45" s="113"/>
      <c r="H45" s="113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29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5"/>
      <c r="BN45" s="59"/>
    </row>
    <row r="46" spans="1:66" s="58" customFormat="1" ht="16.5" customHeight="1" x14ac:dyDescent="0.2">
      <c r="A46" s="335" t="s">
        <v>83</v>
      </c>
      <c r="B46" s="336"/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7"/>
      <c r="Q46" s="341" t="s">
        <v>121</v>
      </c>
      <c r="R46" s="342"/>
      <c r="S46" s="342"/>
      <c r="T46" s="342"/>
      <c r="U46" s="342"/>
      <c r="V46" s="342"/>
      <c r="W46" s="342"/>
      <c r="X46" s="342"/>
      <c r="Y46" s="342"/>
      <c r="Z46" s="342"/>
      <c r="AA46" s="343">
        <v>0</v>
      </c>
      <c r="AB46" s="343"/>
      <c r="AC46" s="343"/>
      <c r="AD46" s="343"/>
      <c r="AE46" s="325" t="s">
        <v>120</v>
      </c>
      <c r="AF46" s="345"/>
      <c r="AG46" s="162"/>
      <c r="AH46" s="347" t="s">
        <v>84</v>
      </c>
      <c r="AI46" s="347"/>
      <c r="AJ46" s="347"/>
      <c r="AK46" s="347"/>
      <c r="AL46" s="347"/>
      <c r="AM46" s="347"/>
      <c r="AN46" s="347"/>
      <c r="AO46" s="347"/>
      <c r="AP46" s="347"/>
      <c r="AQ46" s="347"/>
      <c r="AR46" s="347"/>
      <c r="AS46" s="347"/>
      <c r="AT46" s="161"/>
      <c r="AU46" s="162"/>
      <c r="AV46" s="327">
        <f>IF(BP12-BO20&lt;1,0,IF(BP12="","",BP12-BO20))</f>
        <v>152</v>
      </c>
      <c r="AW46" s="327"/>
      <c r="AX46" s="327"/>
      <c r="AY46" s="327"/>
      <c r="AZ46" s="327"/>
      <c r="BA46" s="325" t="s">
        <v>85</v>
      </c>
      <c r="BB46" s="325"/>
      <c r="BC46" s="325"/>
      <c r="BD46" s="325"/>
      <c r="BE46" s="327">
        <f>IF(BO12="","",BP12-BO12+1)</f>
        <v>179</v>
      </c>
      <c r="BF46" s="327"/>
      <c r="BG46" s="327"/>
      <c r="BH46" s="327"/>
      <c r="BI46" s="327"/>
      <c r="BJ46" s="325" t="s">
        <v>44</v>
      </c>
      <c r="BK46" s="325"/>
      <c r="BL46" s="161"/>
      <c r="BN46" s="59"/>
    </row>
    <row r="47" spans="1:66" ht="16.5" customHeight="1" x14ac:dyDescent="0.2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40"/>
      <c r="Q47" s="329" t="s">
        <v>235</v>
      </c>
      <c r="R47" s="330"/>
      <c r="S47" s="330"/>
      <c r="T47" s="330"/>
      <c r="U47" s="330"/>
      <c r="V47" s="330"/>
      <c r="W47" s="330"/>
      <c r="X47" s="330"/>
      <c r="Y47" s="330"/>
      <c r="Z47" s="330"/>
      <c r="AA47" s="344"/>
      <c r="AB47" s="344"/>
      <c r="AC47" s="344"/>
      <c r="AD47" s="344"/>
      <c r="AE47" s="326"/>
      <c r="AF47" s="346"/>
      <c r="AG47" s="158"/>
      <c r="AH47" s="348"/>
      <c r="AI47" s="348"/>
      <c r="AJ47" s="348"/>
      <c r="AK47" s="348"/>
      <c r="AL47" s="348"/>
      <c r="AM47" s="348"/>
      <c r="AN47" s="348"/>
      <c r="AO47" s="348"/>
      <c r="AP47" s="348"/>
      <c r="AQ47" s="348"/>
      <c r="AR47" s="348"/>
      <c r="AS47" s="348"/>
      <c r="AT47" s="159"/>
      <c r="AU47" s="160"/>
      <c r="AV47" s="328"/>
      <c r="AW47" s="328"/>
      <c r="AX47" s="328"/>
      <c r="AY47" s="328"/>
      <c r="AZ47" s="328"/>
      <c r="BA47" s="326"/>
      <c r="BB47" s="326"/>
      <c r="BC47" s="326"/>
      <c r="BD47" s="326"/>
      <c r="BE47" s="328"/>
      <c r="BF47" s="328"/>
      <c r="BG47" s="328"/>
      <c r="BH47" s="328"/>
      <c r="BI47" s="328"/>
      <c r="BJ47" s="326"/>
      <c r="BK47" s="326"/>
      <c r="BL47" s="159"/>
    </row>
    <row r="48" spans="1:66" ht="16.5" customHeight="1" x14ac:dyDescent="0.2">
      <c r="A48" s="116"/>
      <c r="B48" s="117" t="s">
        <v>86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  <c r="Q48" s="117"/>
      <c r="R48" s="117"/>
      <c r="S48" s="117"/>
      <c r="T48" s="117"/>
      <c r="U48" s="331" t="s">
        <v>236</v>
      </c>
      <c r="V48" s="331"/>
      <c r="W48" s="332" t="s">
        <v>87</v>
      </c>
      <c r="X48" s="332"/>
      <c r="Y48" s="333">
        <v>0</v>
      </c>
      <c r="Z48" s="333"/>
      <c r="AA48" s="333"/>
      <c r="AB48" s="333"/>
      <c r="AC48" s="333"/>
      <c r="AD48" s="334" t="s">
        <v>44</v>
      </c>
      <c r="AE48" s="334"/>
      <c r="AF48" s="11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</row>
    <row r="49" spans="1:64" ht="22.5" customHeight="1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</row>
    <row r="50" spans="1:64" ht="22.5" customHeight="1" x14ac:dyDescent="0.2">
      <c r="A50" s="58"/>
      <c r="B50" s="58" t="s">
        <v>88</v>
      </c>
      <c r="C50" s="58"/>
      <c r="D50" s="58" t="s">
        <v>89</v>
      </c>
      <c r="E50" s="58"/>
      <c r="F50" s="58" t="s">
        <v>90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</row>
    <row r="51" spans="1:64" ht="22.5" customHeight="1" x14ac:dyDescent="0.2">
      <c r="A51" s="58"/>
      <c r="B51" s="58" t="s">
        <v>91</v>
      </c>
      <c r="C51" s="58"/>
      <c r="D51" s="58" t="s">
        <v>237</v>
      </c>
      <c r="E51" s="58"/>
      <c r="F51" s="58" t="s">
        <v>92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</row>
    <row r="52" spans="1:64" ht="22.5" customHeight="1" x14ac:dyDescent="0.2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</row>
  </sheetData>
  <mergeCells count="81">
    <mergeCell ref="AG4:AN4"/>
    <mergeCell ref="AO4:AV4"/>
    <mergeCell ref="AW4:BD4"/>
    <mergeCell ref="BE4:BL4"/>
    <mergeCell ref="Q1:AV2"/>
    <mergeCell ref="AZ1:BI1"/>
    <mergeCell ref="BH2:BI2"/>
    <mergeCell ref="BJ2:BL2"/>
    <mergeCell ref="AG3:BL3"/>
    <mergeCell ref="AG5:AN6"/>
    <mergeCell ref="AO5:AV6"/>
    <mergeCell ref="AW5:BD6"/>
    <mergeCell ref="BE5:BL6"/>
    <mergeCell ref="B6:N6"/>
    <mergeCell ref="O6:P6"/>
    <mergeCell ref="Q6:AC6"/>
    <mergeCell ref="B7:I7"/>
    <mergeCell ref="L7:BK7"/>
    <mergeCell ref="B8:I8"/>
    <mergeCell ref="L8:BI8"/>
    <mergeCell ref="B9:I9"/>
    <mergeCell ref="L9:AN9"/>
    <mergeCell ref="AP9:AW9"/>
    <mergeCell ref="AY9:BI9"/>
    <mergeCell ref="D10:AC10"/>
    <mergeCell ref="AJ10:BI10"/>
    <mergeCell ref="D11:AC11"/>
    <mergeCell ref="AJ11:BI11"/>
    <mergeCell ref="A12:N12"/>
    <mergeCell ref="O12:R12"/>
    <mergeCell ref="S12:AF12"/>
    <mergeCell ref="AG12:AT12"/>
    <mergeCell ref="AU12:AX12"/>
    <mergeCell ref="AY12:BL12"/>
    <mergeCell ref="AH21:AO21"/>
    <mergeCell ref="E22:H22"/>
    <mergeCell ref="B13:I13"/>
    <mergeCell ref="AH13:AO13"/>
    <mergeCell ref="E14:H14"/>
    <mergeCell ref="E15:H15"/>
    <mergeCell ref="E16:H16"/>
    <mergeCell ref="B17:I17"/>
    <mergeCell ref="AH17:AO17"/>
    <mergeCell ref="B27:D27"/>
    <mergeCell ref="E27:H27"/>
    <mergeCell ref="E18:H18"/>
    <mergeCell ref="B19:D19"/>
    <mergeCell ref="E19:H19"/>
    <mergeCell ref="B21:I21"/>
    <mergeCell ref="B23:D23"/>
    <mergeCell ref="E23:H23"/>
    <mergeCell ref="B25:I25"/>
    <mergeCell ref="AH25:AO25"/>
    <mergeCell ref="E26:H26"/>
    <mergeCell ref="B39:G39"/>
    <mergeCell ref="B29:I29"/>
    <mergeCell ref="AH29:AO29"/>
    <mergeCell ref="E30:H30"/>
    <mergeCell ref="B31:D31"/>
    <mergeCell ref="E31:H31"/>
    <mergeCell ref="B33:I33"/>
    <mergeCell ref="AH33:AO33"/>
    <mergeCell ref="E34:H34"/>
    <mergeCell ref="B35:D35"/>
    <mergeCell ref="E35:H35"/>
    <mergeCell ref="B37:I37"/>
    <mergeCell ref="AH37:AO37"/>
    <mergeCell ref="A46:P47"/>
    <mergeCell ref="Q46:Z46"/>
    <mergeCell ref="AA46:AD47"/>
    <mergeCell ref="AE46:AF47"/>
    <mergeCell ref="AH46:AS47"/>
    <mergeCell ref="BA46:BD47"/>
    <mergeCell ref="BE46:BI47"/>
    <mergeCell ref="BJ46:BK47"/>
    <mergeCell ref="Q47:Z47"/>
    <mergeCell ref="U48:V48"/>
    <mergeCell ref="W48:X48"/>
    <mergeCell ref="Y48:AC48"/>
    <mergeCell ref="AD48:AE48"/>
    <mergeCell ref="AV46:AZ47"/>
  </mergeCells>
  <phoneticPr fontId="2"/>
  <printOptions horizontalCentered="1" verticalCentered="1"/>
  <pageMargins left="0.78740157480314965" right="0.59055118110236227" top="0.74803149606299213" bottom="0.74803149606299213" header="0.31496062992125984" footer="0.31496062992125984"/>
  <pageSetup paperSize="9" scale="97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activeCell="D7" sqref="D7"/>
    </sheetView>
  </sheetViews>
  <sheetFormatPr defaultColWidth="10.6640625" defaultRowHeight="13.2" x14ac:dyDescent="0.2"/>
  <cols>
    <col min="1" max="16384" width="10.6640625" style="6"/>
  </cols>
  <sheetData>
    <row r="1" spans="1:8" ht="24" customHeight="1" x14ac:dyDescent="0.2">
      <c r="G1" s="5" t="s">
        <v>124</v>
      </c>
      <c r="H1" s="3" t="s">
        <v>124</v>
      </c>
    </row>
    <row r="2" spans="1:8" ht="24" customHeight="1" x14ac:dyDescent="0.2">
      <c r="G2" s="5"/>
      <c r="H2" s="3"/>
    </row>
    <row r="3" spans="1:8" ht="24" customHeight="1" x14ac:dyDescent="0.2"/>
    <row r="4" spans="1:8" ht="24" customHeight="1" x14ac:dyDescent="0.2">
      <c r="A4" s="641" t="s">
        <v>125</v>
      </c>
      <c r="B4" s="641"/>
      <c r="C4" s="641"/>
      <c r="D4" s="641"/>
      <c r="E4" s="641"/>
      <c r="F4" s="641"/>
      <c r="G4" s="641"/>
      <c r="H4" s="641"/>
    </row>
    <row r="5" spans="1:8" ht="24" customHeight="1" x14ac:dyDescent="0.2"/>
    <row r="6" spans="1:8" ht="24" customHeight="1" x14ac:dyDescent="0.2">
      <c r="A6" s="6">
        <v>1</v>
      </c>
      <c r="B6" s="5" t="s">
        <v>49</v>
      </c>
      <c r="C6" s="5"/>
      <c r="D6" s="642" t="s">
        <v>226</v>
      </c>
      <c r="E6" s="642"/>
      <c r="F6" s="642"/>
      <c r="G6" s="642"/>
      <c r="H6" s="642"/>
    </row>
    <row r="7" spans="1:8" ht="24" customHeight="1" x14ac:dyDescent="0.2"/>
    <row r="8" spans="1:8" ht="24" customHeight="1" x14ac:dyDescent="0.2">
      <c r="A8" s="6">
        <v>2</v>
      </c>
      <c r="B8" s="5" t="s">
        <v>50</v>
      </c>
      <c r="C8" s="5"/>
      <c r="D8" s="642" t="s">
        <v>123</v>
      </c>
      <c r="E8" s="642"/>
      <c r="F8" s="642"/>
      <c r="G8" s="642"/>
      <c r="H8" s="642"/>
    </row>
    <row r="9" spans="1:8" ht="24" customHeight="1" x14ac:dyDescent="0.2"/>
    <row r="10" spans="1:8" ht="24" customHeight="1" x14ac:dyDescent="0.2">
      <c r="A10" s="6">
        <v>3</v>
      </c>
      <c r="B10" s="5" t="s">
        <v>51</v>
      </c>
      <c r="C10" s="5"/>
      <c r="D10" s="643"/>
      <c r="E10" s="643"/>
      <c r="F10" s="643"/>
      <c r="G10" s="643"/>
      <c r="H10" s="643"/>
    </row>
    <row r="11" spans="1:8" ht="24" customHeight="1" x14ac:dyDescent="0.2"/>
    <row r="12" spans="1:8" ht="24" customHeight="1" x14ac:dyDescent="0.2">
      <c r="A12" s="6">
        <v>4</v>
      </c>
      <c r="B12" s="5" t="s">
        <v>58</v>
      </c>
      <c r="C12" s="5"/>
      <c r="D12" s="643"/>
      <c r="E12" s="643"/>
      <c r="F12" s="643"/>
      <c r="G12" s="643"/>
      <c r="H12" s="643"/>
    </row>
    <row r="13" spans="1:8" ht="24" customHeight="1" x14ac:dyDescent="0.2"/>
    <row r="14" spans="1:8" ht="24" customHeight="1" x14ac:dyDescent="0.2">
      <c r="A14" s="6">
        <v>5</v>
      </c>
      <c r="B14" s="5" t="s">
        <v>52</v>
      </c>
      <c r="C14" s="5"/>
      <c r="D14" s="643"/>
      <c r="E14" s="643"/>
      <c r="F14" s="643"/>
      <c r="G14" s="643"/>
      <c r="H14" s="643"/>
    </row>
    <row r="15" spans="1:8" ht="24" customHeight="1" x14ac:dyDescent="0.2"/>
    <row r="16" spans="1:8" ht="24" customHeight="1" x14ac:dyDescent="0.2">
      <c r="A16" s="6">
        <v>6</v>
      </c>
      <c r="B16" s="5" t="s">
        <v>53</v>
      </c>
      <c r="C16" s="5"/>
      <c r="D16" s="644"/>
      <c r="E16" s="644"/>
      <c r="F16" s="644"/>
      <c r="G16" s="644"/>
      <c r="H16" s="644"/>
    </row>
    <row r="17" spans="1:8" ht="24" customHeight="1" x14ac:dyDescent="0.2">
      <c r="D17" s="644"/>
      <c r="E17" s="644"/>
      <c r="F17" s="644"/>
      <c r="G17" s="644"/>
      <c r="H17" s="644"/>
    </row>
    <row r="18" spans="1:8" ht="24" customHeight="1" x14ac:dyDescent="0.2">
      <c r="D18" s="644"/>
      <c r="E18" s="644"/>
      <c r="F18" s="644"/>
      <c r="G18" s="644"/>
      <c r="H18" s="644"/>
    </row>
    <row r="19" spans="1:8" ht="24" customHeight="1" x14ac:dyDescent="0.2">
      <c r="D19" s="644"/>
      <c r="E19" s="644"/>
      <c r="F19" s="644"/>
      <c r="G19" s="644"/>
      <c r="H19" s="644"/>
    </row>
    <row r="20" spans="1:8" ht="24" customHeight="1" x14ac:dyDescent="0.2"/>
    <row r="21" spans="1:8" ht="24" customHeight="1" x14ac:dyDescent="0.2">
      <c r="A21" s="6">
        <v>7</v>
      </c>
      <c r="B21" s="1" t="s">
        <v>54</v>
      </c>
      <c r="C21" s="5"/>
    </row>
    <row r="22" spans="1:8" ht="24" customHeight="1" x14ac:dyDescent="0.2"/>
    <row r="23" spans="1:8" ht="24" customHeight="1" x14ac:dyDescent="0.2"/>
    <row r="24" spans="1:8" ht="24" customHeight="1" x14ac:dyDescent="0.2"/>
    <row r="25" spans="1:8" ht="24" customHeight="1" x14ac:dyDescent="0.2"/>
    <row r="26" spans="1:8" ht="24" customHeight="1" x14ac:dyDescent="0.2"/>
    <row r="27" spans="1:8" ht="24" customHeight="1" x14ac:dyDescent="0.2"/>
    <row r="28" spans="1:8" ht="24" customHeight="1" x14ac:dyDescent="0.2">
      <c r="B28" s="645" t="s">
        <v>55</v>
      </c>
      <c r="C28" s="386"/>
      <c r="D28" s="386"/>
      <c r="E28" s="386"/>
      <c r="F28" s="386"/>
      <c r="G28" s="386"/>
      <c r="H28" s="386"/>
    </row>
    <row r="29" spans="1:8" ht="24" customHeight="1" x14ac:dyDescent="0.2"/>
    <row r="30" spans="1:8" ht="24" customHeight="1" x14ac:dyDescent="0.2">
      <c r="B30" s="4"/>
      <c r="C30" s="39" t="s">
        <v>1</v>
      </c>
      <c r="D30" s="39" t="s">
        <v>2</v>
      </c>
      <c r="E30" s="39" t="s">
        <v>3</v>
      </c>
      <c r="F30" s="39" t="s">
        <v>4</v>
      </c>
    </row>
    <row r="31" spans="1:8" ht="24" customHeight="1" x14ac:dyDescent="0.2">
      <c r="B31" s="4"/>
      <c r="C31" s="396"/>
      <c r="D31" s="396"/>
      <c r="E31" s="396"/>
      <c r="F31" s="396"/>
    </row>
    <row r="32" spans="1:8" ht="24" customHeight="1" x14ac:dyDescent="0.2">
      <c r="B32" s="4"/>
      <c r="C32" s="396"/>
      <c r="D32" s="396"/>
      <c r="E32" s="396"/>
      <c r="F32" s="396"/>
    </row>
  </sheetData>
  <mergeCells count="12">
    <mergeCell ref="D14:H14"/>
    <mergeCell ref="D16:H19"/>
    <mergeCell ref="B28:H28"/>
    <mergeCell ref="C31:C32"/>
    <mergeCell ref="D31:D32"/>
    <mergeCell ref="E31:E32"/>
    <mergeCell ref="F31:F32"/>
    <mergeCell ref="A4:H4"/>
    <mergeCell ref="D6:H6"/>
    <mergeCell ref="D8:H8"/>
    <mergeCell ref="D10:H10"/>
    <mergeCell ref="D12:H12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C23"/>
  <sheetViews>
    <sheetView showGridLines="0" view="pageBreakPreview" zoomScaleNormal="100" workbookViewId="0">
      <selection activeCell="C5" sqref="C5"/>
    </sheetView>
  </sheetViews>
  <sheetFormatPr defaultColWidth="9" defaultRowHeight="13.2" x14ac:dyDescent="0.2"/>
  <cols>
    <col min="1" max="1" width="19.21875" style="174" bestFit="1" customWidth="1"/>
    <col min="2" max="2" width="7.109375" style="174" bestFit="1" customWidth="1"/>
    <col min="3" max="3" width="45.6640625" style="174" customWidth="1"/>
    <col min="4" max="16384" width="9" style="174"/>
  </cols>
  <sheetData>
    <row r="1" spans="1:3" ht="20.100000000000001" customHeight="1" x14ac:dyDescent="0.2">
      <c r="A1" s="171" t="s">
        <v>141</v>
      </c>
      <c r="B1" s="172"/>
      <c r="C1" s="173"/>
    </row>
    <row r="2" spans="1:3" ht="20.100000000000001" customHeight="1" x14ac:dyDescent="0.2">
      <c r="A2" s="175" t="s">
        <v>142</v>
      </c>
      <c r="B2" s="176"/>
      <c r="C2" s="177"/>
    </row>
    <row r="3" spans="1:3" ht="20.100000000000001" customHeight="1" x14ac:dyDescent="0.2">
      <c r="A3" s="175" t="s">
        <v>143</v>
      </c>
      <c r="B3" s="176"/>
      <c r="C3" s="178"/>
    </row>
    <row r="4" spans="1:3" ht="20.100000000000001" customHeight="1" x14ac:dyDescent="0.2">
      <c r="A4" s="175" t="s">
        <v>144</v>
      </c>
      <c r="B4" s="176"/>
      <c r="C4" s="177"/>
    </row>
    <row r="5" spans="1:3" ht="20.100000000000001" customHeight="1" x14ac:dyDescent="0.2">
      <c r="A5" s="175" t="s">
        <v>145</v>
      </c>
      <c r="B5" s="176"/>
      <c r="C5" s="177"/>
    </row>
    <row r="6" spans="1:3" ht="20.100000000000001" customHeight="1" x14ac:dyDescent="0.2">
      <c r="A6" s="175" t="s">
        <v>146</v>
      </c>
      <c r="B6" s="176"/>
      <c r="C6" s="177"/>
    </row>
    <row r="7" spans="1:3" ht="20.100000000000001" customHeight="1" x14ac:dyDescent="0.2">
      <c r="A7" s="175" t="s">
        <v>147</v>
      </c>
      <c r="B7" s="176"/>
      <c r="C7" s="177"/>
    </row>
    <row r="8" spans="1:3" ht="20.100000000000001" customHeight="1" x14ac:dyDescent="0.2">
      <c r="A8" s="179" t="s">
        <v>148</v>
      </c>
      <c r="B8" s="180" t="s">
        <v>149</v>
      </c>
      <c r="C8" s="177"/>
    </row>
    <row r="9" spans="1:3" ht="20.100000000000001" customHeight="1" x14ac:dyDescent="0.2">
      <c r="A9" s="181"/>
      <c r="B9" s="180" t="s">
        <v>150</v>
      </c>
      <c r="C9" s="177"/>
    </row>
    <row r="10" spans="1:3" ht="20.100000000000001" customHeight="1" x14ac:dyDescent="0.2">
      <c r="A10" s="182"/>
      <c r="B10" s="180" t="s">
        <v>151</v>
      </c>
      <c r="C10" s="177"/>
    </row>
    <row r="11" spans="1:3" ht="20.100000000000001" customHeight="1" x14ac:dyDescent="0.2">
      <c r="A11" s="183" t="s">
        <v>152</v>
      </c>
      <c r="B11" s="180" t="s">
        <v>149</v>
      </c>
      <c r="C11" s="177"/>
    </row>
    <row r="12" spans="1:3" ht="20.100000000000001" customHeight="1" x14ac:dyDescent="0.2">
      <c r="A12" s="184"/>
      <c r="B12" s="180" t="s">
        <v>150</v>
      </c>
      <c r="C12" s="177"/>
    </row>
    <row r="13" spans="1:3" ht="20.100000000000001" customHeight="1" x14ac:dyDescent="0.2">
      <c r="A13" s="185"/>
      <c r="B13" s="180" t="s">
        <v>151</v>
      </c>
      <c r="C13" s="177"/>
    </row>
    <row r="14" spans="1:3" ht="20.100000000000001" customHeight="1" x14ac:dyDescent="0.2">
      <c r="A14" s="175"/>
      <c r="B14" s="176"/>
      <c r="C14" s="177"/>
    </row>
    <row r="15" spans="1:3" ht="20.100000000000001" customHeight="1" x14ac:dyDescent="0.2">
      <c r="A15" s="175" t="s">
        <v>153</v>
      </c>
      <c r="B15" s="176">
        <v>1</v>
      </c>
      <c r="C15" s="177"/>
    </row>
    <row r="16" spans="1:3" ht="20.100000000000001" customHeight="1" x14ac:dyDescent="0.2">
      <c r="A16" s="175" t="s">
        <v>154</v>
      </c>
      <c r="B16" s="176">
        <v>1</v>
      </c>
      <c r="C16" s="177"/>
    </row>
    <row r="17" spans="1:3" ht="20.100000000000001" customHeight="1" x14ac:dyDescent="0.2">
      <c r="A17" s="175" t="s">
        <v>153</v>
      </c>
      <c r="B17" s="176">
        <v>2</v>
      </c>
      <c r="C17" s="177"/>
    </row>
    <row r="18" spans="1:3" ht="20.100000000000001" customHeight="1" x14ac:dyDescent="0.2">
      <c r="A18" s="175" t="s">
        <v>154</v>
      </c>
      <c r="B18" s="176">
        <v>2</v>
      </c>
      <c r="C18" s="177"/>
    </row>
    <row r="19" spans="1:3" ht="20.100000000000001" customHeight="1" x14ac:dyDescent="0.2">
      <c r="A19" s="186" t="s">
        <v>155</v>
      </c>
      <c r="B19" s="187" t="s">
        <v>156</v>
      </c>
      <c r="C19" s="177"/>
    </row>
    <row r="20" spans="1:3" ht="20.100000000000001" customHeight="1" x14ac:dyDescent="0.2">
      <c r="A20" s="188"/>
      <c r="B20" s="187" t="s">
        <v>157</v>
      </c>
      <c r="C20" s="177"/>
    </row>
    <row r="21" spans="1:3" ht="20.100000000000001" customHeight="1" x14ac:dyDescent="0.2">
      <c r="A21" s="189"/>
      <c r="B21" s="187" t="s">
        <v>157</v>
      </c>
      <c r="C21" s="177"/>
    </row>
    <row r="22" spans="1:3" ht="20.100000000000001" customHeight="1" x14ac:dyDescent="0.2">
      <c r="A22" s="175" t="s">
        <v>158</v>
      </c>
      <c r="B22" s="176"/>
      <c r="C22" s="177"/>
    </row>
    <row r="23" spans="1:3" ht="20.100000000000001" customHeight="1" thickBot="1" x14ac:dyDescent="0.25">
      <c r="A23" s="190" t="s">
        <v>159</v>
      </c>
      <c r="B23" s="191"/>
      <c r="C23" s="192"/>
    </row>
  </sheetData>
  <sheetProtection formatCells="0" formatColumns="0" formatRows="0" selectLockedCells="1"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R52"/>
  <sheetViews>
    <sheetView view="pageBreakPreview" zoomScale="75" zoomScaleNormal="75" workbookViewId="0">
      <selection activeCell="F8" sqref="F8"/>
    </sheetView>
  </sheetViews>
  <sheetFormatPr defaultColWidth="9" defaultRowHeight="13.2" x14ac:dyDescent="0.2"/>
  <cols>
    <col min="1" max="1" width="4.44140625" style="193" bestFit="1" customWidth="1"/>
    <col min="2" max="2" width="20.6640625" style="194" customWidth="1"/>
    <col min="3" max="3" width="9" style="194"/>
    <col min="4" max="4" width="14.109375" style="195" customWidth="1"/>
    <col min="5" max="5" width="11" style="196" bestFit="1" customWidth="1"/>
    <col min="6" max="6" width="19.6640625" style="233" customWidth="1"/>
    <col min="7" max="7" width="19.6640625" style="194" customWidth="1"/>
    <col min="8" max="8" width="35.6640625" style="194" customWidth="1"/>
    <col min="9" max="9" width="9" style="194"/>
    <col min="10" max="10" width="15.109375" style="194" bestFit="1" customWidth="1"/>
    <col min="11" max="12" width="11" style="194" bestFit="1" customWidth="1"/>
    <col min="13" max="17" width="9.109375" style="194" bestFit="1" customWidth="1"/>
    <col min="18" max="18" width="9.109375" style="198" bestFit="1" customWidth="1"/>
    <col min="19" max="19" width="9" style="194"/>
    <col min="20" max="20" width="14.109375" style="194" bestFit="1" customWidth="1"/>
    <col min="21" max="16384" width="9" style="194"/>
  </cols>
  <sheetData>
    <row r="1" spans="1:18" x14ac:dyDescent="0.2">
      <c r="F1" s="197"/>
    </row>
    <row r="2" spans="1:18" ht="13.8" thickBot="1" x14ac:dyDescent="0.25">
      <c r="F2" s="197"/>
    </row>
    <row r="3" spans="1:18" x14ac:dyDescent="0.2">
      <c r="B3" s="199" t="s">
        <v>160</v>
      </c>
      <c r="F3" s="197"/>
    </row>
    <row r="4" spans="1:18" ht="13.8" thickBot="1" x14ac:dyDescent="0.25">
      <c r="B4" s="200">
        <f>SUM(D$8:D$65536)</f>
        <v>0</v>
      </c>
      <c r="F4" s="197"/>
    </row>
    <row r="5" spans="1:18" ht="13.8" thickBot="1" x14ac:dyDescent="0.25">
      <c r="F5" s="197"/>
    </row>
    <row r="6" spans="1:18" s="211" customFormat="1" x14ac:dyDescent="0.2">
      <c r="A6" s="201"/>
      <c r="B6" s="202" t="s">
        <v>161</v>
      </c>
      <c r="C6" s="203" t="s">
        <v>162</v>
      </c>
      <c r="D6" s="204" t="s">
        <v>163</v>
      </c>
      <c r="E6" s="205"/>
      <c r="F6" s="203" t="s">
        <v>164</v>
      </c>
      <c r="G6" s="206" t="s">
        <v>165</v>
      </c>
      <c r="H6" s="207"/>
      <c r="I6" s="203" t="s">
        <v>166</v>
      </c>
      <c r="J6" s="203" t="s">
        <v>167</v>
      </c>
      <c r="K6" s="203" t="s">
        <v>146</v>
      </c>
      <c r="L6" s="203" t="s">
        <v>153</v>
      </c>
      <c r="M6" s="208" t="s">
        <v>168</v>
      </c>
      <c r="N6" s="209"/>
      <c r="O6" s="210"/>
      <c r="P6" s="208" t="s">
        <v>169</v>
      </c>
      <c r="Q6" s="209"/>
      <c r="R6" s="210"/>
    </row>
    <row r="7" spans="1:18" s="218" customFormat="1" ht="13.8" thickBot="1" x14ac:dyDescent="0.25">
      <c r="A7" s="212"/>
      <c r="B7" s="213"/>
      <c r="C7" s="214"/>
      <c r="D7" s="215" t="s">
        <v>170</v>
      </c>
      <c r="E7" s="216" t="s">
        <v>171</v>
      </c>
      <c r="F7" s="214"/>
      <c r="G7" s="214" t="s">
        <v>172</v>
      </c>
      <c r="H7" s="214" t="s">
        <v>173</v>
      </c>
      <c r="I7" s="214"/>
      <c r="J7" s="214"/>
      <c r="K7" s="214"/>
      <c r="L7" s="214"/>
      <c r="M7" s="217" t="s">
        <v>149</v>
      </c>
      <c r="N7" s="217" t="s">
        <v>150</v>
      </c>
      <c r="O7" s="217" t="s">
        <v>174</v>
      </c>
      <c r="P7" s="217" t="s">
        <v>149</v>
      </c>
      <c r="Q7" s="217" t="s">
        <v>150</v>
      </c>
      <c r="R7" s="217" t="s">
        <v>174</v>
      </c>
    </row>
    <row r="8" spans="1:18" s="198" customFormat="1" ht="13.8" thickTop="1" x14ac:dyDescent="0.2">
      <c r="A8" s="219">
        <v>1</v>
      </c>
      <c r="B8" s="220"/>
      <c r="C8" s="221"/>
      <c r="D8" s="222"/>
      <c r="E8" s="223" t="str">
        <f>IF(B8="","",TRUNC(D8/工事データ!$C$3,2))</f>
        <v/>
      </c>
      <c r="F8" s="318"/>
      <c r="G8" s="221"/>
      <c r="H8" s="221"/>
      <c r="I8" s="221"/>
      <c r="J8" s="221"/>
      <c r="K8" s="221"/>
      <c r="L8" s="221"/>
      <c r="M8" s="224"/>
      <c r="N8" s="224"/>
      <c r="O8" s="224"/>
      <c r="P8" s="224"/>
      <c r="Q8" s="224"/>
      <c r="R8" s="224"/>
    </row>
    <row r="9" spans="1:18" s="198" customFormat="1" x14ac:dyDescent="0.2">
      <c r="A9" s="225">
        <v>2</v>
      </c>
      <c r="B9" s="226"/>
      <c r="C9" s="227"/>
      <c r="D9" s="228"/>
      <c r="E9" s="229" t="str">
        <f>IF(B9="","",TRUNC(D9/工事データ!$C$3,2))</f>
        <v/>
      </c>
      <c r="F9" s="319"/>
      <c r="G9" s="227"/>
      <c r="H9" s="227"/>
      <c r="I9" s="230"/>
      <c r="J9" s="227"/>
      <c r="K9" s="227"/>
      <c r="L9" s="227"/>
      <c r="M9" s="231"/>
      <c r="N9" s="231"/>
      <c r="O9" s="231"/>
      <c r="P9" s="231"/>
      <c r="Q9" s="231"/>
      <c r="R9" s="231"/>
    </row>
    <row r="10" spans="1:18" s="198" customFormat="1" x14ac:dyDescent="0.2">
      <c r="A10" s="225">
        <v>3</v>
      </c>
      <c r="B10" s="226"/>
      <c r="C10" s="227"/>
      <c r="D10" s="228"/>
      <c r="E10" s="229" t="str">
        <f>IF(B10="","",TRUNC(D10/工事データ!$C$3,2))</f>
        <v/>
      </c>
      <c r="F10" s="319"/>
      <c r="G10" s="227"/>
      <c r="H10" s="227"/>
      <c r="I10" s="227"/>
      <c r="J10" s="227"/>
      <c r="K10" s="227"/>
      <c r="L10" s="227"/>
      <c r="M10" s="231"/>
      <c r="N10" s="231"/>
      <c r="O10" s="231"/>
      <c r="P10" s="231"/>
      <c r="Q10" s="231"/>
      <c r="R10" s="231"/>
    </row>
    <row r="11" spans="1:18" s="198" customFormat="1" x14ac:dyDescent="0.2">
      <c r="A11" s="225">
        <v>4</v>
      </c>
      <c r="B11" s="232"/>
      <c r="C11" s="227"/>
      <c r="D11" s="228"/>
      <c r="E11" s="229" t="str">
        <f>IF(B11="","",TRUNC(D11/工事データ!$C$3,2))</f>
        <v/>
      </c>
      <c r="F11" s="319"/>
      <c r="G11" s="227"/>
      <c r="H11" s="227"/>
      <c r="I11" s="227"/>
      <c r="J11" s="227"/>
      <c r="K11" s="227"/>
      <c r="L11" s="227"/>
      <c r="M11" s="231"/>
      <c r="N11" s="231"/>
      <c r="O11" s="231"/>
      <c r="P11" s="231"/>
      <c r="Q11" s="231"/>
      <c r="R11" s="231"/>
    </row>
    <row r="12" spans="1:18" s="198" customFormat="1" x14ac:dyDescent="0.2">
      <c r="A12" s="225">
        <v>5</v>
      </c>
      <c r="B12" s="226"/>
      <c r="C12" s="227"/>
      <c r="D12" s="228"/>
      <c r="E12" s="229" t="str">
        <f>IF(B12="","",TRUNC(D12/工事データ!$C$3,2))</f>
        <v/>
      </c>
      <c r="F12" s="319"/>
      <c r="G12" s="227"/>
      <c r="H12" s="227"/>
      <c r="I12" s="227"/>
      <c r="J12" s="227"/>
      <c r="K12" s="227"/>
      <c r="L12" s="227"/>
      <c r="M12" s="231"/>
      <c r="N12" s="231"/>
      <c r="O12" s="231"/>
      <c r="P12" s="231"/>
      <c r="Q12" s="231"/>
      <c r="R12" s="231"/>
    </row>
    <row r="13" spans="1:18" s="198" customFormat="1" x14ac:dyDescent="0.2">
      <c r="A13" s="225">
        <v>6</v>
      </c>
      <c r="B13" s="226"/>
      <c r="C13" s="227"/>
      <c r="D13" s="228"/>
      <c r="E13" s="229" t="str">
        <f>IF(B13="","",TRUNC(D13/工事データ!$C$3,2))</f>
        <v/>
      </c>
      <c r="F13" s="319"/>
      <c r="G13" s="227"/>
      <c r="H13" s="227"/>
      <c r="I13" s="227"/>
      <c r="J13" s="227"/>
      <c r="K13" s="227"/>
      <c r="L13" s="227"/>
      <c r="M13" s="231"/>
      <c r="N13" s="231"/>
      <c r="O13" s="231"/>
      <c r="P13" s="231"/>
      <c r="Q13" s="231"/>
      <c r="R13" s="231"/>
    </row>
    <row r="14" spans="1:18" s="198" customFormat="1" x14ac:dyDescent="0.2">
      <c r="A14" s="225">
        <v>7</v>
      </c>
      <c r="B14" s="226"/>
      <c r="C14" s="227"/>
      <c r="D14" s="228"/>
      <c r="E14" s="229" t="str">
        <f>IF(B14="","",TRUNC(D14/工事データ!$C$3,2))</f>
        <v/>
      </c>
      <c r="F14" s="319"/>
      <c r="G14" s="227"/>
      <c r="H14" s="227"/>
      <c r="I14" s="227"/>
      <c r="J14" s="227"/>
      <c r="K14" s="227"/>
      <c r="L14" s="227"/>
      <c r="M14" s="231"/>
      <c r="N14" s="231"/>
      <c r="O14" s="231"/>
      <c r="P14" s="231"/>
      <c r="Q14" s="231"/>
      <c r="R14" s="231"/>
    </row>
    <row r="15" spans="1:18" s="198" customFormat="1" x14ac:dyDescent="0.2">
      <c r="A15" s="225">
        <v>8</v>
      </c>
      <c r="B15" s="226"/>
      <c r="C15" s="227"/>
      <c r="D15" s="228"/>
      <c r="E15" s="229" t="str">
        <f>IF(B15="","",TRUNC(D15/工事データ!$C$3,2))</f>
        <v/>
      </c>
      <c r="F15" s="319"/>
      <c r="G15" s="227"/>
      <c r="H15" s="227"/>
      <c r="I15" s="227"/>
      <c r="J15" s="227"/>
      <c r="K15" s="227"/>
      <c r="L15" s="227"/>
      <c r="M15" s="231"/>
      <c r="N15" s="231"/>
      <c r="O15" s="231"/>
      <c r="P15" s="231"/>
      <c r="Q15" s="231"/>
      <c r="R15" s="231"/>
    </row>
    <row r="16" spans="1:18" s="198" customFormat="1" x14ac:dyDescent="0.2">
      <c r="A16" s="225">
        <v>9</v>
      </c>
      <c r="B16" s="226"/>
      <c r="C16" s="227"/>
      <c r="D16" s="228"/>
      <c r="E16" s="229" t="str">
        <f>IF(B16="","",TRUNC(D16/工事データ!$C$3,2))</f>
        <v/>
      </c>
      <c r="F16" s="319"/>
      <c r="G16" s="227"/>
      <c r="H16" s="227"/>
      <c r="I16" s="227"/>
      <c r="J16" s="227"/>
      <c r="K16" s="227"/>
      <c r="L16" s="227"/>
      <c r="M16" s="231"/>
      <c r="N16" s="231"/>
      <c r="O16" s="231"/>
      <c r="P16" s="231"/>
      <c r="Q16" s="231"/>
      <c r="R16" s="231"/>
    </row>
    <row r="17" spans="1:18" s="198" customFormat="1" x14ac:dyDescent="0.2">
      <c r="A17" s="225">
        <v>10</v>
      </c>
      <c r="B17" s="226"/>
      <c r="C17" s="227"/>
      <c r="D17" s="228"/>
      <c r="E17" s="229" t="str">
        <f>IF(B17="","",TRUNC(D17/工事データ!$C$3,2))</f>
        <v/>
      </c>
      <c r="F17" s="319"/>
      <c r="G17" s="227"/>
      <c r="H17" s="227"/>
      <c r="I17" s="227"/>
      <c r="J17" s="227"/>
      <c r="K17" s="227"/>
      <c r="L17" s="227"/>
      <c r="M17" s="231"/>
      <c r="N17" s="231"/>
      <c r="O17" s="231"/>
      <c r="P17" s="231"/>
      <c r="Q17" s="231"/>
      <c r="R17" s="231"/>
    </row>
    <row r="18" spans="1:18" s="198" customFormat="1" x14ac:dyDescent="0.2">
      <c r="A18" s="225">
        <v>11</v>
      </c>
      <c r="B18" s="226"/>
      <c r="C18" s="227"/>
      <c r="D18" s="228"/>
      <c r="E18" s="229" t="str">
        <f>IF(B18="","",TRUNC(D18/工事データ!$C$3,2))</f>
        <v/>
      </c>
      <c r="F18" s="319"/>
      <c r="G18" s="227"/>
      <c r="H18" s="227"/>
      <c r="I18" s="227"/>
      <c r="J18" s="227"/>
      <c r="K18" s="227"/>
      <c r="L18" s="227"/>
      <c r="M18" s="231"/>
      <c r="N18" s="231"/>
      <c r="O18" s="231"/>
      <c r="P18" s="231"/>
      <c r="Q18" s="231"/>
      <c r="R18" s="231"/>
    </row>
    <row r="19" spans="1:18" s="198" customFormat="1" x14ac:dyDescent="0.2">
      <c r="A19" s="225">
        <v>12</v>
      </c>
      <c r="B19" s="226"/>
      <c r="C19" s="227"/>
      <c r="D19" s="228"/>
      <c r="E19" s="229" t="str">
        <f>IF(B19="","",TRUNC(D19/工事データ!$C$3,2))</f>
        <v/>
      </c>
      <c r="F19" s="319"/>
      <c r="G19" s="227"/>
      <c r="H19" s="227"/>
      <c r="I19" s="227"/>
      <c r="J19" s="227"/>
      <c r="K19" s="227"/>
      <c r="L19" s="227"/>
      <c r="M19" s="231"/>
      <c r="N19" s="231"/>
      <c r="O19" s="231"/>
      <c r="P19" s="231"/>
      <c r="Q19" s="231"/>
      <c r="R19" s="231"/>
    </row>
    <row r="20" spans="1:18" s="198" customFormat="1" x14ac:dyDescent="0.2">
      <c r="A20" s="225">
        <v>13</v>
      </c>
      <c r="B20" s="226"/>
      <c r="C20" s="227"/>
      <c r="D20" s="228"/>
      <c r="E20" s="229" t="str">
        <f>IF(B20="","",TRUNC(D20/工事データ!$C$3,2))</f>
        <v/>
      </c>
      <c r="F20" s="319"/>
      <c r="G20" s="227"/>
      <c r="H20" s="227"/>
      <c r="I20" s="227"/>
      <c r="J20" s="227"/>
      <c r="K20" s="227"/>
      <c r="L20" s="227"/>
      <c r="M20" s="231"/>
      <c r="N20" s="231"/>
      <c r="O20" s="231"/>
      <c r="P20" s="231"/>
      <c r="Q20" s="231"/>
      <c r="R20" s="231"/>
    </row>
    <row r="21" spans="1:18" s="198" customFormat="1" x14ac:dyDescent="0.2">
      <c r="A21" s="225">
        <v>14</v>
      </c>
      <c r="B21" s="226"/>
      <c r="C21" s="227"/>
      <c r="D21" s="228"/>
      <c r="E21" s="229" t="str">
        <f>IF(B21="","",TRUNC(D21/工事データ!$C$3,2))</f>
        <v/>
      </c>
      <c r="F21" s="319"/>
      <c r="G21" s="227"/>
      <c r="H21" s="227"/>
      <c r="I21" s="227"/>
      <c r="J21" s="227"/>
      <c r="K21" s="227"/>
      <c r="L21" s="227"/>
      <c r="M21" s="231"/>
      <c r="N21" s="231"/>
      <c r="O21" s="231"/>
      <c r="P21" s="231"/>
      <c r="Q21" s="231"/>
      <c r="R21" s="231"/>
    </row>
    <row r="22" spans="1:18" s="198" customFormat="1" x14ac:dyDescent="0.2">
      <c r="A22" s="225">
        <v>15</v>
      </c>
      <c r="B22" s="226"/>
      <c r="C22" s="227"/>
      <c r="D22" s="228"/>
      <c r="E22" s="229" t="str">
        <f>IF(B22="","",TRUNC(D22/工事データ!$C$3,2))</f>
        <v/>
      </c>
      <c r="F22" s="319"/>
      <c r="G22" s="227"/>
      <c r="H22" s="227"/>
      <c r="I22" s="227"/>
      <c r="J22" s="227"/>
      <c r="K22" s="227"/>
      <c r="L22" s="227"/>
      <c r="M22" s="231"/>
      <c r="N22" s="231"/>
      <c r="O22" s="231"/>
      <c r="P22" s="231"/>
      <c r="Q22" s="231"/>
      <c r="R22" s="231"/>
    </row>
    <row r="23" spans="1:18" s="198" customFormat="1" x14ac:dyDescent="0.2">
      <c r="A23" s="225">
        <v>16</v>
      </c>
      <c r="B23" s="226"/>
      <c r="C23" s="227"/>
      <c r="D23" s="228"/>
      <c r="E23" s="229" t="str">
        <f>IF(B23="","",TRUNC(D23/工事データ!$C$3,2))</f>
        <v/>
      </c>
      <c r="F23" s="319"/>
      <c r="G23" s="227"/>
      <c r="H23" s="227"/>
      <c r="I23" s="227"/>
      <c r="J23" s="227"/>
      <c r="K23" s="227"/>
      <c r="L23" s="227"/>
      <c r="M23" s="231"/>
      <c r="N23" s="231"/>
      <c r="O23" s="231"/>
      <c r="P23" s="231"/>
      <c r="Q23" s="231"/>
      <c r="R23" s="231"/>
    </row>
    <row r="24" spans="1:18" s="198" customFormat="1" x14ac:dyDescent="0.2">
      <c r="A24" s="225">
        <v>17</v>
      </c>
      <c r="B24" s="226"/>
      <c r="C24" s="227"/>
      <c r="D24" s="228"/>
      <c r="E24" s="229" t="str">
        <f>IF(B24="","",TRUNC(D24/工事データ!$C$3,2))</f>
        <v/>
      </c>
      <c r="F24" s="319"/>
      <c r="G24" s="227"/>
      <c r="H24" s="227"/>
      <c r="I24" s="227"/>
      <c r="J24" s="227"/>
      <c r="K24" s="227"/>
      <c r="L24" s="227"/>
      <c r="M24" s="231"/>
      <c r="N24" s="231"/>
      <c r="O24" s="231"/>
      <c r="P24" s="231"/>
      <c r="Q24" s="231"/>
      <c r="R24" s="231"/>
    </row>
    <row r="25" spans="1:18" s="198" customFormat="1" x14ac:dyDescent="0.2">
      <c r="A25" s="225">
        <v>18</v>
      </c>
      <c r="B25" s="226"/>
      <c r="C25" s="227"/>
      <c r="D25" s="228"/>
      <c r="E25" s="229" t="str">
        <f>IF(B25="","",TRUNC(D25/工事データ!$C$3,2))</f>
        <v/>
      </c>
      <c r="F25" s="319"/>
      <c r="G25" s="227"/>
      <c r="H25" s="227"/>
      <c r="I25" s="227"/>
      <c r="J25" s="227"/>
      <c r="K25" s="227"/>
      <c r="L25" s="227"/>
      <c r="M25" s="231"/>
      <c r="N25" s="231"/>
      <c r="O25" s="231"/>
      <c r="P25" s="231"/>
      <c r="Q25" s="231"/>
      <c r="R25" s="231"/>
    </row>
    <row r="26" spans="1:18" s="198" customFormat="1" x14ac:dyDescent="0.2">
      <c r="A26" s="225">
        <v>19</v>
      </c>
      <c r="B26" s="226"/>
      <c r="C26" s="227"/>
      <c r="D26" s="228"/>
      <c r="E26" s="229" t="str">
        <f>IF(B26="","",TRUNC(D26/工事データ!$C$3,2))</f>
        <v/>
      </c>
      <c r="F26" s="319"/>
      <c r="G26" s="227"/>
      <c r="H26" s="227"/>
      <c r="I26" s="227"/>
      <c r="J26" s="227"/>
      <c r="K26" s="227"/>
      <c r="L26" s="227"/>
      <c r="M26" s="231"/>
      <c r="N26" s="231"/>
      <c r="O26" s="231"/>
      <c r="P26" s="231"/>
      <c r="Q26" s="231"/>
      <c r="R26" s="231"/>
    </row>
    <row r="27" spans="1:18" s="198" customFormat="1" x14ac:dyDescent="0.2">
      <c r="A27" s="225">
        <v>20</v>
      </c>
      <c r="B27" s="226"/>
      <c r="C27" s="227"/>
      <c r="D27" s="228"/>
      <c r="E27" s="229" t="str">
        <f>IF(B27="","",TRUNC(D27/工事データ!$C$3,2))</f>
        <v/>
      </c>
      <c r="F27" s="319"/>
      <c r="G27" s="227"/>
      <c r="H27" s="227"/>
      <c r="I27" s="227"/>
      <c r="J27" s="227"/>
      <c r="K27" s="227"/>
      <c r="L27" s="227"/>
      <c r="M27" s="231"/>
      <c r="N27" s="231"/>
      <c r="O27" s="231"/>
      <c r="P27" s="231"/>
      <c r="Q27" s="231"/>
      <c r="R27" s="231"/>
    </row>
    <row r="28" spans="1:18" s="198" customFormat="1" x14ac:dyDescent="0.2">
      <c r="A28" s="225">
        <v>21</v>
      </c>
      <c r="B28" s="226"/>
      <c r="C28" s="227"/>
      <c r="D28" s="228"/>
      <c r="E28" s="229" t="str">
        <f>IF(B28="","",TRUNC(D28/工事データ!$C$3,2))</f>
        <v/>
      </c>
      <c r="F28" s="319"/>
      <c r="G28" s="227"/>
      <c r="H28" s="227"/>
      <c r="I28" s="227"/>
      <c r="J28" s="227"/>
      <c r="K28" s="227"/>
      <c r="L28" s="227"/>
      <c r="M28" s="231"/>
      <c r="N28" s="231"/>
      <c r="O28" s="231"/>
      <c r="P28" s="231"/>
      <c r="Q28" s="231"/>
      <c r="R28" s="231"/>
    </row>
    <row r="29" spans="1:18" s="198" customFormat="1" x14ac:dyDescent="0.2">
      <c r="A29" s="225">
        <v>22</v>
      </c>
      <c r="B29" s="226"/>
      <c r="C29" s="227"/>
      <c r="D29" s="228"/>
      <c r="E29" s="229" t="str">
        <f>IF(B29="","",TRUNC(D29/工事データ!$C$3,2))</f>
        <v/>
      </c>
      <c r="F29" s="319"/>
      <c r="G29" s="227"/>
      <c r="H29" s="227"/>
      <c r="I29" s="227"/>
      <c r="J29" s="227"/>
      <c r="K29" s="227"/>
      <c r="L29" s="227"/>
      <c r="M29" s="231"/>
      <c r="N29" s="231"/>
      <c r="O29" s="231"/>
      <c r="P29" s="231"/>
      <c r="Q29" s="231"/>
      <c r="R29" s="231"/>
    </row>
    <row r="30" spans="1:18" s="198" customFormat="1" x14ac:dyDescent="0.2">
      <c r="A30" s="225">
        <v>23</v>
      </c>
      <c r="B30" s="226"/>
      <c r="C30" s="227"/>
      <c r="D30" s="228"/>
      <c r="E30" s="229" t="str">
        <f>IF(B30="","",TRUNC(D30/工事データ!$C$3,2))</f>
        <v/>
      </c>
      <c r="F30" s="319"/>
      <c r="G30" s="227"/>
      <c r="H30" s="227"/>
      <c r="I30" s="227"/>
      <c r="J30" s="227"/>
      <c r="K30" s="227"/>
      <c r="L30" s="227"/>
      <c r="M30" s="231"/>
      <c r="N30" s="231"/>
      <c r="O30" s="231"/>
      <c r="P30" s="231"/>
      <c r="Q30" s="231"/>
      <c r="R30" s="231"/>
    </row>
    <row r="31" spans="1:18" s="198" customFormat="1" x14ac:dyDescent="0.2">
      <c r="A31" s="225">
        <v>24</v>
      </c>
      <c r="B31" s="226"/>
      <c r="C31" s="227"/>
      <c r="D31" s="228"/>
      <c r="E31" s="229" t="str">
        <f>IF(B31="","",TRUNC(D31/工事データ!$C$3,2))</f>
        <v/>
      </c>
      <c r="F31" s="319"/>
      <c r="G31" s="227"/>
      <c r="H31" s="227"/>
      <c r="I31" s="227"/>
      <c r="J31" s="227"/>
      <c r="K31" s="227"/>
      <c r="L31" s="227"/>
      <c r="M31" s="231"/>
      <c r="N31" s="231"/>
      <c r="O31" s="231"/>
      <c r="P31" s="231"/>
      <c r="Q31" s="231"/>
      <c r="R31" s="231"/>
    </row>
    <row r="32" spans="1:18" s="198" customFormat="1" x14ac:dyDescent="0.2">
      <c r="A32" s="225">
        <v>25</v>
      </c>
      <c r="B32" s="226"/>
      <c r="C32" s="227"/>
      <c r="D32" s="228"/>
      <c r="E32" s="229" t="str">
        <f>IF(B32="","",TRUNC(D32/工事データ!$C$3,2))</f>
        <v/>
      </c>
      <c r="F32" s="319"/>
      <c r="G32" s="227"/>
      <c r="H32" s="227"/>
      <c r="I32" s="227"/>
      <c r="J32" s="227"/>
      <c r="K32" s="227"/>
      <c r="L32" s="227"/>
      <c r="M32" s="231"/>
      <c r="N32" s="231"/>
      <c r="O32" s="231"/>
      <c r="P32" s="231"/>
      <c r="Q32" s="231"/>
      <c r="R32" s="231"/>
    </row>
    <row r="33" spans="1:18" s="198" customFormat="1" x14ac:dyDescent="0.2">
      <c r="A33" s="225">
        <v>26</v>
      </c>
      <c r="B33" s="226"/>
      <c r="C33" s="227"/>
      <c r="D33" s="228"/>
      <c r="E33" s="229" t="str">
        <f>IF(B33="","",TRUNC(D33/工事データ!$C$3,2))</f>
        <v/>
      </c>
      <c r="F33" s="319"/>
      <c r="G33" s="227"/>
      <c r="H33" s="227"/>
      <c r="I33" s="227"/>
      <c r="J33" s="227"/>
      <c r="K33" s="227"/>
      <c r="L33" s="227"/>
      <c r="M33" s="231"/>
      <c r="N33" s="231"/>
      <c r="O33" s="231"/>
      <c r="P33" s="231"/>
      <c r="Q33" s="231"/>
      <c r="R33" s="231"/>
    </row>
    <row r="34" spans="1:18" s="198" customFormat="1" x14ac:dyDescent="0.2">
      <c r="A34" s="225">
        <v>27</v>
      </c>
      <c r="B34" s="226"/>
      <c r="C34" s="227"/>
      <c r="D34" s="228"/>
      <c r="E34" s="229" t="str">
        <f t="shared" ref="E34:E51" si="0">IF(B34="","",TRUNC(D34/$B$4,2))</f>
        <v/>
      </c>
      <c r="F34" s="319"/>
      <c r="G34" s="227"/>
      <c r="H34" s="227"/>
      <c r="I34" s="227"/>
      <c r="J34" s="227"/>
      <c r="K34" s="227"/>
      <c r="L34" s="227"/>
      <c r="M34" s="231"/>
      <c r="N34" s="231"/>
      <c r="O34" s="231"/>
      <c r="P34" s="231"/>
      <c r="Q34" s="231"/>
      <c r="R34" s="231"/>
    </row>
    <row r="35" spans="1:18" s="198" customFormat="1" x14ac:dyDescent="0.2">
      <c r="A35" s="225">
        <v>28</v>
      </c>
      <c r="B35" s="226"/>
      <c r="C35" s="227"/>
      <c r="D35" s="228"/>
      <c r="E35" s="229" t="str">
        <f t="shared" si="0"/>
        <v/>
      </c>
      <c r="F35" s="319"/>
      <c r="G35" s="227"/>
      <c r="H35" s="227"/>
      <c r="I35" s="227"/>
      <c r="J35" s="227"/>
      <c r="K35" s="227"/>
      <c r="L35" s="227"/>
      <c r="M35" s="231"/>
      <c r="N35" s="231"/>
      <c r="O35" s="231"/>
      <c r="P35" s="231"/>
      <c r="Q35" s="231"/>
      <c r="R35" s="231"/>
    </row>
    <row r="36" spans="1:18" s="198" customFormat="1" x14ac:dyDescent="0.2">
      <c r="A36" s="225">
        <v>29</v>
      </c>
      <c r="B36" s="226"/>
      <c r="C36" s="227"/>
      <c r="D36" s="228"/>
      <c r="E36" s="229" t="str">
        <f t="shared" si="0"/>
        <v/>
      </c>
      <c r="F36" s="319"/>
      <c r="G36" s="227"/>
      <c r="H36" s="227"/>
      <c r="I36" s="227"/>
      <c r="J36" s="227"/>
      <c r="K36" s="227"/>
      <c r="L36" s="227"/>
      <c r="M36" s="231"/>
      <c r="N36" s="231"/>
      <c r="O36" s="231"/>
      <c r="P36" s="231"/>
      <c r="Q36" s="231"/>
      <c r="R36" s="231"/>
    </row>
    <row r="37" spans="1:18" s="198" customFormat="1" x14ac:dyDescent="0.2">
      <c r="A37" s="225">
        <v>30</v>
      </c>
      <c r="B37" s="226"/>
      <c r="C37" s="227"/>
      <c r="D37" s="228"/>
      <c r="E37" s="229" t="str">
        <f t="shared" si="0"/>
        <v/>
      </c>
      <c r="F37" s="319"/>
      <c r="G37" s="227"/>
      <c r="H37" s="227"/>
      <c r="I37" s="227"/>
      <c r="J37" s="227"/>
      <c r="K37" s="227"/>
      <c r="L37" s="227"/>
      <c r="M37" s="231"/>
      <c r="N37" s="231"/>
      <c r="O37" s="231"/>
      <c r="P37" s="231"/>
      <c r="Q37" s="231"/>
      <c r="R37" s="231"/>
    </row>
    <row r="38" spans="1:18" s="198" customFormat="1" x14ac:dyDescent="0.2">
      <c r="A38" s="225">
        <v>31</v>
      </c>
      <c r="B38" s="226"/>
      <c r="C38" s="227"/>
      <c r="D38" s="228"/>
      <c r="E38" s="229" t="str">
        <f t="shared" si="0"/>
        <v/>
      </c>
      <c r="F38" s="319"/>
      <c r="G38" s="227"/>
      <c r="H38" s="227"/>
      <c r="I38" s="227"/>
      <c r="J38" s="227"/>
      <c r="K38" s="227"/>
      <c r="L38" s="227"/>
      <c r="M38" s="231"/>
      <c r="N38" s="231"/>
      <c r="O38" s="231"/>
      <c r="P38" s="231"/>
      <c r="Q38" s="231"/>
      <c r="R38" s="231"/>
    </row>
    <row r="39" spans="1:18" s="198" customFormat="1" x14ac:dyDescent="0.2">
      <c r="A39" s="225">
        <v>32</v>
      </c>
      <c r="B39" s="226"/>
      <c r="C39" s="227"/>
      <c r="D39" s="228"/>
      <c r="E39" s="229" t="str">
        <f t="shared" si="0"/>
        <v/>
      </c>
      <c r="F39" s="319"/>
      <c r="G39" s="227"/>
      <c r="H39" s="227"/>
      <c r="I39" s="227"/>
      <c r="J39" s="227"/>
      <c r="K39" s="227"/>
      <c r="L39" s="227"/>
      <c r="M39" s="231"/>
      <c r="N39" s="231"/>
      <c r="O39" s="231"/>
      <c r="P39" s="231"/>
      <c r="Q39" s="231"/>
      <c r="R39" s="231"/>
    </row>
    <row r="40" spans="1:18" s="198" customFormat="1" x14ac:dyDescent="0.2">
      <c r="A40" s="225">
        <v>33</v>
      </c>
      <c r="B40" s="226"/>
      <c r="C40" s="227"/>
      <c r="D40" s="228"/>
      <c r="E40" s="229" t="str">
        <f t="shared" si="0"/>
        <v/>
      </c>
      <c r="F40" s="319"/>
      <c r="G40" s="227"/>
      <c r="H40" s="227"/>
      <c r="I40" s="227"/>
      <c r="J40" s="227"/>
      <c r="K40" s="227"/>
      <c r="L40" s="227"/>
      <c r="M40" s="231"/>
      <c r="N40" s="231"/>
      <c r="O40" s="231"/>
      <c r="P40" s="231"/>
      <c r="Q40" s="231"/>
      <c r="R40" s="231"/>
    </row>
    <row r="41" spans="1:18" s="198" customFormat="1" x14ac:dyDescent="0.2">
      <c r="A41" s="225">
        <v>34</v>
      </c>
      <c r="B41" s="226"/>
      <c r="C41" s="227"/>
      <c r="D41" s="228"/>
      <c r="E41" s="229" t="str">
        <f t="shared" si="0"/>
        <v/>
      </c>
      <c r="F41" s="319"/>
      <c r="G41" s="227"/>
      <c r="H41" s="227"/>
      <c r="I41" s="227"/>
      <c r="J41" s="227"/>
      <c r="K41" s="227"/>
      <c r="L41" s="227"/>
      <c r="M41" s="231"/>
      <c r="N41" s="231"/>
      <c r="O41" s="231"/>
      <c r="P41" s="231"/>
      <c r="Q41" s="231"/>
      <c r="R41" s="231"/>
    </row>
    <row r="42" spans="1:18" s="198" customFormat="1" x14ac:dyDescent="0.2">
      <c r="A42" s="225">
        <v>35</v>
      </c>
      <c r="B42" s="226"/>
      <c r="C42" s="227"/>
      <c r="D42" s="228"/>
      <c r="E42" s="229" t="str">
        <f t="shared" si="0"/>
        <v/>
      </c>
      <c r="F42" s="319"/>
      <c r="G42" s="227"/>
      <c r="H42" s="227"/>
      <c r="I42" s="227"/>
      <c r="J42" s="227"/>
      <c r="K42" s="227"/>
      <c r="L42" s="227"/>
      <c r="M42" s="231"/>
      <c r="N42" s="231"/>
      <c r="O42" s="231"/>
      <c r="P42" s="231"/>
      <c r="Q42" s="231"/>
      <c r="R42" s="231"/>
    </row>
    <row r="43" spans="1:18" s="198" customFormat="1" x14ac:dyDescent="0.2">
      <c r="A43" s="225">
        <v>36</v>
      </c>
      <c r="B43" s="226"/>
      <c r="C43" s="227"/>
      <c r="D43" s="228"/>
      <c r="E43" s="229" t="str">
        <f t="shared" si="0"/>
        <v/>
      </c>
      <c r="F43" s="319"/>
      <c r="G43" s="227"/>
      <c r="H43" s="227"/>
      <c r="I43" s="227"/>
      <c r="J43" s="227"/>
      <c r="K43" s="227"/>
      <c r="L43" s="227"/>
      <c r="M43" s="231"/>
      <c r="N43" s="231"/>
      <c r="O43" s="231"/>
      <c r="P43" s="231"/>
      <c r="Q43" s="231"/>
      <c r="R43" s="231"/>
    </row>
    <row r="44" spans="1:18" s="198" customFormat="1" x14ac:dyDescent="0.2">
      <c r="A44" s="225">
        <v>37</v>
      </c>
      <c r="B44" s="226"/>
      <c r="C44" s="227"/>
      <c r="D44" s="228"/>
      <c r="E44" s="229" t="str">
        <f t="shared" si="0"/>
        <v/>
      </c>
      <c r="F44" s="319"/>
      <c r="G44" s="227"/>
      <c r="H44" s="227"/>
      <c r="I44" s="227"/>
      <c r="J44" s="227"/>
      <c r="K44" s="227"/>
      <c r="L44" s="227"/>
      <c r="M44" s="231"/>
      <c r="N44" s="231"/>
      <c r="O44" s="231"/>
      <c r="P44" s="231"/>
      <c r="Q44" s="231"/>
      <c r="R44" s="231"/>
    </row>
    <row r="45" spans="1:18" s="198" customFormat="1" x14ac:dyDescent="0.2">
      <c r="A45" s="225">
        <v>38</v>
      </c>
      <c r="B45" s="226"/>
      <c r="C45" s="227"/>
      <c r="D45" s="228"/>
      <c r="E45" s="229" t="str">
        <f t="shared" si="0"/>
        <v/>
      </c>
      <c r="F45" s="319"/>
      <c r="G45" s="227"/>
      <c r="H45" s="227"/>
      <c r="I45" s="227"/>
      <c r="J45" s="227"/>
      <c r="K45" s="227"/>
      <c r="L45" s="227"/>
      <c r="M45" s="231"/>
      <c r="N45" s="231"/>
      <c r="O45" s="231"/>
      <c r="P45" s="231"/>
      <c r="Q45" s="231"/>
      <c r="R45" s="231"/>
    </row>
    <row r="46" spans="1:18" s="198" customFormat="1" x14ac:dyDescent="0.2">
      <c r="A46" s="225">
        <v>39</v>
      </c>
      <c r="B46" s="226"/>
      <c r="C46" s="227"/>
      <c r="D46" s="228"/>
      <c r="E46" s="229" t="str">
        <f t="shared" si="0"/>
        <v/>
      </c>
      <c r="F46" s="319"/>
      <c r="G46" s="227"/>
      <c r="H46" s="227"/>
      <c r="I46" s="227"/>
      <c r="J46" s="227"/>
      <c r="K46" s="227"/>
      <c r="L46" s="227"/>
      <c r="M46" s="231"/>
      <c r="N46" s="231"/>
      <c r="O46" s="231"/>
      <c r="P46" s="231"/>
      <c r="Q46" s="231"/>
      <c r="R46" s="231"/>
    </row>
    <row r="47" spans="1:18" s="198" customFormat="1" x14ac:dyDescent="0.2">
      <c r="A47" s="225">
        <v>40</v>
      </c>
      <c r="B47" s="226"/>
      <c r="C47" s="227"/>
      <c r="D47" s="228"/>
      <c r="E47" s="229" t="str">
        <f t="shared" si="0"/>
        <v/>
      </c>
      <c r="F47" s="319"/>
      <c r="G47" s="227"/>
      <c r="H47" s="227"/>
      <c r="I47" s="227"/>
      <c r="J47" s="227"/>
      <c r="K47" s="227"/>
      <c r="L47" s="227"/>
      <c r="M47" s="231"/>
      <c r="N47" s="231"/>
      <c r="O47" s="231"/>
      <c r="P47" s="231"/>
      <c r="Q47" s="231"/>
      <c r="R47" s="231"/>
    </row>
    <row r="48" spans="1:18" s="198" customFormat="1" x14ac:dyDescent="0.2">
      <c r="A48" s="225">
        <v>41</v>
      </c>
      <c r="B48" s="226"/>
      <c r="C48" s="227"/>
      <c r="D48" s="228"/>
      <c r="E48" s="229" t="str">
        <f t="shared" si="0"/>
        <v/>
      </c>
      <c r="F48" s="319"/>
      <c r="G48" s="227"/>
      <c r="H48" s="227"/>
      <c r="I48" s="227"/>
      <c r="J48" s="227"/>
      <c r="K48" s="227"/>
      <c r="L48" s="227"/>
      <c r="M48" s="231"/>
      <c r="N48" s="231"/>
      <c r="O48" s="231"/>
      <c r="P48" s="231"/>
      <c r="Q48" s="231"/>
      <c r="R48" s="231"/>
    </row>
    <row r="49" spans="1:18" s="198" customFormat="1" x14ac:dyDescent="0.2">
      <c r="A49" s="225">
        <v>42</v>
      </c>
      <c r="B49" s="226"/>
      <c r="C49" s="227"/>
      <c r="D49" s="228"/>
      <c r="E49" s="229" t="str">
        <f t="shared" si="0"/>
        <v/>
      </c>
      <c r="F49" s="319"/>
      <c r="G49" s="227"/>
      <c r="H49" s="227"/>
      <c r="I49" s="227"/>
      <c r="J49" s="227"/>
      <c r="K49" s="227"/>
      <c r="L49" s="227"/>
      <c r="M49" s="231"/>
      <c r="N49" s="231"/>
      <c r="O49" s="231"/>
      <c r="P49" s="231"/>
      <c r="Q49" s="231"/>
      <c r="R49" s="231"/>
    </row>
    <row r="50" spans="1:18" s="198" customFormat="1" x14ac:dyDescent="0.2">
      <c r="A50" s="225">
        <v>43</v>
      </c>
      <c r="B50" s="226"/>
      <c r="C50" s="227"/>
      <c r="D50" s="228"/>
      <c r="E50" s="229" t="str">
        <f t="shared" si="0"/>
        <v/>
      </c>
      <c r="F50" s="319"/>
      <c r="G50" s="227"/>
      <c r="H50" s="227"/>
      <c r="I50" s="227"/>
      <c r="J50" s="227"/>
      <c r="K50" s="227"/>
      <c r="L50" s="227"/>
      <c r="M50" s="231"/>
      <c r="N50" s="231"/>
      <c r="O50" s="231"/>
      <c r="P50" s="231"/>
      <c r="Q50" s="231"/>
      <c r="R50" s="231"/>
    </row>
    <row r="51" spans="1:18" s="198" customFormat="1" x14ac:dyDescent="0.2">
      <c r="A51" s="225">
        <v>44</v>
      </c>
      <c r="B51" s="226"/>
      <c r="C51" s="227"/>
      <c r="D51" s="228"/>
      <c r="E51" s="229" t="str">
        <f t="shared" si="0"/>
        <v/>
      </c>
      <c r="F51" s="319"/>
      <c r="G51" s="227"/>
      <c r="H51" s="227"/>
      <c r="I51" s="227"/>
      <c r="J51" s="227"/>
      <c r="K51" s="227"/>
      <c r="L51" s="227"/>
      <c r="M51" s="231"/>
      <c r="N51" s="231"/>
      <c r="O51" s="231"/>
      <c r="P51" s="231"/>
      <c r="Q51" s="231"/>
      <c r="R51" s="231"/>
    </row>
    <row r="52" spans="1:18" x14ac:dyDescent="0.2">
      <c r="A52" s="193">
        <v>45</v>
      </c>
    </row>
  </sheetData>
  <sheetProtection selectLockedCells="1"/>
  <phoneticPr fontId="2"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57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D65"/>
  <sheetViews>
    <sheetView showGridLines="0" showZeros="0" view="pageBreakPreview" zoomScale="75" zoomScaleNormal="75" workbookViewId="0">
      <selection activeCell="T7" sqref="T7"/>
    </sheetView>
  </sheetViews>
  <sheetFormatPr defaultColWidth="2.33203125" defaultRowHeight="18" customHeight="1" x14ac:dyDescent="0.2"/>
  <cols>
    <col min="1" max="27" width="2.33203125" style="239" customWidth="1"/>
    <col min="28" max="44" width="2.109375" style="239" customWidth="1"/>
    <col min="45" max="45" width="5.6640625" style="239" customWidth="1"/>
    <col min="46" max="62" width="2.109375" style="239" customWidth="1"/>
    <col min="63" max="63" width="5.6640625" style="239" customWidth="1"/>
    <col min="64" max="80" width="2.109375" style="239" customWidth="1"/>
    <col min="81" max="81" width="5.6640625" style="239" customWidth="1"/>
    <col min="82" max="98" width="2.109375" style="239" customWidth="1"/>
    <col min="99" max="99" width="5.6640625" style="239" customWidth="1"/>
    <col min="100" max="105" width="2.109375" style="239" customWidth="1"/>
    <col min="106" max="116" width="2.33203125" style="239" customWidth="1"/>
    <col min="117" max="134" width="2.33203125" style="239" hidden="1" customWidth="1"/>
    <col min="135" max="16384" width="2.33203125" style="239"/>
  </cols>
  <sheetData>
    <row r="1" spans="1:134" s="234" customFormat="1" ht="20.25" customHeight="1" x14ac:dyDescent="0.2">
      <c r="AB1" s="235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7"/>
      <c r="AR1" s="237">
        <f>工事データ!C1</f>
        <v>0</v>
      </c>
      <c r="AS1" s="236"/>
      <c r="AT1" s="235" t="s">
        <v>175</v>
      </c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</row>
    <row r="4" spans="1:134" ht="18" customHeight="1" x14ac:dyDescent="0.2">
      <c r="A4" s="705" t="s">
        <v>176</v>
      </c>
      <c r="B4" s="705"/>
      <c r="C4" s="705"/>
      <c r="D4" s="705"/>
      <c r="E4" s="705"/>
      <c r="F4" s="698" t="s">
        <v>280</v>
      </c>
      <c r="G4" s="699"/>
      <c r="H4" s="699"/>
      <c r="I4" s="699"/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700"/>
      <c r="V4" s="238"/>
      <c r="W4" s="238"/>
      <c r="X4" s="238"/>
      <c r="Y4" s="238"/>
      <c r="AO4" s="240"/>
      <c r="AP4" s="240"/>
      <c r="AQ4" s="240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</row>
    <row r="5" spans="1:134" ht="18" customHeight="1" x14ac:dyDescent="0.2">
      <c r="A5" s="705" t="s">
        <v>141</v>
      </c>
      <c r="B5" s="705"/>
      <c r="C5" s="705"/>
      <c r="D5" s="705"/>
      <c r="E5" s="705"/>
      <c r="F5" s="698">
        <f>工事データ!C1</f>
        <v>0</v>
      </c>
      <c r="G5" s="699"/>
      <c r="H5" s="699"/>
      <c r="I5" s="699"/>
      <c r="J5" s="699"/>
      <c r="K5" s="699"/>
      <c r="L5" s="699"/>
      <c r="M5" s="699"/>
      <c r="N5" s="699"/>
      <c r="O5" s="699"/>
      <c r="P5" s="699"/>
      <c r="Q5" s="699"/>
      <c r="R5" s="699"/>
      <c r="S5" s="699"/>
      <c r="T5" s="699"/>
      <c r="U5" s="700"/>
      <c r="V5" s="238"/>
      <c r="W5" s="238"/>
      <c r="X5" s="238"/>
      <c r="Y5" s="238"/>
      <c r="AO5" s="240"/>
      <c r="AP5" s="240"/>
      <c r="AQ5" s="240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</row>
    <row r="6" spans="1:134" ht="18" customHeight="1" x14ac:dyDescent="0.2">
      <c r="AB6" s="242">
        <v>1</v>
      </c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714"/>
      <c r="AP6" s="714"/>
      <c r="AQ6" s="714"/>
      <c r="AR6" s="241"/>
      <c r="AS6" s="241"/>
      <c r="AT6" s="242">
        <v>7</v>
      </c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714"/>
      <c r="BH6" s="714"/>
      <c r="BI6" s="714"/>
      <c r="BJ6" s="241"/>
      <c r="BK6" s="241"/>
      <c r="BL6" s="242">
        <v>13</v>
      </c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714"/>
      <c r="BY6" s="714"/>
      <c r="BZ6" s="714"/>
      <c r="CA6" s="241"/>
      <c r="CB6" s="241"/>
      <c r="CC6" s="241"/>
      <c r="CD6" s="242">
        <v>19</v>
      </c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714"/>
      <c r="CQ6" s="714"/>
      <c r="CR6" s="714"/>
      <c r="CS6" s="241"/>
      <c r="CT6" s="241"/>
      <c r="CU6" s="241"/>
      <c r="CV6" s="242">
        <v>25</v>
      </c>
      <c r="CW6" s="241"/>
    </row>
    <row r="7" spans="1:134" ht="18" customHeight="1" x14ac:dyDescent="0.2">
      <c r="A7" s="662" t="s">
        <v>147</v>
      </c>
      <c r="B7" s="664"/>
      <c r="C7" s="243"/>
      <c r="D7" s="244" t="s">
        <v>177</v>
      </c>
      <c r="E7" s="244"/>
      <c r="F7" s="244"/>
      <c r="G7" s="646" t="s">
        <v>231</v>
      </c>
      <c r="H7" s="646"/>
      <c r="I7" s="713">
        <f>IF(工事データ!C8=1,"元",工事データ!C8)</f>
        <v>0</v>
      </c>
      <c r="J7" s="713"/>
      <c r="K7" s="244" t="s">
        <v>149</v>
      </c>
      <c r="L7" s="675">
        <f>工事データ!C9</f>
        <v>0</v>
      </c>
      <c r="M7" s="675"/>
      <c r="N7" s="244" t="s">
        <v>150</v>
      </c>
      <c r="O7" s="675">
        <f>工事データ!C10</f>
        <v>0</v>
      </c>
      <c r="P7" s="675"/>
      <c r="Q7" s="246" t="s">
        <v>151</v>
      </c>
      <c r="R7" s="241"/>
      <c r="S7" s="241"/>
      <c r="T7" s="241"/>
      <c r="U7" s="241"/>
      <c r="V7" s="241"/>
      <c r="W7" s="241"/>
      <c r="X7" s="241"/>
      <c r="Y7" s="241"/>
      <c r="AB7" s="681">
        <f>LOOKUP(AB6,下請データ!$A:$A,下請データ!$C:$C)</f>
        <v>0</v>
      </c>
      <c r="AC7" s="649" t="s">
        <v>161</v>
      </c>
      <c r="AD7" s="649"/>
      <c r="AE7" s="649"/>
      <c r="AF7" s="649"/>
      <c r="AG7" s="649"/>
      <c r="AH7" s="674">
        <f>LOOKUP(AB6,下請データ!$A:$A,下請データ!$B:$B)</f>
        <v>0</v>
      </c>
      <c r="AI7" s="675"/>
      <c r="AJ7" s="675"/>
      <c r="AK7" s="675"/>
      <c r="AL7" s="675"/>
      <c r="AM7" s="675"/>
      <c r="AN7" s="675"/>
      <c r="AO7" s="675"/>
      <c r="AP7" s="675"/>
      <c r="AQ7" s="675"/>
      <c r="AR7" s="676"/>
      <c r="AS7" s="247"/>
      <c r="AT7" s="681">
        <f>LOOKUP(AT6,下請データ!$A:$A,下請データ!$C:$C)</f>
        <v>0</v>
      </c>
      <c r="AU7" s="649" t="s">
        <v>161</v>
      </c>
      <c r="AV7" s="649"/>
      <c r="AW7" s="649"/>
      <c r="AX7" s="649"/>
      <c r="AY7" s="649"/>
      <c r="AZ7" s="674">
        <f>LOOKUP(AT6,下請データ!$A:$A,下請データ!$B:$B)</f>
        <v>0</v>
      </c>
      <c r="BA7" s="675"/>
      <c r="BB7" s="675"/>
      <c r="BC7" s="675"/>
      <c r="BD7" s="675"/>
      <c r="BE7" s="675"/>
      <c r="BF7" s="675"/>
      <c r="BG7" s="675"/>
      <c r="BH7" s="675"/>
      <c r="BI7" s="675"/>
      <c r="BJ7" s="676"/>
      <c r="BK7" s="247"/>
      <c r="BL7" s="681">
        <f>LOOKUP(BL6,下請データ!$A:$A,下請データ!$C:$C)</f>
        <v>0</v>
      </c>
      <c r="BM7" s="649" t="s">
        <v>161</v>
      </c>
      <c r="BN7" s="649"/>
      <c r="BO7" s="649"/>
      <c r="BP7" s="649"/>
      <c r="BQ7" s="649"/>
      <c r="BR7" s="674">
        <f>LOOKUP(BL6,下請データ!$A:$A,下請データ!$B:$B)</f>
        <v>0</v>
      </c>
      <c r="BS7" s="675"/>
      <c r="BT7" s="675"/>
      <c r="BU7" s="675"/>
      <c r="BV7" s="675"/>
      <c r="BW7" s="675"/>
      <c r="BX7" s="675"/>
      <c r="BY7" s="675"/>
      <c r="BZ7" s="675"/>
      <c r="CA7" s="675"/>
      <c r="CB7" s="676"/>
      <c r="CC7" s="247"/>
      <c r="CD7" s="681">
        <f>LOOKUP(CD6,下請データ!$A:$A,下請データ!$C:$C)</f>
        <v>0</v>
      </c>
      <c r="CE7" s="649" t="s">
        <v>161</v>
      </c>
      <c r="CF7" s="649"/>
      <c r="CG7" s="649"/>
      <c r="CH7" s="649"/>
      <c r="CI7" s="649"/>
      <c r="CJ7" s="674">
        <f>LOOKUP(CD6,下請データ!$A:$A,下請データ!$B:$B)</f>
        <v>0</v>
      </c>
      <c r="CK7" s="675"/>
      <c r="CL7" s="675"/>
      <c r="CM7" s="675"/>
      <c r="CN7" s="675"/>
      <c r="CO7" s="675"/>
      <c r="CP7" s="675"/>
      <c r="CQ7" s="675"/>
      <c r="CR7" s="675"/>
      <c r="CS7" s="675"/>
      <c r="CT7" s="676"/>
      <c r="CU7" s="241"/>
      <c r="CV7" s="681">
        <f>LOOKUP(CV6,下請データ!$A:$A,下請データ!$C:$C)</f>
        <v>0</v>
      </c>
      <c r="CW7" s="682" t="s">
        <v>161</v>
      </c>
      <c r="CX7" s="683"/>
      <c r="CY7" s="683"/>
      <c r="CZ7" s="683"/>
      <c r="DA7" s="684"/>
      <c r="DB7" s="674">
        <f>LOOKUP(CV6,下請データ!$A:$A,下請データ!$B:$B)</f>
        <v>0</v>
      </c>
      <c r="DC7" s="675"/>
      <c r="DD7" s="675"/>
      <c r="DE7" s="675"/>
      <c r="DF7" s="675"/>
      <c r="DG7" s="675"/>
      <c r="DH7" s="675"/>
      <c r="DI7" s="675"/>
      <c r="DJ7" s="675"/>
      <c r="DK7" s="675"/>
      <c r="DL7" s="676"/>
      <c r="DN7" s="681" t="s">
        <v>179</v>
      </c>
      <c r="DO7" s="649" t="s">
        <v>161</v>
      </c>
      <c r="DP7" s="649"/>
      <c r="DQ7" s="649"/>
      <c r="DR7" s="649"/>
      <c r="DS7" s="649"/>
      <c r="DT7" s="674" t="s">
        <v>180</v>
      </c>
      <c r="DU7" s="675"/>
      <c r="DV7" s="675"/>
      <c r="DW7" s="675"/>
      <c r="DX7" s="675"/>
      <c r="DY7" s="675"/>
      <c r="DZ7" s="675"/>
      <c r="EA7" s="675"/>
      <c r="EB7" s="675"/>
      <c r="EC7" s="675"/>
      <c r="ED7" s="676"/>
    </row>
    <row r="8" spans="1:134" ht="18" customHeight="1" x14ac:dyDescent="0.2">
      <c r="A8" s="665"/>
      <c r="B8" s="667"/>
      <c r="C8" s="243"/>
      <c r="D8" s="244" t="s">
        <v>152</v>
      </c>
      <c r="E8" s="244"/>
      <c r="F8" s="244"/>
      <c r="G8" s="646" t="s">
        <v>231</v>
      </c>
      <c r="H8" s="646"/>
      <c r="I8" s="713">
        <f>IF(工事データ!C11=1,"元",工事データ!C11)</f>
        <v>0</v>
      </c>
      <c r="J8" s="713"/>
      <c r="K8" s="244" t="s">
        <v>149</v>
      </c>
      <c r="L8" s="675">
        <f>工事データ!C12</f>
        <v>0</v>
      </c>
      <c r="M8" s="675"/>
      <c r="N8" s="244" t="s">
        <v>150</v>
      </c>
      <c r="O8" s="675">
        <f>工事データ!C13</f>
        <v>0</v>
      </c>
      <c r="P8" s="675"/>
      <c r="Q8" s="246" t="s">
        <v>151</v>
      </c>
      <c r="R8" s="241"/>
      <c r="S8" s="241"/>
      <c r="T8" s="241"/>
      <c r="U8" s="241"/>
      <c r="V8" s="241"/>
      <c r="W8" s="241"/>
      <c r="X8" s="241"/>
      <c r="Y8" s="241"/>
      <c r="AB8" s="672"/>
      <c r="AC8" s="649" t="s">
        <v>166</v>
      </c>
      <c r="AD8" s="649"/>
      <c r="AE8" s="649"/>
      <c r="AF8" s="649"/>
      <c r="AG8" s="649"/>
      <c r="AH8" s="674">
        <f>LOOKUP(AB6,下請データ!$A:$A,下請データ!$I:$I)</f>
        <v>0</v>
      </c>
      <c r="AI8" s="675"/>
      <c r="AJ8" s="675"/>
      <c r="AK8" s="675"/>
      <c r="AL8" s="675"/>
      <c r="AM8" s="675"/>
      <c r="AN8" s="675"/>
      <c r="AO8" s="675"/>
      <c r="AP8" s="675"/>
      <c r="AQ8" s="675"/>
      <c r="AR8" s="676"/>
      <c r="AS8" s="247"/>
      <c r="AT8" s="672"/>
      <c r="AU8" s="649" t="s">
        <v>166</v>
      </c>
      <c r="AV8" s="649"/>
      <c r="AW8" s="649"/>
      <c r="AX8" s="649"/>
      <c r="AY8" s="649"/>
      <c r="AZ8" s="674">
        <f>LOOKUP(AT6,下請データ!$A:$A,下請データ!$I:$I)</f>
        <v>0</v>
      </c>
      <c r="BA8" s="675"/>
      <c r="BB8" s="675"/>
      <c r="BC8" s="675"/>
      <c r="BD8" s="675"/>
      <c r="BE8" s="675"/>
      <c r="BF8" s="675"/>
      <c r="BG8" s="675"/>
      <c r="BH8" s="675"/>
      <c r="BI8" s="675"/>
      <c r="BJ8" s="676"/>
      <c r="BK8" s="247"/>
      <c r="BL8" s="672"/>
      <c r="BM8" s="649" t="s">
        <v>166</v>
      </c>
      <c r="BN8" s="649"/>
      <c r="BO8" s="649"/>
      <c r="BP8" s="649"/>
      <c r="BQ8" s="649"/>
      <c r="BR8" s="674">
        <f>LOOKUP(BL6,下請データ!$A:$A,下請データ!$I:$I)</f>
        <v>0</v>
      </c>
      <c r="BS8" s="675"/>
      <c r="BT8" s="675"/>
      <c r="BU8" s="675"/>
      <c r="BV8" s="675"/>
      <c r="BW8" s="675"/>
      <c r="BX8" s="675"/>
      <c r="BY8" s="675"/>
      <c r="BZ8" s="675"/>
      <c r="CA8" s="675"/>
      <c r="CB8" s="676"/>
      <c r="CC8" s="247"/>
      <c r="CD8" s="672"/>
      <c r="CE8" s="649" t="s">
        <v>166</v>
      </c>
      <c r="CF8" s="649"/>
      <c r="CG8" s="649"/>
      <c r="CH8" s="649"/>
      <c r="CI8" s="649"/>
      <c r="CJ8" s="674">
        <f>LOOKUP(CD6,下請データ!$A:$A,下請データ!$I:$I)</f>
        <v>0</v>
      </c>
      <c r="CK8" s="675"/>
      <c r="CL8" s="675"/>
      <c r="CM8" s="675"/>
      <c r="CN8" s="675"/>
      <c r="CO8" s="675"/>
      <c r="CP8" s="675"/>
      <c r="CQ8" s="675"/>
      <c r="CR8" s="675"/>
      <c r="CS8" s="675"/>
      <c r="CT8" s="676"/>
      <c r="CU8" s="241"/>
      <c r="CV8" s="672"/>
      <c r="CW8" s="682" t="s">
        <v>166</v>
      </c>
      <c r="CX8" s="683"/>
      <c r="CY8" s="683"/>
      <c r="CZ8" s="683"/>
      <c r="DA8" s="684"/>
      <c r="DB8" s="674">
        <f>LOOKUP(CV6,下請データ!$A:$A,下請データ!$I:$I)</f>
        <v>0</v>
      </c>
      <c r="DC8" s="675"/>
      <c r="DD8" s="675"/>
      <c r="DE8" s="675"/>
      <c r="DF8" s="675"/>
      <c r="DG8" s="675"/>
      <c r="DH8" s="675"/>
      <c r="DI8" s="675"/>
      <c r="DJ8" s="675"/>
      <c r="DK8" s="675"/>
      <c r="DL8" s="676"/>
      <c r="DN8" s="672"/>
      <c r="DO8" s="649" t="s">
        <v>166</v>
      </c>
      <c r="DP8" s="649"/>
      <c r="DQ8" s="649"/>
      <c r="DR8" s="649"/>
      <c r="DS8" s="649"/>
      <c r="DT8" s="674" t="s">
        <v>181</v>
      </c>
      <c r="DU8" s="675"/>
      <c r="DV8" s="675"/>
      <c r="DW8" s="675"/>
      <c r="DX8" s="675"/>
      <c r="DY8" s="675"/>
      <c r="DZ8" s="675"/>
      <c r="EA8" s="675"/>
      <c r="EB8" s="675"/>
      <c r="EC8" s="675"/>
      <c r="ED8" s="676"/>
    </row>
    <row r="9" spans="1:134" ht="18" customHeight="1" x14ac:dyDescent="0.2">
      <c r="AB9" s="672"/>
      <c r="AC9" s="685" t="s">
        <v>167</v>
      </c>
      <c r="AD9" s="685"/>
      <c r="AE9" s="685"/>
      <c r="AF9" s="685"/>
      <c r="AG9" s="685"/>
      <c r="AH9" s="674">
        <f>LOOKUP(AB6,下請データ!$A:$A,下請データ!$J:$J)</f>
        <v>0</v>
      </c>
      <c r="AI9" s="675"/>
      <c r="AJ9" s="675"/>
      <c r="AK9" s="675"/>
      <c r="AL9" s="675"/>
      <c r="AM9" s="675"/>
      <c r="AN9" s="675"/>
      <c r="AO9" s="675"/>
      <c r="AP9" s="675"/>
      <c r="AQ9" s="675"/>
      <c r="AR9" s="676"/>
      <c r="AS9" s="247"/>
      <c r="AT9" s="672"/>
      <c r="AU9" s="685" t="s">
        <v>167</v>
      </c>
      <c r="AV9" s="685"/>
      <c r="AW9" s="685"/>
      <c r="AX9" s="685"/>
      <c r="AY9" s="685"/>
      <c r="AZ9" s="674">
        <f>LOOKUP(AT6,下請データ!$A:$A,下請データ!$J:$J)</f>
        <v>0</v>
      </c>
      <c r="BA9" s="675"/>
      <c r="BB9" s="675"/>
      <c r="BC9" s="675"/>
      <c r="BD9" s="675"/>
      <c r="BE9" s="675"/>
      <c r="BF9" s="675"/>
      <c r="BG9" s="675"/>
      <c r="BH9" s="675"/>
      <c r="BI9" s="675"/>
      <c r="BJ9" s="676"/>
      <c r="BK9" s="247"/>
      <c r="BL9" s="672"/>
      <c r="BM9" s="685" t="s">
        <v>167</v>
      </c>
      <c r="BN9" s="685"/>
      <c r="BO9" s="685"/>
      <c r="BP9" s="685"/>
      <c r="BQ9" s="685"/>
      <c r="BR9" s="674">
        <f>LOOKUP(BL6,下請データ!$A:$A,下請データ!$J:$J)</f>
        <v>0</v>
      </c>
      <c r="BS9" s="675"/>
      <c r="BT9" s="675"/>
      <c r="BU9" s="675"/>
      <c r="BV9" s="675"/>
      <c r="BW9" s="675"/>
      <c r="BX9" s="675"/>
      <c r="BY9" s="675"/>
      <c r="BZ9" s="675"/>
      <c r="CA9" s="675"/>
      <c r="CB9" s="676"/>
      <c r="CC9" s="247"/>
      <c r="CD9" s="672"/>
      <c r="CE9" s="685" t="s">
        <v>167</v>
      </c>
      <c r="CF9" s="685"/>
      <c r="CG9" s="685"/>
      <c r="CH9" s="685"/>
      <c r="CI9" s="685"/>
      <c r="CJ9" s="674">
        <f>LOOKUP(CD6,下請データ!$A:$A,下請データ!$J:$J)</f>
        <v>0</v>
      </c>
      <c r="CK9" s="675"/>
      <c r="CL9" s="675"/>
      <c r="CM9" s="675"/>
      <c r="CN9" s="675"/>
      <c r="CO9" s="675"/>
      <c r="CP9" s="675"/>
      <c r="CQ9" s="675"/>
      <c r="CR9" s="675"/>
      <c r="CS9" s="675"/>
      <c r="CT9" s="676"/>
      <c r="CU9" s="241"/>
      <c r="CV9" s="672"/>
      <c r="CW9" s="686" t="s">
        <v>167</v>
      </c>
      <c r="CX9" s="687"/>
      <c r="CY9" s="687"/>
      <c r="CZ9" s="687"/>
      <c r="DA9" s="688"/>
      <c r="DB9" s="674">
        <f>LOOKUP(CV6,下請データ!$A:$A,下請データ!$J:$J)</f>
        <v>0</v>
      </c>
      <c r="DC9" s="675"/>
      <c r="DD9" s="675"/>
      <c r="DE9" s="675"/>
      <c r="DF9" s="675"/>
      <c r="DG9" s="675"/>
      <c r="DH9" s="675"/>
      <c r="DI9" s="675"/>
      <c r="DJ9" s="675"/>
      <c r="DK9" s="675"/>
      <c r="DL9" s="676"/>
      <c r="DN9" s="672"/>
      <c r="DO9" s="685" t="s">
        <v>167</v>
      </c>
      <c r="DP9" s="685"/>
      <c r="DQ9" s="685"/>
      <c r="DR9" s="685"/>
      <c r="DS9" s="685"/>
      <c r="DT9" s="674" t="s">
        <v>182</v>
      </c>
      <c r="DU9" s="675"/>
      <c r="DV9" s="675"/>
      <c r="DW9" s="675"/>
      <c r="DX9" s="675"/>
      <c r="DY9" s="675"/>
      <c r="DZ9" s="675"/>
      <c r="EA9" s="675"/>
      <c r="EB9" s="675"/>
      <c r="EC9" s="675"/>
      <c r="ED9" s="676"/>
    </row>
    <row r="10" spans="1:134" ht="18" customHeight="1" x14ac:dyDescent="0.2">
      <c r="A10" s="705" t="s">
        <v>142</v>
      </c>
      <c r="B10" s="705"/>
      <c r="C10" s="705"/>
      <c r="D10" s="705"/>
      <c r="E10" s="705"/>
      <c r="F10" s="706">
        <f>工事データ!C2</f>
        <v>0</v>
      </c>
      <c r="G10" s="706"/>
      <c r="H10" s="706"/>
      <c r="I10" s="706"/>
      <c r="J10" s="706"/>
      <c r="K10" s="706"/>
      <c r="L10" s="706"/>
      <c r="M10" s="706"/>
      <c r="N10" s="706"/>
      <c r="O10" s="706"/>
      <c r="P10" s="706"/>
      <c r="AA10" s="248"/>
      <c r="AB10" s="672"/>
      <c r="AC10" s="649" t="s">
        <v>183</v>
      </c>
      <c r="AD10" s="649"/>
      <c r="AE10" s="649"/>
      <c r="AF10" s="649"/>
      <c r="AG10" s="649"/>
      <c r="AH10" s="674">
        <f>LOOKUP(AB6,下請データ!$A:$A,下請データ!$K:$K)</f>
        <v>0</v>
      </c>
      <c r="AI10" s="675"/>
      <c r="AJ10" s="675"/>
      <c r="AK10" s="675"/>
      <c r="AL10" s="675"/>
      <c r="AM10" s="675"/>
      <c r="AN10" s="675"/>
      <c r="AO10" s="675"/>
      <c r="AP10" s="675"/>
      <c r="AQ10" s="675"/>
      <c r="AR10" s="676"/>
      <c r="AS10" s="249"/>
      <c r="AT10" s="672"/>
      <c r="AU10" s="649" t="s">
        <v>183</v>
      </c>
      <c r="AV10" s="649"/>
      <c r="AW10" s="649"/>
      <c r="AX10" s="649"/>
      <c r="AY10" s="649"/>
      <c r="AZ10" s="674">
        <f>LOOKUP(AT6,下請データ!$A:$A,下請データ!$K:$K)</f>
        <v>0</v>
      </c>
      <c r="BA10" s="675"/>
      <c r="BB10" s="675"/>
      <c r="BC10" s="675"/>
      <c r="BD10" s="675"/>
      <c r="BE10" s="675"/>
      <c r="BF10" s="675"/>
      <c r="BG10" s="675"/>
      <c r="BH10" s="675"/>
      <c r="BI10" s="675"/>
      <c r="BJ10" s="676"/>
      <c r="BK10" s="249"/>
      <c r="BL10" s="672"/>
      <c r="BM10" s="649" t="s">
        <v>183</v>
      </c>
      <c r="BN10" s="649"/>
      <c r="BO10" s="649"/>
      <c r="BP10" s="649"/>
      <c r="BQ10" s="649"/>
      <c r="BR10" s="674">
        <f>LOOKUP(BL6,下請データ!$A:$A,下請データ!$K:$K)</f>
        <v>0</v>
      </c>
      <c r="BS10" s="675"/>
      <c r="BT10" s="675"/>
      <c r="BU10" s="675"/>
      <c r="BV10" s="675"/>
      <c r="BW10" s="675"/>
      <c r="BX10" s="675"/>
      <c r="BY10" s="675"/>
      <c r="BZ10" s="675"/>
      <c r="CA10" s="675"/>
      <c r="CB10" s="676"/>
      <c r="CC10" s="249"/>
      <c r="CD10" s="672"/>
      <c r="CE10" s="649" t="s">
        <v>183</v>
      </c>
      <c r="CF10" s="649"/>
      <c r="CG10" s="649"/>
      <c r="CH10" s="649"/>
      <c r="CI10" s="649"/>
      <c r="CJ10" s="674">
        <f>LOOKUP(CD6,下請データ!$A:$A,下請データ!$K:$K)</f>
        <v>0</v>
      </c>
      <c r="CK10" s="675"/>
      <c r="CL10" s="675"/>
      <c r="CM10" s="675"/>
      <c r="CN10" s="675"/>
      <c r="CO10" s="675"/>
      <c r="CP10" s="675"/>
      <c r="CQ10" s="675"/>
      <c r="CR10" s="675"/>
      <c r="CS10" s="675"/>
      <c r="CT10" s="676"/>
      <c r="CU10" s="249"/>
      <c r="CV10" s="672"/>
      <c r="CW10" s="682" t="s">
        <v>183</v>
      </c>
      <c r="CX10" s="683"/>
      <c r="CY10" s="683"/>
      <c r="CZ10" s="683"/>
      <c r="DA10" s="684"/>
      <c r="DB10" s="674">
        <f>LOOKUP(CV6,下請データ!$A:$A,下請データ!$K:$K)</f>
        <v>0</v>
      </c>
      <c r="DC10" s="675"/>
      <c r="DD10" s="675"/>
      <c r="DE10" s="675"/>
      <c r="DF10" s="675"/>
      <c r="DG10" s="675"/>
      <c r="DH10" s="675"/>
      <c r="DI10" s="675"/>
      <c r="DJ10" s="675"/>
      <c r="DK10" s="675"/>
      <c r="DL10" s="676"/>
      <c r="DN10" s="672"/>
      <c r="DO10" s="649" t="s">
        <v>183</v>
      </c>
      <c r="DP10" s="649"/>
      <c r="DQ10" s="649"/>
      <c r="DR10" s="649"/>
      <c r="DS10" s="649"/>
      <c r="DT10" s="674" t="s">
        <v>184</v>
      </c>
      <c r="DU10" s="675"/>
      <c r="DV10" s="675"/>
      <c r="DW10" s="675"/>
      <c r="DX10" s="675"/>
      <c r="DY10" s="675"/>
      <c r="DZ10" s="675"/>
      <c r="EA10" s="675"/>
      <c r="EB10" s="675"/>
      <c r="EC10" s="675"/>
      <c r="ED10" s="676"/>
    </row>
    <row r="11" spans="1:134" ht="18" customHeight="1" x14ac:dyDescent="0.2">
      <c r="A11" s="705" t="s">
        <v>144</v>
      </c>
      <c r="B11" s="705"/>
      <c r="C11" s="705"/>
      <c r="D11" s="705"/>
      <c r="E11" s="705"/>
      <c r="F11" s="706">
        <f>工事データ!C4</f>
        <v>0</v>
      </c>
      <c r="G11" s="706"/>
      <c r="H11" s="706"/>
      <c r="I11" s="706"/>
      <c r="J11" s="706"/>
      <c r="K11" s="706"/>
      <c r="L11" s="706"/>
      <c r="M11" s="706"/>
      <c r="N11" s="706"/>
      <c r="O11" s="706"/>
      <c r="P11" s="706"/>
      <c r="AA11" s="250"/>
      <c r="AB11" s="672"/>
      <c r="AC11" s="680" t="s">
        <v>153</v>
      </c>
      <c r="AD11" s="649"/>
      <c r="AE11" s="649"/>
      <c r="AF11" s="649"/>
      <c r="AG11" s="649"/>
      <c r="AH11" s="674">
        <f>LOOKUP(AB6,下請データ!$A:$A,下請データ!$L:$L)</f>
        <v>0</v>
      </c>
      <c r="AI11" s="675"/>
      <c r="AJ11" s="675"/>
      <c r="AK11" s="675"/>
      <c r="AL11" s="675"/>
      <c r="AM11" s="675"/>
      <c r="AN11" s="675"/>
      <c r="AO11" s="675"/>
      <c r="AP11" s="675"/>
      <c r="AQ11" s="675"/>
      <c r="AR11" s="676"/>
      <c r="AS11" s="247"/>
      <c r="AT11" s="672"/>
      <c r="AU11" s="680" t="s">
        <v>153</v>
      </c>
      <c r="AV11" s="649"/>
      <c r="AW11" s="649"/>
      <c r="AX11" s="649"/>
      <c r="AY11" s="649"/>
      <c r="AZ11" s="674">
        <f>LOOKUP(AT6,下請データ!$A:$A,下請データ!$L:$L)</f>
        <v>0</v>
      </c>
      <c r="BA11" s="675"/>
      <c r="BB11" s="675"/>
      <c r="BC11" s="675"/>
      <c r="BD11" s="675"/>
      <c r="BE11" s="675"/>
      <c r="BF11" s="675"/>
      <c r="BG11" s="675"/>
      <c r="BH11" s="675"/>
      <c r="BI11" s="675"/>
      <c r="BJ11" s="676"/>
      <c r="BK11" s="247"/>
      <c r="BL11" s="672"/>
      <c r="BM11" s="680" t="s">
        <v>153</v>
      </c>
      <c r="BN11" s="649"/>
      <c r="BO11" s="649"/>
      <c r="BP11" s="649"/>
      <c r="BQ11" s="649"/>
      <c r="BR11" s="674">
        <f>LOOKUP(BL6,下請データ!$A:$A,下請データ!$L:$L)</f>
        <v>0</v>
      </c>
      <c r="BS11" s="675"/>
      <c r="BT11" s="675"/>
      <c r="BU11" s="675"/>
      <c r="BV11" s="675"/>
      <c r="BW11" s="675"/>
      <c r="BX11" s="675"/>
      <c r="BY11" s="675"/>
      <c r="BZ11" s="675"/>
      <c r="CA11" s="675"/>
      <c r="CB11" s="676"/>
      <c r="CC11" s="247"/>
      <c r="CD11" s="672"/>
      <c r="CE11" s="680" t="s">
        <v>153</v>
      </c>
      <c r="CF11" s="649"/>
      <c r="CG11" s="649"/>
      <c r="CH11" s="649"/>
      <c r="CI11" s="649"/>
      <c r="CJ11" s="674">
        <f>LOOKUP(CD6,下請データ!$A:$A,下請データ!$L:$L)</f>
        <v>0</v>
      </c>
      <c r="CK11" s="675"/>
      <c r="CL11" s="675"/>
      <c r="CM11" s="675"/>
      <c r="CN11" s="675"/>
      <c r="CO11" s="675"/>
      <c r="CP11" s="675"/>
      <c r="CQ11" s="675"/>
      <c r="CR11" s="675"/>
      <c r="CS11" s="675"/>
      <c r="CT11" s="676"/>
      <c r="CU11" s="241"/>
      <c r="CV11" s="672"/>
      <c r="CW11" s="677" t="s">
        <v>153</v>
      </c>
      <c r="CX11" s="678"/>
      <c r="CY11" s="678"/>
      <c r="CZ11" s="678"/>
      <c r="DA11" s="679"/>
      <c r="DB11" s="674">
        <f>LOOKUP(CV6,下請データ!$A:$A,下請データ!$L:$L)</f>
        <v>0</v>
      </c>
      <c r="DC11" s="675"/>
      <c r="DD11" s="675"/>
      <c r="DE11" s="675"/>
      <c r="DF11" s="675"/>
      <c r="DG11" s="675"/>
      <c r="DH11" s="675"/>
      <c r="DI11" s="675"/>
      <c r="DJ11" s="675"/>
      <c r="DK11" s="675"/>
      <c r="DL11" s="676"/>
      <c r="DN11" s="672"/>
      <c r="DO11" s="680" t="s">
        <v>153</v>
      </c>
      <c r="DP11" s="649"/>
      <c r="DQ11" s="649"/>
      <c r="DR11" s="649"/>
      <c r="DS11" s="649"/>
      <c r="DT11" s="674"/>
      <c r="DU11" s="675"/>
      <c r="DV11" s="675"/>
      <c r="DW11" s="675"/>
      <c r="DX11" s="675"/>
      <c r="DY11" s="675"/>
      <c r="DZ11" s="675"/>
      <c r="EA11" s="675"/>
      <c r="EB11" s="675"/>
      <c r="EC11" s="675"/>
      <c r="ED11" s="676"/>
    </row>
    <row r="12" spans="1:134" ht="18" customHeight="1" x14ac:dyDescent="0.2">
      <c r="A12" s="708" t="str">
        <f>IF(工事データ!C5="",工事データ!A6,工事データ!A5)</f>
        <v>主任技術者</v>
      </c>
      <c r="B12" s="708"/>
      <c r="C12" s="708"/>
      <c r="D12" s="708"/>
      <c r="E12" s="708"/>
      <c r="F12" s="706">
        <f>IF(工事データ!C5="",工事データ!C6,工事データ!C5)</f>
        <v>0</v>
      </c>
      <c r="G12" s="706"/>
      <c r="H12" s="706"/>
      <c r="I12" s="706"/>
      <c r="J12" s="706"/>
      <c r="K12" s="706"/>
      <c r="L12" s="706"/>
      <c r="M12" s="706"/>
      <c r="N12" s="706"/>
      <c r="O12" s="706"/>
      <c r="P12" s="706"/>
      <c r="AA12" s="250"/>
      <c r="AB12" s="660" t="s">
        <v>185</v>
      </c>
      <c r="AC12" s="251"/>
      <c r="AD12" s="662" t="s">
        <v>274</v>
      </c>
      <c r="AE12" s="663"/>
      <c r="AF12" s="663"/>
      <c r="AG12" s="664"/>
      <c r="AH12" s="668" t="str">
        <f>IF(AH7=0,"",LOOKUP(AB6,下請データ!$A:$A,下請データ!$E:$E))</f>
        <v/>
      </c>
      <c r="AI12" s="669"/>
      <c r="AJ12" s="669"/>
      <c r="AK12" s="669"/>
      <c r="AL12" s="656">
        <f>LOOKUP(AB6,下請データ!$A:$A,下請データ!$D:$D)</f>
        <v>0</v>
      </c>
      <c r="AM12" s="656"/>
      <c r="AN12" s="656"/>
      <c r="AO12" s="656"/>
      <c r="AP12" s="656"/>
      <c r="AQ12" s="656"/>
      <c r="AR12" s="657"/>
      <c r="AS12" s="247"/>
      <c r="AT12" s="660" t="s">
        <v>185</v>
      </c>
      <c r="AU12" s="251"/>
      <c r="AV12" s="662" t="s">
        <v>275</v>
      </c>
      <c r="AW12" s="663"/>
      <c r="AX12" s="663"/>
      <c r="AY12" s="664"/>
      <c r="AZ12" s="668" t="str">
        <f>IF(AZ7=0,"",LOOKUP(AT6,下請データ!$A:$A,下請データ!$E:$E))</f>
        <v/>
      </c>
      <c r="BA12" s="669"/>
      <c r="BB12" s="669"/>
      <c r="BC12" s="669"/>
      <c r="BD12" s="656">
        <f>LOOKUP(AT6,下請データ!$A:$A,下請データ!$D:$D)</f>
        <v>0</v>
      </c>
      <c r="BE12" s="656"/>
      <c r="BF12" s="656"/>
      <c r="BG12" s="656"/>
      <c r="BH12" s="656"/>
      <c r="BI12" s="656"/>
      <c r="BJ12" s="657"/>
      <c r="BK12" s="247"/>
      <c r="BL12" s="660" t="s">
        <v>185</v>
      </c>
      <c r="BM12" s="251"/>
      <c r="BN12" s="662" t="s">
        <v>275</v>
      </c>
      <c r="BO12" s="663"/>
      <c r="BP12" s="663"/>
      <c r="BQ12" s="664"/>
      <c r="BR12" s="668" t="str">
        <f>IF(BR7=0,"",LOOKUP(BL6,下請データ!$A:$A,下請データ!$E:$E))</f>
        <v/>
      </c>
      <c r="BS12" s="669"/>
      <c r="BT12" s="669"/>
      <c r="BU12" s="669"/>
      <c r="BV12" s="656">
        <f>LOOKUP(BL6,下請データ!$A:$A,下請データ!$D:$D)</f>
        <v>0</v>
      </c>
      <c r="BW12" s="656"/>
      <c r="BX12" s="656"/>
      <c r="BY12" s="656"/>
      <c r="BZ12" s="656"/>
      <c r="CA12" s="656"/>
      <c r="CB12" s="657"/>
      <c r="CC12" s="247"/>
      <c r="CD12" s="660" t="s">
        <v>185</v>
      </c>
      <c r="CE12" s="251"/>
      <c r="CF12" s="662" t="s">
        <v>274</v>
      </c>
      <c r="CG12" s="663"/>
      <c r="CH12" s="663"/>
      <c r="CI12" s="664"/>
      <c r="CJ12" s="668" t="str">
        <f>IF(CJ7=0,"",LOOKUP(CD6,下請データ!$A:$A,下請データ!$E:$E))</f>
        <v/>
      </c>
      <c r="CK12" s="669"/>
      <c r="CL12" s="669"/>
      <c r="CM12" s="669"/>
      <c r="CN12" s="656">
        <f>LOOKUP(CD6,下請データ!$A:$A,下請データ!$D:$D)</f>
        <v>0</v>
      </c>
      <c r="CO12" s="656"/>
      <c r="CP12" s="656"/>
      <c r="CQ12" s="656"/>
      <c r="CR12" s="656"/>
      <c r="CS12" s="656"/>
      <c r="CT12" s="657"/>
      <c r="CU12" s="241"/>
      <c r="CV12" s="660" t="s">
        <v>185</v>
      </c>
      <c r="CW12" s="251"/>
      <c r="CX12" s="662" t="s">
        <v>274</v>
      </c>
      <c r="CY12" s="663"/>
      <c r="CZ12" s="663"/>
      <c r="DA12" s="664"/>
      <c r="DB12" s="668" t="str">
        <f>IF(DB7=0,"",LOOKUP(CV6,下請データ!$A:$A,下請データ!$E:$E))</f>
        <v/>
      </c>
      <c r="DC12" s="669"/>
      <c r="DD12" s="669"/>
      <c r="DE12" s="669"/>
      <c r="DF12" s="656">
        <f>LOOKUP(CV6,下請データ!$A:$A,下請データ!$D:$D)</f>
        <v>0</v>
      </c>
      <c r="DG12" s="656"/>
      <c r="DH12" s="656"/>
      <c r="DI12" s="656"/>
      <c r="DJ12" s="656"/>
      <c r="DK12" s="656"/>
      <c r="DL12" s="657"/>
      <c r="DN12" s="660" t="s">
        <v>185</v>
      </c>
      <c r="DO12" s="251"/>
      <c r="DP12" s="649" t="s">
        <v>275</v>
      </c>
      <c r="DQ12" s="649"/>
      <c r="DR12" s="649"/>
      <c r="DS12" s="649"/>
      <c r="DT12" s="709" t="e">
        <v>#REF!</v>
      </c>
      <c r="DU12" s="710"/>
      <c r="DV12" s="710"/>
      <c r="DW12" s="710"/>
      <c r="DX12" s="656">
        <v>315000</v>
      </c>
      <c r="DY12" s="656"/>
      <c r="DZ12" s="656"/>
      <c r="EA12" s="656"/>
      <c r="EB12" s="656"/>
      <c r="EC12" s="656"/>
      <c r="ED12" s="657"/>
    </row>
    <row r="13" spans="1:134" ht="18" customHeight="1" x14ac:dyDescent="0.2">
      <c r="A13" s="707" t="s">
        <v>153</v>
      </c>
      <c r="B13" s="708"/>
      <c r="C13" s="708"/>
      <c r="D13" s="708"/>
      <c r="E13" s="708"/>
      <c r="F13" s="706">
        <f>工事データ!C15</f>
        <v>0</v>
      </c>
      <c r="G13" s="706"/>
      <c r="H13" s="706"/>
      <c r="I13" s="706"/>
      <c r="J13" s="706"/>
      <c r="K13" s="706"/>
      <c r="L13" s="706"/>
      <c r="M13" s="706"/>
      <c r="N13" s="706"/>
      <c r="O13" s="706"/>
      <c r="P13" s="706"/>
      <c r="AA13" s="250"/>
      <c r="AB13" s="661"/>
      <c r="AC13" s="252"/>
      <c r="AD13" s="665"/>
      <c r="AE13" s="666"/>
      <c r="AF13" s="666"/>
      <c r="AG13" s="667"/>
      <c r="AH13" s="670"/>
      <c r="AI13" s="671"/>
      <c r="AJ13" s="671"/>
      <c r="AK13" s="671"/>
      <c r="AL13" s="658"/>
      <c r="AM13" s="658"/>
      <c r="AN13" s="658"/>
      <c r="AO13" s="658"/>
      <c r="AP13" s="658"/>
      <c r="AQ13" s="658"/>
      <c r="AR13" s="659"/>
      <c r="AS13" s="247"/>
      <c r="AT13" s="661"/>
      <c r="AU13" s="252"/>
      <c r="AV13" s="665"/>
      <c r="AW13" s="666"/>
      <c r="AX13" s="666"/>
      <c r="AY13" s="667"/>
      <c r="AZ13" s="670"/>
      <c r="BA13" s="671"/>
      <c r="BB13" s="671"/>
      <c r="BC13" s="671"/>
      <c r="BD13" s="658"/>
      <c r="BE13" s="658"/>
      <c r="BF13" s="658"/>
      <c r="BG13" s="658"/>
      <c r="BH13" s="658"/>
      <c r="BI13" s="658"/>
      <c r="BJ13" s="659"/>
      <c r="BK13" s="247"/>
      <c r="BL13" s="661"/>
      <c r="BM13" s="252"/>
      <c r="BN13" s="665"/>
      <c r="BO13" s="666"/>
      <c r="BP13" s="666"/>
      <c r="BQ13" s="667"/>
      <c r="BR13" s="670"/>
      <c r="BS13" s="671"/>
      <c r="BT13" s="671"/>
      <c r="BU13" s="671"/>
      <c r="BV13" s="658"/>
      <c r="BW13" s="658"/>
      <c r="BX13" s="658"/>
      <c r="BY13" s="658"/>
      <c r="BZ13" s="658"/>
      <c r="CA13" s="658"/>
      <c r="CB13" s="659"/>
      <c r="CC13" s="247"/>
      <c r="CD13" s="661"/>
      <c r="CE13" s="252"/>
      <c r="CF13" s="665"/>
      <c r="CG13" s="666"/>
      <c r="CH13" s="666"/>
      <c r="CI13" s="667"/>
      <c r="CJ13" s="670"/>
      <c r="CK13" s="671"/>
      <c r="CL13" s="671"/>
      <c r="CM13" s="671"/>
      <c r="CN13" s="658"/>
      <c r="CO13" s="658"/>
      <c r="CP13" s="658"/>
      <c r="CQ13" s="658"/>
      <c r="CR13" s="658"/>
      <c r="CS13" s="658"/>
      <c r="CT13" s="659"/>
      <c r="CU13" s="241"/>
      <c r="CV13" s="661"/>
      <c r="CW13" s="252"/>
      <c r="CX13" s="665"/>
      <c r="CY13" s="666"/>
      <c r="CZ13" s="666"/>
      <c r="DA13" s="667"/>
      <c r="DB13" s="670"/>
      <c r="DC13" s="671"/>
      <c r="DD13" s="671"/>
      <c r="DE13" s="671"/>
      <c r="DF13" s="658"/>
      <c r="DG13" s="658"/>
      <c r="DH13" s="658"/>
      <c r="DI13" s="658"/>
      <c r="DJ13" s="658"/>
      <c r="DK13" s="658"/>
      <c r="DL13" s="659"/>
      <c r="DN13" s="661"/>
      <c r="DO13" s="252"/>
      <c r="DP13" s="649"/>
      <c r="DQ13" s="649"/>
      <c r="DR13" s="649"/>
      <c r="DS13" s="649"/>
      <c r="DT13" s="711"/>
      <c r="DU13" s="712"/>
      <c r="DV13" s="712"/>
      <c r="DW13" s="712"/>
      <c r="DX13" s="658"/>
      <c r="DY13" s="658"/>
      <c r="DZ13" s="658"/>
      <c r="EA13" s="658"/>
      <c r="EB13" s="658"/>
      <c r="EC13" s="658"/>
      <c r="ED13" s="659"/>
    </row>
    <row r="14" spans="1:134" ht="18" customHeight="1" x14ac:dyDescent="0.2">
      <c r="A14" s="253"/>
      <c r="B14" s="704" t="s">
        <v>186</v>
      </c>
      <c r="C14" s="705"/>
      <c r="D14" s="705"/>
      <c r="E14" s="705"/>
      <c r="F14" s="706">
        <f>工事データ!C16</f>
        <v>0</v>
      </c>
      <c r="G14" s="706"/>
      <c r="H14" s="706"/>
      <c r="I14" s="706"/>
      <c r="J14" s="706"/>
      <c r="K14" s="706"/>
      <c r="L14" s="706"/>
      <c r="M14" s="706"/>
      <c r="N14" s="706"/>
      <c r="O14" s="706"/>
      <c r="P14" s="706"/>
      <c r="AA14" s="250"/>
      <c r="AB14" s="647" t="s">
        <v>147</v>
      </c>
      <c r="AC14" s="648"/>
      <c r="AD14" s="647" t="s">
        <v>238</v>
      </c>
      <c r="AE14" s="646"/>
      <c r="AF14" s="254">
        <f>LOOKUP(AB6,下請データ!$A:$A,下請データ!$M:$M)</f>
        <v>0</v>
      </c>
      <c r="AG14" s="244" t="s">
        <v>149</v>
      </c>
      <c r="AH14" s="254">
        <f>LOOKUP(AB6,下請データ!$A:$A,下請データ!$N:$N)</f>
        <v>0</v>
      </c>
      <c r="AI14" s="244" t="s">
        <v>150</v>
      </c>
      <c r="AJ14" s="254">
        <f>LOOKUP(AB6,下請データ!$A:$A,下請データ!$O:$O)</f>
        <v>0</v>
      </c>
      <c r="AK14" s="646" t="s">
        <v>187</v>
      </c>
      <c r="AL14" s="646"/>
      <c r="AM14" s="254">
        <f>LOOKUP(AB6,下請データ!$A:$A,下請データ!$P:$P)</f>
        <v>0</v>
      </c>
      <c r="AN14" s="244" t="s">
        <v>149</v>
      </c>
      <c r="AO14" s="254">
        <f>LOOKUP(AB6,下請データ!$A:$A,下請データ!$Q:$Q)</f>
        <v>0</v>
      </c>
      <c r="AP14" s="244" t="s">
        <v>150</v>
      </c>
      <c r="AQ14" s="254">
        <f>LOOKUP(AB6,下請データ!$A:$A,下請データ!$R:$R)</f>
        <v>0</v>
      </c>
      <c r="AR14" s="246" t="s">
        <v>151</v>
      </c>
      <c r="AS14" s="247"/>
      <c r="AT14" s="647" t="s">
        <v>147</v>
      </c>
      <c r="AU14" s="648"/>
      <c r="AV14" s="647" t="s">
        <v>238</v>
      </c>
      <c r="AW14" s="646"/>
      <c r="AX14" s="254">
        <f>LOOKUP(AT6,下請データ!$A:$A,下請データ!$M:$M)</f>
        <v>0</v>
      </c>
      <c r="AY14" s="244" t="s">
        <v>149</v>
      </c>
      <c r="AZ14" s="254">
        <f>LOOKUP(AT6,下請データ!$A:$A,下請データ!$N:$N)</f>
        <v>0</v>
      </c>
      <c r="BA14" s="244" t="s">
        <v>150</v>
      </c>
      <c r="BB14" s="254">
        <f>LOOKUP(AT6,下請データ!$A:$A,下請データ!$O:$O)</f>
        <v>0</v>
      </c>
      <c r="BC14" s="646" t="s">
        <v>187</v>
      </c>
      <c r="BD14" s="646"/>
      <c r="BE14" s="254">
        <f>LOOKUP(AT6,下請データ!$A:$A,下請データ!$P:$P)</f>
        <v>0</v>
      </c>
      <c r="BF14" s="244" t="s">
        <v>149</v>
      </c>
      <c r="BG14" s="254">
        <f>LOOKUP(AT6,下請データ!$A:$A,下請データ!$Q:$Q)</f>
        <v>0</v>
      </c>
      <c r="BH14" s="244" t="s">
        <v>150</v>
      </c>
      <c r="BI14" s="254">
        <f>LOOKUP(AT6,下請データ!$A:$A,下請データ!$R:$R)</f>
        <v>0</v>
      </c>
      <c r="BJ14" s="246" t="s">
        <v>151</v>
      </c>
      <c r="BK14" s="247"/>
      <c r="BL14" s="647" t="s">
        <v>147</v>
      </c>
      <c r="BM14" s="648"/>
      <c r="BN14" s="647" t="s">
        <v>238</v>
      </c>
      <c r="BO14" s="646"/>
      <c r="BP14" s="254">
        <f>LOOKUP(BL6,下請データ!$A:$A,下請データ!$M:$M)</f>
        <v>0</v>
      </c>
      <c r="BQ14" s="244" t="s">
        <v>149</v>
      </c>
      <c r="BR14" s="254">
        <f>LOOKUP(BL6,下請データ!$A:$A,下請データ!$N:$N)</f>
        <v>0</v>
      </c>
      <c r="BS14" s="244" t="s">
        <v>150</v>
      </c>
      <c r="BT14" s="254">
        <f>LOOKUP(BL6,下請データ!$A:$A,下請データ!$O:$O)</f>
        <v>0</v>
      </c>
      <c r="BU14" s="646" t="s">
        <v>187</v>
      </c>
      <c r="BV14" s="646"/>
      <c r="BW14" s="254">
        <f>LOOKUP(BL6,下請データ!$A:$A,下請データ!$P:$P)</f>
        <v>0</v>
      </c>
      <c r="BX14" s="244" t="s">
        <v>149</v>
      </c>
      <c r="BY14" s="254">
        <f>LOOKUP(BL6,下請データ!$A:$A,下請データ!$Q:$Q)</f>
        <v>0</v>
      </c>
      <c r="BZ14" s="244" t="s">
        <v>150</v>
      </c>
      <c r="CA14" s="254">
        <f>LOOKUP(BL6,下請データ!$A:$A,下請データ!$R:$R)</f>
        <v>0</v>
      </c>
      <c r="CB14" s="246" t="s">
        <v>151</v>
      </c>
      <c r="CC14" s="247"/>
      <c r="CD14" s="647" t="s">
        <v>147</v>
      </c>
      <c r="CE14" s="648"/>
      <c r="CF14" s="647" t="s">
        <v>238</v>
      </c>
      <c r="CG14" s="646"/>
      <c r="CH14" s="254">
        <f>LOOKUP(CD6,下請データ!$A:$A,下請データ!$M:$M)</f>
        <v>0</v>
      </c>
      <c r="CI14" s="244" t="s">
        <v>149</v>
      </c>
      <c r="CJ14" s="254">
        <f>LOOKUP(CD6,下請データ!$A:$A,下請データ!$N:$N)</f>
        <v>0</v>
      </c>
      <c r="CK14" s="244" t="s">
        <v>150</v>
      </c>
      <c r="CL14" s="254">
        <f>LOOKUP(CD6,下請データ!$A:$A,下請データ!$O:$O)</f>
        <v>0</v>
      </c>
      <c r="CM14" s="646" t="s">
        <v>187</v>
      </c>
      <c r="CN14" s="646"/>
      <c r="CO14" s="254">
        <f>LOOKUP(CD6,下請データ!$A:$A,下請データ!$P:$P)</f>
        <v>0</v>
      </c>
      <c r="CP14" s="244" t="s">
        <v>149</v>
      </c>
      <c r="CQ14" s="254">
        <f>LOOKUP(CD6,下請データ!$A:$A,下請データ!$Q:$Q)</f>
        <v>0</v>
      </c>
      <c r="CR14" s="244" t="s">
        <v>150</v>
      </c>
      <c r="CS14" s="254">
        <f>LOOKUP(CD6,下請データ!$A:$A,下請データ!$R:$R)</f>
        <v>0</v>
      </c>
      <c r="CT14" s="246" t="s">
        <v>151</v>
      </c>
      <c r="CU14" s="241"/>
      <c r="CV14" s="647" t="s">
        <v>147</v>
      </c>
      <c r="CW14" s="648"/>
      <c r="CX14" s="647" t="s">
        <v>238</v>
      </c>
      <c r="CY14" s="646"/>
      <c r="CZ14" s="254">
        <f>LOOKUP(CV6,下請データ!$A:$A,下請データ!$M:$M)</f>
        <v>0</v>
      </c>
      <c r="DA14" s="244" t="s">
        <v>149</v>
      </c>
      <c r="DB14" s="254">
        <f>LOOKUP(CV6,下請データ!$A:$A,下請データ!$N:$N)</f>
        <v>0</v>
      </c>
      <c r="DC14" s="244" t="s">
        <v>150</v>
      </c>
      <c r="DD14" s="254">
        <f>LOOKUP(CV6,下請データ!$A:$A,下請データ!$O:$O)</f>
        <v>0</v>
      </c>
      <c r="DE14" s="646" t="s">
        <v>187</v>
      </c>
      <c r="DF14" s="646"/>
      <c r="DG14" s="254">
        <f>LOOKUP(CV6,下請データ!$A:$A,下請データ!$P:$P)</f>
        <v>0</v>
      </c>
      <c r="DH14" s="244" t="s">
        <v>149</v>
      </c>
      <c r="DI14" s="254">
        <f>LOOKUP(CV6,下請データ!$A:$A,下請データ!$Q:$Q)</f>
        <v>0</v>
      </c>
      <c r="DJ14" s="244" t="s">
        <v>150</v>
      </c>
      <c r="DK14" s="254">
        <f>LOOKUP(CV6,下請データ!$A:$A,下請データ!$R:$R)</f>
        <v>0</v>
      </c>
      <c r="DL14" s="246" t="s">
        <v>151</v>
      </c>
      <c r="DN14" s="647" t="s">
        <v>147</v>
      </c>
      <c r="DO14" s="648"/>
      <c r="DP14" s="647" t="s">
        <v>178</v>
      </c>
      <c r="DQ14" s="646"/>
      <c r="DR14" s="245">
        <v>14</v>
      </c>
      <c r="DS14" s="244" t="s">
        <v>149</v>
      </c>
      <c r="DT14" s="245">
        <v>7</v>
      </c>
      <c r="DU14" s="244" t="s">
        <v>150</v>
      </c>
      <c r="DV14" s="245">
        <v>25</v>
      </c>
      <c r="DW14" s="646" t="s">
        <v>187</v>
      </c>
      <c r="DX14" s="646"/>
      <c r="DY14" s="245">
        <v>15</v>
      </c>
      <c r="DZ14" s="244" t="s">
        <v>149</v>
      </c>
      <c r="EA14" s="245">
        <v>3</v>
      </c>
      <c r="EB14" s="244" t="s">
        <v>150</v>
      </c>
      <c r="EC14" s="245">
        <v>1</v>
      </c>
      <c r="ED14" s="246" t="s">
        <v>151</v>
      </c>
    </row>
    <row r="15" spans="1:134" ht="18" customHeight="1" x14ac:dyDescent="0.2">
      <c r="A15" s="255"/>
      <c r="B15" s="705"/>
      <c r="C15" s="705"/>
      <c r="D15" s="705"/>
      <c r="E15" s="705"/>
      <c r="F15" s="706"/>
      <c r="G15" s="706"/>
      <c r="H15" s="706"/>
      <c r="I15" s="706"/>
      <c r="J15" s="706"/>
      <c r="K15" s="706"/>
      <c r="L15" s="706"/>
      <c r="M15" s="706"/>
      <c r="N15" s="706"/>
      <c r="O15" s="706"/>
      <c r="P15" s="706"/>
      <c r="AA15" s="250"/>
      <c r="AB15" s="242">
        <v>2</v>
      </c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42">
        <v>8</v>
      </c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42">
        <v>14</v>
      </c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42">
        <v>20</v>
      </c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41"/>
      <c r="CV15" s="242">
        <v>26</v>
      </c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</row>
    <row r="16" spans="1:134" ht="18" customHeight="1" x14ac:dyDescent="0.2">
      <c r="A16" s="707" t="s">
        <v>153</v>
      </c>
      <c r="B16" s="708"/>
      <c r="C16" s="708"/>
      <c r="D16" s="708"/>
      <c r="E16" s="708"/>
      <c r="F16" s="706">
        <f>工事データ!C17</f>
        <v>0</v>
      </c>
      <c r="G16" s="706"/>
      <c r="H16" s="706"/>
      <c r="I16" s="706"/>
      <c r="J16" s="706"/>
      <c r="K16" s="706"/>
      <c r="L16" s="706"/>
      <c r="M16" s="706"/>
      <c r="N16" s="706"/>
      <c r="O16" s="706"/>
      <c r="P16" s="706"/>
      <c r="AA16" s="250"/>
      <c r="AB16" s="681">
        <f>LOOKUP(AB15,下請データ!$A:$A,下請データ!$C:$C)</f>
        <v>0</v>
      </c>
      <c r="AC16" s="649" t="s">
        <v>161</v>
      </c>
      <c r="AD16" s="649"/>
      <c r="AE16" s="649"/>
      <c r="AF16" s="649"/>
      <c r="AG16" s="649"/>
      <c r="AH16" s="674">
        <f>LOOKUP(AB15,下請データ!$A:$A,下請データ!$B:$B)</f>
        <v>0</v>
      </c>
      <c r="AI16" s="675"/>
      <c r="AJ16" s="675"/>
      <c r="AK16" s="675"/>
      <c r="AL16" s="675"/>
      <c r="AM16" s="675"/>
      <c r="AN16" s="675"/>
      <c r="AO16" s="675"/>
      <c r="AP16" s="675"/>
      <c r="AQ16" s="675"/>
      <c r="AR16" s="676"/>
      <c r="AS16" s="247"/>
      <c r="AT16" s="681">
        <f>LOOKUP(AT15,下請データ!$A:$A,下請データ!$C:$C)</f>
        <v>0</v>
      </c>
      <c r="AU16" s="649" t="s">
        <v>161</v>
      </c>
      <c r="AV16" s="649"/>
      <c r="AW16" s="649"/>
      <c r="AX16" s="649"/>
      <c r="AY16" s="649"/>
      <c r="AZ16" s="674">
        <f>LOOKUP(AT15,下請データ!$A:$A,下請データ!$B:$B)</f>
        <v>0</v>
      </c>
      <c r="BA16" s="675"/>
      <c r="BB16" s="675"/>
      <c r="BC16" s="675"/>
      <c r="BD16" s="675"/>
      <c r="BE16" s="675"/>
      <c r="BF16" s="675"/>
      <c r="BG16" s="675"/>
      <c r="BH16" s="675"/>
      <c r="BI16" s="675"/>
      <c r="BJ16" s="676"/>
      <c r="BK16" s="247"/>
      <c r="BL16" s="681">
        <f>LOOKUP(BL15,下請データ!$A:$A,下請データ!$C:$C)</f>
        <v>0</v>
      </c>
      <c r="BM16" s="649" t="s">
        <v>161</v>
      </c>
      <c r="BN16" s="649"/>
      <c r="BO16" s="649"/>
      <c r="BP16" s="649"/>
      <c r="BQ16" s="649"/>
      <c r="BR16" s="674">
        <f>LOOKUP(BL15,下請データ!$A:$A,下請データ!$B:$B)</f>
        <v>0</v>
      </c>
      <c r="BS16" s="675"/>
      <c r="BT16" s="675"/>
      <c r="BU16" s="675"/>
      <c r="BV16" s="675"/>
      <c r="BW16" s="675"/>
      <c r="BX16" s="675"/>
      <c r="BY16" s="675"/>
      <c r="BZ16" s="675"/>
      <c r="CA16" s="675"/>
      <c r="CB16" s="676"/>
      <c r="CC16" s="247"/>
      <c r="CD16" s="681">
        <f>LOOKUP(CD15,下請データ!$A:$A,下請データ!$C:$C)</f>
        <v>0</v>
      </c>
      <c r="CE16" s="649" t="s">
        <v>161</v>
      </c>
      <c r="CF16" s="649"/>
      <c r="CG16" s="649"/>
      <c r="CH16" s="649"/>
      <c r="CI16" s="649"/>
      <c r="CJ16" s="674">
        <f>LOOKUP(CD15,下請データ!$A:$A,下請データ!$B:$B)</f>
        <v>0</v>
      </c>
      <c r="CK16" s="675"/>
      <c r="CL16" s="675"/>
      <c r="CM16" s="675"/>
      <c r="CN16" s="675"/>
      <c r="CO16" s="675"/>
      <c r="CP16" s="675"/>
      <c r="CQ16" s="675"/>
      <c r="CR16" s="675"/>
      <c r="CS16" s="675"/>
      <c r="CT16" s="676"/>
      <c r="CU16" s="241"/>
      <c r="CV16" s="681">
        <f>LOOKUP(CV15,下請データ!$A:$A,下請データ!$C:$C)</f>
        <v>0</v>
      </c>
      <c r="CW16" s="682" t="s">
        <v>161</v>
      </c>
      <c r="CX16" s="683"/>
      <c r="CY16" s="683"/>
      <c r="CZ16" s="683"/>
      <c r="DA16" s="684"/>
      <c r="DB16" s="674">
        <f>LOOKUP(CV15,下請データ!$A:$A,下請データ!$B:$B)</f>
        <v>0</v>
      </c>
      <c r="DC16" s="675"/>
      <c r="DD16" s="675"/>
      <c r="DE16" s="675"/>
      <c r="DF16" s="675"/>
      <c r="DG16" s="675"/>
      <c r="DH16" s="675"/>
      <c r="DI16" s="675"/>
      <c r="DJ16" s="675"/>
      <c r="DK16" s="675"/>
      <c r="DL16" s="676"/>
      <c r="DN16" s="681"/>
      <c r="DO16" s="649" t="s">
        <v>161</v>
      </c>
      <c r="DP16" s="649"/>
      <c r="DQ16" s="649"/>
      <c r="DR16" s="649"/>
      <c r="DS16" s="649"/>
      <c r="DT16" s="674"/>
      <c r="DU16" s="675"/>
      <c r="DV16" s="675"/>
      <c r="DW16" s="675"/>
      <c r="DX16" s="675"/>
      <c r="DY16" s="675"/>
      <c r="DZ16" s="675"/>
      <c r="EA16" s="675"/>
      <c r="EB16" s="675"/>
      <c r="EC16" s="675"/>
      <c r="ED16" s="676"/>
    </row>
    <row r="17" spans="1:134" ht="18" customHeight="1" x14ac:dyDescent="0.2">
      <c r="A17" s="253"/>
      <c r="B17" s="704" t="s">
        <v>186</v>
      </c>
      <c r="C17" s="705"/>
      <c r="D17" s="705"/>
      <c r="E17" s="705"/>
      <c r="F17" s="706">
        <f>工事データ!C18</f>
        <v>0</v>
      </c>
      <c r="G17" s="706"/>
      <c r="H17" s="706"/>
      <c r="I17" s="706"/>
      <c r="J17" s="706"/>
      <c r="K17" s="706"/>
      <c r="L17" s="706"/>
      <c r="M17" s="706"/>
      <c r="N17" s="706"/>
      <c r="O17" s="706"/>
      <c r="P17" s="706"/>
      <c r="AA17" s="250"/>
      <c r="AB17" s="672"/>
      <c r="AC17" s="649" t="s">
        <v>166</v>
      </c>
      <c r="AD17" s="649"/>
      <c r="AE17" s="649"/>
      <c r="AF17" s="649"/>
      <c r="AG17" s="649"/>
      <c r="AH17" s="674">
        <f>LOOKUP(AB15,下請データ!$A:$A,下請データ!$I:$I)</f>
        <v>0</v>
      </c>
      <c r="AI17" s="675"/>
      <c r="AJ17" s="675"/>
      <c r="AK17" s="675"/>
      <c r="AL17" s="675"/>
      <c r="AM17" s="675"/>
      <c r="AN17" s="675"/>
      <c r="AO17" s="675"/>
      <c r="AP17" s="675"/>
      <c r="AQ17" s="675"/>
      <c r="AR17" s="676"/>
      <c r="AS17" s="247"/>
      <c r="AT17" s="672"/>
      <c r="AU17" s="649" t="s">
        <v>166</v>
      </c>
      <c r="AV17" s="649"/>
      <c r="AW17" s="649"/>
      <c r="AX17" s="649"/>
      <c r="AY17" s="649"/>
      <c r="AZ17" s="674">
        <f>LOOKUP(AT15,下請データ!$A:$A,下請データ!$I:$I)</f>
        <v>0</v>
      </c>
      <c r="BA17" s="675"/>
      <c r="BB17" s="675"/>
      <c r="BC17" s="675"/>
      <c r="BD17" s="675"/>
      <c r="BE17" s="675"/>
      <c r="BF17" s="675"/>
      <c r="BG17" s="675"/>
      <c r="BH17" s="675"/>
      <c r="BI17" s="675"/>
      <c r="BJ17" s="676"/>
      <c r="BK17" s="247"/>
      <c r="BL17" s="672"/>
      <c r="BM17" s="649" t="s">
        <v>166</v>
      </c>
      <c r="BN17" s="649"/>
      <c r="BO17" s="649"/>
      <c r="BP17" s="649"/>
      <c r="BQ17" s="649"/>
      <c r="BR17" s="674">
        <f>LOOKUP(BL15,下請データ!$A:$A,下請データ!$I:$I)</f>
        <v>0</v>
      </c>
      <c r="BS17" s="675"/>
      <c r="BT17" s="675"/>
      <c r="BU17" s="675"/>
      <c r="BV17" s="675"/>
      <c r="BW17" s="675"/>
      <c r="BX17" s="675"/>
      <c r="BY17" s="675"/>
      <c r="BZ17" s="675"/>
      <c r="CA17" s="675"/>
      <c r="CB17" s="676"/>
      <c r="CC17" s="247"/>
      <c r="CD17" s="672"/>
      <c r="CE17" s="649" t="s">
        <v>166</v>
      </c>
      <c r="CF17" s="649"/>
      <c r="CG17" s="649"/>
      <c r="CH17" s="649"/>
      <c r="CI17" s="649"/>
      <c r="CJ17" s="674">
        <f>LOOKUP(CD15,下請データ!$A:$A,下請データ!$I:$I)</f>
        <v>0</v>
      </c>
      <c r="CK17" s="675"/>
      <c r="CL17" s="675"/>
      <c r="CM17" s="675"/>
      <c r="CN17" s="675"/>
      <c r="CO17" s="675"/>
      <c r="CP17" s="675"/>
      <c r="CQ17" s="675"/>
      <c r="CR17" s="675"/>
      <c r="CS17" s="675"/>
      <c r="CT17" s="676"/>
      <c r="CU17" s="241"/>
      <c r="CV17" s="672"/>
      <c r="CW17" s="682" t="s">
        <v>166</v>
      </c>
      <c r="CX17" s="683"/>
      <c r="CY17" s="683"/>
      <c r="CZ17" s="683"/>
      <c r="DA17" s="684"/>
      <c r="DB17" s="674">
        <f>LOOKUP(CV15,下請データ!$A:$A,下請データ!$I:$I)</f>
        <v>0</v>
      </c>
      <c r="DC17" s="675"/>
      <c r="DD17" s="675"/>
      <c r="DE17" s="675"/>
      <c r="DF17" s="675"/>
      <c r="DG17" s="675"/>
      <c r="DH17" s="675"/>
      <c r="DI17" s="675"/>
      <c r="DJ17" s="675"/>
      <c r="DK17" s="675"/>
      <c r="DL17" s="676"/>
      <c r="DN17" s="672"/>
      <c r="DO17" s="649" t="s">
        <v>166</v>
      </c>
      <c r="DP17" s="649"/>
      <c r="DQ17" s="649"/>
      <c r="DR17" s="649"/>
      <c r="DS17" s="649"/>
      <c r="DT17" s="674"/>
      <c r="DU17" s="675"/>
      <c r="DV17" s="675"/>
      <c r="DW17" s="675"/>
      <c r="DX17" s="675"/>
      <c r="DY17" s="675"/>
      <c r="DZ17" s="675"/>
      <c r="EA17" s="675"/>
      <c r="EB17" s="675"/>
      <c r="EC17" s="675"/>
      <c r="ED17" s="676"/>
    </row>
    <row r="18" spans="1:134" ht="18" customHeight="1" x14ac:dyDescent="0.2">
      <c r="A18" s="255"/>
      <c r="B18" s="705"/>
      <c r="C18" s="705"/>
      <c r="D18" s="705"/>
      <c r="E18" s="705"/>
      <c r="F18" s="706"/>
      <c r="G18" s="706"/>
      <c r="H18" s="706"/>
      <c r="I18" s="706"/>
      <c r="J18" s="706"/>
      <c r="K18" s="706"/>
      <c r="L18" s="706"/>
      <c r="M18" s="706"/>
      <c r="N18" s="706"/>
      <c r="O18" s="706"/>
      <c r="P18" s="706"/>
      <c r="AA18" s="250"/>
      <c r="AB18" s="672"/>
      <c r="AC18" s="685" t="s">
        <v>167</v>
      </c>
      <c r="AD18" s="685"/>
      <c r="AE18" s="685"/>
      <c r="AF18" s="685"/>
      <c r="AG18" s="685"/>
      <c r="AH18" s="674">
        <f>LOOKUP(AB15,下請データ!$A:$A,下請データ!$J:$J)</f>
        <v>0</v>
      </c>
      <c r="AI18" s="675"/>
      <c r="AJ18" s="675"/>
      <c r="AK18" s="675"/>
      <c r="AL18" s="675"/>
      <c r="AM18" s="675"/>
      <c r="AN18" s="675"/>
      <c r="AO18" s="675"/>
      <c r="AP18" s="675"/>
      <c r="AQ18" s="675"/>
      <c r="AR18" s="676"/>
      <c r="AS18" s="247"/>
      <c r="AT18" s="672"/>
      <c r="AU18" s="685" t="s">
        <v>167</v>
      </c>
      <c r="AV18" s="685"/>
      <c r="AW18" s="685"/>
      <c r="AX18" s="685"/>
      <c r="AY18" s="685"/>
      <c r="AZ18" s="674">
        <f>LOOKUP(AT15,下請データ!$A:$A,下請データ!$J:$J)</f>
        <v>0</v>
      </c>
      <c r="BA18" s="675"/>
      <c r="BB18" s="675"/>
      <c r="BC18" s="675"/>
      <c r="BD18" s="675"/>
      <c r="BE18" s="675"/>
      <c r="BF18" s="675"/>
      <c r="BG18" s="675"/>
      <c r="BH18" s="675"/>
      <c r="BI18" s="675"/>
      <c r="BJ18" s="676"/>
      <c r="BK18" s="247"/>
      <c r="BL18" s="672"/>
      <c r="BM18" s="685" t="s">
        <v>167</v>
      </c>
      <c r="BN18" s="685"/>
      <c r="BO18" s="685"/>
      <c r="BP18" s="685"/>
      <c r="BQ18" s="685"/>
      <c r="BR18" s="674">
        <f>LOOKUP(BL15,下請データ!$A:$A,下請データ!$J:$J)</f>
        <v>0</v>
      </c>
      <c r="BS18" s="675"/>
      <c r="BT18" s="675"/>
      <c r="BU18" s="675"/>
      <c r="BV18" s="675"/>
      <c r="BW18" s="675"/>
      <c r="BX18" s="675"/>
      <c r="BY18" s="675"/>
      <c r="BZ18" s="675"/>
      <c r="CA18" s="675"/>
      <c r="CB18" s="676"/>
      <c r="CC18" s="247"/>
      <c r="CD18" s="672"/>
      <c r="CE18" s="685" t="s">
        <v>167</v>
      </c>
      <c r="CF18" s="685"/>
      <c r="CG18" s="685"/>
      <c r="CH18" s="685"/>
      <c r="CI18" s="685"/>
      <c r="CJ18" s="674">
        <f>LOOKUP(CD15,下請データ!$A:$A,下請データ!$J:$J)</f>
        <v>0</v>
      </c>
      <c r="CK18" s="675"/>
      <c r="CL18" s="675"/>
      <c r="CM18" s="675"/>
      <c r="CN18" s="675"/>
      <c r="CO18" s="675"/>
      <c r="CP18" s="675"/>
      <c r="CQ18" s="675"/>
      <c r="CR18" s="675"/>
      <c r="CS18" s="675"/>
      <c r="CT18" s="676"/>
      <c r="CU18" s="241"/>
      <c r="CV18" s="672"/>
      <c r="CW18" s="686" t="s">
        <v>167</v>
      </c>
      <c r="CX18" s="687"/>
      <c r="CY18" s="687"/>
      <c r="CZ18" s="687"/>
      <c r="DA18" s="688"/>
      <c r="DB18" s="674">
        <f>LOOKUP(CV15,下請データ!$A:$A,下請データ!$J:$J)</f>
        <v>0</v>
      </c>
      <c r="DC18" s="675"/>
      <c r="DD18" s="675"/>
      <c r="DE18" s="675"/>
      <c r="DF18" s="675"/>
      <c r="DG18" s="675"/>
      <c r="DH18" s="675"/>
      <c r="DI18" s="675"/>
      <c r="DJ18" s="675"/>
      <c r="DK18" s="675"/>
      <c r="DL18" s="676"/>
      <c r="DN18" s="672"/>
      <c r="DO18" s="685" t="s">
        <v>167</v>
      </c>
      <c r="DP18" s="685"/>
      <c r="DQ18" s="685"/>
      <c r="DR18" s="685"/>
      <c r="DS18" s="685"/>
      <c r="DT18" s="674"/>
      <c r="DU18" s="675"/>
      <c r="DV18" s="675"/>
      <c r="DW18" s="675"/>
      <c r="DX18" s="675"/>
      <c r="DY18" s="675"/>
      <c r="DZ18" s="675"/>
      <c r="EA18" s="675"/>
      <c r="EB18" s="675"/>
      <c r="EC18" s="675"/>
      <c r="ED18" s="676"/>
    </row>
    <row r="19" spans="1:134" ht="18" customHeight="1" x14ac:dyDescent="0.2">
      <c r="AA19" s="248"/>
      <c r="AB19" s="672"/>
      <c r="AC19" s="649" t="s">
        <v>183</v>
      </c>
      <c r="AD19" s="649"/>
      <c r="AE19" s="649"/>
      <c r="AF19" s="649"/>
      <c r="AG19" s="649"/>
      <c r="AH19" s="674">
        <f>LOOKUP(AB15,下請データ!$A:$A,下請データ!$K:$K)</f>
        <v>0</v>
      </c>
      <c r="AI19" s="675"/>
      <c r="AJ19" s="675"/>
      <c r="AK19" s="675"/>
      <c r="AL19" s="675"/>
      <c r="AM19" s="675"/>
      <c r="AN19" s="675"/>
      <c r="AO19" s="675"/>
      <c r="AP19" s="675"/>
      <c r="AQ19" s="675"/>
      <c r="AR19" s="676"/>
      <c r="AS19" s="249"/>
      <c r="AT19" s="672"/>
      <c r="AU19" s="649" t="s">
        <v>183</v>
      </c>
      <c r="AV19" s="649"/>
      <c r="AW19" s="649"/>
      <c r="AX19" s="649"/>
      <c r="AY19" s="649"/>
      <c r="AZ19" s="674">
        <f>LOOKUP(AT15,下請データ!$A:$A,下請データ!$K:$K)</f>
        <v>0</v>
      </c>
      <c r="BA19" s="675"/>
      <c r="BB19" s="675"/>
      <c r="BC19" s="675"/>
      <c r="BD19" s="675"/>
      <c r="BE19" s="675"/>
      <c r="BF19" s="675"/>
      <c r="BG19" s="675"/>
      <c r="BH19" s="675"/>
      <c r="BI19" s="675"/>
      <c r="BJ19" s="676"/>
      <c r="BK19" s="249"/>
      <c r="BL19" s="672"/>
      <c r="BM19" s="649" t="s">
        <v>183</v>
      </c>
      <c r="BN19" s="649"/>
      <c r="BO19" s="649"/>
      <c r="BP19" s="649"/>
      <c r="BQ19" s="649"/>
      <c r="BR19" s="674">
        <f>LOOKUP(BL15,下請データ!$A:$A,下請データ!$K:$K)</f>
        <v>0</v>
      </c>
      <c r="BS19" s="675"/>
      <c r="BT19" s="675"/>
      <c r="BU19" s="675"/>
      <c r="BV19" s="675"/>
      <c r="BW19" s="675"/>
      <c r="BX19" s="675"/>
      <c r="BY19" s="675"/>
      <c r="BZ19" s="675"/>
      <c r="CA19" s="675"/>
      <c r="CB19" s="676"/>
      <c r="CC19" s="249"/>
      <c r="CD19" s="672"/>
      <c r="CE19" s="649" t="s">
        <v>183</v>
      </c>
      <c r="CF19" s="649"/>
      <c r="CG19" s="649"/>
      <c r="CH19" s="649"/>
      <c r="CI19" s="649"/>
      <c r="CJ19" s="674">
        <f>LOOKUP(CD15,下請データ!$A:$A,下請データ!$K:$K)</f>
        <v>0</v>
      </c>
      <c r="CK19" s="675"/>
      <c r="CL19" s="675"/>
      <c r="CM19" s="675"/>
      <c r="CN19" s="675"/>
      <c r="CO19" s="675"/>
      <c r="CP19" s="675"/>
      <c r="CQ19" s="675"/>
      <c r="CR19" s="675"/>
      <c r="CS19" s="675"/>
      <c r="CT19" s="676"/>
      <c r="CU19" s="249"/>
      <c r="CV19" s="672"/>
      <c r="CW19" s="682" t="s">
        <v>183</v>
      </c>
      <c r="CX19" s="683"/>
      <c r="CY19" s="683"/>
      <c r="CZ19" s="683"/>
      <c r="DA19" s="684"/>
      <c r="DB19" s="674">
        <f>LOOKUP(CV15,下請データ!$A:$A,下請データ!$K:$K)</f>
        <v>0</v>
      </c>
      <c r="DC19" s="675"/>
      <c r="DD19" s="675"/>
      <c r="DE19" s="675"/>
      <c r="DF19" s="675"/>
      <c r="DG19" s="675"/>
      <c r="DH19" s="675"/>
      <c r="DI19" s="675"/>
      <c r="DJ19" s="675"/>
      <c r="DK19" s="675"/>
      <c r="DL19" s="676"/>
      <c r="DN19" s="672"/>
      <c r="DO19" s="649" t="s">
        <v>183</v>
      </c>
      <c r="DP19" s="649"/>
      <c r="DQ19" s="649"/>
      <c r="DR19" s="649"/>
      <c r="DS19" s="649"/>
      <c r="DT19" s="674">
        <f>+DT18</f>
        <v>0</v>
      </c>
      <c r="DU19" s="675"/>
      <c r="DV19" s="675"/>
      <c r="DW19" s="675"/>
      <c r="DX19" s="675"/>
      <c r="DY19" s="675"/>
      <c r="DZ19" s="675"/>
      <c r="EA19" s="675"/>
      <c r="EB19" s="675"/>
      <c r="EC19" s="675"/>
      <c r="ED19" s="676"/>
    </row>
    <row r="20" spans="1:134" ht="18" customHeight="1" x14ac:dyDescent="0.2">
      <c r="AA20" s="250"/>
      <c r="AB20" s="672"/>
      <c r="AC20" s="680" t="s">
        <v>153</v>
      </c>
      <c r="AD20" s="649"/>
      <c r="AE20" s="649"/>
      <c r="AF20" s="649"/>
      <c r="AG20" s="649"/>
      <c r="AH20" s="674">
        <f>LOOKUP(AB15,下請データ!$A:$A,下請データ!$L:$L)</f>
        <v>0</v>
      </c>
      <c r="AI20" s="675"/>
      <c r="AJ20" s="675"/>
      <c r="AK20" s="675"/>
      <c r="AL20" s="675"/>
      <c r="AM20" s="675"/>
      <c r="AN20" s="675"/>
      <c r="AO20" s="675"/>
      <c r="AP20" s="675"/>
      <c r="AQ20" s="675"/>
      <c r="AR20" s="676"/>
      <c r="AS20" s="247"/>
      <c r="AT20" s="672"/>
      <c r="AU20" s="680" t="s">
        <v>153</v>
      </c>
      <c r="AV20" s="649"/>
      <c r="AW20" s="649"/>
      <c r="AX20" s="649"/>
      <c r="AY20" s="649"/>
      <c r="AZ20" s="674">
        <f>LOOKUP(AT15,下請データ!$A:$A,下請データ!$L:$L)</f>
        <v>0</v>
      </c>
      <c r="BA20" s="675"/>
      <c r="BB20" s="675"/>
      <c r="BC20" s="675"/>
      <c r="BD20" s="675"/>
      <c r="BE20" s="675"/>
      <c r="BF20" s="675"/>
      <c r="BG20" s="675"/>
      <c r="BH20" s="675"/>
      <c r="BI20" s="675"/>
      <c r="BJ20" s="676"/>
      <c r="BK20" s="247"/>
      <c r="BL20" s="672"/>
      <c r="BM20" s="680" t="s">
        <v>153</v>
      </c>
      <c r="BN20" s="649"/>
      <c r="BO20" s="649"/>
      <c r="BP20" s="649"/>
      <c r="BQ20" s="649"/>
      <c r="BR20" s="674">
        <f>LOOKUP(BL15,下請データ!$A:$A,下請データ!$L:$L)</f>
        <v>0</v>
      </c>
      <c r="BS20" s="675"/>
      <c r="BT20" s="675"/>
      <c r="BU20" s="675"/>
      <c r="BV20" s="675"/>
      <c r="BW20" s="675"/>
      <c r="BX20" s="675"/>
      <c r="BY20" s="675"/>
      <c r="BZ20" s="675"/>
      <c r="CA20" s="675"/>
      <c r="CB20" s="676"/>
      <c r="CC20" s="247"/>
      <c r="CD20" s="672"/>
      <c r="CE20" s="680" t="s">
        <v>153</v>
      </c>
      <c r="CF20" s="649"/>
      <c r="CG20" s="649"/>
      <c r="CH20" s="649"/>
      <c r="CI20" s="649"/>
      <c r="CJ20" s="674">
        <f>LOOKUP(CD15,下請データ!$A:$A,下請データ!$L:$L)</f>
        <v>0</v>
      </c>
      <c r="CK20" s="675"/>
      <c r="CL20" s="675"/>
      <c r="CM20" s="675"/>
      <c r="CN20" s="675"/>
      <c r="CO20" s="675"/>
      <c r="CP20" s="675"/>
      <c r="CQ20" s="675"/>
      <c r="CR20" s="675"/>
      <c r="CS20" s="675"/>
      <c r="CT20" s="676"/>
      <c r="CU20" s="241"/>
      <c r="CV20" s="672"/>
      <c r="CW20" s="677" t="s">
        <v>153</v>
      </c>
      <c r="CX20" s="678"/>
      <c r="CY20" s="678"/>
      <c r="CZ20" s="678"/>
      <c r="DA20" s="679"/>
      <c r="DB20" s="674">
        <f>LOOKUP(CV15,下請データ!$A:$A,下請データ!$L:$L)</f>
        <v>0</v>
      </c>
      <c r="DC20" s="675"/>
      <c r="DD20" s="675"/>
      <c r="DE20" s="675"/>
      <c r="DF20" s="675"/>
      <c r="DG20" s="675"/>
      <c r="DH20" s="675"/>
      <c r="DI20" s="675"/>
      <c r="DJ20" s="675"/>
      <c r="DK20" s="675"/>
      <c r="DL20" s="676"/>
      <c r="DN20" s="672"/>
      <c r="DO20" s="680" t="s">
        <v>153</v>
      </c>
      <c r="DP20" s="649"/>
      <c r="DQ20" s="649"/>
      <c r="DR20" s="649"/>
      <c r="DS20" s="649"/>
      <c r="DT20" s="674"/>
      <c r="DU20" s="675"/>
      <c r="DV20" s="675"/>
      <c r="DW20" s="675"/>
      <c r="DX20" s="675"/>
      <c r="DY20" s="675"/>
      <c r="DZ20" s="675"/>
      <c r="EA20" s="675"/>
      <c r="EB20" s="675"/>
      <c r="EC20" s="675"/>
      <c r="ED20" s="676"/>
    </row>
    <row r="21" spans="1:134" ht="18" customHeight="1" x14ac:dyDescent="0.2">
      <c r="AA21" s="250"/>
      <c r="AB21" s="660" t="s">
        <v>185</v>
      </c>
      <c r="AC21" s="251"/>
      <c r="AD21" s="662" t="s">
        <v>275</v>
      </c>
      <c r="AE21" s="663"/>
      <c r="AF21" s="663"/>
      <c r="AG21" s="664"/>
      <c r="AH21" s="668" t="str">
        <f>IF(AH16=0,"",LOOKUP(AB15,下請データ!$A:$A,下請データ!$E:$E))</f>
        <v/>
      </c>
      <c r="AI21" s="669"/>
      <c r="AJ21" s="669"/>
      <c r="AK21" s="669"/>
      <c r="AL21" s="656">
        <f>LOOKUP(AB15,下請データ!$A:$A,下請データ!$D:$D)</f>
        <v>0</v>
      </c>
      <c r="AM21" s="656"/>
      <c r="AN21" s="656"/>
      <c r="AO21" s="656"/>
      <c r="AP21" s="656"/>
      <c r="AQ21" s="656"/>
      <c r="AR21" s="657"/>
      <c r="AS21" s="247"/>
      <c r="AT21" s="660" t="s">
        <v>185</v>
      </c>
      <c r="AU21" s="251"/>
      <c r="AV21" s="662" t="s">
        <v>275</v>
      </c>
      <c r="AW21" s="663"/>
      <c r="AX21" s="663"/>
      <c r="AY21" s="664"/>
      <c r="AZ21" s="668" t="str">
        <f>IF(AZ16=0,"",LOOKUP(AT15,下請データ!$A:$A,下請データ!$E:$E))</f>
        <v/>
      </c>
      <c r="BA21" s="669"/>
      <c r="BB21" s="669"/>
      <c r="BC21" s="669"/>
      <c r="BD21" s="656">
        <f>LOOKUP(AT15,下請データ!$A:$A,下請データ!$D:$D)</f>
        <v>0</v>
      </c>
      <c r="BE21" s="656"/>
      <c r="BF21" s="656"/>
      <c r="BG21" s="656"/>
      <c r="BH21" s="656"/>
      <c r="BI21" s="656"/>
      <c r="BJ21" s="657"/>
      <c r="BK21" s="247"/>
      <c r="BL21" s="660" t="s">
        <v>185</v>
      </c>
      <c r="BM21" s="251"/>
      <c r="BN21" s="662" t="s">
        <v>275</v>
      </c>
      <c r="BO21" s="663"/>
      <c r="BP21" s="663"/>
      <c r="BQ21" s="664"/>
      <c r="BR21" s="668" t="str">
        <f>IF(BR16=0,"",LOOKUP(BL15,下請データ!$A:$A,下請データ!$E:$E))</f>
        <v/>
      </c>
      <c r="BS21" s="669"/>
      <c r="BT21" s="669"/>
      <c r="BU21" s="669"/>
      <c r="BV21" s="656">
        <f>LOOKUP(BL15,下請データ!$A:$A,下請データ!$D:$D)</f>
        <v>0</v>
      </c>
      <c r="BW21" s="656"/>
      <c r="BX21" s="656"/>
      <c r="BY21" s="656"/>
      <c r="BZ21" s="656"/>
      <c r="CA21" s="656"/>
      <c r="CB21" s="657"/>
      <c r="CC21" s="247"/>
      <c r="CD21" s="660" t="s">
        <v>185</v>
      </c>
      <c r="CE21" s="251"/>
      <c r="CF21" s="662" t="s">
        <v>274</v>
      </c>
      <c r="CG21" s="663"/>
      <c r="CH21" s="663"/>
      <c r="CI21" s="664"/>
      <c r="CJ21" s="668" t="str">
        <f>IF(CJ16=0,"",LOOKUP(CD15,下請データ!$A:$A,下請データ!$E:$E))</f>
        <v/>
      </c>
      <c r="CK21" s="669"/>
      <c r="CL21" s="669"/>
      <c r="CM21" s="669"/>
      <c r="CN21" s="656">
        <f>LOOKUP(CD15,下請データ!$A:$A,下請データ!$D:$D)</f>
        <v>0</v>
      </c>
      <c r="CO21" s="656"/>
      <c r="CP21" s="656"/>
      <c r="CQ21" s="656"/>
      <c r="CR21" s="656"/>
      <c r="CS21" s="656"/>
      <c r="CT21" s="657"/>
      <c r="CU21" s="241"/>
      <c r="CV21" s="660" t="s">
        <v>185</v>
      </c>
      <c r="CW21" s="251"/>
      <c r="CX21" s="662" t="s">
        <v>275</v>
      </c>
      <c r="CY21" s="663"/>
      <c r="CZ21" s="663"/>
      <c r="DA21" s="664"/>
      <c r="DB21" s="668" t="str">
        <f>IF(DB16=0,"",LOOKUP(CV15,下請データ!$A:$A,下請データ!$E:$E))</f>
        <v/>
      </c>
      <c r="DC21" s="669"/>
      <c r="DD21" s="669"/>
      <c r="DE21" s="669"/>
      <c r="DF21" s="656">
        <f>LOOKUP(CV15,下請データ!$A:$A,下請データ!$D:$D)</f>
        <v>0</v>
      </c>
      <c r="DG21" s="656"/>
      <c r="DH21" s="656"/>
      <c r="DI21" s="656"/>
      <c r="DJ21" s="656"/>
      <c r="DK21" s="656"/>
      <c r="DL21" s="657"/>
      <c r="DN21" s="672" t="s">
        <v>185</v>
      </c>
      <c r="DO21" s="251"/>
      <c r="DP21" s="649" t="s">
        <v>275</v>
      </c>
      <c r="DQ21" s="649"/>
      <c r="DR21" s="649"/>
      <c r="DS21" s="649"/>
      <c r="DT21" s="650"/>
      <c r="DU21" s="651"/>
      <c r="DV21" s="651"/>
      <c r="DW21" s="651"/>
      <c r="DX21" s="651"/>
      <c r="DY21" s="651"/>
      <c r="DZ21" s="651"/>
      <c r="EA21" s="651"/>
      <c r="EB21" s="651"/>
      <c r="EC21" s="651"/>
      <c r="ED21" s="652"/>
    </row>
    <row r="22" spans="1:134" ht="18" customHeight="1" x14ac:dyDescent="0.2">
      <c r="AA22" s="250"/>
      <c r="AB22" s="661"/>
      <c r="AC22" s="252"/>
      <c r="AD22" s="665"/>
      <c r="AE22" s="666"/>
      <c r="AF22" s="666"/>
      <c r="AG22" s="667"/>
      <c r="AH22" s="670"/>
      <c r="AI22" s="671"/>
      <c r="AJ22" s="671"/>
      <c r="AK22" s="671"/>
      <c r="AL22" s="658"/>
      <c r="AM22" s="658"/>
      <c r="AN22" s="658"/>
      <c r="AO22" s="658"/>
      <c r="AP22" s="658"/>
      <c r="AQ22" s="658"/>
      <c r="AR22" s="659"/>
      <c r="AS22" s="247"/>
      <c r="AT22" s="661"/>
      <c r="AU22" s="252"/>
      <c r="AV22" s="665"/>
      <c r="AW22" s="666"/>
      <c r="AX22" s="666"/>
      <c r="AY22" s="667"/>
      <c r="AZ22" s="670"/>
      <c r="BA22" s="671"/>
      <c r="BB22" s="671"/>
      <c r="BC22" s="671"/>
      <c r="BD22" s="658"/>
      <c r="BE22" s="658"/>
      <c r="BF22" s="658"/>
      <c r="BG22" s="658"/>
      <c r="BH22" s="658"/>
      <c r="BI22" s="658"/>
      <c r="BJ22" s="659"/>
      <c r="BK22" s="247"/>
      <c r="BL22" s="661"/>
      <c r="BM22" s="252"/>
      <c r="BN22" s="665"/>
      <c r="BO22" s="666"/>
      <c r="BP22" s="666"/>
      <c r="BQ22" s="667"/>
      <c r="BR22" s="670"/>
      <c r="BS22" s="671"/>
      <c r="BT22" s="671"/>
      <c r="BU22" s="671"/>
      <c r="BV22" s="658"/>
      <c r="BW22" s="658"/>
      <c r="BX22" s="658"/>
      <c r="BY22" s="658"/>
      <c r="BZ22" s="658"/>
      <c r="CA22" s="658"/>
      <c r="CB22" s="659"/>
      <c r="CC22" s="247"/>
      <c r="CD22" s="661"/>
      <c r="CE22" s="252"/>
      <c r="CF22" s="665"/>
      <c r="CG22" s="666"/>
      <c r="CH22" s="666"/>
      <c r="CI22" s="667"/>
      <c r="CJ22" s="670"/>
      <c r="CK22" s="671"/>
      <c r="CL22" s="671"/>
      <c r="CM22" s="671"/>
      <c r="CN22" s="658"/>
      <c r="CO22" s="658"/>
      <c r="CP22" s="658"/>
      <c r="CQ22" s="658"/>
      <c r="CR22" s="658"/>
      <c r="CS22" s="658"/>
      <c r="CT22" s="659"/>
      <c r="CU22" s="241"/>
      <c r="CV22" s="661"/>
      <c r="CW22" s="252"/>
      <c r="CX22" s="665"/>
      <c r="CY22" s="666"/>
      <c r="CZ22" s="666"/>
      <c r="DA22" s="667"/>
      <c r="DB22" s="670"/>
      <c r="DC22" s="671"/>
      <c r="DD22" s="671"/>
      <c r="DE22" s="671"/>
      <c r="DF22" s="658"/>
      <c r="DG22" s="658"/>
      <c r="DH22" s="658"/>
      <c r="DI22" s="658"/>
      <c r="DJ22" s="658"/>
      <c r="DK22" s="658"/>
      <c r="DL22" s="659"/>
      <c r="DN22" s="673"/>
      <c r="DO22" s="252"/>
      <c r="DP22" s="649"/>
      <c r="DQ22" s="649"/>
      <c r="DR22" s="649"/>
      <c r="DS22" s="649"/>
      <c r="DT22" s="653"/>
      <c r="DU22" s="654"/>
      <c r="DV22" s="654"/>
      <c r="DW22" s="654"/>
      <c r="DX22" s="654"/>
      <c r="DY22" s="654"/>
      <c r="DZ22" s="654"/>
      <c r="EA22" s="654"/>
      <c r="EB22" s="654"/>
      <c r="EC22" s="654"/>
      <c r="ED22" s="655"/>
    </row>
    <row r="23" spans="1:134" ht="18" customHeight="1" x14ac:dyDescent="0.2">
      <c r="AA23" s="250"/>
      <c r="AB23" s="647" t="s">
        <v>147</v>
      </c>
      <c r="AC23" s="648"/>
      <c r="AD23" s="647" t="s">
        <v>238</v>
      </c>
      <c r="AE23" s="646"/>
      <c r="AF23" s="254">
        <f>LOOKUP(AB15,下請データ!$A:$A,下請データ!$M:$M)</f>
        <v>0</v>
      </c>
      <c r="AG23" s="244" t="s">
        <v>149</v>
      </c>
      <c r="AH23" s="254">
        <f>LOOKUP(AB15,下請データ!$A:$A,下請データ!$N:$N)</f>
        <v>0</v>
      </c>
      <c r="AI23" s="244" t="s">
        <v>150</v>
      </c>
      <c r="AJ23" s="254">
        <f>LOOKUP(AB15,下請データ!$A:$A,下請データ!$O:$O)</f>
        <v>0</v>
      </c>
      <c r="AK23" s="646" t="s">
        <v>187</v>
      </c>
      <c r="AL23" s="646"/>
      <c r="AM23" s="254">
        <f>LOOKUP(AB15,下請データ!$A:$A,下請データ!$P:$P)</f>
        <v>0</v>
      </c>
      <c r="AN23" s="244" t="s">
        <v>149</v>
      </c>
      <c r="AO23" s="254">
        <f>LOOKUP(AB15,下請データ!$A:$A,下請データ!$Q:$Q)</f>
        <v>0</v>
      </c>
      <c r="AP23" s="244" t="s">
        <v>150</v>
      </c>
      <c r="AQ23" s="254">
        <f>LOOKUP(AB15,下請データ!$A:$A,下請データ!$R:$R)</f>
        <v>0</v>
      </c>
      <c r="AR23" s="246" t="s">
        <v>151</v>
      </c>
      <c r="AS23" s="247"/>
      <c r="AT23" s="647" t="s">
        <v>147</v>
      </c>
      <c r="AU23" s="648"/>
      <c r="AV23" s="647" t="s">
        <v>238</v>
      </c>
      <c r="AW23" s="646"/>
      <c r="AX23" s="254">
        <f>LOOKUP(AT15,下請データ!$A:$A,下請データ!$M:$M)</f>
        <v>0</v>
      </c>
      <c r="AY23" s="244" t="s">
        <v>149</v>
      </c>
      <c r="AZ23" s="254">
        <f>LOOKUP(AT15,下請データ!$A:$A,下請データ!$N:$N)</f>
        <v>0</v>
      </c>
      <c r="BA23" s="244" t="s">
        <v>150</v>
      </c>
      <c r="BB23" s="254">
        <f>LOOKUP(AT15,下請データ!$A:$A,下請データ!$O:$O)</f>
        <v>0</v>
      </c>
      <c r="BC23" s="646" t="s">
        <v>187</v>
      </c>
      <c r="BD23" s="646"/>
      <c r="BE23" s="254">
        <f>LOOKUP(AT15,下請データ!$A:$A,下請データ!$P:$P)</f>
        <v>0</v>
      </c>
      <c r="BF23" s="244" t="s">
        <v>149</v>
      </c>
      <c r="BG23" s="254">
        <f>LOOKUP(AT15,下請データ!$A:$A,下請データ!$Q:$Q)</f>
        <v>0</v>
      </c>
      <c r="BH23" s="244" t="s">
        <v>150</v>
      </c>
      <c r="BI23" s="254">
        <f>LOOKUP(AT15,下請データ!$A:$A,下請データ!$R:$R)</f>
        <v>0</v>
      </c>
      <c r="BJ23" s="246" t="s">
        <v>151</v>
      </c>
      <c r="BK23" s="247"/>
      <c r="BL23" s="647" t="s">
        <v>147</v>
      </c>
      <c r="BM23" s="648"/>
      <c r="BN23" s="647" t="s">
        <v>238</v>
      </c>
      <c r="BO23" s="646"/>
      <c r="BP23" s="254">
        <f>LOOKUP(BL15,下請データ!$A:$A,下請データ!$M:$M)</f>
        <v>0</v>
      </c>
      <c r="BQ23" s="244" t="s">
        <v>149</v>
      </c>
      <c r="BR23" s="254">
        <f>LOOKUP(BL15,下請データ!$A:$A,下請データ!$N:$N)</f>
        <v>0</v>
      </c>
      <c r="BS23" s="244" t="s">
        <v>150</v>
      </c>
      <c r="BT23" s="254">
        <f>LOOKUP(BL15,下請データ!$A:$A,下請データ!$O:$O)</f>
        <v>0</v>
      </c>
      <c r="BU23" s="646" t="s">
        <v>187</v>
      </c>
      <c r="BV23" s="646"/>
      <c r="BW23" s="254">
        <f>LOOKUP(BL15,下請データ!$A:$A,下請データ!$P:$P)</f>
        <v>0</v>
      </c>
      <c r="BX23" s="244" t="s">
        <v>149</v>
      </c>
      <c r="BY23" s="254">
        <f>LOOKUP(BL15,下請データ!$A:$A,下請データ!$Q:$Q)</f>
        <v>0</v>
      </c>
      <c r="BZ23" s="244" t="s">
        <v>150</v>
      </c>
      <c r="CA23" s="254">
        <f>LOOKUP(BL15,下請データ!$A:$A,下請データ!$R:$R)</f>
        <v>0</v>
      </c>
      <c r="CB23" s="246" t="s">
        <v>151</v>
      </c>
      <c r="CC23" s="247"/>
      <c r="CD23" s="647" t="s">
        <v>147</v>
      </c>
      <c r="CE23" s="648"/>
      <c r="CF23" s="647" t="s">
        <v>238</v>
      </c>
      <c r="CG23" s="646"/>
      <c r="CH23" s="254">
        <f>LOOKUP(CD15,下請データ!$A:$A,下請データ!$M:$M)</f>
        <v>0</v>
      </c>
      <c r="CI23" s="244" t="s">
        <v>149</v>
      </c>
      <c r="CJ23" s="254">
        <f>LOOKUP(CD15,下請データ!$A:$A,下請データ!$N:$N)</f>
        <v>0</v>
      </c>
      <c r="CK23" s="244" t="s">
        <v>150</v>
      </c>
      <c r="CL23" s="254">
        <f>LOOKUP(CD15,下請データ!$A:$A,下請データ!$O:$O)</f>
        <v>0</v>
      </c>
      <c r="CM23" s="646" t="s">
        <v>187</v>
      </c>
      <c r="CN23" s="646"/>
      <c r="CO23" s="254">
        <f>LOOKUP(CD15,下請データ!$A:$A,下請データ!$P:$P)</f>
        <v>0</v>
      </c>
      <c r="CP23" s="244" t="s">
        <v>149</v>
      </c>
      <c r="CQ23" s="254">
        <f>LOOKUP(CD15,下請データ!$A:$A,下請データ!$Q:$Q)</f>
        <v>0</v>
      </c>
      <c r="CR23" s="244" t="s">
        <v>150</v>
      </c>
      <c r="CS23" s="254">
        <f>LOOKUP(CD15,下請データ!$A:$A,下請データ!$R:$R)</f>
        <v>0</v>
      </c>
      <c r="CT23" s="246" t="s">
        <v>151</v>
      </c>
      <c r="CU23" s="241"/>
      <c r="CV23" s="647" t="s">
        <v>147</v>
      </c>
      <c r="CW23" s="648"/>
      <c r="CX23" s="647" t="s">
        <v>238</v>
      </c>
      <c r="CY23" s="646"/>
      <c r="CZ23" s="254">
        <f>LOOKUP(CV15,下請データ!$A:$A,下請データ!$M:$M)</f>
        <v>0</v>
      </c>
      <c r="DA23" s="244" t="s">
        <v>149</v>
      </c>
      <c r="DB23" s="254">
        <f>LOOKUP(CV15,下請データ!$A:$A,下請データ!$N:$N)</f>
        <v>0</v>
      </c>
      <c r="DC23" s="244" t="s">
        <v>150</v>
      </c>
      <c r="DD23" s="254">
        <f>LOOKUP(CV15,下請データ!$A:$A,下請データ!$O:$O)</f>
        <v>0</v>
      </c>
      <c r="DE23" s="646" t="s">
        <v>187</v>
      </c>
      <c r="DF23" s="646"/>
      <c r="DG23" s="254">
        <f>LOOKUP(CV15,下請データ!$A:$A,下請データ!$P:$P)</f>
        <v>0</v>
      </c>
      <c r="DH23" s="244" t="s">
        <v>149</v>
      </c>
      <c r="DI23" s="254">
        <f>LOOKUP(CV15,下請データ!$A:$A,下請データ!$Q:$Q)</f>
        <v>0</v>
      </c>
      <c r="DJ23" s="244" t="s">
        <v>150</v>
      </c>
      <c r="DK23" s="254">
        <f>LOOKUP(CV15,下請データ!$A:$A,下請データ!$R:$R)</f>
        <v>0</v>
      </c>
      <c r="DL23" s="246" t="s">
        <v>151</v>
      </c>
      <c r="DN23" s="647" t="s">
        <v>147</v>
      </c>
      <c r="DO23" s="648"/>
      <c r="DP23" s="647" t="s">
        <v>178</v>
      </c>
      <c r="DQ23" s="646"/>
      <c r="DR23" s="245"/>
      <c r="DS23" s="244" t="s">
        <v>149</v>
      </c>
      <c r="DT23" s="245"/>
      <c r="DU23" s="244" t="s">
        <v>150</v>
      </c>
      <c r="DV23" s="245"/>
      <c r="DW23" s="646" t="s">
        <v>187</v>
      </c>
      <c r="DX23" s="646"/>
      <c r="DY23" s="245"/>
      <c r="DZ23" s="244" t="s">
        <v>149</v>
      </c>
      <c r="EA23" s="245"/>
      <c r="EB23" s="244" t="s">
        <v>150</v>
      </c>
      <c r="EC23" s="245"/>
      <c r="ED23" s="246" t="s">
        <v>151</v>
      </c>
    </row>
    <row r="24" spans="1:134" ht="18" customHeight="1" x14ac:dyDescent="0.2">
      <c r="AA24" s="250"/>
      <c r="AB24" s="242">
        <v>3</v>
      </c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42">
        <v>9</v>
      </c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42">
        <v>15</v>
      </c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42">
        <v>21</v>
      </c>
      <c r="CE24" s="256"/>
      <c r="CF24" s="256"/>
      <c r="CG24" s="256"/>
      <c r="CH24" s="256"/>
      <c r="CI24" s="256"/>
      <c r="CJ24" s="256"/>
      <c r="CK24" s="256"/>
      <c r="CL24" s="256"/>
      <c r="CM24" s="256"/>
      <c r="CN24" s="256"/>
      <c r="CO24" s="256"/>
      <c r="CP24" s="256"/>
      <c r="CQ24" s="256"/>
      <c r="CR24" s="256"/>
      <c r="CS24" s="256"/>
      <c r="CT24" s="256"/>
      <c r="CU24" s="241"/>
      <c r="CV24" s="242">
        <v>27</v>
      </c>
      <c r="CW24" s="256"/>
      <c r="CX24" s="256"/>
      <c r="CY24" s="256"/>
      <c r="CZ24" s="256"/>
      <c r="DA24" s="256"/>
      <c r="DB24" s="256"/>
      <c r="DC24" s="256"/>
      <c r="DD24" s="256"/>
      <c r="DE24" s="256"/>
      <c r="DF24" s="256"/>
      <c r="DG24" s="256"/>
      <c r="DH24" s="256"/>
      <c r="DI24" s="256"/>
      <c r="DJ24" s="256"/>
      <c r="DK24" s="256"/>
      <c r="DL24" s="256"/>
      <c r="DN24" s="256"/>
      <c r="DO24" s="256"/>
      <c r="DP24" s="256"/>
      <c r="DQ24" s="256"/>
      <c r="DR24" s="256"/>
      <c r="DS24" s="256"/>
      <c r="DT24" s="256"/>
      <c r="DU24" s="256"/>
      <c r="DV24" s="256"/>
      <c r="DW24" s="256"/>
      <c r="DX24" s="256"/>
      <c r="DY24" s="256"/>
      <c r="DZ24" s="256"/>
      <c r="EA24" s="256"/>
      <c r="EB24" s="256"/>
      <c r="EC24" s="256"/>
      <c r="ED24" s="256"/>
    </row>
    <row r="25" spans="1:134" ht="18" customHeight="1" x14ac:dyDescent="0.2">
      <c r="P25" s="686" t="s">
        <v>188</v>
      </c>
      <c r="Q25" s="687"/>
      <c r="R25" s="687"/>
      <c r="S25" s="687"/>
      <c r="T25" s="687"/>
      <c r="U25" s="687"/>
      <c r="V25" s="687"/>
      <c r="W25" s="687"/>
      <c r="X25" s="688"/>
      <c r="Y25" s="257"/>
      <c r="AA25" s="250"/>
      <c r="AB25" s="681">
        <f>LOOKUP(AB24,下請データ!$A:$A,下請データ!$C:$C)</f>
        <v>0</v>
      </c>
      <c r="AC25" s="649" t="s">
        <v>161</v>
      </c>
      <c r="AD25" s="649"/>
      <c r="AE25" s="649"/>
      <c r="AF25" s="649"/>
      <c r="AG25" s="649"/>
      <c r="AH25" s="674">
        <f>LOOKUP(AB24,下請データ!$A:$A,下請データ!$B:$B)</f>
        <v>0</v>
      </c>
      <c r="AI25" s="675"/>
      <c r="AJ25" s="675"/>
      <c r="AK25" s="675"/>
      <c r="AL25" s="675"/>
      <c r="AM25" s="675"/>
      <c r="AN25" s="675"/>
      <c r="AO25" s="675"/>
      <c r="AP25" s="675"/>
      <c r="AQ25" s="675"/>
      <c r="AR25" s="676"/>
      <c r="AS25" s="247"/>
      <c r="AT25" s="681">
        <f>LOOKUP(AT24,下請データ!$A:$A,下請データ!$C:$C)</f>
        <v>0</v>
      </c>
      <c r="AU25" s="649" t="s">
        <v>161</v>
      </c>
      <c r="AV25" s="649"/>
      <c r="AW25" s="649"/>
      <c r="AX25" s="649"/>
      <c r="AY25" s="649"/>
      <c r="AZ25" s="674">
        <f>LOOKUP(AT24,下請データ!$A:$A,下請データ!$B:$B)</f>
        <v>0</v>
      </c>
      <c r="BA25" s="675"/>
      <c r="BB25" s="675"/>
      <c r="BC25" s="675"/>
      <c r="BD25" s="675"/>
      <c r="BE25" s="675"/>
      <c r="BF25" s="675"/>
      <c r="BG25" s="675"/>
      <c r="BH25" s="675"/>
      <c r="BI25" s="675"/>
      <c r="BJ25" s="676"/>
      <c r="BK25" s="247"/>
      <c r="BL25" s="681">
        <f>LOOKUP(BL24,下請データ!$A:$A,下請データ!$C:$C)</f>
        <v>0</v>
      </c>
      <c r="BM25" s="649" t="s">
        <v>161</v>
      </c>
      <c r="BN25" s="649"/>
      <c r="BO25" s="649"/>
      <c r="BP25" s="649"/>
      <c r="BQ25" s="649"/>
      <c r="BR25" s="674">
        <f>LOOKUP(BL24,下請データ!$A:$A,下請データ!$B:$B)</f>
        <v>0</v>
      </c>
      <c r="BS25" s="675"/>
      <c r="BT25" s="675"/>
      <c r="BU25" s="675"/>
      <c r="BV25" s="675"/>
      <c r="BW25" s="675"/>
      <c r="BX25" s="675"/>
      <c r="BY25" s="675"/>
      <c r="BZ25" s="675"/>
      <c r="CA25" s="675"/>
      <c r="CB25" s="676"/>
      <c r="CC25" s="247"/>
      <c r="CD25" s="681">
        <f>LOOKUP(CD24,下請データ!$A:$A,下請データ!$C:$C)</f>
        <v>0</v>
      </c>
      <c r="CE25" s="649" t="s">
        <v>161</v>
      </c>
      <c r="CF25" s="649"/>
      <c r="CG25" s="649"/>
      <c r="CH25" s="649"/>
      <c r="CI25" s="649"/>
      <c r="CJ25" s="674">
        <f>LOOKUP(CD24,下請データ!$A:$A,下請データ!$B:$B)</f>
        <v>0</v>
      </c>
      <c r="CK25" s="675"/>
      <c r="CL25" s="675"/>
      <c r="CM25" s="675"/>
      <c r="CN25" s="675"/>
      <c r="CO25" s="675"/>
      <c r="CP25" s="675"/>
      <c r="CQ25" s="675"/>
      <c r="CR25" s="675"/>
      <c r="CS25" s="675"/>
      <c r="CT25" s="676"/>
      <c r="CU25" s="241"/>
      <c r="CV25" s="681">
        <f>LOOKUP(CV24,下請データ!$A:$A,下請データ!$C:$C)</f>
        <v>0</v>
      </c>
      <c r="CW25" s="682" t="s">
        <v>161</v>
      </c>
      <c r="CX25" s="683"/>
      <c r="CY25" s="683"/>
      <c r="CZ25" s="683"/>
      <c r="DA25" s="684"/>
      <c r="DB25" s="674">
        <f>LOOKUP(CV24,下請データ!$A:$A,下請データ!$B:$B)</f>
        <v>0</v>
      </c>
      <c r="DC25" s="675"/>
      <c r="DD25" s="675"/>
      <c r="DE25" s="675"/>
      <c r="DF25" s="675"/>
      <c r="DG25" s="675"/>
      <c r="DH25" s="675"/>
      <c r="DI25" s="675"/>
      <c r="DJ25" s="675"/>
      <c r="DK25" s="675"/>
      <c r="DL25" s="676"/>
      <c r="DN25" s="681"/>
      <c r="DO25" s="649" t="s">
        <v>161</v>
      </c>
      <c r="DP25" s="649"/>
      <c r="DQ25" s="649"/>
      <c r="DR25" s="649"/>
      <c r="DS25" s="649"/>
      <c r="DT25" s="674"/>
      <c r="DU25" s="675"/>
      <c r="DV25" s="675"/>
      <c r="DW25" s="675"/>
      <c r="DX25" s="675"/>
      <c r="DY25" s="675"/>
      <c r="DZ25" s="675"/>
      <c r="EA25" s="675"/>
      <c r="EB25" s="675"/>
      <c r="EC25" s="675"/>
      <c r="ED25" s="676"/>
    </row>
    <row r="26" spans="1:134" ht="18" customHeight="1" x14ac:dyDescent="0.2">
      <c r="O26" s="248"/>
      <c r="P26" s="698">
        <f>工事データ!C22</f>
        <v>0</v>
      </c>
      <c r="Q26" s="699"/>
      <c r="R26" s="699"/>
      <c r="S26" s="699"/>
      <c r="T26" s="699"/>
      <c r="U26" s="699"/>
      <c r="V26" s="699"/>
      <c r="W26" s="699"/>
      <c r="X26" s="700"/>
      <c r="Y26" s="238"/>
      <c r="AA26" s="250"/>
      <c r="AB26" s="672"/>
      <c r="AC26" s="649" t="s">
        <v>166</v>
      </c>
      <c r="AD26" s="649"/>
      <c r="AE26" s="649"/>
      <c r="AF26" s="649"/>
      <c r="AG26" s="649"/>
      <c r="AH26" s="674">
        <f>LOOKUP(AB24,下請データ!$A:$A,下請データ!$I:$I)</f>
        <v>0</v>
      </c>
      <c r="AI26" s="675"/>
      <c r="AJ26" s="675"/>
      <c r="AK26" s="675"/>
      <c r="AL26" s="675"/>
      <c r="AM26" s="675"/>
      <c r="AN26" s="675"/>
      <c r="AO26" s="675"/>
      <c r="AP26" s="675"/>
      <c r="AQ26" s="675"/>
      <c r="AR26" s="676"/>
      <c r="AS26" s="247"/>
      <c r="AT26" s="672"/>
      <c r="AU26" s="649" t="s">
        <v>166</v>
      </c>
      <c r="AV26" s="649"/>
      <c r="AW26" s="649"/>
      <c r="AX26" s="649"/>
      <c r="AY26" s="649"/>
      <c r="AZ26" s="674">
        <f>LOOKUP(AT24,下請データ!$A:$A,下請データ!$I:$I)</f>
        <v>0</v>
      </c>
      <c r="BA26" s="675"/>
      <c r="BB26" s="675"/>
      <c r="BC26" s="675"/>
      <c r="BD26" s="675"/>
      <c r="BE26" s="675"/>
      <c r="BF26" s="675"/>
      <c r="BG26" s="675"/>
      <c r="BH26" s="675"/>
      <c r="BI26" s="675"/>
      <c r="BJ26" s="676"/>
      <c r="BK26" s="247"/>
      <c r="BL26" s="672"/>
      <c r="BM26" s="649" t="s">
        <v>166</v>
      </c>
      <c r="BN26" s="649"/>
      <c r="BO26" s="649"/>
      <c r="BP26" s="649"/>
      <c r="BQ26" s="649"/>
      <c r="BR26" s="674">
        <f>LOOKUP(BL24,下請データ!$A:$A,下請データ!$I:$I)</f>
        <v>0</v>
      </c>
      <c r="BS26" s="675"/>
      <c r="BT26" s="675"/>
      <c r="BU26" s="675"/>
      <c r="BV26" s="675"/>
      <c r="BW26" s="675"/>
      <c r="BX26" s="675"/>
      <c r="BY26" s="675"/>
      <c r="BZ26" s="675"/>
      <c r="CA26" s="675"/>
      <c r="CB26" s="676"/>
      <c r="CC26" s="247"/>
      <c r="CD26" s="672"/>
      <c r="CE26" s="649" t="s">
        <v>166</v>
      </c>
      <c r="CF26" s="649"/>
      <c r="CG26" s="649"/>
      <c r="CH26" s="649"/>
      <c r="CI26" s="649"/>
      <c r="CJ26" s="674">
        <f>LOOKUP(CD24,下請データ!$A:$A,下請データ!$I:$I)</f>
        <v>0</v>
      </c>
      <c r="CK26" s="675"/>
      <c r="CL26" s="675"/>
      <c r="CM26" s="675"/>
      <c r="CN26" s="675"/>
      <c r="CO26" s="675"/>
      <c r="CP26" s="675"/>
      <c r="CQ26" s="675"/>
      <c r="CR26" s="675"/>
      <c r="CS26" s="675"/>
      <c r="CT26" s="676"/>
      <c r="CU26" s="241"/>
      <c r="CV26" s="672"/>
      <c r="CW26" s="682" t="s">
        <v>166</v>
      </c>
      <c r="CX26" s="683"/>
      <c r="CY26" s="683"/>
      <c r="CZ26" s="683"/>
      <c r="DA26" s="684"/>
      <c r="DB26" s="674">
        <f>LOOKUP(CV24,下請データ!$A:$A,下請データ!$I:$I)</f>
        <v>0</v>
      </c>
      <c r="DC26" s="675"/>
      <c r="DD26" s="675"/>
      <c r="DE26" s="675"/>
      <c r="DF26" s="675"/>
      <c r="DG26" s="675"/>
      <c r="DH26" s="675"/>
      <c r="DI26" s="675"/>
      <c r="DJ26" s="675"/>
      <c r="DK26" s="675"/>
      <c r="DL26" s="676"/>
      <c r="DN26" s="672"/>
      <c r="DO26" s="649" t="s">
        <v>166</v>
      </c>
      <c r="DP26" s="649"/>
      <c r="DQ26" s="649"/>
      <c r="DR26" s="649"/>
      <c r="DS26" s="649"/>
      <c r="DT26" s="674"/>
      <c r="DU26" s="675"/>
      <c r="DV26" s="675"/>
      <c r="DW26" s="675"/>
      <c r="DX26" s="675"/>
      <c r="DY26" s="675"/>
      <c r="DZ26" s="675"/>
      <c r="EA26" s="675"/>
      <c r="EB26" s="675"/>
      <c r="EC26" s="675"/>
      <c r="ED26" s="676"/>
    </row>
    <row r="27" spans="1:134" ht="18" customHeight="1" x14ac:dyDescent="0.2">
      <c r="A27" s="692" t="s">
        <v>156</v>
      </c>
      <c r="B27" s="693"/>
      <c r="C27" s="694"/>
      <c r="D27" s="701" t="s">
        <v>189</v>
      </c>
      <c r="E27" s="702"/>
      <c r="F27" s="702"/>
      <c r="G27" s="702"/>
      <c r="H27" s="702"/>
      <c r="I27" s="702"/>
      <c r="J27" s="702"/>
      <c r="K27" s="702"/>
      <c r="L27" s="703"/>
      <c r="O27" s="250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AA27" s="250"/>
      <c r="AB27" s="672"/>
      <c r="AC27" s="685" t="s">
        <v>167</v>
      </c>
      <c r="AD27" s="685"/>
      <c r="AE27" s="685"/>
      <c r="AF27" s="685"/>
      <c r="AG27" s="685"/>
      <c r="AH27" s="674">
        <f>LOOKUP(AB24,下請データ!$A:$A,下請データ!$J:$J)</f>
        <v>0</v>
      </c>
      <c r="AI27" s="675"/>
      <c r="AJ27" s="675"/>
      <c r="AK27" s="675"/>
      <c r="AL27" s="675"/>
      <c r="AM27" s="675"/>
      <c r="AN27" s="675"/>
      <c r="AO27" s="675"/>
      <c r="AP27" s="675"/>
      <c r="AQ27" s="675"/>
      <c r="AR27" s="676"/>
      <c r="AS27" s="247"/>
      <c r="AT27" s="672"/>
      <c r="AU27" s="685" t="s">
        <v>167</v>
      </c>
      <c r="AV27" s="685"/>
      <c r="AW27" s="685"/>
      <c r="AX27" s="685"/>
      <c r="AY27" s="685"/>
      <c r="AZ27" s="674">
        <f>LOOKUP(AT24,下請データ!$A:$A,下請データ!$J:$J)</f>
        <v>0</v>
      </c>
      <c r="BA27" s="675"/>
      <c r="BB27" s="675"/>
      <c r="BC27" s="675"/>
      <c r="BD27" s="675"/>
      <c r="BE27" s="675"/>
      <c r="BF27" s="675"/>
      <c r="BG27" s="675"/>
      <c r="BH27" s="675"/>
      <c r="BI27" s="675"/>
      <c r="BJ27" s="676"/>
      <c r="BK27" s="247"/>
      <c r="BL27" s="672"/>
      <c r="BM27" s="685" t="s">
        <v>167</v>
      </c>
      <c r="BN27" s="685"/>
      <c r="BO27" s="685"/>
      <c r="BP27" s="685"/>
      <c r="BQ27" s="685"/>
      <c r="BR27" s="674">
        <f>LOOKUP(BL24,下請データ!$A:$A,下請データ!$J:$J)</f>
        <v>0</v>
      </c>
      <c r="BS27" s="675"/>
      <c r="BT27" s="675"/>
      <c r="BU27" s="675"/>
      <c r="BV27" s="675"/>
      <c r="BW27" s="675"/>
      <c r="BX27" s="675"/>
      <c r="BY27" s="675"/>
      <c r="BZ27" s="675"/>
      <c r="CA27" s="675"/>
      <c r="CB27" s="676"/>
      <c r="CC27" s="247"/>
      <c r="CD27" s="672"/>
      <c r="CE27" s="685" t="s">
        <v>167</v>
      </c>
      <c r="CF27" s="685"/>
      <c r="CG27" s="685"/>
      <c r="CH27" s="685"/>
      <c r="CI27" s="685"/>
      <c r="CJ27" s="674">
        <f>LOOKUP(CD24,下請データ!$A:$A,下請データ!$J:$J)</f>
        <v>0</v>
      </c>
      <c r="CK27" s="675"/>
      <c r="CL27" s="675"/>
      <c r="CM27" s="675"/>
      <c r="CN27" s="675"/>
      <c r="CO27" s="675"/>
      <c r="CP27" s="675"/>
      <c r="CQ27" s="675"/>
      <c r="CR27" s="675"/>
      <c r="CS27" s="675"/>
      <c r="CT27" s="676"/>
      <c r="CU27" s="241"/>
      <c r="CV27" s="672"/>
      <c r="CW27" s="686" t="s">
        <v>167</v>
      </c>
      <c r="CX27" s="687"/>
      <c r="CY27" s="687"/>
      <c r="CZ27" s="687"/>
      <c r="DA27" s="688"/>
      <c r="DB27" s="674">
        <f>LOOKUP(CV24,下請データ!$A:$A,下請データ!$J:$J)</f>
        <v>0</v>
      </c>
      <c r="DC27" s="675"/>
      <c r="DD27" s="675"/>
      <c r="DE27" s="675"/>
      <c r="DF27" s="675"/>
      <c r="DG27" s="675"/>
      <c r="DH27" s="675"/>
      <c r="DI27" s="675"/>
      <c r="DJ27" s="675"/>
      <c r="DK27" s="675"/>
      <c r="DL27" s="676"/>
      <c r="DN27" s="672"/>
      <c r="DO27" s="685" t="s">
        <v>167</v>
      </c>
      <c r="DP27" s="685"/>
      <c r="DQ27" s="685"/>
      <c r="DR27" s="685"/>
      <c r="DS27" s="685"/>
      <c r="DT27" s="674"/>
      <c r="DU27" s="675"/>
      <c r="DV27" s="675"/>
      <c r="DW27" s="675"/>
      <c r="DX27" s="675"/>
      <c r="DY27" s="675"/>
      <c r="DZ27" s="675"/>
      <c r="EA27" s="675"/>
      <c r="EB27" s="675"/>
      <c r="EC27" s="675"/>
      <c r="ED27" s="676"/>
    </row>
    <row r="28" spans="1:134" ht="18" customHeight="1" x14ac:dyDescent="0.2">
      <c r="A28" s="695"/>
      <c r="B28" s="696"/>
      <c r="C28" s="697"/>
      <c r="D28" s="698">
        <f>工事データ!C19</f>
        <v>0</v>
      </c>
      <c r="E28" s="699"/>
      <c r="F28" s="699"/>
      <c r="G28" s="699"/>
      <c r="H28" s="699"/>
      <c r="I28" s="699"/>
      <c r="J28" s="699"/>
      <c r="K28" s="699"/>
      <c r="L28" s="700"/>
      <c r="O28" s="24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9"/>
      <c r="AA28" s="248"/>
      <c r="AB28" s="672"/>
      <c r="AC28" s="649" t="s">
        <v>183</v>
      </c>
      <c r="AD28" s="649"/>
      <c r="AE28" s="649"/>
      <c r="AF28" s="649"/>
      <c r="AG28" s="649"/>
      <c r="AH28" s="674">
        <f>LOOKUP(AB24,下請データ!$A:$A,下請データ!$K:$K)</f>
        <v>0</v>
      </c>
      <c r="AI28" s="675"/>
      <c r="AJ28" s="675"/>
      <c r="AK28" s="675"/>
      <c r="AL28" s="675"/>
      <c r="AM28" s="675"/>
      <c r="AN28" s="675"/>
      <c r="AO28" s="675"/>
      <c r="AP28" s="675"/>
      <c r="AQ28" s="675"/>
      <c r="AR28" s="676"/>
      <c r="AS28" s="249"/>
      <c r="AT28" s="672"/>
      <c r="AU28" s="649" t="s">
        <v>183</v>
      </c>
      <c r="AV28" s="649"/>
      <c r="AW28" s="649"/>
      <c r="AX28" s="649"/>
      <c r="AY28" s="649"/>
      <c r="AZ28" s="674">
        <f>LOOKUP(AT24,下請データ!$A:$A,下請データ!$K:$K)</f>
        <v>0</v>
      </c>
      <c r="BA28" s="675"/>
      <c r="BB28" s="675"/>
      <c r="BC28" s="675"/>
      <c r="BD28" s="675"/>
      <c r="BE28" s="675"/>
      <c r="BF28" s="675"/>
      <c r="BG28" s="675"/>
      <c r="BH28" s="675"/>
      <c r="BI28" s="675"/>
      <c r="BJ28" s="676"/>
      <c r="BK28" s="249"/>
      <c r="BL28" s="672"/>
      <c r="BM28" s="649" t="s">
        <v>183</v>
      </c>
      <c r="BN28" s="649"/>
      <c r="BO28" s="649"/>
      <c r="BP28" s="649"/>
      <c r="BQ28" s="649"/>
      <c r="BR28" s="674">
        <f>LOOKUP(BL24,下請データ!$A:$A,下請データ!$K:$K)</f>
        <v>0</v>
      </c>
      <c r="BS28" s="675"/>
      <c r="BT28" s="675"/>
      <c r="BU28" s="675"/>
      <c r="BV28" s="675"/>
      <c r="BW28" s="675"/>
      <c r="BX28" s="675"/>
      <c r="BY28" s="675"/>
      <c r="BZ28" s="675"/>
      <c r="CA28" s="675"/>
      <c r="CB28" s="676"/>
      <c r="CC28" s="249"/>
      <c r="CD28" s="672"/>
      <c r="CE28" s="649" t="s">
        <v>183</v>
      </c>
      <c r="CF28" s="649"/>
      <c r="CG28" s="649"/>
      <c r="CH28" s="649"/>
      <c r="CI28" s="649"/>
      <c r="CJ28" s="674">
        <f>LOOKUP(CD24,下請データ!$A:$A,下請データ!$K:$K)</f>
        <v>0</v>
      </c>
      <c r="CK28" s="675"/>
      <c r="CL28" s="675"/>
      <c r="CM28" s="675"/>
      <c r="CN28" s="675"/>
      <c r="CO28" s="675"/>
      <c r="CP28" s="675"/>
      <c r="CQ28" s="675"/>
      <c r="CR28" s="675"/>
      <c r="CS28" s="675"/>
      <c r="CT28" s="676"/>
      <c r="CU28" s="249"/>
      <c r="CV28" s="672"/>
      <c r="CW28" s="682" t="s">
        <v>183</v>
      </c>
      <c r="CX28" s="683"/>
      <c r="CY28" s="683"/>
      <c r="CZ28" s="683"/>
      <c r="DA28" s="684"/>
      <c r="DB28" s="674">
        <f>LOOKUP(CV24,下請データ!$A:$A,下請データ!$K:$K)</f>
        <v>0</v>
      </c>
      <c r="DC28" s="675"/>
      <c r="DD28" s="675"/>
      <c r="DE28" s="675"/>
      <c r="DF28" s="675"/>
      <c r="DG28" s="675"/>
      <c r="DH28" s="675"/>
      <c r="DI28" s="675"/>
      <c r="DJ28" s="675"/>
      <c r="DK28" s="675"/>
      <c r="DL28" s="676"/>
      <c r="DN28" s="672"/>
      <c r="DO28" s="649" t="s">
        <v>183</v>
      </c>
      <c r="DP28" s="649"/>
      <c r="DQ28" s="649"/>
      <c r="DR28" s="649"/>
      <c r="DS28" s="649"/>
      <c r="DT28" s="674">
        <f>+DT27</f>
        <v>0</v>
      </c>
      <c r="DU28" s="675"/>
      <c r="DV28" s="675"/>
      <c r="DW28" s="675"/>
      <c r="DX28" s="675"/>
      <c r="DY28" s="675"/>
      <c r="DZ28" s="675"/>
      <c r="EA28" s="675"/>
      <c r="EB28" s="675"/>
      <c r="EC28" s="675"/>
      <c r="ED28" s="676"/>
    </row>
    <row r="29" spans="1:134" ht="18" customHeight="1" x14ac:dyDescent="0.2">
      <c r="J29" s="260"/>
      <c r="O29" s="261"/>
      <c r="P29" s="686" t="s">
        <v>190</v>
      </c>
      <c r="Q29" s="687"/>
      <c r="R29" s="687"/>
      <c r="S29" s="687"/>
      <c r="T29" s="687"/>
      <c r="U29" s="687"/>
      <c r="V29" s="687"/>
      <c r="W29" s="687"/>
      <c r="X29" s="688"/>
      <c r="Y29" s="257"/>
      <c r="AA29" s="250"/>
      <c r="AB29" s="672"/>
      <c r="AC29" s="680" t="s">
        <v>153</v>
      </c>
      <c r="AD29" s="649"/>
      <c r="AE29" s="649"/>
      <c r="AF29" s="649"/>
      <c r="AG29" s="649"/>
      <c r="AH29" s="674">
        <f>LOOKUP(AB24,下請データ!$A:$A,下請データ!$L:$L)</f>
        <v>0</v>
      </c>
      <c r="AI29" s="675"/>
      <c r="AJ29" s="675"/>
      <c r="AK29" s="675"/>
      <c r="AL29" s="675"/>
      <c r="AM29" s="675"/>
      <c r="AN29" s="675"/>
      <c r="AO29" s="675"/>
      <c r="AP29" s="675"/>
      <c r="AQ29" s="675"/>
      <c r="AR29" s="676"/>
      <c r="AS29" s="247"/>
      <c r="AT29" s="672"/>
      <c r="AU29" s="680" t="s">
        <v>153</v>
      </c>
      <c r="AV29" s="649"/>
      <c r="AW29" s="649"/>
      <c r="AX29" s="649"/>
      <c r="AY29" s="649"/>
      <c r="AZ29" s="674">
        <f>LOOKUP(AT24,下請データ!$A:$A,下請データ!$L:$L)</f>
        <v>0</v>
      </c>
      <c r="BA29" s="675"/>
      <c r="BB29" s="675"/>
      <c r="BC29" s="675"/>
      <c r="BD29" s="675"/>
      <c r="BE29" s="675"/>
      <c r="BF29" s="675"/>
      <c r="BG29" s="675"/>
      <c r="BH29" s="675"/>
      <c r="BI29" s="675"/>
      <c r="BJ29" s="676"/>
      <c r="BK29" s="247"/>
      <c r="BL29" s="672"/>
      <c r="BM29" s="680" t="s">
        <v>153</v>
      </c>
      <c r="BN29" s="649"/>
      <c r="BO29" s="649"/>
      <c r="BP29" s="649"/>
      <c r="BQ29" s="649"/>
      <c r="BR29" s="674">
        <f>LOOKUP(BL24,下請データ!$A:$A,下請データ!$L:$L)</f>
        <v>0</v>
      </c>
      <c r="BS29" s="675"/>
      <c r="BT29" s="675"/>
      <c r="BU29" s="675"/>
      <c r="BV29" s="675"/>
      <c r="BW29" s="675"/>
      <c r="BX29" s="675"/>
      <c r="BY29" s="675"/>
      <c r="BZ29" s="675"/>
      <c r="CA29" s="675"/>
      <c r="CB29" s="676"/>
      <c r="CC29" s="247"/>
      <c r="CD29" s="672"/>
      <c r="CE29" s="680" t="s">
        <v>153</v>
      </c>
      <c r="CF29" s="649"/>
      <c r="CG29" s="649"/>
      <c r="CH29" s="649"/>
      <c r="CI29" s="649"/>
      <c r="CJ29" s="674">
        <f>LOOKUP(CD24,下請データ!$A:$A,下請データ!$L:$L)</f>
        <v>0</v>
      </c>
      <c r="CK29" s="675"/>
      <c r="CL29" s="675"/>
      <c r="CM29" s="675"/>
      <c r="CN29" s="675"/>
      <c r="CO29" s="675"/>
      <c r="CP29" s="675"/>
      <c r="CQ29" s="675"/>
      <c r="CR29" s="675"/>
      <c r="CS29" s="675"/>
      <c r="CT29" s="676"/>
      <c r="CU29" s="241"/>
      <c r="CV29" s="672"/>
      <c r="CW29" s="677" t="s">
        <v>153</v>
      </c>
      <c r="CX29" s="678"/>
      <c r="CY29" s="678"/>
      <c r="CZ29" s="678"/>
      <c r="DA29" s="679"/>
      <c r="DB29" s="674">
        <f>LOOKUP(CV24,下請データ!$A:$A,下請データ!$L:$L)</f>
        <v>0</v>
      </c>
      <c r="DC29" s="675"/>
      <c r="DD29" s="675"/>
      <c r="DE29" s="675"/>
      <c r="DF29" s="675"/>
      <c r="DG29" s="675"/>
      <c r="DH29" s="675"/>
      <c r="DI29" s="675"/>
      <c r="DJ29" s="675"/>
      <c r="DK29" s="675"/>
      <c r="DL29" s="676"/>
      <c r="DN29" s="672"/>
      <c r="DO29" s="680" t="s">
        <v>153</v>
      </c>
      <c r="DP29" s="649"/>
      <c r="DQ29" s="649"/>
      <c r="DR29" s="649"/>
      <c r="DS29" s="649"/>
      <c r="DT29" s="674"/>
      <c r="DU29" s="675"/>
      <c r="DV29" s="675"/>
      <c r="DW29" s="675"/>
      <c r="DX29" s="675"/>
      <c r="DY29" s="675"/>
      <c r="DZ29" s="675"/>
      <c r="EA29" s="675"/>
      <c r="EB29" s="675"/>
      <c r="EC29" s="675"/>
      <c r="ED29" s="676"/>
    </row>
    <row r="30" spans="1:134" ht="18" customHeight="1" x14ac:dyDescent="0.2">
      <c r="J30" s="262"/>
      <c r="K30" s="259"/>
      <c r="L30" s="259"/>
      <c r="M30" s="259"/>
      <c r="N30" s="259"/>
      <c r="O30" s="263"/>
      <c r="P30" s="698">
        <f>工事データ!C23</f>
        <v>0</v>
      </c>
      <c r="Q30" s="699"/>
      <c r="R30" s="699"/>
      <c r="S30" s="699"/>
      <c r="T30" s="699"/>
      <c r="U30" s="699"/>
      <c r="V30" s="699"/>
      <c r="W30" s="699"/>
      <c r="X30" s="700"/>
      <c r="Y30" s="238"/>
      <c r="AA30" s="250"/>
      <c r="AB30" s="660" t="s">
        <v>185</v>
      </c>
      <c r="AC30" s="251"/>
      <c r="AD30" s="662" t="s">
        <v>275</v>
      </c>
      <c r="AE30" s="663"/>
      <c r="AF30" s="663"/>
      <c r="AG30" s="664"/>
      <c r="AH30" s="668" t="str">
        <f>IF(AH25=0,"",LOOKUP(AB24,下請データ!$A:$A,下請データ!$E:$E))</f>
        <v/>
      </c>
      <c r="AI30" s="669"/>
      <c r="AJ30" s="669"/>
      <c r="AK30" s="669"/>
      <c r="AL30" s="656">
        <f>LOOKUP(AB24,下請データ!$A:$A,下請データ!$D:$D)</f>
        <v>0</v>
      </c>
      <c r="AM30" s="656"/>
      <c r="AN30" s="656"/>
      <c r="AO30" s="656"/>
      <c r="AP30" s="656"/>
      <c r="AQ30" s="656"/>
      <c r="AR30" s="657"/>
      <c r="AS30" s="247"/>
      <c r="AT30" s="660" t="s">
        <v>185</v>
      </c>
      <c r="AU30" s="251"/>
      <c r="AV30" s="662" t="s">
        <v>275</v>
      </c>
      <c r="AW30" s="663"/>
      <c r="AX30" s="663"/>
      <c r="AY30" s="664"/>
      <c r="AZ30" s="668" t="str">
        <f>IF(AZ25=0,"",LOOKUP(AT24,下請データ!$A:$A,下請データ!$E:$E))</f>
        <v/>
      </c>
      <c r="BA30" s="669"/>
      <c r="BB30" s="669"/>
      <c r="BC30" s="669"/>
      <c r="BD30" s="656">
        <f>LOOKUP(AT24,下請データ!$A:$A,下請データ!$D:$D)</f>
        <v>0</v>
      </c>
      <c r="BE30" s="656"/>
      <c r="BF30" s="656"/>
      <c r="BG30" s="656"/>
      <c r="BH30" s="656"/>
      <c r="BI30" s="656"/>
      <c r="BJ30" s="657"/>
      <c r="BK30" s="247"/>
      <c r="BL30" s="660" t="s">
        <v>185</v>
      </c>
      <c r="BM30" s="251"/>
      <c r="BN30" s="662" t="s">
        <v>275</v>
      </c>
      <c r="BO30" s="663"/>
      <c r="BP30" s="663"/>
      <c r="BQ30" s="664"/>
      <c r="BR30" s="668" t="str">
        <f>IF(BR25=0,"",LOOKUP(BL24,下請データ!$A:$A,下請データ!$E:$E))</f>
        <v/>
      </c>
      <c r="BS30" s="669"/>
      <c r="BT30" s="669"/>
      <c r="BU30" s="669"/>
      <c r="BV30" s="656">
        <f>LOOKUP(BL24,下請データ!$A:$A,下請データ!$D:$D)</f>
        <v>0</v>
      </c>
      <c r="BW30" s="656"/>
      <c r="BX30" s="656"/>
      <c r="BY30" s="656"/>
      <c r="BZ30" s="656"/>
      <c r="CA30" s="656"/>
      <c r="CB30" s="657"/>
      <c r="CC30" s="247"/>
      <c r="CD30" s="660" t="s">
        <v>185</v>
      </c>
      <c r="CE30" s="251"/>
      <c r="CF30" s="662" t="s">
        <v>275</v>
      </c>
      <c r="CG30" s="663"/>
      <c r="CH30" s="663"/>
      <c r="CI30" s="664"/>
      <c r="CJ30" s="668" t="str">
        <f>IF(CJ25=0,"",LOOKUP(CD24,下請データ!$A:$A,下請データ!$E:$E))</f>
        <v/>
      </c>
      <c r="CK30" s="669"/>
      <c r="CL30" s="669"/>
      <c r="CM30" s="669"/>
      <c r="CN30" s="656">
        <f>LOOKUP(CD24,下請データ!$A:$A,下請データ!$D:$D)</f>
        <v>0</v>
      </c>
      <c r="CO30" s="656"/>
      <c r="CP30" s="656"/>
      <c r="CQ30" s="656"/>
      <c r="CR30" s="656"/>
      <c r="CS30" s="656"/>
      <c r="CT30" s="657"/>
      <c r="CU30" s="241"/>
      <c r="CV30" s="660" t="s">
        <v>185</v>
      </c>
      <c r="CW30" s="251"/>
      <c r="CX30" s="662" t="s">
        <v>275</v>
      </c>
      <c r="CY30" s="663"/>
      <c r="CZ30" s="663"/>
      <c r="DA30" s="664"/>
      <c r="DB30" s="668" t="str">
        <f>IF(DB25=0,"",LOOKUP(CV24,下請データ!$A:$A,下請データ!$E:$E))</f>
        <v/>
      </c>
      <c r="DC30" s="669"/>
      <c r="DD30" s="669"/>
      <c r="DE30" s="669"/>
      <c r="DF30" s="656">
        <f>LOOKUP(CV24,下請データ!$A:$A,下請データ!$D:$D)</f>
        <v>0</v>
      </c>
      <c r="DG30" s="656"/>
      <c r="DH30" s="656"/>
      <c r="DI30" s="656"/>
      <c r="DJ30" s="656"/>
      <c r="DK30" s="656"/>
      <c r="DL30" s="657"/>
      <c r="DN30" s="672" t="s">
        <v>185</v>
      </c>
      <c r="DO30" s="251"/>
      <c r="DP30" s="649" t="s">
        <v>275</v>
      </c>
      <c r="DQ30" s="649"/>
      <c r="DR30" s="649"/>
      <c r="DS30" s="649"/>
      <c r="DT30" s="650"/>
      <c r="DU30" s="651"/>
      <c r="DV30" s="651"/>
      <c r="DW30" s="651"/>
      <c r="DX30" s="651"/>
      <c r="DY30" s="651"/>
      <c r="DZ30" s="651"/>
      <c r="EA30" s="651"/>
      <c r="EB30" s="651"/>
      <c r="EC30" s="651"/>
      <c r="ED30" s="652"/>
    </row>
    <row r="31" spans="1:134" ht="18" customHeight="1" x14ac:dyDescent="0.2">
      <c r="A31" s="692" t="s">
        <v>191</v>
      </c>
      <c r="B31" s="693"/>
      <c r="C31" s="694"/>
      <c r="D31" s="698">
        <f>工事データ!C20</f>
        <v>0</v>
      </c>
      <c r="E31" s="699"/>
      <c r="F31" s="699"/>
      <c r="G31" s="699"/>
      <c r="H31" s="699"/>
      <c r="I31" s="699"/>
      <c r="J31" s="699"/>
      <c r="K31" s="699"/>
      <c r="L31" s="700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AA31" s="250"/>
      <c r="AB31" s="661"/>
      <c r="AC31" s="252"/>
      <c r="AD31" s="665"/>
      <c r="AE31" s="666"/>
      <c r="AF31" s="666"/>
      <c r="AG31" s="667"/>
      <c r="AH31" s="670"/>
      <c r="AI31" s="671"/>
      <c r="AJ31" s="671"/>
      <c r="AK31" s="671"/>
      <c r="AL31" s="658"/>
      <c r="AM31" s="658"/>
      <c r="AN31" s="658"/>
      <c r="AO31" s="658"/>
      <c r="AP31" s="658"/>
      <c r="AQ31" s="658"/>
      <c r="AR31" s="659"/>
      <c r="AS31" s="247"/>
      <c r="AT31" s="661"/>
      <c r="AU31" s="252"/>
      <c r="AV31" s="665"/>
      <c r="AW31" s="666"/>
      <c r="AX31" s="666"/>
      <c r="AY31" s="667"/>
      <c r="AZ31" s="670"/>
      <c r="BA31" s="671"/>
      <c r="BB31" s="671"/>
      <c r="BC31" s="671"/>
      <c r="BD31" s="658"/>
      <c r="BE31" s="658"/>
      <c r="BF31" s="658"/>
      <c r="BG31" s="658"/>
      <c r="BH31" s="658"/>
      <c r="BI31" s="658"/>
      <c r="BJ31" s="659"/>
      <c r="BK31" s="247"/>
      <c r="BL31" s="661"/>
      <c r="BM31" s="252"/>
      <c r="BN31" s="665"/>
      <c r="BO31" s="666"/>
      <c r="BP31" s="666"/>
      <c r="BQ31" s="667"/>
      <c r="BR31" s="670"/>
      <c r="BS31" s="671"/>
      <c r="BT31" s="671"/>
      <c r="BU31" s="671"/>
      <c r="BV31" s="658"/>
      <c r="BW31" s="658"/>
      <c r="BX31" s="658"/>
      <c r="BY31" s="658"/>
      <c r="BZ31" s="658"/>
      <c r="CA31" s="658"/>
      <c r="CB31" s="659"/>
      <c r="CC31" s="247"/>
      <c r="CD31" s="661"/>
      <c r="CE31" s="252"/>
      <c r="CF31" s="665"/>
      <c r="CG31" s="666"/>
      <c r="CH31" s="666"/>
      <c r="CI31" s="667"/>
      <c r="CJ31" s="670"/>
      <c r="CK31" s="671"/>
      <c r="CL31" s="671"/>
      <c r="CM31" s="671"/>
      <c r="CN31" s="658"/>
      <c r="CO31" s="658"/>
      <c r="CP31" s="658"/>
      <c r="CQ31" s="658"/>
      <c r="CR31" s="658"/>
      <c r="CS31" s="658"/>
      <c r="CT31" s="659"/>
      <c r="CU31" s="241"/>
      <c r="CV31" s="661"/>
      <c r="CW31" s="252"/>
      <c r="CX31" s="665"/>
      <c r="CY31" s="666"/>
      <c r="CZ31" s="666"/>
      <c r="DA31" s="667"/>
      <c r="DB31" s="670"/>
      <c r="DC31" s="671"/>
      <c r="DD31" s="671"/>
      <c r="DE31" s="671"/>
      <c r="DF31" s="658"/>
      <c r="DG31" s="658"/>
      <c r="DH31" s="658"/>
      <c r="DI31" s="658"/>
      <c r="DJ31" s="658"/>
      <c r="DK31" s="658"/>
      <c r="DL31" s="659"/>
      <c r="DN31" s="673"/>
      <c r="DO31" s="252"/>
      <c r="DP31" s="649"/>
      <c r="DQ31" s="649"/>
      <c r="DR31" s="649"/>
      <c r="DS31" s="649"/>
      <c r="DT31" s="653"/>
      <c r="DU31" s="654"/>
      <c r="DV31" s="654"/>
      <c r="DW31" s="654"/>
      <c r="DX31" s="654"/>
      <c r="DY31" s="654"/>
      <c r="DZ31" s="654"/>
      <c r="EA31" s="654"/>
      <c r="EB31" s="654"/>
      <c r="EC31" s="654"/>
      <c r="ED31" s="655"/>
    </row>
    <row r="32" spans="1:134" ht="18" customHeight="1" x14ac:dyDescent="0.2">
      <c r="A32" s="695"/>
      <c r="B32" s="696"/>
      <c r="C32" s="697"/>
      <c r="D32" s="698">
        <f>工事データ!C21</f>
        <v>0</v>
      </c>
      <c r="E32" s="699"/>
      <c r="F32" s="699"/>
      <c r="G32" s="699"/>
      <c r="H32" s="699"/>
      <c r="I32" s="699"/>
      <c r="J32" s="699"/>
      <c r="K32" s="699"/>
      <c r="L32" s="700"/>
      <c r="AA32" s="250"/>
      <c r="AB32" s="647" t="s">
        <v>147</v>
      </c>
      <c r="AC32" s="648"/>
      <c r="AD32" s="647" t="s">
        <v>238</v>
      </c>
      <c r="AE32" s="646"/>
      <c r="AF32" s="254">
        <f>LOOKUP(AB24,下請データ!$A:$A,下請データ!$M:$M)</f>
        <v>0</v>
      </c>
      <c r="AG32" s="244" t="s">
        <v>149</v>
      </c>
      <c r="AH32" s="254">
        <f>LOOKUP(AB24,下請データ!$A:$A,下請データ!$N:$N)</f>
        <v>0</v>
      </c>
      <c r="AI32" s="244" t="s">
        <v>150</v>
      </c>
      <c r="AJ32" s="254">
        <f>LOOKUP(AB24,下請データ!$A:$A,下請データ!$O:$O)</f>
        <v>0</v>
      </c>
      <c r="AK32" s="646" t="s">
        <v>187</v>
      </c>
      <c r="AL32" s="646"/>
      <c r="AM32" s="254">
        <f>LOOKUP(AB24,下請データ!$A:$A,下請データ!$P:$P)</f>
        <v>0</v>
      </c>
      <c r="AN32" s="244" t="s">
        <v>149</v>
      </c>
      <c r="AO32" s="254">
        <f>LOOKUP(AB24,下請データ!$A:$A,下請データ!$Q:$Q)</f>
        <v>0</v>
      </c>
      <c r="AP32" s="244" t="s">
        <v>150</v>
      </c>
      <c r="AQ32" s="254">
        <f>LOOKUP(AB24,下請データ!$A:$A,下請データ!$R:$R)</f>
        <v>0</v>
      </c>
      <c r="AR32" s="246" t="s">
        <v>151</v>
      </c>
      <c r="AS32" s="247"/>
      <c r="AT32" s="647" t="s">
        <v>147</v>
      </c>
      <c r="AU32" s="648"/>
      <c r="AV32" s="647" t="s">
        <v>238</v>
      </c>
      <c r="AW32" s="646"/>
      <c r="AX32" s="254">
        <f>LOOKUP(AT24,下請データ!$A:$A,下請データ!$M:$M)</f>
        <v>0</v>
      </c>
      <c r="AY32" s="244" t="s">
        <v>149</v>
      </c>
      <c r="AZ32" s="254">
        <f>LOOKUP(AT24,下請データ!$A:$A,下請データ!$N:$N)</f>
        <v>0</v>
      </c>
      <c r="BA32" s="244" t="s">
        <v>150</v>
      </c>
      <c r="BB32" s="254">
        <f>LOOKUP(AT24,下請データ!$A:$A,下請データ!$O:$O)</f>
        <v>0</v>
      </c>
      <c r="BC32" s="646" t="s">
        <v>187</v>
      </c>
      <c r="BD32" s="646"/>
      <c r="BE32" s="254">
        <f>LOOKUP(AT24,下請データ!$A:$A,下請データ!$P:$P)</f>
        <v>0</v>
      </c>
      <c r="BF32" s="244" t="s">
        <v>149</v>
      </c>
      <c r="BG32" s="254">
        <f>LOOKUP(AT24,下請データ!$A:$A,下請データ!$Q:$Q)</f>
        <v>0</v>
      </c>
      <c r="BH32" s="244" t="s">
        <v>150</v>
      </c>
      <c r="BI32" s="254">
        <f>LOOKUP(AT24,下請データ!$A:$A,下請データ!$R:$R)</f>
        <v>0</v>
      </c>
      <c r="BJ32" s="246" t="s">
        <v>151</v>
      </c>
      <c r="BK32" s="247"/>
      <c r="BL32" s="647" t="s">
        <v>147</v>
      </c>
      <c r="BM32" s="648"/>
      <c r="BN32" s="647" t="s">
        <v>238</v>
      </c>
      <c r="BO32" s="646"/>
      <c r="BP32" s="254">
        <f>LOOKUP(BL24,下請データ!$A:$A,下請データ!$M:$M)</f>
        <v>0</v>
      </c>
      <c r="BQ32" s="244" t="s">
        <v>149</v>
      </c>
      <c r="BR32" s="254">
        <f>LOOKUP(BL24,下請データ!$A:$A,下請データ!$N:$N)</f>
        <v>0</v>
      </c>
      <c r="BS32" s="244" t="s">
        <v>150</v>
      </c>
      <c r="BT32" s="254">
        <f>LOOKUP(BL24,下請データ!$A:$A,下請データ!$O:$O)</f>
        <v>0</v>
      </c>
      <c r="BU32" s="646" t="s">
        <v>187</v>
      </c>
      <c r="BV32" s="646"/>
      <c r="BW32" s="254">
        <f>LOOKUP(BL24,下請データ!$A:$A,下請データ!$P:$P)</f>
        <v>0</v>
      </c>
      <c r="BX32" s="244" t="s">
        <v>149</v>
      </c>
      <c r="BY32" s="254">
        <f>LOOKUP(BL24,下請データ!$A:$A,下請データ!$Q:$Q)</f>
        <v>0</v>
      </c>
      <c r="BZ32" s="244" t="s">
        <v>150</v>
      </c>
      <c r="CA32" s="254">
        <f>LOOKUP(BL24,下請データ!$A:$A,下請データ!$R:$R)</f>
        <v>0</v>
      </c>
      <c r="CB32" s="246" t="s">
        <v>151</v>
      </c>
      <c r="CC32" s="247"/>
      <c r="CD32" s="647" t="s">
        <v>147</v>
      </c>
      <c r="CE32" s="648"/>
      <c r="CF32" s="647" t="s">
        <v>238</v>
      </c>
      <c r="CG32" s="646"/>
      <c r="CH32" s="254">
        <f>LOOKUP(CD24,下請データ!$A:$A,下請データ!$M:$M)</f>
        <v>0</v>
      </c>
      <c r="CI32" s="244" t="s">
        <v>149</v>
      </c>
      <c r="CJ32" s="254">
        <f>LOOKUP(CD24,下請データ!$A:$A,下請データ!$N:$N)</f>
        <v>0</v>
      </c>
      <c r="CK32" s="244" t="s">
        <v>150</v>
      </c>
      <c r="CL32" s="254">
        <f>LOOKUP(CD24,下請データ!$A:$A,下請データ!$O:$O)</f>
        <v>0</v>
      </c>
      <c r="CM32" s="646" t="s">
        <v>187</v>
      </c>
      <c r="CN32" s="646"/>
      <c r="CO32" s="254">
        <f>LOOKUP(CD24,下請データ!$A:$A,下請データ!$P:$P)</f>
        <v>0</v>
      </c>
      <c r="CP32" s="244" t="s">
        <v>149</v>
      </c>
      <c r="CQ32" s="254">
        <f>LOOKUP(CD24,下請データ!$A:$A,下請データ!$Q:$Q)</f>
        <v>0</v>
      </c>
      <c r="CR32" s="244" t="s">
        <v>150</v>
      </c>
      <c r="CS32" s="254">
        <f>LOOKUP(CD24,下請データ!$A:$A,下請データ!$R:$R)</f>
        <v>0</v>
      </c>
      <c r="CT32" s="246" t="s">
        <v>151</v>
      </c>
      <c r="CU32" s="241"/>
      <c r="CV32" s="647" t="s">
        <v>147</v>
      </c>
      <c r="CW32" s="648"/>
      <c r="CX32" s="647" t="s">
        <v>238</v>
      </c>
      <c r="CY32" s="646"/>
      <c r="CZ32" s="254">
        <f>LOOKUP(CV24,下請データ!$A:$A,下請データ!$M:$M)</f>
        <v>0</v>
      </c>
      <c r="DA32" s="244" t="s">
        <v>149</v>
      </c>
      <c r="DB32" s="254">
        <f>LOOKUP(CV24,下請データ!$A:$A,下請データ!$N:$N)</f>
        <v>0</v>
      </c>
      <c r="DC32" s="244" t="s">
        <v>150</v>
      </c>
      <c r="DD32" s="254">
        <f>LOOKUP(CV24,下請データ!$A:$A,下請データ!$O:$O)</f>
        <v>0</v>
      </c>
      <c r="DE32" s="646" t="s">
        <v>187</v>
      </c>
      <c r="DF32" s="646"/>
      <c r="DG32" s="254">
        <f>LOOKUP(CV24,下請データ!$A:$A,下請データ!$P:$P)</f>
        <v>0</v>
      </c>
      <c r="DH32" s="244" t="s">
        <v>149</v>
      </c>
      <c r="DI32" s="254">
        <f>LOOKUP(CV24,下請データ!$A:$A,下請データ!$Q:$Q)</f>
        <v>0</v>
      </c>
      <c r="DJ32" s="244" t="s">
        <v>150</v>
      </c>
      <c r="DK32" s="254">
        <f>LOOKUP(CV24,下請データ!$A:$A,下請データ!$R:$R)</f>
        <v>0</v>
      </c>
      <c r="DL32" s="246" t="s">
        <v>151</v>
      </c>
      <c r="DN32" s="647" t="s">
        <v>147</v>
      </c>
      <c r="DO32" s="648"/>
      <c r="DP32" s="647" t="s">
        <v>178</v>
      </c>
      <c r="DQ32" s="646"/>
      <c r="DR32" s="245"/>
      <c r="DS32" s="244" t="s">
        <v>149</v>
      </c>
      <c r="DT32" s="245"/>
      <c r="DU32" s="244" t="s">
        <v>150</v>
      </c>
      <c r="DV32" s="245"/>
      <c r="DW32" s="646" t="s">
        <v>187</v>
      </c>
      <c r="DX32" s="646"/>
      <c r="DY32" s="245"/>
      <c r="DZ32" s="244" t="s">
        <v>149</v>
      </c>
      <c r="EA32" s="245"/>
      <c r="EB32" s="244" t="s">
        <v>150</v>
      </c>
      <c r="EC32" s="245"/>
      <c r="ED32" s="246" t="s">
        <v>151</v>
      </c>
    </row>
    <row r="33" spans="1:134" ht="18" customHeight="1" x14ac:dyDescent="0.2">
      <c r="AA33" s="250"/>
      <c r="AB33" s="242">
        <v>4</v>
      </c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42">
        <v>10</v>
      </c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42">
        <v>16</v>
      </c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42">
        <v>22</v>
      </c>
      <c r="CE33" s="256"/>
      <c r="CF33" s="256"/>
      <c r="CG33" s="256"/>
      <c r="CH33" s="256"/>
      <c r="CI33" s="256"/>
      <c r="CJ33" s="256"/>
      <c r="CK33" s="256"/>
      <c r="CL33" s="256"/>
      <c r="CM33" s="256"/>
      <c r="CN33" s="256"/>
      <c r="CO33" s="256"/>
      <c r="CP33" s="256"/>
      <c r="CQ33" s="256"/>
      <c r="CR33" s="256"/>
      <c r="CS33" s="256"/>
      <c r="CT33" s="256"/>
      <c r="CU33" s="241"/>
      <c r="CV33" s="242">
        <v>28</v>
      </c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256"/>
      <c r="DL33" s="256"/>
      <c r="DN33" s="256"/>
      <c r="DO33" s="256"/>
      <c r="DP33" s="256"/>
      <c r="DQ33" s="256"/>
      <c r="DR33" s="256"/>
      <c r="DS33" s="256"/>
      <c r="DT33" s="256"/>
      <c r="DU33" s="256"/>
      <c r="DV33" s="256"/>
      <c r="DW33" s="256"/>
      <c r="DX33" s="256"/>
      <c r="DY33" s="256"/>
      <c r="DZ33" s="256"/>
      <c r="EA33" s="256"/>
      <c r="EB33" s="256"/>
      <c r="EC33" s="256"/>
      <c r="ED33" s="256"/>
    </row>
    <row r="34" spans="1:134" ht="18" customHeight="1" x14ac:dyDescent="0.2">
      <c r="AA34" s="250"/>
      <c r="AB34" s="681">
        <f>LOOKUP(AB33,下請データ!$A:$A,下請データ!$C:$C)</f>
        <v>0</v>
      </c>
      <c r="AC34" s="649" t="s">
        <v>161</v>
      </c>
      <c r="AD34" s="649"/>
      <c r="AE34" s="649"/>
      <c r="AF34" s="649"/>
      <c r="AG34" s="649"/>
      <c r="AH34" s="674">
        <f>LOOKUP(AB33,下請データ!$A:$A,下請データ!$B:$B)</f>
        <v>0</v>
      </c>
      <c r="AI34" s="675"/>
      <c r="AJ34" s="675"/>
      <c r="AK34" s="675"/>
      <c r="AL34" s="675"/>
      <c r="AM34" s="675"/>
      <c r="AN34" s="675"/>
      <c r="AO34" s="675"/>
      <c r="AP34" s="675"/>
      <c r="AQ34" s="675"/>
      <c r="AR34" s="676"/>
      <c r="AS34" s="247"/>
      <c r="AT34" s="681">
        <f>LOOKUP(AT33,下請データ!$A:$A,下請データ!$C:$C)</f>
        <v>0</v>
      </c>
      <c r="AU34" s="649" t="s">
        <v>161</v>
      </c>
      <c r="AV34" s="649"/>
      <c r="AW34" s="649"/>
      <c r="AX34" s="649"/>
      <c r="AY34" s="649"/>
      <c r="AZ34" s="674">
        <f>LOOKUP(AT33,下請データ!$A:$A,下請データ!$B:$B)</f>
        <v>0</v>
      </c>
      <c r="BA34" s="675"/>
      <c r="BB34" s="675"/>
      <c r="BC34" s="675"/>
      <c r="BD34" s="675"/>
      <c r="BE34" s="675"/>
      <c r="BF34" s="675"/>
      <c r="BG34" s="675"/>
      <c r="BH34" s="675"/>
      <c r="BI34" s="675"/>
      <c r="BJ34" s="676"/>
      <c r="BK34" s="247"/>
      <c r="BL34" s="681">
        <f>LOOKUP(BL33,下請データ!$A:$A,下請データ!$C:$C)</f>
        <v>0</v>
      </c>
      <c r="BM34" s="649" t="s">
        <v>161</v>
      </c>
      <c r="BN34" s="649"/>
      <c r="BO34" s="649"/>
      <c r="BP34" s="649"/>
      <c r="BQ34" s="649"/>
      <c r="BR34" s="674">
        <f>LOOKUP(BL33,下請データ!$A:$A,下請データ!$B:$B)</f>
        <v>0</v>
      </c>
      <c r="BS34" s="675"/>
      <c r="BT34" s="675"/>
      <c r="BU34" s="675"/>
      <c r="BV34" s="675"/>
      <c r="BW34" s="675"/>
      <c r="BX34" s="675"/>
      <c r="BY34" s="675"/>
      <c r="BZ34" s="675"/>
      <c r="CA34" s="675"/>
      <c r="CB34" s="676"/>
      <c r="CC34" s="247"/>
      <c r="CD34" s="681">
        <f>LOOKUP(CD33,下請データ!$A:$A,下請データ!$C:$C)</f>
        <v>0</v>
      </c>
      <c r="CE34" s="649" t="s">
        <v>161</v>
      </c>
      <c r="CF34" s="649"/>
      <c r="CG34" s="649"/>
      <c r="CH34" s="649"/>
      <c r="CI34" s="649"/>
      <c r="CJ34" s="674">
        <f>LOOKUP(CD33,下請データ!$A:$A,下請データ!$B:$B)</f>
        <v>0</v>
      </c>
      <c r="CK34" s="675"/>
      <c r="CL34" s="675"/>
      <c r="CM34" s="675"/>
      <c r="CN34" s="675"/>
      <c r="CO34" s="675"/>
      <c r="CP34" s="675"/>
      <c r="CQ34" s="675"/>
      <c r="CR34" s="675"/>
      <c r="CS34" s="675"/>
      <c r="CT34" s="676"/>
      <c r="CU34" s="241"/>
      <c r="CV34" s="681">
        <f>LOOKUP(CV33,下請データ!$A:$A,下請データ!$C:$C)</f>
        <v>0</v>
      </c>
      <c r="CW34" s="682" t="s">
        <v>161</v>
      </c>
      <c r="CX34" s="683"/>
      <c r="CY34" s="683"/>
      <c r="CZ34" s="683"/>
      <c r="DA34" s="684"/>
      <c r="DB34" s="674">
        <f>LOOKUP(CV33,下請データ!$A:$A,下請データ!$B:$B)</f>
        <v>0</v>
      </c>
      <c r="DC34" s="675"/>
      <c r="DD34" s="675"/>
      <c r="DE34" s="675"/>
      <c r="DF34" s="675"/>
      <c r="DG34" s="675"/>
      <c r="DH34" s="675"/>
      <c r="DI34" s="675"/>
      <c r="DJ34" s="675"/>
      <c r="DK34" s="675"/>
      <c r="DL34" s="676"/>
      <c r="DN34" s="681"/>
      <c r="DO34" s="649" t="s">
        <v>161</v>
      </c>
      <c r="DP34" s="649"/>
      <c r="DQ34" s="649"/>
      <c r="DR34" s="649"/>
      <c r="DS34" s="649"/>
      <c r="DT34" s="674"/>
      <c r="DU34" s="675"/>
      <c r="DV34" s="675"/>
      <c r="DW34" s="675"/>
      <c r="DX34" s="675"/>
      <c r="DY34" s="675"/>
      <c r="DZ34" s="675"/>
      <c r="EA34" s="675"/>
      <c r="EB34" s="675"/>
      <c r="EC34" s="675"/>
      <c r="ED34" s="676"/>
    </row>
    <row r="35" spans="1:134" ht="18" customHeight="1" x14ac:dyDescent="0.2">
      <c r="AA35" s="250"/>
      <c r="AB35" s="672"/>
      <c r="AC35" s="649" t="s">
        <v>166</v>
      </c>
      <c r="AD35" s="649"/>
      <c r="AE35" s="649"/>
      <c r="AF35" s="649"/>
      <c r="AG35" s="649"/>
      <c r="AH35" s="674">
        <f>LOOKUP(AB33,下請データ!$A:$A,下請データ!$I:$I)</f>
        <v>0</v>
      </c>
      <c r="AI35" s="675"/>
      <c r="AJ35" s="675"/>
      <c r="AK35" s="675"/>
      <c r="AL35" s="675"/>
      <c r="AM35" s="675"/>
      <c r="AN35" s="675"/>
      <c r="AO35" s="675"/>
      <c r="AP35" s="675"/>
      <c r="AQ35" s="675"/>
      <c r="AR35" s="676"/>
      <c r="AS35" s="247"/>
      <c r="AT35" s="672"/>
      <c r="AU35" s="649" t="s">
        <v>166</v>
      </c>
      <c r="AV35" s="649"/>
      <c r="AW35" s="649"/>
      <c r="AX35" s="649"/>
      <c r="AY35" s="649"/>
      <c r="AZ35" s="674">
        <f>LOOKUP(AT33,下請データ!$A:$A,下請データ!$I:$I)</f>
        <v>0</v>
      </c>
      <c r="BA35" s="675"/>
      <c r="BB35" s="675"/>
      <c r="BC35" s="675"/>
      <c r="BD35" s="675"/>
      <c r="BE35" s="675"/>
      <c r="BF35" s="675"/>
      <c r="BG35" s="675"/>
      <c r="BH35" s="675"/>
      <c r="BI35" s="675"/>
      <c r="BJ35" s="676"/>
      <c r="BK35" s="247"/>
      <c r="BL35" s="672"/>
      <c r="BM35" s="649" t="s">
        <v>166</v>
      </c>
      <c r="BN35" s="649"/>
      <c r="BO35" s="649"/>
      <c r="BP35" s="649"/>
      <c r="BQ35" s="649"/>
      <c r="BR35" s="674">
        <f>LOOKUP(BL33,下請データ!$A:$A,下請データ!$I:$I)</f>
        <v>0</v>
      </c>
      <c r="BS35" s="675"/>
      <c r="BT35" s="675"/>
      <c r="BU35" s="675"/>
      <c r="BV35" s="675"/>
      <c r="BW35" s="675"/>
      <c r="BX35" s="675"/>
      <c r="BY35" s="675"/>
      <c r="BZ35" s="675"/>
      <c r="CA35" s="675"/>
      <c r="CB35" s="676"/>
      <c r="CC35" s="247"/>
      <c r="CD35" s="672"/>
      <c r="CE35" s="649" t="s">
        <v>166</v>
      </c>
      <c r="CF35" s="649"/>
      <c r="CG35" s="649"/>
      <c r="CH35" s="649"/>
      <c r="CI35" s="649"/>
      <c r="CJ35" s="674">
        <f>LOOKUP(CD33,下請データ!$A:$A,下請データ!$I:$I)</f>
        <v>0</v>
      </c>
      <c r="CK35" s="675"/>
      <c r="CL35" s="675"/>
      <c r="CM35" s="675"/>
      <c r="CN35" s="675"/>
      <c r="CO35" s="675"/>
      <c r="CP35" s="675"/>
      <c r="CQ35" s="675"/>
      <c r="CR35" s="675"/>
      <c r="CS35" s="675"/>
      <c r="CT35" s="676"/>
      <c r="CU35" s="241"/>
      <c r="CV35" s="672"/>
      <c r="CW35" s="682" t="s">
        <v>166</v>
      </c>
      <c r="CX35" s="683"/>
      <c r="CY35" s="683"/>
      <c r="CZ35" s="683"/>
      <c r="DA35" s="684"/>
      <c r="DB35" s="674">
        <f>LOOKUP(CV33,下請データ!$A:$A,下請データ!$I:$I)</f>
        <v>0</v>
      </c>
      <c r="DC35" s="675"/>
      <c r="DD35" s="675"/>
      <c r="DE35" s="675"/>
      <c r="DF35" s="675"/>
      <c r="DG35" s="675"/>
      <c r="DH35" s="675"/>
      <c r="DI35" s="675"/>
      <c r="DJ35" s="675"/>
      <c r="DK35" s="675"/>
      <c r="DL35" s="676"/>
      <c r="DN35" s="672"/>
      <c r="DO35" s="649" t="s">
        <v>166</v>
      </c>
      <c r="DP35" s="649"/>
      <c r="DQ35" s="649"/>
      <c r="DR35" s="649"/>
      <c r="DS35" s="649"/>
      <c r="DT35" s="674"/>
      <c r="DU35" s="675"/>
      <c r="DV35" s="675"/>
      <c r="DW35" s="675"/>
      <c r="DX35" s="675"/>
      <c r="DY35" s="675"/>
      <c r="DZ35" s="675"/>
      <c r="EA35" s="675"/>
      <c r="EB35" s="675"/>
      <c r="EC35" s="675"/>
      <c r="ED35" s="676"/>
    </row>
    <row r="36" spans="1:134" ht="18" customHeight="1" x14ac:dyDescent="0.2">
      <c r="AA36" s="261"/>
      <c r="AB36" s="672"/>
      <c r="AC36" s="685" t="s">
        <v>167</v>
      </c>
      <c r="AD36" s="685"/>
      <c r="AE36" s="685"/>
      <c r="AF36" s="685"/>
      <c r="AG36" s="685"/>
      <c r="AH36" s="674">
        <f>LOOKUP(AB33,下請データ!$A:$A,下請データ!$J:$J)</f>
        <v>0</v>
      </c>
      <c r="AI36" s="675"/>
      <c r="AJ36" s="675"/>
      <c r="AK36" s="675"/>
      <c r="AL36" s="675"/>
      <c r="AM36" s="675"/>
      <c r="AN36" s="675"/>
      <c r="AO36" s="675"/>
      <c r="AP36" s="675"/>
      <c r="AQ36" s="675"/>
      <c r="AR36" s="676"/>
      <c r="AS36" s="247"/>
      <c r="AT36" s="672"/>
      <c r="AU36" s="685" t="s">
        <v>167</v>
      </c>
      <c r="AV36" s="685"/>
      <c r="AW36" s="685"/>
      <c r="AX36" s="685"/>
      <c r="AY36" s="685"/>
      <c r="AZ36" s="674">
        <f>LOOKUP(AT33,下請データ!$A:$A,下請データ!$J:$J)</f>
        <v>0</v>
      </c>
      <c r="BA36" s="675"/>
      <c r="BB36" s="675"/>
      <c r="BC36" s="675"/>
      <c r="BD36" s="675"/>
      <c r="BE36" s="675"/>
      <c r="BF36" s="675"/>
      <c r="BG36" s="675"/>
      <c r="BH36" s="675"/>
      <c r="BI36" s="675"/>
      <c r="BJ36" s="676"/>
      <c r="BK36" s="247"/>
      <c r="BL36" s="672"/>
      <c r="BM36" s="685" t="s">
        <v>167</v>
      </c>
      <c r="BN36" s="685"/>
      <c r="BO36" s="685"/>
      <c r="BP36" s="685"/>
      <c r="BQ36" s="685"/>
      <c r="BR36" s="674">
        <f>LOOKUP(BL33,下請データ!$A:$A,下請データ!$J:$J)</f>
        <v>0</v>
      </c>
      <c r="BS36" s="675"/>
      <c r="BT36" s="675"/>
      <c r="BU36" s="675"/>
      <c r="BV36" s="675"/>
      <c r="BW36" s="675"/>
      <c r="BX36" s="675"/>
      <c r="BY36" s="675"/>
      <c r="BZ36" s="675"/>
      <c r="CA36" s="675"/>
      <c r="CB36" s="676"/>
      <c r="CC36" s="247"/>
      <c r="CD36" s="672"/>
      <c r="CE36" s="685" t="s">
        <v>167</v>
      </c>
      <c r="CF36" s="685"/>
      <c r="CG36" s="685"/>
      <c r="CH36" s="685"/>
      <c r="CI36" s="685"/>
      <c r="CJ36" s="674">
        <f>LOOKUP(CD33,下請データ!$A:$A,下請データ!$J:$J)</f>
        <v>0</v>
      </c>
      <c r="CK36" s="675"/>
      <c r="CL36" s="675"/>
      <c r="CM36" s="675"/>
      <c r="CN36" s="675"/>
      <c r="CO36" s="675"/>
      <c r="CP36" s="675"/>
      <c r="CQ36" s="675"/>
      <c r="CR36" s="675"/>
      <c r="CS36" s="675"/>
      <c r="CT36" s="676"/>
      <c r="CU36" s="241"/>
      <c r="CV36" s="672"/>
      <c r="CW36" s="686" t="s">
        <v>167</v>
      </c>
      <c r="CX36" s="687"/>
      <c r="CY36" s="687"/>
      <c r="CZ36" s="687"/>
      <c r="DA36" s="688"/>
      <c r="DB36" s="674">
        <f>LOOKUP(CV33,下請データ!$A:$A,下請データ!$J:$J)</f>
        <v>0</v>
      </c>
      <c r="DC36" s="675"/>
      <c r="DD36" s="675"/>
      <c r="DE36" s="675"/>
      <c r="DF36" s="675"/>
      <c r="DG36" s="675"/>
      <c r="DH36" s="675"/>
      <c r="DI36" s="675"/>
      <c r="DJ36" s="675"/>
      <c r="DK36" s="675"/>
      <c r="DL36" s="676"/>
      <c r="DN36" s="672"/>
      <c r="DO36" s="685" t="s">
        <v>167</v>
      </c>
      <c r="DP36" s="685"/>
      <c r="DQ36" s="685"/>
      <c r="DR36" s="685"/>
      <c r="DS36" s="685"/>
      <c r="DT36" s="674"/>
      <c r="DU36" s="675"/>
      <c r="DV36" s="675"/>
      <c r="DW36" s="675"/>
      <c r="DX36" s="675"/>
      <c r="DY36" s="675"/>
      <c r="DZ36" s="675"/>
      <c r="EA36" s="675"/>
      <c r="EB36" s="675"/>
      <c r="EC36" s="675"/>
      <c r="ED36" s="676"/>
    </row>
    <row r="37" spans="1:134" ht="18" customHeight="1" x14ac:dyDescent="0.2">
      <c r="AA37" s="264"/>
      <c r="AB37" s="672"/>
      <c r="AC37" s="649" t="s">
        <v>183</v>
      </c>
      <c r="AD37" s="649"/>
      <c r="AE37" s="649"/>
      <c r="AF37" s="649"/>
      <c r="AG37" s="649"/>
      <c r="AH37" s="674">
        <f>LOOKUP(AB33,下請データ!$A:$A,下請データ!$K:$K)</f>
        <v>0</v>
      </c>
      <c r="AI37" s="675"/>
      <c r="AJ37" s="675"/>
      <c r="AK37" s="675"/>
      <c r="AL37" s="675"/>
      <c r="AM37" s="675"/>
      <c r="AN37" s="675"/>
      <c r="AO37" s="675"/>
      <c r="AP37" s="675"/>
      <c r="AQ37" s="675"/>
      <c r="AR37" s="676"/>
      <c r="AS37" s="249"/>
      <c r="AT37" s="672"/>
      <c r="AU37" s="649" t="s">
        <v>183</v>
      </c>
      <c r="AV37" s="649"/>
      <c r="AW37" s="649"/>
      <c r="AX37" s="649"/>
      <c r="AY37" s="649"/>
      <c r="AZ37" s="674">
        <f>LOOKUP(AT33,下請データ!$A:$A,下請データ!$K:$K)</f>
        <v>0</v>
      </c>
      <c r="BA37" s="675"/>
      <c r="BB37" s="675"/>
      <c r="BC37" s="675"/>
      <c r="BD37" s="675"/>
      <c r="BE37" s="675"/>
      <c r="BF37" s="675"/>
      <c r="BG37" s="675"/>
      <c r="BH37" s="675"/>
      <c r="BI37" s="675"/>
      <c r="BJ37" s="676"/>
      <c r="BK37" s="249"/>
      <c r="BL37" s="672"/>
      <c r="BM37" s="649" t="s">
        <v>183</v>
      </c>
      <c r="BN37" s="649"/>
      <c r="BO37" s="649"/>
      <c r="BP37" s="649"/>
      <c r="BQ37" s="649"/>
      <c r="BR37" s="674">
        <f>LOOKUP(BL33,下請データ!$A:$A,下請データ!$K:$K)</f>
        <v>0</v>
      </c>
      <c r="BS37" s="675"/>
      <c r="BT37" s="675"/>
      <c r="BU37" s="675"/>
      <c r="BV37" s="675"/>
      <c r="BW37" s="675"/>
      <c r="BX37" s="675"/>
      <c r="BY37" s="675"/>
      <c r="BZ37" s="675"/>
      <c r="CA37" s="675"/>
      <c r="CB37" s="676"/>
      <c r="CC37" s="249"/>
      <c r="CD37" s="672"/>
      <c r="CE37" s="649" t="s">
        <v>183</v>
      </c>
      <c r="CF37" s="649"/>
      <c r="CG37" s="649"/>
      <c r="CH37" s="649"/>
      <c r="CI37" s="649"/>
      <c r="CJ37" s="674">
        <f>LOOKUP(CD33,下請データ!$A:$A,下請データ!$K:$K)</f>
        <v>0</v>
      </c>
      <c r="CK37" s="675"/>
      <c r="CL37" s="675"/>
      <c r="CM37" s="675"/>
      <c r="CN37" s="675"/>
      <c r="CO37" s="675"/>
      <c r="CP37" s="675"/>
      <c r="CQ37" s="675"/>
      <c r="CR37" s="675"/>
      <c r="CS37" s="675"/>
      <c r="CT37" s="676"/>
      <c r="CU37" s="249"/>
      <c r="CV37" s="672"/>
      <c r="CW37" s="682" t="s">
        <v>183</v>
      </c>
      <c r="CX37" s="683"/>
      <c r="CY37" s="683"/>
      <c r="CZ37" s="683"/>
      <c r="DA37" s="684"/>
      <c r="DB37" s="674">
        <f>LOOKUP(CV33,下請データ!$A:$A,下請データ!$K:$K)</f>
        <v>0</v>
      </c>
      <c r="DC37" s="675"/>
      <c r="DD37" s="675"/>
      <c r="DE37" s="675"/>
      <c r="DF37" s="675"/>
      <c r="DG37" s="675"/>
      <c r="DH37" s="675"/>
      <c r="DI37" s="675"/>
      <c r="DJ37" s="675"/>
      <c r="DK37" s="675"/>
      <c r="DL37" s="676"/>
      <c r="DN37" s="672"/>
      <c r="DO37" s="649" t="s">
        <v>183</v>
      </c>
      <c r="DP37" s="649"/>
      <c r="DQ37" s="649"/>
      <c r="DR37" s="649"/>
      <c r="DS37" s="649"/>
      <c r="DT37" s="674">
        <f>+DT36</f>
        <v>0</v>
      </c>
      <c r="DU37" s="675"/>
      <c r="DV37" s="675"/>
      <c r="DW37" s="675"/>
      <c r="DX37" s="675"/>
      <c r="DY37" s="675"/>
      <c r="DZ37" s="675"/>
      <c r="EA37" s="675"/>
      <c r="EB37" s="675"/>
      <c r="EC37" s="675"/>
      <c r="ED37" s="676"/>
    </row>
    <row r="38" spans="1:134" ht="18" customHeight="1" x14ac:dyDescent="0.2">
      <c r="F38" s="691"/>
      <c r="G38" s="691"/>
      <c r="H38" s="691"/>
      <c r="I38" s="691"/>
      <c r="J38" s="691"/>
      <c r="K38" s="691"/>
      <c r="L38" s="691"/>
      <c r="AA38" s="265"/>
      <c r="AB38" s="672"/>
      <c r="AC38" s="680" t="s">
        <v>153</v>
      </c>
      <c r="AD38" s="649"/>
      <c r="AE38" s="649"/>
      <c r="AF38" s="649"/>
      <c r="AG38" s="649"/>
      <c r="AH38" s="674">
        <f>LOOKUP(AB33,下請データ!$A:$A,下請データ!$L:$L)</f>
        <v>0</v>
      </c>
      <c r="AI38" s="675"/>
      <c r="AJ38" s="675"/>
      <c r="AK38" s="675"/>
      <c r="AL38" s="675"/>
      <c r="AM38" s="675"/>
      <c r="AN38" s="675"/>
      <c r="AO38" s="675"/>
      <c r="AP38" s="675"/>
      <c r="AQ38" s="675"/>
      <c r="AR38" s="676"/>
      <c r="AS38" s="247"/>
      <c r="AT38" s="672"/>
      <c r="AU38" s="680" t="s">
        <v>153</v>
      </c>
      <c r="AV38" s="649"/>
      <c r="AW38" s="649"/>
      <c r="AX38" s="649"/>
      <c r="AY38" s="649"/>
      <c r="AZ38" s="674">
        <f>LOOKUP(AT33,下請データ!$A:$A,下請データ!$L:$L)</f>
        <v>0</v>
      </c>
      <c r="BA38" s="675"/>
      <c r="BB38" s="675"/>
      <c r="BC38" s="675"/>
      <c r="BD38" s="675"/>
      <c r="BE38" s="675"/>
      <c r="BF38" s="675"/>
      <c r="BG38" s="675"/>
      <c r="BH38" s="675"/>
      <c r="BI38" s="675"/>
      <c r="BJ38" s="676"/>
      <c r="BK38" s="247"/>
      <c r="BL38" s="672"/>
      <c r="BM38" s="680" t="s">
        <v>153</v>
      </c>
      <c r="BN38" s="649"/>
      <c r="BO38" s="649"/>
      <c r="BP38" s="649"/>
      <c r="BQ38" s="649"/>
      <c r="BR38" s="674">
        <f>LOOKUP(BL33,下請データ!$A:$A,下請データ!$L:$L)</f>
        <v>0</v>
      </c>
      <c r="BS38" s="675"/>
      <c r="BT38" s="675"/>
      <c r="BU38" s="675"/>
      <c r="BV38" s="675"/>
      <c r="BW38" s="675"/>
      <c r="BX38" s="675"/>
      <c r="BY38" s="675"/>
      <c r="BZ38" s="675"/>
      <c r="CA38" s="675"/>
      <c r="CB38" s="676"/>
      <c r="CC38" s="247"/>
      <c r="CD38" s="672"/>
      <c r="CE38" s="680" t="s">
        <v>153</v>
      </c>
      <c r="CF38" s="649"/>
      <c r="CG38" s="649"/>
      <c r="CH38" s="649"/>
      <c r="CI38" s="649"/>
      <c r="CJ38" s="674">
        <f>LOOKUP(CD33,下請データ!$A:$A,下請データ!$L:$L)</f>
        <v>0</v>
      </c>
      <c r="CK38" s="675"/>
      <c r="CL38" s="675"/>
      <c r="CM38" s="675"/>
      <c r="CN38" s="675"/>
      <c r="CO38" s="675"/>
      <c r="CP38" s="675"/>
      <c r="CQ38" s="675"/>
      <c r="CR38" s="675"/>
      <c r="CS38" s="675"/>
      <c r="CT38" s="676"/>
      <c r="CU38" s="241"/>
      <c r="CV38" s="672"/>
      <c r="CW38" s="677" t="s">
        <v>153</v>
      </c>
      <c r="CX38" s="678"/>
      <c r="CY38" s="678"/>
      <c r="CZ38" s="678"/>
      <c r="DA38" s="679"/>
      <c r="DB38" s="674">
        <f>LOOKUP(CV33,下請データ!$A:$A,下請データ!$L:$L)</f>
        <v>0</v>
      </c>
      <c r="DC38" s="675"/>
      <c r="DD38" s="675"/>
      <c r="DE38" s="675"/>
      <c r="DF38" s="675"/>
      <c r="DG38" s="675"/>
      <c r="DH38" s="675"/>
      <c r="DI38" s="675"/>
      <c r="DJ38" s="675"/>
      <c r="DK38" s="675"/>
      <c r="DL38" s="676"/>
      <c r="DN38" s="672"/>
      <c r="DO38" s="680" t="s">
        <v>153</v>
      </c>
      <c r="DP38" s="649"/>
      <c r="DQ38" s="649"/>
      <c r="DR38" s="649"/>
      <c r="DS38" s="649"/>
      <c r="DT38" s="674"/>
      <c r="DU38" s="675"/>
      <c r="DV38" s="675"/>
      <c r="DW38" s="675"/>
      <c r="DX38" s="675"/>
      <c r="DY38" s="675"/>
      <c r="DZ38" s="675"/>
      <c r="EA38" s="675"/>
      <c r="EB38" s="675"/>
      <c r="EC38" s="675"/>
      <c r="ED38" s="676"/>
    </row>
    <row r="39" spans="1:134" ht="18" customHeight="1" x14ac:dyDescent="0.2">
      <c r="AA39" s="265"/>
      <c r="AB39" s="660" t="s">
        <v>185</v>
      </c>
      <c r="AC39" s="251"/>
      <c r="AD39" s="662" t="s">
        <v>275</v>
      </c>
      <c r="AE39" s="663"/>
      <c r="AF39" s="663"/>
      <c r="AG39" s="664"/>
      <c r="AH39" s="668" t="str">
        <f>IF(AH34=0,"",LOOKUP(AB33,下請データ!$A:$A,下請データ!$E:$E))</f>
        <v/>
      </c>
      <c r="AI39" s="669"/>
      <c r="AJ39" s="669"/>
      <c r="AK39" s="669"/>
      <c r="AL39" s="656">
        <f>LOOKUP(AB33,下請データ!$A:$A,下請データ!$D:$D)</f>
        <v>0</v>
      </c>
      <c r="AM39" s="656"/>
      <c r="AN39" s="656"/>
      <c r="AO39" s="656"/>
      <c r="AP39" s="656"/>
      <c r="AQ39" s="656"/>
      <c r="AR39" s="657"/>
      <c r="AS39" s="247"/>
      <c r="AT39" s="660" t="s">
        <v>185</v>
      </c>
      <c r="AU39" s="251"/>
      <c r="AV39" s="662" t="s">
        <v>274</v>
      </c>
      <c r="AW39" s="663"/>
      <c r="AX39" s="663"/>
      <c r="AY39" s="664"/>
      <c r="AZ39" s="668" t="str">
        <f>IF(AZ34=0,"",LOOKUP(AT33,下請データ!$A:$A,下請データ!$E:$E))</f>
        <v/>
      </c>
      <c r="BA39" s="669"/>
      <c r="BB39" s="669"/>
      <c r="BC39" s="669"/>
      <c r="BD39" s="656">
        <f>LOOKUP(AT33,下請データ!$A:$A,下請データ!$D:$D)</f>
        <v>0</v>
      </c>
      <c r="BE39" s="656"/>
      <c r="BF39" s="656"/>
      <c r="BG39" s="656"/>
      <c r="BH39" s="656"/>
      <c r="BI39" s="656"/>
      <c r="BJ39" s="657"/>
      <c r="BK39" s="247"/>
      <c r="BL39" s="660" t="s">
        <v>185</v>
      </c>
      <c r="BM39" s="251"/>
      <c r="BN39" s="662" t="s">
        <v>275</v>
      </c>
      <c r="BO39" s="663"/>
      <c r="BP39" s="663"/>
      <c r="BQ39" s="664"/>
      <c r="BR39" s="668" t="str">
        <f>IF(BR34=0,"",LOOKUP(BL33,下請データ!$A:$A,下請データ!$E:$E))</f>
        <v/>
      </c>
      <c r="BS39" s="669"/>
      <c r="BT39" s="669"/>
      <c r="BU39" s="669"/>
      <c r="BV39" s="656">
        <f>LOOKUP(BL33,下請データ!$A:$A,下請データ!$D:$D)</f>
        <v>0</v>
      </c>
      <c r="BW39" s="656"/>
      <c r="BX39" s="656"/>
      <c r="BY39" s="656"/>
      <c r="BZ39" s="656"/>
      <c r="CA39" s="656"/>
      <c r="CB39" s="657"/>
      <c r="CC39" s="247"/>
      <c r="CD39" s="660" t="s">
        <v>185</v>
      </c>
      <c r="CE39" s="251"/>
      <c r="CF39" s="662" t="s">
        <v>275</v>
      </c>
      <c r="CG39" s="663"/>
      <c r="CH39" s="663"/>
      <c r="CI39" s="664"/>
      <c r="CJ39" s="668" t="str">
        <f>IF(CJ34=0,"",LOOKUP(CD33,下請データ!$A:$A,下請データ!$E:$E))</f>
        <v/>
      </c>
      <c r="CK39" s="669"/>
      <c r="CL39" s="669"/>
      <c r="CM39" s="669"/>
      <c r="CN39" s="656">
        <f>LOOKUP(CD33,下請データ!$A:$A,下請データ!$D:$D)</f>
        <v>0</v>
      </c>
      <c r="CO39" s="656"/>
      <c r="CP39" s="656"/>
      <c r="CQ39" s="656"/>
      <c r="CR39" s="656"/>
      <c r="CS39" s="656"/>
      <c r="CT39" s="657"/>
      <c r="CU39" s="241"/>
      <c r="CV39" s="660" t="s">
        <v>185</v>
      </c>
      <c r="CW39" s="251"/>
      <c r="CX39" s="662" t="s">
        <v>275</v>
      </c>
      <c r="CY39" s="663"/>
      <c r="CZ39" s="663"/>
      <c r="DA39" s="664"/>
      <c r="DB39" s="668" t="str">
        <f>IF(DB34=0,"",LOOKUP(CV33,下請データ!$A:$A,下請データ!$E:$E))</f>
        <v/>
      </c>
      <c r="DC39" s="669"/>
      <c r="DD39" s="669"/>
      <c r="DE39" s="669"/>
      <c r="DF39" s="656">
        <f>LOOKUP(CV33,下請データ!$A:$A,下請データ!$D:$D)</f>
        <v>0</v>
      </c>
      <c r="DG39" s="656"/>
      <c r="DH39" s="656"/>
      <c r="DI39" s="656"/>
      <c r="DJ39" s="656"/>
      <c r="DK39" s="656"/>
      <c r="DL39" s="657"/>
      <c r="DN39" s="672" t="s">
        <v>185</v>
      </c>
      <c r="DO39" s="251"/>
      <c r="DP39" s="649" t="s">
        <v>275</v>
      </c>
      <c r="DQ39" s="649"/>
      <c r="DR39" s="649"/>
      <c r="DS39" s="649"/>
      <c r="DT39" s="650"/>
      <c r="DU39" s="651"/>
      <c r="DV39" s="651"/>
      <c r="DW39" s="651"/>
      <c r="DX39" s="651"/>
      <c r="DY39" s="651"/>
      <c r="DZ39" s="651"/>
      <c r="EA39" s="651"/>
      <c r="EB39" s="651"/>
      <c r="EC39" s="651"/>
      <c r="ED39" s="652"/>
    </row>
    <row r="40" spans="1:134" ht="18" customHeight="1" x14ac:dyDescent="0.2">
      <c r="I40" s="690"/>
      <c r="J40" s="690"/>
      <c r="K40" s="690"/>
      <c r="L40" s="690"/>
      <c r="M40" s="690"/>
      <c r="N40" s="690"/>
      <c r="AA40" s="265"/>
      <c r="AB40" s="661"/>
      <c r="AC40" s="252"/>
      <c r="AD40" s="665"/>
      <c r="AE40" s="666"/>
      <c r="AF40" s="666"/>
      <c r="AG40" s="667"/>
      <c r="AH40" s="670"/>
      <c r="AI40" s="671"/>
      <c r="AJ40" s="671"/>
      <c r="AK40" s="671"/>
      <c r="AL40" s="658"/>
      <c r="AM40" s="658"/>
      <c r="AN40" s="658"/>
      <c r="AO40" s="658"/>
      <c r="AP40" s="658"/>
      <c r="AQ40" s="658"/>
      <c r="AR40" s="659"/>
      <c r="AS40" s="247"/>
      <c r="AT40" s="661"/>
      <c r="AU40" s="252"/>
      <c r="AV40" s="665"/>
      <c r="AW40" s="666"/>
      <c r="AX40" s="666"/>
      <c r="AY40" s="667"/>
      <c r="AZ40" s="670"/>
      <c r="BA40" s="671"/>
      <c r="BB40" s="671"/>
      <c r="BC40" s="671"/>
      <c r="BD40" s="658"/>
      <c r="BE40" s="658"/>
      <c r="BF40" s="658"/>
      <c r="BG40" s="658"/>
      <c r="BH40" s="658"/>
      <c r="BI40" s="658"/>
      <c r="BJ40" s="659"/>
      <c r="BK40" s="247"/>
      <c r="BL40" s="661"/>
      <c r="BM40" s="252"/>
      <c r="BN40" s="665"/>
      <c r="BO40" s="666"/>
      <c r="BP40" s="666"/>
      <c r="BQ40" s="667"/>
      <c r="BR40" s="670"/>
      <c r="BS40" s="671"/>
      <c r="BT40" s="671"/>
      <c r="BU40" s="671"/>
      <c r="BV40" s="658"/>
      <c r="BW40" s="658"/>
      <c r="BX40" s="658"/>
      <c r="BY40" s="658"/>
      <c r="BZ40" s="658"/>
      <c r="CA40" s="658"/>
      <c r="CB40" s="659"/>
      <c r="CC40" s="247"/>
      <c r="CD40" s="661"/>
      <c r="CE40" s="252"/>
      <c r="CF40" s="665"/>
      <c r="CG40" s="666"/>
      <c r="CH40" s="666"/>
      <c r="CI40" s="667"/>
      <c r="CJ40" s="670"/>
      <c r="CK40" s="671"/>
      <c r="CL40" s="671"/>
      <c r="CM40" s="671"/>
      <c r="CN40" s="658"/>
      <c r="CO40" s="658"/>
      <c r="CP40" s="658"/>
      <c r="CQ40" s="658"/>
      <c r="CR40" s="658"/>
      <c r="CS40" s="658"/>
      <c r="CT40" s="659"/>
      <c r="CU40" s="241"/>
      <c r="CV40" s="661"/>
      <c r="CW40" s="252"/>
      <c r="CX40" s="665"/>
      <c r="CY40" s="666"/>
      <c r="CZ40" s="666"/>
      <c r="DA40" s="667"/>
      <c r="DB40" s="670"/>
      <c r="DC40" s="671"/>
      <c r="DD40" s="671"/>
      <c r="DE40" s="671"/>
      <c r="DF40" s="658"/>
      <c r="DG40" s="658"/>
      <c r="DH40" s="658"/>
      <c r="DI40" s="658"/>
      <c r="DJ40" s="658"/>
      <c r="DK40" s="658"/>
      <c r="DL40" s="659"/>
      <c r="DN40" s="673"/>
      <c r="DO40" s="252"/>
      <c r="DP40" s="649"/>
      <c r="DQ40" s="649"/>
      <c r="DR40" s="649"/>
      <c r="DS40" s="649"/>
      <c r="DT40" s="653"/>
      <c r="DU40" s="654"/>
      <c r="DV40" s="654"/>
      <c r="DW40" s="654"/>
      <c r="DX40" s="654"/>
      <c r="DY40" s="654"/>
      <c r="DZ40" s="654"/>
      <c r="EA40" s="654"/>
      <c r="EB40" s="654"/>
      <c r="EC40" s="654"/>
      <c r="ED40" s="655"/>
    </row>
    <row r="41" spans="1:134" ht="18" customHeight="1" x14ac:dyDescent="0.2">
      <c r="AA41" s="265"/>
      <c r="AB41" s="647" t="s">
        <v>147</v>
      </c>
      <c r="AC41" s="648"/>
      <c r="AD41" s="647" t="s">
        <v>238</v>
      </c>
      <c r="AE41" s="646"/>
      <c r="AF41" s="254">
        <f>LOOKUP(AB33,下請データ!$A:$A,下請データ!$M:$M)</f>
        <v>0</v>
      </c>
      <c r="AG41" s="244" t="s">
        <v>149</v>
      </c>
      <c r="AH41" s="254">
        <f>LOOKUP(AB33,下請データ!$A:$A,下請データ!$N:$N)</f>
        <v>0</v>
      </c>
      <c r="AI41" s="244" t="s">
        <v>150</v>
      </c>
      <c r="AJ41" s="254">
        <f>LOOKUP(AB33,下請データ!$A:$A,下請データ!$O:$O)</f>
        <v>0</v>
      </c>
      <c r="AK41" s="646" t="s">
        <v>187</v>
      </c>
      <c r="AL41" s="646"/>
      <c r="AM41" s="254">
        <f>LOOKUP(AB33,下請データ!$A:$A,下請データ!$P:$P)</f>
        <v>0</v>
      </c>
      <c r="AN41" s="244" t="s">
        <v>149</v>
      </c>
      <c r="AO41" s="254">
        <f>LOOKUP(AB33,下請データ!$A:$A,下請データ!$Q:$Q)</f>
        <v>0</v>
      </c>
      <c r="AP41" s="244" t="s">
        <v>150</v>
      </c>
      <c r="AQ41" s="254">
        <f>LOOKUP(AB33,下請データ!$A:$A,下請データ!$R:$R)</f>
        <v>0</v>
      </c>
      <c r="AR41" s="246" t="s">
        <v>151</v>
      </c>
      <c r="AS41" s="247"/>
      <c r="AT41" s="647" t="s">
        <v>147</v>
      </c>
      <c r="AU41" s="648"/>
      <c r="AV41" s="647" t="s">
        <v>238</v>
      </c>
      <c r="AW41" s="646"/>
      <c r="AX41" s="254">
        <f>LOOKUP(AT33,下請データ!$A:$A,下請データ!$M:$M)</f>
        <v>0</v>
      </c>
      <c r="AY41" s="244" t="s">
        <v>149</v>
      </c>
      <c r="AZ41" s="254">
        <f>LOOKUP(AT33,下請データ!$A:$A,下請データ!$N:$N)</f>
        <v>0</v>
      </c>
      <c r="BA41" s="244" t="s">
        <v>150</v>
      </c>
      <c r="BB41" s="254">
        <f>LOOKUP(AT33,下請データ!$A:$A,下請データ!$O:$O)</f>
        <v>0</v>
      </c>
      <c r="BC41" s="646" t="s">
        <v>187</v>
      </c>
      <c r="BD41" s="646"/>
      <c r="BE41" s="254">
        <f>LOOKUP(AT33,下請データ!$A:$A,下請データ!$P:$P)</f>
        <v>0</v>
      </c>
      <c r="BF41" s="244" t="s">
        <v>149</v>
      </c>
      <c r="BG41" s="254">
        <f>LOOKUP(AT33,下請データ!$A:$A,下請データ!$Q:$Q)</f>
        <v>0</v>
      </c>
      <c r="BH41" s="244" t="s">
        <v>150</v>
      </c>
      <c r="BI41" s="254">
        <f>LOOKUP(AT33,下請データ!$A:$A,下請データ!$R:$R)</f>
        <v>0</v>
      </c>
      <c r="BJ41" s="246" t="s">
        <v>151</v>
      </c>
      <c r="BK41" s="247"/>
      <c r="BL41" s="647" t="s">
        <v>147</v>
      </c>
      <c r="BM41" s="648"/>
      <c r="BN41" s="647" t="s">
        <v>238</v>
      </c>
      <c r="BO41" s="646"/>
      <c r="BP41" s="254">
        <f>LOOKUP(BL33,下請データ!$A:$A,下請データ!$M:$M)</f>
        <v>0</v>
      </c>
      <c r="BQ41" s="244" t="s">
        <v>149</v>
      </c>
      <c r="BR41" s="254">
        <f>LOOKUP(BL33,下請データ!$A:$A,下請データ!$N:$N)</f>
        <v>0</v>
      </c>
      <c r="BS41" s="244" t="s">
        <v>150</v>
      </c>
      <c r="BT41" s="254">
        <f>LOOKUP(BL33,下請データ!$A:$A,下請データ!$O:$O)</f>
        <v>0</v>
      </c>
      <c r="BU41" s="646" t="s">
        <v>187</v>
      </c>
      <c r="BV41" s="646"/>
      <c r="BW41" s="254">
        <f>LOOKUP(BL33,下請データ!$A:$A,下請データ!$P:$P)</f>
        <v>0</v>
      </c>
      <c r="BX41" s="244" t="s">
        <v>149</v>
      </c>
      <c r="BY41" s="254">
        <f>LOOKUP(BL33,下請データ!$A:$A,下請データ!$Q:$Q)</f>
        <v>0</v>
      </c>
      <c r="BZ41" s="244" t="s">
        <v>150</v>
      </c>
      <c r="CA41" s="254">
        <f>LOOKUP(BL33,下請データ!$A:$A,下請データ!$R:$R)</f>
        <v>0</v>
      </c>
      <c r="CB41" s="246" t="s">
        <v>151</v>
      </c>
      <c r="CC41" s="247"/>
      <c r="CD41" s="647" t="s">
        <v>147</v>
      </c>
      <c r="CE41" s="648"/>
      <c r="CF41" s="647" t="s">
        <v>238</v>
      </c>
      <c r="CG41" s="646"/>
      <c r="CH41" s="254">
        <f>LOOKUP(CD33,下請データ!$A:$A,下請データ!$M:$M)</f>
        <v>0</v>
      </c>
      <c r="CI41" s="244" t="s">
        <v>149</v>
      </c>
      <c r="CJ41" s="254">
        <f>LOOKUP(CD33,下請データ!$A:$A,下請データ!$N:$N)</f>
        <v>0</v>
      </c>
      <c r="CK41" s="244" t="s">
        <v>150</v>
      </c>
      <c r="CL41" s="254">
        <f>LOOKUP(CD33,下請データ!$A:$A,下請データ!$O:$O)</f>
        <v>0</v>
      </c>
      <c r="CM41" s="646" t="s">
        <v>187</v>
      </c>
      <c r="CN41" s="646"/>
      <c r="CO41" s="254">
        <f>LOOKUP(CD33,下請データ!$A:$A,下請データ!$P:$P)</f>
        <v>0</v>
      </c>
      <c r="CP41" s="244" t="s">
        <v>149</v>
      </c>
      <c r="CQ41" s="254">
        <f>LOOKUP(CD33,下請データ!$A:$A,下請データ!$Q:$Q)</f>
        <v>0</v>
      </c>
      <c r="CR41" s="244" t="s">
        <v>150</v>
      </c>
      <c r="CS41" s="254">
        <f>LOOKUP(CD33,下請データ!$A:$A,下請データ!$R:$R)</f>
        <v>0</v>
      </c>
      <c r="CT41" s="246" t="s">
        <v>151</v>
      </c>
      <c r="CU41" s="241"/>
      <c r="CV41" s="647" t="s">
        <v>147</v>
      </c>
      <c r="CW41" s="648"/>
      <c r="CX41" s="647" t="s">
        <v>238</v>
      </c>
      <c r="CY41" s="646"/>
      <c r="CZ41" s="254">
        <f>LOOKUP(CV33,下請データ!$A:$A,下請データ!$M:$M)</f>
        <v>0</v>
      </c>
      <c r="DA41" s="244" t="s">
        <v>149</v>
      </c>
      <c r="DB41" s="254">
        <f>LOOKUP(CV33,下請データ!$A:$A,下請データ!$N:$N)</f>
        <v>0</v>
      </c>
      <c r="DC41" s="244" t="s">
        <v>150</v>
      </c>
      <c r="DD41" s="254">
        <f>LOOKUP(CV33,下請データ!$A:$A,下請データ!$O:$O)</f>
        <v>0</v>
      </c>
      <c r="DE41" s="646" t="s">
        <v>187</v>
      </c>
      <c r="DF41" s="646"/>
      <c r="DG41" s="254">
        <f>LOOKUP(CV33,下請データ!$A:$A,下請データ!$P:$P)</f>
        <v>0</v>
      </c>
      <c r="DH41" s="244" t="s">
        <v>149</v>
      </c>
      <c r="DI41" s="254">
        <f>LOOKUP(CV33,下請データ!$A:$A,下請データ!$Q:$Q)</f>
        <v>0</v>
      </c>
      <c r="DJ41" s="244" t="s">
        <v>150</v>
      </c>
      <c r="DK41" s="254">
        <f>LOOKUP(CV33,下請データ!$A:$A,下請データ!$R:$R)</f>
        <v>0</v>
      </c>
      <c r="DL41" s="246" t="s">
        <v>151</v>
      </c>
      <c r="DN41" s="647" t="s">
        <v>147</v>
      </c>
      <c r="DO41" s="648"/>
      <c r="DP41" s="647" t="s">
        <v>178</v>
      </c>
      <c r="DQ41" s="646"/>
      <c r="DR41" s="245"/>
      <c r="DS41" s="244" t="s">
        <v>149</v>
      </c>
      <c r="DT41" s="245"/>
      <c r="DU41" s="244" t="s">
        <v>150</v>
      </c>
      <c r="DV41" s="245"/>
      <c r="DW41" s="646" t="s">
        <v>187</v>
      </c>
      <c r="DX41" s="646"/>
      <c r="DY41" s="245"/>
      <c r="DZ41" s="244" t="s">
        <v>149</v>
      </c>
      <c r="EA41" s="245"/>
      <c r="EB41" s="244" t="s">
        <v>150</v>
      </c>
      <c r="EC41" s="245"/>
      <c r="ED41" s="246" t="s">
        <v>151</v>
      </c>
    </row>
    <row r="42" spans="1:134" ht="18" customHeight="1" x14ac:dyDescent="0.2">
      <c r="A42" s="266" t="s">
        <v>192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689">
        <f>工事データ!C3</f>
        <v>0</v>
      </c>
      <c r="M42" s="689"/>
      <c r="N42" s="689"/>
      <c r="O42" s="689"/>
      <c r="P42" s="689"/>
      <c r="Q42" s="689"/>
      <c r="R42" s="689"/>
      <c r="S42" s="689"/>
      <c r="T42" s="689"/>
      <c r="U42" s="689"/>
      <c r="AA42" s="267"/>
      <c r="AB42" s="242">
        <v>5</v>
      </c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42">
        <v>11</v>
      </c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42">
        <v>17</v>
      </c>
      <c r="BM42" s="256"/>
      <c r="BN42" s="256"/>
      <c r="BO42" s="256"/>
      <c r="BP42" s="256"/>
      <c r="BQ42" s="256"/>
      <c r="BR42" s="256"/>
      <c r="BS42" s="256"/>
      <c r="BT42" s="256"/>
      <c r="BU42" s="256"/>
      <c r="BV42" s="256"/>
      <c r="BW42" s="256"/>
      <c r="BX42" s="256"/>
      <c r="BY42" s="256"/>
      <c r="BZ42" s="256"/>
      <c r="CA42" s="256"/>
      <c r="CB42" s="256"/>
      <c r="CC42" s="256"/>
      <c r="CD42" s="242">
        <v>23</v>
      </c>
      <c r="CE42" s="256"/>
      <c r="CF42" s="256"/>
      <c r="CG42" s="256"/>
      <c r="CH42" s="256"/>
      <c r="CI42" s="256"/>
      <c r="CJ42" s="256"/>
      <c r="CK42" s="256"/>
      <c r="CL42" s="256"/>
      <c r="CM42" s="256"/>
      <c r="CN42" s="256"/>
      <c r="CO42" s="256"/>
      <c r="CP42" s="256"/>
      <c r="CQ42" s="256"/>
      <c r="CR42" s="256"/>
      <c r="CS42" s="256"/>
      <c r="CT42" s="256"/>
      <c r="CU42" s="241"/>
      <c r="CV42" s="242">
        <v>29</v>
      </c>
      <c r="CW42" s="256"/>
      <c r="CX42" s="256"/>
      <c r="CY42" s="256"/>
      <c r="CZ42" s="256"/>
      <c r="DA42" s="256"/>
      <c r="DB42" s="256"/>
      <c r="DC42" s="256"/>
      <c r="DD42" s="256"/>
      <c r="DE42" s="256"/>
      <c r="DF42" s="256"/>
      <c r="DG42" s="256"/>
      <c r="DH42" s="256"/>
      <c r="DI42" s="256"/>
      <c r="DJ42" s="256"/>
      <c r="DK42" s="256"/>
      <c r="DL42" s="256"/>
    </row>
    <row r="43" spans="1:134" ht="18" customHeight="1" x14ac:dyDescent="0.2">
      <c r="A43" s="268" t="s">
        <v>193</v>
      </c>
      <c r="B43" s="266"/>
      <c r="C43" s="266"/>
      <c r="D43" s="268"/>
      <c r="E43" s="268"/>
      <c r="F43" s="268"/>
      <c r="G43" s="268"/>
      <c r="H43" s="268"/>
      <c r="I43" s="268"/>
      <c r="J43" s="268"/>
      <c r="K43" s="268"/>
      <c r="L43" s="689">
        <f>下請データ!B4</f>
        <v>0</v>
      </c>
      <c r="M43" s="689"/>
      <c r="N43" s="689"/>
      <c r="O43" s="689"/>
      <c r="P43" s="689"/>
      <c r="Q43" s="689"/>
      <c r="R43" s="689"/>
      <c r="S43" s="689"/>
      <c r="T43" s="689"/>
      <c r="U43" s="689"/>
      <c r="AA43" s="250"/>
      <c r="AB43" s="681">
        <f>LOOKUP(AB42,下請データ!$A:$A,下請データ!$C:$C)</f>
        <v>0</v>
      </c>
      <c r="AC43" s="649" t="s">
        <v>161</v>
      </c>
      <c r="AD43" s="649"/>
      <c r="AE43" s="649"/>
      <c r="AF43" s="649"/>
      <c r="AG43" s="649"/>
      <c r="AH43" s="674">
        <f>LOOKUP(AB42,下請データ!$A:$A,下請データ!$B:$B)</f>
        <v>0</v>
      </c>
      <c r="AI43" s="675"/>
      <c r="AJ43" s="675"/>
      <c r="AK43" s="675"/>
      <c r="AL43" s="675"/>
      <c r="AM43" s="675"/>
      <c r="AN43" s="675"/>
      <c r="AO43" s="675"/>
      <c r="AP43" s="675"/>
      <c r="AQ43" s="675"/>
      <c r="AR43" s="676"/>
      <c r="AS43" s="247"/>
      <c r="AT43" s="681">
        <f>LOOKUP(AT42,下請データ!$A:$A,下請データ!$C:$C)</f>
        <v>0</v>
      </c>
      <c r="AU43" s="649" t="s">
        <v>161</v>
      </c>
      <c r="AV43" s="649"/>
      <c r="AW43" s="649"/>
      <c r="AX43" s="649"/>
      <c r="AY43" s="649"/>
      <c r="AZ43" s="674">
        <f>LOOKUP(AT42,下請データ!$A:$A,下請データ!$B:$B)</f>
        <v>0</v>
      </c>
      <c r="BA43" s="675"/>
      <c r="BB43" s="675"/>
      <c r="BC43" s="675"/>
      <c r="BD43" s="675"/>
      <c r="BE43" s="675"/>
      <c r="BF43" s="675"/>
      <c r="BG43" s="675"/>
      <c r="BH43" s="675"/>
      <c r="BI43" s="675"/>
      <c r="BJ43" s="676"/>
      <c r="BK43" s="247"/>
      <c r="BL43" s="681">
        <f>LOOKUP(BL42,下請データ!$A:$A,下請データ!$C:$C)</f>
        <v>0</v>
      </c>
      <c r="BM43" s="649" t="s">
        <v>161</v>
      </c>
      <c r="BN43" s="649"/>
      <c r="BO43" s="649"/>
      <c r="BP43" s="649"/>
      <c r="BQ43" s="649"/>
      <c r="BR43" s="674">
        <f>LOOKUP(BL42,下請データ!$A:$A,下請データ!$B:$B)</f>
        <v>0</v>
      </c>
      <c r="BS43" s="675"/>
      <c r="BT43" s="675"/>
      <c r="BU43" s="675"/>
      <c r="BV43" s="675"/>
      <c r="BW43" s="675"/>
      <c r="BX43" s="675"/>
      <c r="BY43" s="675"/>
      <c r="BZ43" s="675"/>
      <c r="CA43" s="675"/>
      <c r="CB43" s="676"/>
      <c r="CC43" s="247"/>
      <c r="CD43" s="681">
        <f>LOOKUP(CD42,下請データ!$A:$A,下請データ!$C:$C)</f>
        <v>0</v>
      </c>
      <c r="CE43" s="649" t="s">
        <v>161</v>
      </c>
      <c r="CF43" s="649"/>
      <c r="CG43" s="649"/>
      <c r="CH43" s="649"/>
      <c r="CI43" s="649"/>
      <c r="CJ43" s="674">
        <f>LOOKUP(CD42,下請データ!$A:$A,下請データ!$B:$B)</f>
        <v>0</v>
      </c>
      <c r="CK43" s="675"/>
      <c r="CL43" s="675"/>
      <c r="CM43" s="675"/>
      <c r="CN43" s="675"/>
      <c r="CO43" s="675"/>
      <c r="CP43" s="675"/>
      <c r="CQ43" s="675"/>
      <c r="CR43" s="675"/>
      <c r="CS43" s="675"/>
      <c r="CT43" s="676"/>
      <c r="CU43" s="241"/>
      <c r="CV43" s="681">
        <f>LOOKUP(CV42,下請データ!$A:$A,下請データ!$C:$C)</f>
        <v>0</v>
      </c>
      <c r="CW43" s="682" t="s">
        <v>161</v>
      </c>
      <c r="CX43" s="683"/>
      <c r="CY43" s="683"/>
      <c r="CZ43" s="683"/>
      <c r="DA43" s="684"/>
      <c r="DB43" s="674">
        <f>LOOKUP(CV42,下請データ!$A:$A,下請データ!$B:$B)</f>
        <v>0</v>
      </c>
      <c r="DC43" s="675"/>
      <c r="DD43" s="675"/>
      <c r="DE43" s="675"/>
      <c r="DF43" s="675"/>
      <c r="DG43" s="675"/>
      <c r="DH43" s="675"/>
      <c r="DI43" s="675"/>
      <c r="DJ43" s="675"/>
      <c r="DK43" s="675"/>
      <c r="DL43" s="676"/>
      <c r="DN43" s="681"/>
      <c r="DO43" s="649" t="s">
        <v>161</v>
      </c>
      <c r="DP43" s="649"/>
      <c r="DQ43" s="649"/>
      <c r="DR43" s="649"/>
      <c r="DS43" s="649"/>
      <c r="DT43" s="674"/>
      <c r="DU43" s="675"/>
      <c r="DV43" s="675"/>
      <c r="DW43" s="675"/>
      <c r="DX43" s="675"/>
      <c r="DY43" s="675"/>
      <c r="DZ43" s="675"/>
      <c r="EA43" s="675"/>
      <c r="EB43" s="675"/>
      <c r="EC43" s="675"/>
      <c r="ED43" s="676"/>
    </row>
    <row r="44" spans="1:134" ht="18" customHeight="1" x14ac:dyDescent="0.2">
      <c r="AA44" s="250"/>
      <c r="AB44" s="672"/>
      <c r="AC44" s="649" t="s">
        <v>166</v>
      </c>
      <c r="AD44" s="649"/>
      <c r="AE44" s="649"/>
      <c r="AF44" s="649"/>
      <c r="AG44" s="649"/>
      <c r="AH44" s="674">
        <f>LOOKUP(AB42,下請データ!$A:$A,下請データ!$I:$I)</f>
        <v>0</v>
      </c>
      <c r="AI44" s="675"/>
      <c r="AJ44" s="675"/>
      <c r="AK44" s="675"/>
      <c r="AL44" s="675"/>
      <c r="AM44" s="675"/>
      <c r="AN44" s="675"/>
      <c r="AO44" s="675"/>
      <c r="AP44" s="675"/>
      <c r="AQ44" s="675"/>
      <c r="AR44" s="676"/>
      <c r="AS44" s="247"/>
      <c r="AT44" s="672"/>
      <c r="AU44" s="649" t="s">
        <v>166</v>
      </c>
      <c r="AV44" s="649"/>
      <c r="AW44" s="649"/>
      <c r="AX44" s="649"/>
      <c r="AY44" s="649"/>
      <c r="AZ44" s="674">
        <f>LOOKUP(AT42,下請データ!$A:$A,下請データ!$I:$I)</f>
        <v>0</v>
      </c>
      <c r="BA44" s="675"/>
      <c r="BB44" s="675"/>
      <c r="BC44" s="675"/>
      <c r="BD44" s="675"/>
      <c r="BE44" s="675"/>
      <c r="BF44" s="675"/>
      <c r="BG44" s="675"/>
      <c r="BH44" s="675"/>
      <c r="BI44" s="675"/>
      <c r="BJ44" s="676"/>
      <c r="BK44" s="247"/>
      <c r="BL44" s="672"/>
      <c r="BM44" s="649" t="s">
        <v>166</v>
      </c>
      <c r="BN44" s="649"/>
      <c r="BO44" s="649"/>
      <c r="BP44" s="649"/>
      <c r="BQ44" s="649"/>
      <c r="BR44" s="674">
        <f>LOOKUP(BL42,下請データ!$A:$A,下請データ!$I:$I)</f>
        <v>0</v>
      </c>
      <c r="BS44" s="675"/>
      <c r="BT44" s="675"/>
      <c r="BU44" s="675"/>
      <c r="BV44" s="675"/>
      <c r="BW44" s="675"/>
      <c r="BX44" s="675"/>
      <c r="BY44" s="675"/>
      <c r="BZ44" s="675"/>
      <c r="CA44" s="675"/>
      <c r="CB44" s="676"/>
      <c r="CC44" s="247"/>
      <c r="CD44" s="672"/>
      <c r="CE44" s="649" t="s">
        <v>166</v>
      </c>
      <c r="CF44" s="649"/>
      <c r="CG44" s="649"/>
      <c r="CH44" s="649"/>
      <c r="CI44" s="649"/>
      <c r="CJ44" s="674">
        <f>LOOKUP(CD42,下請データ!$A:$A,下請データ!$I:$I)</f>
        <v>0</v>
      </c>
      <c r="CK44" s="675"/>
      <c r="CL44" s="675"/>
      <c r="CM44" s="675"/>
      <c r="CN44" s="675"/>
      <c r="CO44" s="675"/>
      <c r="CP44" s="675"/>
      <c r="CQ44" s="675"/>
      <c r="CR44" s="675"/>
      <c r="CS44" s="675"/>
      <c r="CT44" s="676"/>
      <c r="CU44" s="241"/>
      <c r="CV44" s="672"/>
      <c r="CW44" s="682" t="s">
        <v>166</v>
      </c>
      <c r="CX44" s="683"/>
      <c r="CY44" s="683"/>
      <c r="CZ44" s="683"/>
      <c r="DA44" s="684"/>
      <c r="DB44" s="674">
        <f>LOOKUP(CV42,下請データ!$A:$A,下請データ!$I:$I)</f>
        <v>0</v>
      </c>
      <c r="DC44" s="675"/>
      <c r="DD44" s="675"/>
      <c r="DE44" s="675"/>
      <c r="DF44" s="675"/>
      <c r="DG44" s="675"/>
      <c r="DH44" s="675"/>
      <c r="DI44" s="675"/>
      <c r="DJ44" s="675"/>
      <c r="DK44" s="675"/>
      <c r="DL44" s="676"/>
      <c r="DN44" s="672"/>
      <c r="DO44" s="649" t="s">
        <v>166</v>
      </c>
      <c r="DP44" s="649"/>
      <c r="DQ44" s="649"/>
      <c r="DR44" s="649"/>
      <c r="DS44" s="649"/>
      <c r="DT44" s="674"/>
      <c r="DU44" s="675"/>
      <c r="DV44" s="675"/>
      <c r="DW44" s="675"/>
      <c r="DX44" s="675"/>
      <c r="DY44" s="675"/>
      <c r="DZ44" s="675"/>
      <c r="EA44" s="675"/>
      <c r="EB44" s="675"/>
      <c r="EC44" s="675"/>
      <c r="ED44" s="676"/>
    </row>
    <row r="45" spans="1:134" ht="18" customHeight="1" x14ac:dyDescent="0.2">
      <c r="AA45" s="250"/>
      <c r="AB45" s="672"/>
      <c r="AC45" s="685" t="s">
        <v>167</v>
      </c>
      <c r="AD45" s="685"/>
      <c r="AE45" s="685"/>
      <c r="AF45" s="685"/>
      <c r="AG45" s="685"/>
      <c r="AH45" s="674">
        <f>LOOKUP(AB42,下請データ!$A:$A,下請データ!$J:$J)</f>
        <v>0</v>
      </c>
      <c r="AI45" s="675"/>
      <c r="AJ45" s="675"/>
      <c r="AK45" s="675"/>
      <c r="AL45" s="675"/>
      <c r="AM45" s="675"/>
      <c r="AN45" s="675"/>
      <c r="AO45" s="675"/>
      <c r="AP45" s="675"/>
      <c r="AQ45" s="675"/>
      <c r="AR45" s="676"/>
      <c r="AS45" s="247"/>
      <c r="AT45" s="672"/>
      <c r="AU45" s="685" t="s">
        <v>167</v>
      </c>
      <c r="AV45" s="685"/>
      <c r="AW45" s="685"/>
      <c r="AX45" s="685"/>
      <c r="AY45" s="685"/>
      <c r="AZ45" s="674">
        <f>LOOKUP(AT42,下請データ!$A:$A,下請データ!$J:$J)</f>
        <v>0</v>
      </c>
      <c r="BA45" s="675"/>
      <c r="BB45" s="675"/>
      <c r="BC45" s="675"/>
      <c r="BD45" s="675"/>
      <c r="BE45" s="675"/>
      <c r="BF45" s="675"/>
      <c r="BG45" s="675"/>
      <c r="BH45" s="675"/>
      <c r="BI45" s="675"/>
      <c r="BJ45" s="676"/>
      <c r="BK45" s="247"/>
      <c r="BL45" s="672"/>
      <c r="BM45" s="685" t="s">
        <v>167</v>
      </c>
      <c r="BN45" s="685"/>
      <c r="BO45" s="685"/>
      <c r="BP45" s="685"/>
      <c r="BQ45" s="685"/>
      <c r="BR45" s="674">
        <f>LOOKUP(BL42,下請データ!$A:$A,下請データ!$J:$J)</f>
        <v>0</v>
      </c>
      <c r="BS45" s="675"/>
      <c r="BT45" s="675"/>
      <c r="BU45" s="675"/>
      <c r="BV45" s="675"/>
      <c r="BW45" s="675"/>
      <c r="BX45" s="675"/>
      <c r="BY45" s="675"/>
      <c r="BZ45" s="675"/>
      <c r="CA45" s="675"/>
      <c r="CB45" s="676"/>
      <c r="CC45" s="247"/>
      <c r="CD45" s="672"/>
      <c r="CE45" s="685" t="s">
        <v>167</v>
      </c>
      <c r="CF45" s="685"/>
      <c r="CG45" s="685"/>
      <c r="CH45" s="685"/>
      <c r="CI45" s="685"/>
      <c r="CJ45" s="674">
        <f>LOOKUP(CD42,下請データ!$A:$A,下請データ!$J:$J)</f>
        <v>0</v>
      </c>
      <c r="CK45" s="675"/>
      <c r="CL45" s="675"/>
      <c r="CM45" s="675"/>
      <c r="CN45" s="675"/>
      <c r="CO45" s="675"/>
      <c r="CP45" s="675"/>
      <c r="CQ45" s="675"/>
      <c r="CR45" s="675"/>
      <c r="CS45" s="675"/>
      <c r="CT45" s="676"/>
      <c r="CU45" s="241"/>
      <c r="CV45" s="672"/>
      <c r="CW45" s="686" t="s">
        <v>167</v>
      </c>
      <c r="CX45" s="687"/>
      <c r="CY45" s="687"/>
      <c r="CZ45" s="687"/>
      <c r="DA45" s="688"/>
      <c r="DB45" s="674">
        <f>LOOKUP(CV42,下請データ!$A:$A,下請データ!$J:$J)</f>
        <v>0</v>
      </c>
      <c r="DC45" s="675"/>
      <c r="DD45" s="675"/>
      <c r="DE45" s="675"/>
      <c r="DF45" s="675"/>
      <c r="DG45" s="675"/>
      <c r="DH45" s="675"/>
      <c r="DI45" s="675"/>
      <c r="DJ45" s="675"/>
      <c r="DK45" s="675"/>
      <c r="DL45" s="676"/>
      <c r="DN45" s="672"/>
      <c r="DO45" s="685" t="s">
        <v>167</v>
      </c>
      <c r="DP45" s="685"/>
      <c r="DQ45" s="685"/>
      <c r="DR45" s="685"/>
      <c r="DS45" s="685"/>
      <c r="DT45" s="674"/>
      <c r="DU45" s="675"/>
      <c r="DV45" s="675"/>
      <c r="DW45" s="675"/>
      <c r="DX45" s="675"/>
      <c r="DY45" s="675"/>
      <c r="DZ45" s="675"/>
      <c r="EA45" s="675"/>
      <c r="EB45" s="675"/>
      <c r="EC45" s="675"/>
      <c r="ED45" s="676"/>
    </row>
    <row r="46" spans="1:134" ht="18" customHeight="1" x14ac:dyDescent="0.2">
      <c r="AA46" s="264"/>
      <c r="AB46" s="672"/>
      <c r="AC46" s="649" t="s">
        <v>183</v>
      </c>
      <c r="AD46" s="649"/>
      <c r="AE46" s="649"/>
      <c r="AF46" s="649"/>
      <c r="AG46" s="649"/>
      <c r="AH46" s="674">
        <f>LOOKUP(AB42,下請データ!$A:$A,下請データ!$K:$K)</f>
        <v>0</v>
      </c>
      <c r="AI46" s="675"/>
      <c r="AJ46" s="675"/>
      <c r="AK46" s="675"/>
      <c r="AL46" s="675"/>
      <c r="AM46" s="675"/>
      <c r="AN46" s="675"/>
      <c r="AO46" s="675"/>
      <c r="AP46" s="675"/>
      <c r="AQ46" s="675"/>
      <c r="AR46" s="676"/>
      <c r="AS46" s="249"/>
      <c r="AT46" s="672"/>
      <c r="AU46" s="649" t="s">
        <v>183</v>
      </c>
      <c r="AV46" s="649"/>
      <c r="AW46" s="649"/>
      <c r="AX46" s="649"/>
      <c r="AY46" s="649"/>
      <c r="AZ46" s="674">
        <f>LOOKUP(AT42,下請データ!$A:$A,下請データ!$K:$K)</f>
        <v>0</v>
      </c>
      <c r="BA46" s="675"/>
      <c r="BB46" s="675"/>
      <c r="BC46" s="675"/>
      <c r="BD46" s="675"/>
      <c r="BE46" s="675"/>
      <c r="BF46" s="675"/>
      <c r="BG46" s="675"/>
      <c r="BH46" s="675"/>
      <c r="BI46" s="675"/>
      <c r="BJ46" s="676"/>
      <c r="BK46" s="249"/>
      <c r="BL46" s="672"/>
      <c r="BM46" s="649" t="s">
        <v>183</v>
      </c>
      <c r="BN46" s="649"/>
      <c r="BO46" s="649"/>
      <c r="BP46" s="649"/>
      <c r="BQ46" s="649"/>
      <c r="BR46" s="674">
        <f>LOOKUP(BL42,下請データ!$A:$A,下請データ!$K:$K)</f>
        <v>0</v>
      </c>
      <c r="BS46" s="675"/>
      <c r="BT46" s="675"/>
      <c r="BU46" s="675"/>
      <c r="BV46" s="675"/>
      <c r="BW46" s="675"/>
      <c r="BX46" s="675"/>
      <c r="BY46" s="675"/>
      <c r="BZ46" s="675"/>
      <c r="CA46" s="675"/>
      <c r="CB46" s="676"/>
      <c r="CC46" s="249"/>
      <c r="CD46" s="672"/>
      <c r="CE46" s="649" t="s">
        <v>183</v>
      </c>
      <c r="CF46" s="649"/>
      <c r="CG46" s="649"/>
      <c r="CH46" s="649"/>
      <c r="CI46" s="649"/>
      <c r="CJ46" s="674">
        <f>LOOKUP(CD42,下請データ!$A:$A,下請データ!$K:$K)</f>
        <v>0</v>
      </c>
      <c r="CK46" s="675"/>
      <c r="CL46" s="675"/>
      <c r="CM46" s="675"/>
      <c r="CN46" s="675"/>
      <c r="CO46" s="675"/>
      <c r="CP46" s="675"/>
      <c r="CQ46" s="675"/>
      <c r="CR46" s="675"/>
      <c r="CS46" s="675"/>
      <c r="CT46" s="676"/>
      <c r="CU46" s="249"/>
      <c r="CV46" s="672"/>
      <c r="CW46" s="682" t="s">
        <v>183</v>
      </c>
      <c r="CX46" s="683"/>
      <c r="CY46" s="683"/>
      <c r="CZ46" s="683"/>
      <c r="DA46" s="684"/>
      <c r="DB46" s="674">
        <f>LOOKUP(CV42,下請データ!$A:$A,下請データ!$K:$K)</f>
        <v>0</v>
      </c>
      <c r="DC46" s="675"/>
      <c r="DD46" s="675"/>
      <c r="DE46" s="675"/>
      <c r="DF46" s="675"/>
      <c r="DG46" s="675"/>
      <c r="DH46" s="675"/>
      <c r="DI46" s="675"/>
      <c r="DJ46" s="675"/>
      <c r="DK46" s="675"/>
      <c r="DL46" s="676"/>
      <c r="DN46" s="672"/>
      <c r="DO46" s="649" t="s">
        <v>183</v>
      </c>
      <c r="DP46" s="649"/>
      <c r="DQ46" s="649"/>
      <c r="DR46" s="649"/>
      <c r="DS46" s="649"/>
      <c r="DT46" s="674">
        <f>+DT45</f>
        <v>0</v>
      </c>
      <c r="DU46" s="675"/>
      <c r="DV46" s="675"/>
      <c r="DW46" s="675"/>
      <c r="DX46" s="675"/>
      <c r="DY46" s="675"/>
      <c r="DZ46" s="675"/>
      <c r="EA46" s="675"/>
      <c r="EB46" s="675"/>
      <c r="EC46" s="675"/>
      <c r="ED46" s="676"/>
    </row>
    <row r="47" spans="1:134" ht="18" customHeight="1" x14ac:dyDescent="0.2">
      <c r="AA47" s="250"/>
      <c r="AB47" s="672"/>
      <c r="AC47" s="680" t="s">
        <v>153</v>
      </c>
      <c r="AD47" s="649"/>
      <c r="AE47" s="649"/>
      <c r="AF47" s="649"/>
      <c r="AG47" s="649"/>
      <c r="AH47" s="674">
        <f>LOOKUP(AB42,下請データ!$A:$A,下請データ!$L:$L)</f>
        <v>0</v>
      </c>
      <c r="AI47" s="675"/>
      <c r="AJ47" s="675"/>
      <c r="AK47" s="675"/>
      <c r="AL47" s="675"/>
      <c r="AM47" s="675"/>
      <c r="AN47" s="675"/>
      <c r="AO47" s="675"/>
      <c r="AP47" s="675"/>
      <c r="AQ47" s="675"/>
      <c r="AR47" s="676"/>
      <c r="AS47" s="247"/>
      <c r="AT47" s="672"/>
      <c r="AU47" s="680" t="s">
        <v>153</v>
      </c>
      <c r="AV47" s="649"/>
      <c r="AW47" s="649"/>
      <c r="AX47" s="649"/>
      <c r="AY47" s="649"/>
      <c r="AZ47" s="674">
        <f>LOOKUP(AT42,下請データ!$A:$A,下請データ!$L:$L)</f>
        <v>0</v>
      </c>
      <c r="BA47" s="675"/>
      <c r="BB47" s="675"/>
      <c r="BC47" s="675"/>
      <c r="BD47" s="675"/>
      <c r="BE47" s="675"/>
      <c r="BF47" s="675"/>
      <c r="BG47" s="675"/>
      <c r="BH47" s="675"/>
      <c r="BI47" s="675"/>
      <c r="BJ47" s="676"/>
      <c r="BK47" s="247"/>
      <c r="BL47" s="672"/>
      <c r="BM47" s="680" t="s">
        <v>153</v>
      </c>
      <c r="BN47" s="649"/>
      <c r="BO47" s="649"/>
      <c r="BP47" s="649"/>
      <c r="BQ47" s="649"/>
      <c r="BR47" s="674">
        <f>LOOKUP(BL42,下請データ!$A:$A,下請データ!$L:$L)</f>
        <v>0</v>
      </c>
      <c r="BS47" s="675"/>
      <c r="BT47" s="675"/>
      <c r="BU47" s="675"/>
      <c r="BV47" s="675"/>
      <c r="BW47" s="675"/>
      <c r="BX47" s="675"/>
      <c r="BY47" s="675"/>
      <c r="BZ47" s="675"/>
      <c r="CA47" s="675"/>
      <c r="CB47" s="676"/>
      <c r="CC47" s="247"/>
      <c r="CD47" s="672"/>
      <c r="CE47" s="680" t="s">
        <v>153</v>
      </c>
      <c r="CF47" s="649"/>
      <c r="CG47" s="649"/>
      <c r="CH47" s="649"/>
      <c r="CI47" s="649"/>
      <c r="CJ47" s="674">
        <f>LOOKUP(CD42,下請データ!$A:$A,下請データ!$L:$L)</f>
        <v>0</v>
      </c>
      <c r="CK47" s="675"/>
      <c r="CL47" s="675"/>
      <c r="CM47" s="675"/>
      <c r="CN47" s="675"/>
      <c r="CO47" s="675"/>
      <c r="CP47" s="675"/>
      <c r="CQ47" s="675"/>
      <c r="CR47" s="675"/>
      <c r="CS47" s="675"/>
      <c r="CT47" s="676"/>
      <c r="CU47" s="241"/>
      <c r="CV47" s="672"/>
      <c r="CW47" s="677" t="s">
        <v>153</v>
      </c>
      <c r="CX47" s="678"/>
      <c r="CY47" s="678"/>
      <c r="CZ47" s="678"/>
      <c r="DA47" s="679"/>
      <c r="DB47" s="674">
        <f>LOOKUP(CV42,下請データ!$A:$A,下請データ!$L:$L)</f>
        <v>0</v>
      </c>
      <c r="DC47" s="675"/>
      <c r="DD47" s="675"/>
      <c r="DE47" s="675"/>
      <c r="DF47" s="675"/>
      <c r="DG47" s="675"/>
      <c r="DH47" s="675"/>
      <c r="DI47" s="675"/>
      <c r="DJ47" s="675"/>
      <c r="DK47" s="675"/>
      <c r="DL47" s="676"/>
      <c r="DN47" s="672"/>
      <c r="DO47" s="680" t="s">
        <v>153</v>
      </c>
      <c r="DP47" s="649"/>
      <c r="DQ47" s="649"/>
      <c r="DR47" s="649"/>
      <c r="DS47" s="649"/>
      <c r="DT47" s="674"/>
      <c r="DU47" s="675"/>
      <c r="DV47" s="675"/>
      <c r="DW47" s="675"/>
      <c r="DX47" s="675"/>
      <c r="DY47" s="675"/>
      <c r="DZ47" s="675"/>
      <c r="EA47" s="675"/>
      <c r="EB47" s="675"/>
      <c r="EC47" s="675"/>
      <c r="ED47" s="676"/>
    </row>
    <row r="48" spans="1:134" ht="18" customHeight="1" x14ac:dyDescent="0.2">
      <c r="AA48" s="250"/>
      <c r="AB48" s="660" t="s">
        <v>185</v>
      </c>
      <c r="AC48" s="251"/>
      <c r="AD48" s="662" t="s">
        <v>275</v>
      </c>
      <c r="AE48" s="663"/>
      <c r="AF48" s="663"/>
      <c r="AG48" s="664"/>
      <c r="AH48" s="668" t="str">
        <f>IF(AH43=0,"",LOOKUP(AB42,下請データ!$A:$A,下請データ!$E:$E))</f>
        <v/>
      </c>
      <c r="AI48" s="669"/>
      <c r="AJ48" s="669"/>
      <c r="AK48" s="669"/>
      <c r="AL48" s="656">
        <f>LOOKUP(AB42,下請データ!$A:$A,下請データ!$D:$D)</f>
        <v>0</v>
      </c>
      <c r="AM48" s="656"/>
      <c r="AN48" s="656"/>
      <c r="AO48" s="656"/>
      <c r="AP48" s="656"/>
      <c r="AQ48" s="656"/>
      <c r="AR48" s="657"/>
      <c r="AS48" s="247"/>
      <c r="AT48" s="660" t="s">
        <v>185</v>
      </c>
      <c r="AU48" s="251"/>
      <c r="AV48" s="662" t="s">
        <v>275</v>
      </c>
      <c r="AW48" s="663"/>
      <c r="AX48" s="663"/>
      <c r="AY48" s="664"/>
      <c r="AZ48" s="668" t="str">
        <f>IF(AZ43=0,"",LOOKUP(AT42,下請データ!$A:$A,下請データ!$E:$E))</f>
        <v/>
      </c>
      <c r="BA48" s="669"/>
      <c r="BB48" s="669"/>
      <c r="BC48" s="669"/>
      <c r="BD48" s="656">
        <f>LOOKUP(AT42,下請データ!$A:$A,下請データ!$D:$D)</f>
        <v>0</v>
      </c>
      <c r="BE48" s="656"/>
      <c r="BF48" s="656"/>
      <c r="BG48" s="656"/>
      <c r="BH48" s="656"/>
      <c r="BI48" s="656"/>
      <c r="BJ48" s="657"/>
      <c r="BK48" s="247"/>
      <c r="BL48" s="660" t="s">
        <v>185</v>
      </c>
      <c r="BM48" s="251"/>
      <c r="BN48" s="662" t="s">
        <v>275</v>
      </c>
      <c r="BO48" s="663"/>
      <c r="BP48" s="663"/>
      <c r="BQ48" s="664"/>
      <c r="BR48" s="668" t="str">
        <f>IF(BR43=0,"",LOOKUP(BL42,下請データ!$A:$A,下請データ!$E:$E))</f>
        <v/>
      </c>
      <c r="BS48" s="669"/>
      <c r="BT48" s="669"/>
      <c r="BU48" s="669"/>
      <c r="BV48" s="656">
        <f>LOOKUP(BL42,下請データ!$A:$A,下請データ!$D:$D)</f>
        <v>0</v>
      </c>
      <c r="BW48" s="656"/>
      <c r="BX48" s="656"/>
      <c r="BY48" s="656"/>
      <c r="BZ48" s="656"/>
      <c r="CA48" s="656"/>
      <c r="CB48" s="657"/>
      <c r="CC48" s="247"/>
      <c r="CD48" s="660" t="s">
        <v>185</v>
      </c>
      <c r="CE48" s="251"/>
      <c r="CF48" s="662" t="s">
        <v>275</v>
      </c>
      <c r="CG48" s="663"/>
      <c r="CH48" s="663"/>
      <c r="CI48" s="664"/>
      <c r="CJ48" s="668" t="str">
        <f>IF(CJ43=0,"",LOOKUP(CD42,下請データ!$A:$A,下請データ!$E:$E))</f>
        <v/>
      </c>
      <c r="CK48" s="669"/>
      <c r="CL48" s="669"/>
      <c r="CM48" s="669"/>
      <c r="CN48" s="656">
        <f>LOOKUP(CD42,下請データ!$A:$A,下請データ!$D:$D)</f>
        <v>0</v>
      </c>
      <c r="CO48" s="656"/>
      <c r="CP48" s="656"/>
      <c r="CQ48" s="656"/>
      <c r="CR48" s="656"/>
      <c r="CS48" s="656"/>
      <c r="CT48" s="657"/>
      <c r="CU48" s="241"/>
      <c r="CV48" s="660" t="s">
        <v>185</v>
      </c>
      <c r="CW48" s="251"/>
      <c r="CX48" s="662" t="s">
        <v>275</v>
      </c>
      <c r="CY48" s="663"/>
      <c r="CZ48" s="663"/>
      <c r="DA48" s="664"/>
      <c r="DB48" s="668" t="str">
        <f>IF(DB43=0,"",LOOKUP(CV42,下請データ!$A:$A,下請データ!$E:$E))</f>
        <v/>
      </c>
      <c r="DC48" s="669"/>
      <c r="DD48" s="669"/>
      <c r="DE48" s="669"/>
      <c r="DF48" s="656">
        <f>LOOKUP(CV42,下請データ!$A:$A,下請データ!$D:$D)</f>
        <v>0</v>
      </c>
      <c r="DG48" s="656"/>
      <c r="DH48" s="656"/>
      <c r="DI48" s="656"/>
      <c r="DJ48" s="656"/>
      <c r="DK48" s="656"/>
      <c r="DL48" s="657"/>
      <c r="DN48" s="672" t="s">
        <v>185</v>
      </c>
      <c r="DO48" s="251"/>
      <c r="DP48" s="649" t="s">
        <v>275</v>
      </c>
      <c r="DQ48" s="649"/>
      <c r="DR48" s="649"/>
      <c r="DS48" s="649"/>
      <c r="DT48" s="650"/>
      <c r="DU48" s="651"/>
      <c r="DV48" s="651"/>
      <c r="DW48" s="651"/>
      <c r="DX48" s="651"/>
      <c r="DY48" s="651"/>
      <c r="DZ48" s="651"/>
      <c r="EA48" s="651"/>
      <c r="EB48" s="651"/>
      <c r="EC48" s="651"/>
      <c r="ED48" s="652"/>
    </row>
    <row r="49" spans="26:134" ht="18" customHeight="1" x14ac:dyDescent="0.2">
      <c r="AA49" s="250"/>
      <c r="AB49" s="661"/>
      <c r="AC49" s="252"/>
      <c r="AD49" s="665"/>
      <c r="AE49" s="666"/>
      <c r="AF49" s="666"/>
      <c r="AG49" s="667"/>
      <c r="AH49" s="670"/>
      <c r="AI49" s="671"/>
      <c r="AJ49" s="671"/>
      <c r="AK49" s="671"/>
      <c r="AL49" s="658"/>
      <c r="AM49" s="658"/>
      <c r="AN49" s="658"/>
      <c r="AO49" s="658"/>
      <c r="AP49" s="658"/>
      <c r="AQ49" s="658"/>
      <c r="AR49" s="659"/>
      <c r="AS49" s="247"/>
      <c r="AT49" s="661"/>
      <c r="AU49" s="252"/>
      <c r="AV49" s="665"/>
      <c r="AW49" s="666"/>
      <c r="AX49" s="666"/>
      <c r="AY49" s="667"/>
      <c r="AZ49" s="670"/>
      <c r="BA49" s="671"/>
      <c r="BB49" s="671"/>
      <c r="BC49" s="671"/>
      <c r="BD49" s="658"/>
      <c r="BE49" s="658"/>
      <c r="BF49" s="658"/>
      <c r="BG49" s="658"/>
      <c r="BH49" s="658"/>
      <c r="BI49" s="658"/>
      <c r="BJ49" s="659"/>
      <c r="BK49" s="247"/>
      <c r="BL49" s="661"/>
      <c r="BM49" s="252"/>
      <c r="BN49" s="665"/>
      <c r="BO49" s="666"/>
      <c r="BP49" s="666"/>
      <c r="BQ49" s="667"/>
      <c r="BR49" s="670"/>
      <c r="BS49" s="671"/>
      <c r="BT49" s="671"/>
      <c r="BU49" s="671"/>
      <c r="BV49" s="658"/>
      <c r="BW49" s="658"/>
      <c r="BX49" s="658"/>
      <c r="BY49" s="658"/>
      <c r="BZ49" s="658"/>
      <c r="CA49" s="658"/>
      <c r="CB49" s="659"/>
      <c r="CC49" s="247"/>
      <c r="CD49" s="661"/>
      <c r="CE49" s="252"/>
      <c r="CF49" s="665"/>
      <c r="CG49" s="666"/>
      <c r="CH49" s="666"/>
      <c r="CI49" s="667"/>
      <c r="CJ49" s="670"/>
      <c r="CK49" s="671"/>
      <c r="CL49" s="671"/>
      <c r="CM49" s="671"/>
      <c r="CN49" s="658"/>
      <c r="CO49" s="658"/>
      <c r="CP49" s="658"/>
      <c r="CQ49" s="658"/>
      <c r="CR49" s="658"/>
      <c r="CS49" s="658"/>
      <c r="CT49" s="659"/>
      <c r="CU49" s="241"/>
      <c r="CV49" s="661"/>
      <c r="CW49" s="252"/>
      <c r="CX49" s="665"/>
      <c r="CY49" s="666"/>
      <c r="CZ49" s="666"/>
      <c r="DA49" s="667"/>
      <c r="DB49" s="670"/>
      <c r="DC49" s="671"/>
      <c r="DD49" s="671"/>
      <c r="DE49" s="671"/>
      <c r="DF49" s="658"/>
      <c r="DG49" s="658"/>
      <c r="DH49" s="658"/>
      <c r="DI49" s="658"/>
      <c r="DJ49" s="658"/>
      <c r="DK49" s="658"/>
      <c r="DL49" s="659"/>
      <c r="DN49" s="673"/>
      <c r="DO49" s="252"/>
      <c r="DP49" s="649"/>
      <c r="DQ49" s="649"/>
      <c r="DR49" s="649"/>
      <c r="DS49" s="649"/>
      <c r="DT49" s="653"/>
      <c r="DU49" s="654"/>
      <c r="DV49" s="654"/>
      <c r="DW49" s="654"/>
      <c r="DX49" s="654"/>
      <c r="DY49" s="654"/>
      <c r="DZ49" s="654"/>
      <c r="EA49" s="654"/>
      <c r="EB49" s="654"/>
      <c r="EC49" s="654"/>
      <c r="ED49" s="655"/>
    </row>
    <row r="50" spans="26:134" ht="18" customHeight="1" x14ac:dyDescent="0.2">
      <c r="AA50" s="250"/>
      <c r="AB50" s="647" t="s">
        <v>147</v>
      </c>
      <c r="AC50" s="648"/>
      <c r="AD50" s="647" t="s">
        <v>238</v>
      </c>
      <c r="AE50" s="646"/>
      <c r="AF50" s="254">
        <f>LOOKUP(AB42,下請データ!$A:$A,下請データ!$M:$M)</f>
        <v>0</v>
      </c>
      <c r="AG50" s="244" t="s">
        <v>149</v>
      </c>
      <c r="AH50" s="254">
        <f>LOOKUP(AB42,下請データ!$A:$A,下請データ!$N:$N)</f>
        <v>0</v>
      </c>
      <c r="AI50" s="244" t="s">
        <v>150</v>
      </c>
      <c r="AJ50" s="254">
        <f>LOOKUP(AB42,下請データ!$A:$A,下請データ!$O:$O)</f>
        <v>0</v>
      </c>
      <c r="AK50" s="646" t="s">
        <v>187</v>
      </c>
      <c r="AL50" s="646"/>
      <c r="AM50" s="254">
        <f>LOOKUP(AB42,下請データ!$A:$A,下請データ!$P:$P)</f>
        <v>0</v>
      </c>
      <c r="AN50" s="244" t="s">
        <v>149</v>
      </c>
      <c r="AO50" s="254">
        <f>LOOKUP(AB42,下請データ!$A:$A,下請データ!$Q:$Q)</f>
        <v>0</v>
      </c>
      <c r="AP50" s="244" t="s">
        <v>150</v>
      </c>
      <c r="AQ50" s="254">
        <f>LOOKUP(AB42,下請データ!$A:$A,下請データ!$R:$R)</f>
        <v>0</v>
      </c>
      <c r="AR50" s="246" t="s">
        <v>151</v>
      </c>
      <c r="AS50" s="247"/>
      <c r="AT50" s="647" t="s">
        <v>147</v>
      </c>
      <c r="AU50" s="648"/>
      <c r="AV50" s="647" t="s">
        <v>238</v>
      </c>
      <c r="AW50" s="646"/>
      <c r="AX50" s="254">
        <f>LOOKUP(AT42,下請データ!$A:$A,下請データ!$M:$M)</f>
        <v>0</v>
      </c>
      <c r="AY50" s="244" t="s">
        <v>149</v>
      </c>
      <c r="AZ50" s="254">
        <f>LOOKUP(AT42,下請データ!$A:$A,下請データ!$N:$N)</f>
        <v>0</v>
      </c>
      <c r="BA50" s="244" t="s">
        <v>150</v>
      </c>
      <c r="BB50" s="254">
        <f>LOOKUP(AT42,下請データ!$A:$A,下請データ!$O:$O)</f>
        <v>0</v>
      </c>
      <c r="BC50" s="646" t="s">
        <v>187</v>
      </c>
      <c r="BD50" s="646"/>
      <c r="BE50" s="254">
        <f>LOOKUP(AT42,下請データ!$A:$A,下請データ!$P:$P)</f>
        <v>0</v>
      </c>
      <c r="BF50" s="244" t="s">
        <v>149</v>
      </c>
      <c r="BG50" s="254">
        <f>LOOKUP(AT42,下請データ!$A:$A,下請データ!$Q:$Q)</f>
        <v>0</v>
      </c>
      <c r="BH50" s="244" t="s">
        <v>150</v>
      </c>
      <c r="BI50" s="254">
        <f>LOOKUP(AT42,下請データ!$A:$A,下請データ!$R:$R)</f>
        <v>0</v>
      </c>
      <c r="BJ50" s="246" t="s">
        <v>151</v>
      </c>
      <c r="BK50" s="247"/>
      <c r="BL50" s="647" t="s">
        <v>147</v>
      </c>
      <c r="BM50" s="648"/>
      <c r="BN50" s="647" t="s">
        <v>238</v>
      </c>
      <c r="BO50" s="646"/>
      <c r="BP50" s="254">
        <f>LOOKUP(BL42,下請データ!$A:$A,下請データ!$M:$M)</f>
        <v>0</v>
      </c>
      <c r="BQ50" s="244" t="s">
        <v>149</v>
      </c>
      <c r="BR50" s="254">
        <f>LOOKUP(BL42,下請データ!$A:$A,下請データ!$N:$N)</f>
        <v>0</v>
      </c>
      <c r="BS50" s="244" t="s">
        <v>150</v>
      </c>
      <c r="BT50" s="254">
        <f>LOOKUP(BL42,下請データ!$A:$A,下請データ!$O:$O)</f>
        <v>0</v>
      </c>
      <c r="BU50" s="646" t="s">
        <v>187</v>
      </c>
      <c r="BV50" s="646"/>
      <c r="BW50" s="254">
        <f>LOOKUP(BL42,下請データ!$A:$A,下請データ!$P:$P)</f>
        <v>0</v>
      </c>
      <c r="BX50" s="244" t="s">
        <v>149</v>
      </c>
      <c r="BY50" s="254">
        <f>LOOKUP(BL42,下請データ!$A:$A,下請データ!$Q:$Q)</f>
        <v>0</v>
      </c>
      <c r="BZ50" s="244" t="s">
        <v>150</v>
      </c>
      <c r="CA50" s="254">
        <f>LOOKUP(BL42,下請データ!$A:$A,下請データ!$R:$R)</f>
        <v>0</v>
      </c>
      <c r="CB50" s="246" t="s">
        <v>151</v>
      </c>
      <c r="CC50" s="247"/>
      <c r="CD50" s="647" t="s">
        <v>147</v>
      </c>
      <c r="CE50" s="648"/>
      <c r="CF50" s="647" t="s">
        <v>238</v>
      </c>
      <c r="CG50" s="646"/>
      <c r="CH50" s="254">
        <f>LOOKUP(CD42,下請データ!$A:$A,下請データ!$M:$M)</f>
        <v>0</v>
      </c>
      <c r="CI50" s="244" t="s">
        <v>149</v>
      </c>
      <c r="CJ50" s="254">
        <f>LOOKUP(CD42,下請データ!$A:$A,下請データ!$N:$N)</f>
        <v>0</v>
      </c>
      <c r="CK50" s="244" t="s">
        <v>150</v>
      </c>
      <c r="CL50" s="254">
        <f>LOOKUP(CD42,下請データ!$A:$A,下請データ!$O:$O)</f>
        <v>0</v>
      </c>
      <c r="CM50" s="646" t="s">
        <v>187</v>
      </c>
      <c r="CN50" s="646"/>
      <c r="CO50" s="254">
        <f>LOOKUP(CD42,下請データ!$A:$A,下請データ!$P:$P)</f>
        <v>0</v>
      </c>
      <c r="CP50" s="244" t="s">
        <v>149</v>
      </c>
      <c r="CQ50" s="254">
        <f>LOOKUP(CD42,下請データ!$A:$A,下請データ!$Q:$Q)</f>
        <v>0</v>
      </c>
      <c r="CR50" s="244" t="s">
        <v>150</v>
      </c>
      <c r="CS50" s="254">
        <f>LOOKUP(CD42,下請データ!$A:$A,下請データ!$R:$R)</f>
        <v>0</v>
      </c>
      <c r="CT50" s="246" t="s">
        <v>151</v>
      </c>
      <c r="CU50" s="241"/>
      <c r="CV50" s="647" t="s">
        <v>147</v>
      </c>
      <c r="CW50" s="648"/>
      <c r="CX50" s="647" t="s">
        <v>238</v>
      </c>
      <c r="CY50" s="646"/>
      <c r="CZ50" s="254">
        <f>LOOKUP(CV42,下請データ!$A:$A,下請データ!$M:$M)</f>
        <v>0</v>
      </c>
      <c r="DA50" s="244" t="s">
        <v>149</v>
      </c>
      <c r="DB50" s="254">
        <f>LOOKUP(CV42,下請データ!$A:$A,下請データ!$N:$N)</f>
        <v>0</v>
      </c>
      <c r="DC50" s="244" t="s">
        <v>150</v>
      </c>
      <c r="DD50" s="254">
        <f>LOOKUP(CV42,下請データ!$A:$A,下請データ!$O:$O)</f>
        <v>0</v>
      </c>
      <c r="DE50" s="646" t="s">
        <v>187</v>
      </c>
      <c r="DF50" s="646"/>
      <c r="DG50" s="254">
        <f>LOOKUP(CV42,下請データ!$A:$A,下請データ!$P:$P)</f>
        <v>0</v>
      </c>
      <c r="DH50" s="244" t="s">
        <v>149</v>
      </c>
      <c r="DI50" s="254">
        <f>LOOKUP(CV42,下請データ!$A:$A,下請データ!$Q:$Q)</f>
        <v>0</v>
      </c>
      <c r="DJ50" s="244" t="s">
        <v>150</v>
      </c>
      <c r="DK50" s="254">
        <f>LOOKUP(CV42,下請データ!$A:$A,下請データ!$R:$R)</f>
        <v>0</v>
      </c>
      <c r="DL50" s="246" t="s">
        <v>151</v>
      </c>
      <c r="DN50" s="647" t="s">
        <v>147</v>
      </c>
      <c r="DO50" s="648"/>
      <c r="DP50" s="647" t="s">
        <v>178</v>
      </c>
      <c r="DQ50" s="646"/>
      <c r="DR50" s="245"/>
      <c r="DS50" s="244" t="s">
        <v>149</v>
      </c>
      <c r="DT50" s="245"/>
      <c r="DU50" s="244" t="s">
        <v>150</v>
      </c>
      <c r="DV50" s="245"/>
      <c r="DW50" s="646" t="s">
        <v>187</v>
      </c>
      <c r="DX50" s="646"/>
      <c r="DY50" s="245"/>
      <c r="DZ50" s="244" t="s">
        <v>149</v>
      </c>
      <c r="EA50" s="245"/>
      <c r="EB50" s="244" t="s">
        <v>150</v>
      </c>
      <c r="EC50" s="245"/>
      <c r="ED50" s="246" t="s">
        <v>151</v>
      </c>
    </row>
    <row r="51" spans="26:134" ht="18" customHeight="1" x14ac:dyDescent="0.2">
      <c r="AA51" s="250"/>
      <c r="AB51" s="242">
        <v>6</v>
      </c>
      <c r="AT51" s="242">
        <v>12</v>
      </c>
      <c r="BL51" s="242">
        <v>18</v>
      </c>
      <c r="CD51" s="242">
        <v>24</v>
      </c>
      <c r="CV51" s="242">
        <v>30</v>
      </c>
    </row>
    <row r="52" spans="26:134" ht="18" customHeight="1" x14ac:dyDescent="0.2">
      <c r="AA52" s="250"/>
      <c r="AB52" s="681">
        <f>LOOKUP(AB51,下請データ!$A:$A,下請データ!$C:$C)</f>
        <v>0</v>
      </c>
      <c r="AC52" s="649" t="s">
        <v>161</v>
      </c>
      <c r="AD52" s="649"/>
      <c r="AE52" s="649"/>
      <c r="AF52" s="649"/>
      <c r="AG52" s="649"/>
      <c r="AH52" s="674">
        <f>LOOKUP(AB51,下請データ!$A:$A,下請データ!$B:$B)</f>
        <v>0</v>
      </c>
      <c r="AI52" s="675"/>
      <c r="AJ52" s="675"/>
      <c r="AK52" s="675"/>
      <c r="AL52" s="675"/>
      <c r="AM52" s="675"/>
      <c r="AN52" s="675"/>
      <c r="AO52" s="675"/>
      <c r="AP52" s="675"/>
      <c r="AQ52" s="675"/>
      <c r="AR52" s="676"/>
      <c r="AS52" s="247"/>
      <c r="AT52" s="681">
        <f>LOOKUP(AT51,下請データ!$A:$A,下請データ!$C:$C)</f>
        <v>0</v>
      </c>
      <c r="AU52" s="649" t="s">
        <v>161</v>
      </c>
      <c r="AV52" s="649"/>
      <c r="AW52" s="649"/>
      <c r="AX52" s="649"/>
      <c r="AY52" s="649"/>
      <c r="AZ52" s="674">
        <f>LOOKUP(AT51,下請データ!$A:$A,下請データ!$B:$B)</f>
        <v>0</v>
      </c>
      <c r="BA52" s="675"/>
      <c r="BB52" s="675"/>
      <c r="BC52" s="675"/>
      <c r="BD52" s="675"/>
      <c r="BE52" s="675"/>
      <c r="BF52" s="675"/>
      <c r="BG52" s="675"/>
      <c r="BH52" s="675"/>
      <c r="BI52" s="675"/>
      <c r="BJ52" s="676"/>
      <c r="BK52" s="247"/>
      <c r="BL52" s="681">
        <f>LOOKUP(BL51,下請データ!$A:$A,下請データ!$C:$C)</f>
        <v>0</v>
      </c>
      <c r="BM52" s="649" t="s">
        <v>161</v>
      </c>
      <c r="BN52" s="649"/>
      <c r="BO52" s="649"/>
      <c r="BP52" s="649"/>
      <c r="BQ52" s="649"/>
      <c r="BR52" s="674">
        <f>LOOKUP(BL51,下請データ!$A:$A,下請データ!$B:$B)</f>
        <v>0</v>
      </c>
      <c r="BS52" s="675"/>
      <c r="BT52" s="675"/>
      <c r="BU52" s="675"/>
      <c r="BV52" s="675"/>
      <c r="BW52" s="675"/>
      <c r="BX52" s="675"/>
      <c r="BY52" s="675"/>
      <c r="BZ52" s="675"/>
      <c r="CA52" s="675"/>
      <c r="CB52" s="676"/>
      <c r="CC52" s="247"/>
      <c r="CD52" s="681">
        <f>LOOKUP(CD51,下請データ!$A:$A,下請データ!$C:$C)</f>
        <v>0</v>
      </c>
      <c r="CE52" s="649" t="s">
        <v>161</v>
      </c>
      <c r="CF52" s="649"/>
      <c r="CG52" s="649"/>
      <c r="CH52" s="649"/>
      <c r="CI52" s="649"/>
      <c r="CJ52" s="674">
        <f>LOOKUP(CD51,下請データ!$A:$A,下請データ!$B:$B)</f>
        <v>0</v>
      </c>
      <c r="CK52" s="675"/>
      <c r="CL52" s="675"/>
      <c r="CM52" s="675"/>
      <c r="CN52" s="675"/>
      <c r="CO52" s="675"/>
      <c r="CP52" s="675"/>
      <c r="CQ52" s="675"/>
      <c r="CR52" s="675"/>
      <c r="CS52" s="675"/>
      <c r="CT52" s="676"/>
      <c r="CU52" s="241"/>
      <c r="CV52" s="681">
        <f>LOOKUP(CV51,下請データ!$A:$A,下請データ!$C:$C)</f>
        <v>0</v>
      </c>
      <c r="CW52" s="682" t="s">
        <v>161</v>
      </c>
      <c r="CX52" s="683"/>
      <c r="CY52" s="683"/>
      <c r="CZ52" s="683"/>
      <c r="DA52" s="684"/>
      <c r="DB52" s="674">
        <f>LOOKUP(CV51,下請データ!$A:$A,下請データ!$B:$B)</f>
        <v>0</v>
      </c>
      <c r="DC52" s="675"/>
      <c r="DD52" s="675"/>
      <c r="DE52" s="675"/>
      <c r="DF52" s="675"/>
      <c r="DG52" s="675"/>
      <c r="DH52" s="675"/>
      <c r="DI52" s="675"/>
      <c r="DJ52" s="675"/>
      <c r="DK52" s="675"/>
      <c r="DL52" s="676"/>
      <c r="DN52" s="681"/>
      <c r="DO52" s="649" t="s">
        <v>161</v>
      </c>
      <c r="DP52" s="649"/>
      <c r="DQ52" s="649"/>
      <c r="DR52" s="649"/>
      <c r="DS52" s="649"/>
      <c r="DT52" s="674"/>
      <c r="DU52" s="675"/>
      <c r="DV52" s="675"/>
      <c r="DW52" s="675"/>
      <c r="DX52" s="675"/>
      <c r="DY52" s="675"/>
      <c r="DZ52" s="675"/>
      <c r="EA52" s="675"/>
      <c r="EB52" s="675"/>
      <c r="EC52" s="675"/>
      <c r="ED52" s="676"/>
    </row>
    <row r="53" spans="26:134" ht="18" customHeight="1" x14ac:dyDescent="0.2">
      <c r="AA53" s="250"/>
      <c r="AB53" s="672"/>
      <c r="AC53" s="649" t="s">
        <v>166</v>
      </c>
      <c r="AD53" s="649"/>
      <c r="AE53" s="649"/>
      <c r="AF53" s="649"/>
      <c r="AG53" s="649"/>
      <c r="AH53" s="674">
        <f>LOOKUP(AB51,下請データ!$A:$A,下請データ!$I:$I)</f>
        <v>0</v>
      </c>
      <c r="AI53" s="675"/>
      <c r="AJ53" s="675"/>
      <c r="AK53" s="675"/>
      <c r="AL53" s="675"/>
      <c r="AM53" s="675"/>
      <c r="AN53" s="675"/>
      <c r="AO53" s="675"/>
      <c r="AP53" s="675"/>
      <c r="AQ53" s="675"/>
      <c r="AR53" s="676"/>
      <c r="AS53" s="247"/>
      <c r="AT53" s="672"/>
      <c r="AU53" s="649" t="s">
        <v>166</v>
      </c>
      <c r="AV53" s="649"/>
      <c r="AW53" s="649"/>
      <c r="AX53" s="649"/>
      <c r="AY53" s="649"/>
      <c r="AZ53" s="674">
        <f>LOOKUP(AT51,下請データ!$A:$A,下請データ!$I:$I)</f>
        <v>0</v>
      </c>
      <c r="BA53" s="675"/>
      <c r="BB53" s="675"/>
      <c r="BC53" s="675"/>
      <c r="BD53" s="675"/>
      <c r="BE53" s="675"/>
      <c r="BF53" s="675"/>
      <c r="BG53" s="675"/>
      <c r="BH53" s="675"/>
      <c r="BI53" s="675"/>
      <c r="BJ53" s="676"/>
      <c r="BK53" s="247"/>
      <c r="BL53" s="672"/>
      <c r="BM53" s="649" t="s">
        <v>166</v>
      </c>
      <c r="BN53" s="649"/>
      <c r="BO53" s="649"/>
      <c r="BP53" s="649"/>
      <c r="BQ53" s="649"/>
      <c r="BR53" s="674">
        <f>LOOKUP(BL51,下請データ!$A:$A,下請データ!$I:$I)</f>
        <v>0</v>
      </c>
      <c r="BS53" s="675"/>
      <c r="BT53" s="675"/>
      <c r="BU53" s="675"/>
      <c r="BV53" s="675"/>
      <c r="BW53" s="675"/>
      <c r="BX53" s="675"/>
      <c r="BY53" s="675"/>
      <c r="BZ53" s="675"/>
      <c r="CA53" s="675"/>
      <c r="CB53" s="676"/>
      <c r="CC53" s="247"/>
      <c r="CD53" s="672"/>
      <c r="CE53" s="649" t="s">
        <v>166</v>
      </c>
      <c r="CF53" s="649"/>
      <c r="CG53" s="649"/>
      <c r="CH53" s="649"/>
      <c r="CI53" s="649"/>
      <c r="CJ53" s="674">
        <f>LOOKUP(CD51,下請データ!$A:$A,下請データ!$I:$I)</f>
        <v>0</v>
      </c>
      <c r="CK53" s="675"/>
      <c r="CL53" s="675"/>
      <c r="CM53" s="675"/>
      <c r="CN53" s="675"/>
      <c r="CO53" s="675"/>
      <c r="CP53" s="675"/>
      <c r="CQ53" s="675"/>
      <c r="CR53" s="675"/>
      <c r="CS53" s="675"/>
      <c r="CT53" s="676"/>
      <c r="CU53" s="241"/>
      <c r="CV53" s="672"/>
      <c r="CW53" s="682" t="s">
        <v>166</v>
      </c>
      <c r="CX53" s="683"/>
      <c r="CY53" s="683"/>
      <c r="CZ53" s="683"/>
      <c r="DA53" s="684"/>
      <c r="DB53" s="674">
        <f>LOOKUP(CV51,下請データ!$A:$A,下請データ!$I:$I)</f>
        <v>0</v>
      </c>
      <c r="DC53" s="675"/>
      <c r="DD53" s="675"/>
      <c r="DE53" s="675"/>
      <c r="DF53" s="675"/>
      <c r="DG53" s="675"/>
      <c r="DH53" s="675"/>
      <c r="DI53" s="675"/>
      <c r="DJ53" s="675"/>
      <c r="DK53" s="675"/>
      <c r="DL53" s="676"/>
      <c r="DN53" s="672"/>
      <c r="DO53" s="649" t="s">
        <v>166</v>
      </c>
      <c r="DP53" s="649"/>
      <c r="DQ53" s="649"/>
      <c r="DR53" s="649"/>
      <c r="DS53" s="649"/>
      <c r="DT53" s="674"/>
      <c r="DU53" s="675"/>
      <c r="DV53" s="675"/>
      <c r="DW53" s="675"/>
      <c r="DX53" s="675"/>
      <c r="DY53" s="675"/>
      <c r="DZ53" s="675"/>
      <c r="EA53" s="675"/>
      <c r="EB53" s="675"/>
      <c r="EC53" s="675"/>
      <c r="ED53" s="676"/>
    </row>
    <row r="54" spans="26:134" ht="18" customHeight="1" x14ac:dyDescent="0.2">
      <c r="AA54" s="250"/>
      <c r="AB54" s="672"/>
      <c r="AC54" s="685" t="s">
        <v>167</v>
      </c>
      <c r="AD54" s="685"/>
      <c r="AE54" s="685"/>
      <c r="AF54" s="685"/>
      <c r="AG54" s="685"/>
      <c r="AH54" s="674">
        <f>LOOKUP(AB51,下請データ!$A:$A,下請データ!$J:$J)</f>
        <v>0</v>
      </c>
      <c r="AI54" s="675"/>
      <c r="AJ54" s="675"/>
      <c r="AK54" s="675"/>
      <c r="AL54" s="675"/>
      <c r="AM54" s="675"/>
      <c r="AN54" s="675"/>
      <c r="AO54" s="675"/>
      <c r="AP54" s="675"/>
      <c r="AQ54" s="675"/>
      <c r="AR54" s="676"/>
      <c r="AS54" s="247"/>
      <c r="AT54" s="672"/>
      <c r="AU54" s="685" t="s">
        <v>167</v>
      </c>
      <c r="AV54" s="685"/>
      <c r="AW54" s="685"/>
      <c r="AX54" s="685"/>
      <c r="AY54" s="685"/>
      <c r="AZ54" s="674">
        <f>LOOKUP(AT51,下請データ!$A:$A,下請データ!$J:$J)</f>
        <v>0</v>
      </c>
      <c r="BA54" s="675"/>
      <c r="BB54" s="675"/>
      <c r="BC54" s="675"/>
      <c r="BD54" s="675"/>
      <c r="BE54" s="675"/>
      <c r="BF54" s="675"/>
      <c r="BG54" s="675"/>
      <c r="BH54" s="675"/>
      <c r="BI54" s="675"/>
      <c r="BJ54" s="676"/>
      <c r="BK54" s="247"/>
      <c r="BL54" s="672"/>
      <c r="BM54" s="685" t="s">
        <v>167</v>
      </c>
      <c r="BN54" s="685"/>
      <c r="BO54" s="685"/>
      <c r="BP54" s="685"/>
      <c r="BQ54" s="685"/>
      <c r="BR54" s="674">
        <f>LOOKUP(BL51,下請データ!$A:$A,下請データ!$J:$J)</f>
        <v>0</v>
      </c>
      <c r="BS54" s="675"/>
      <c r="BT54" s="675"/>
      <c r="BU54" s="675"/>
      <c r="BV54" s="675"/>
      <c r="BW54" s="675"/>
      <c r="BX54" s="675"/>
      <c r="BY54" s="675"/>
      <c r="BZ54" s="675"/>
      <c r="CA54" s="675"/>
      <c r="CB54" s="676"/>
      <c r="CC54" s="247"/>
      <c r="CD54" s="672"/>
      <c r="CE54" s="685" t="s">
        <v>167</v>
      </c>
      <c r="CF54" s="685"/>
      <c r="CG54" s="685"/>
      <c r="CH54" s="685"/>
      <c r="CI54" s="685"/>
      <c r="CJ54" s="674">
        <f>LOOKUP(CD51,下請データ!$A:$A,下請データ!$J:$J)</f>
        <v>0</v>
      </c>
      <c r="CK54" s="675"/>
      <c r="CL54" s="675"/>
      <c r="CM54" s="675"/>
      <c r="CN54" s="675"/>
      <c r="CO54" s="675"/>
      <c r="CP54" s="675"/>
      <c r="CQ54" s="675"/>
      <c r="CR54" s="675"/>
      <c r="CS54" s="675"/>
      <c r="CT54" s="676"/>
      <c r="CU54" s="241"/>
      <c r="CV54" s="672"/>
      <c r="CW54" s="686" t="s">
        <v>167</v>
      </c>
      <c r="CX54" s="687"/>
      <c r="CY54" s="687"/>
      <c r="CZ54" s="687"/>
      <c r="DA54" s="688"/>
      <c r="DB54" s="674">
        <f>LOOKUP(CV51,下請データ!$A:$A,下請データ!$J:$J)</f>
        <v>0</v>
      </c>
      <c r="DC54" s="675"/>
      <c r="DD54" s="675"/>
      <c r="DE54" s="675"/>
      <c r="DF54" s="675"/>
      <c r="DG54" s="675"/>
      <c r="DH54" s="675"/>
      <c r="DI54" s="675"/>
      <c r="DJ54" s="675"/>
      <c r="DK54" s="675"/>
      <c r="DL54" s="676"/>
      <c r="DN54" s="672"/>
      <c r="DO54" s="685" t="s">
        <v>167</v>
      </c>
      <c r="DP54" s="685"/>
      <c r="DQ54" s="685"/>
      <c r="DR54" s="685"/>
      <c r="DS54" s="685"/>
      <c r="DT54" s="674"/>
      <c r="DU54" s="675"/>
      <c r="DV54" s="675"/>
      <c r="DW54" s="675"/>
      <c r="DX54" s="675"/>
      <c r="DY54" s="675"/>
      <c r="DZ54" s="675"/>
      <c r="EA54" s="675"/>
      <c r="EB54" s="675"/>
      <c r="EC54" s="675"/>
      <c r="ED54" s="676"/>
    </row>
    <row r="55" spans="26:134" ht="18" customHeight="1" x14ac:dyDescent="0.2">
      <c r="AA55" s="261"/>
      <c r="AB55" s="672"/>
      <c r="AC55" s="649" t="s">
        <v>183</v>
      </c>
      <c r="AD55" s="649"/>
      <c r="AE55" s="649"/>
      <c r="AF55" s="649"/>
      <c r="AG55" s="649"/>
      <c r="AH55" s="674">
        <f>LOOKUP(AB51,下請データ!$A:$A,下請データ!$K:$K)</f>
        <v>0</v>
      </c>
      <c r="AI55" s="675"/>
      <c r="AJ55" s="675"/>
      <c r="AK55" s="675"/>
      <c r="AL55" s="675"/>
      <c r="AM55" s="675"/>
      <c r="AN55" s="675"/>
      <c r="AO55" s="675"/>
      <c r="AP55" s="675"/>
      <c r="AQ55" s="675"/>
      <c r="AR55" s="676"/>
      <c r="AS55" s="249"/>
      <c r="AT55" s="672"/>
      <c r="AU55" s="649" t="s">
        <v>183</v>
      </c>
      <c r="AV55" s="649"/>
      <c r="AW55" s="649"/>
      <c r="AX55" s="649"/>
      <c r="AY55" s="649"/>
      <c r="AZ55" s="674">
        <f>LOOKUP(AT51,下請データ!$A:$A,下請データ!$K:$K)</f>
        <v>0</v>
      </c>
      <c r="BA55" s="675"/>
      <c r="BB55" s="675"/>
      <c r="BC55" s="675"/>
      <c r="BD55" s="675"/>
      <c r="BE55" s="675"/>
      <c r="BF55" s="675"/>
      <c r="BG55" s="675"/>
      <c r="BH55" s="675"/>
      <c r="BI55" s="675"/>
      <c r="BJ55" s="676"/>
      <c r="BK55" s="249"/>
      <c r="BL55" s="672"/>
      <c r="BM55" s="649" t="s">
        <v>183</v>
      </c>
      <c r="BN55" s="649"/>
      <c r="BO55" s="649"/>
      <c r="BP55" s="649"/>
      <c r="BQ55" s="649"/>
      <c r="BR55" s="674">
        <f>LOOKUP(BL51,下請データ!$A:$A,下請データ!$K:$K)</f>
        <v>0</v>
      </c>
      <c r="BS55" s="675"/>
      <c r="BT55" s="675"/>
      <c r="BU55" s="675"/>
      <c r="BV55" s="675"/>
      <c r="BW55" s="675"/>
      <c r="BX55" s="675"/>
      <c r="BY55" s="675"/>
      <c r="BZ55" s="675"/>
      <c r="CA55" s="675"/>
      <c r="CB55" s="676"/>
      <c r="CC55" s="249"/>
      <c r="CD55" s="672"/>
      <c r="CE55" s="649" t="s">
        <v>183</v>
      </c>
      <c r="CF55" s="649"/>
      <c r="CG55" s="649"/>
      <c r="CH55" s="649"/>
      <c r="CI55" s="649"/>
      <c r="CJ55" s="674">
        <f>LOOKUP(CD51,下請データ!$A:$A,下請データ!$K:$K)</f>
        <v>0</v>
      </c>
      <c r="CK55" s="675"/>
      <c r="CL55" s="675"/>
      <c r="CM55" s="675"/>
      <c r="CN55" s="675"/>
      <c r="CO55" s="675"/>
      <c r="CP55" s="675"/>
      <c r="CQ55" s="675"/>
      <c r="CR55" s="675"/>
      <c r="CS55" s="675"/>
      <c r="CT55" s="676"/>
      <c r="CU55" s="249"/>
      <c r="CV55" s="672"/>
      <c r="CW55" s="682" t="s">
        <v>183</v>
      </c>
      <c r="CX55" s="683"/>
      <c r="CY55" s="683"/>
      <c r="CZ55" s="683"/>
      <c r="DA55" s="684"/>
      <c r="DB55" s="674">
        <f>LOOKUP(CV51,下請データ!$A:$A,下請データ!$K:$K)</f>
        <v>0</v>
      </c>
      <c r="DC55" s="675"/>
      <c r="DD55" s="675"/>
      <c r="DE55" s="675"/>
      <c r="DF55" s="675"/>
      <c r="DG55" s="675"/>
      <c r="DH55" s="675"/>
      <c r="DI55" s="675"/>
      <c r="DJ55" s="675"/>
      <c r="DK55" s="675"/>
      <c r="DL55" s="676"/>
      <c r="DN55" s="672"/>
      <c r="DO55" s="649" t="s">
        <v>183</v>
      </c>
      <c r="DP55" s="649"/>
      <c r="DQ55" s="649"/>
      <c r="DR55" s="649"/>
      <c r="DS55" s="649"/>
      <c r="DT55" s="674">
        <f>+DT54</f>
        <v>0</v>
      </c>
      <c r="DU55" s="675"/>
      <c r="DV55" s="675"/>
      <c r="DW55" s="675"/>
      <c r="DX55" s="675"/>
      <c r="DY55" s="675"/>
      <c r="DZ55" s="675"/>
      <c r="EA55" s="675"/>
      <c r="EB55" s="675"/>
      <c r="EC55" s="675"/>
      <c r="ED55" s="676"/>
    </row>
    <row r="56" spans="26:134" ht="18" customHeight="1" x14ac:dyDescent="0.2">
      <c r="AB56" s="672"/>
      <c r="AC56" s="680" t="s">
        <v>153</v>
      </c>
      <c r="AD56" s="649"/>
      <c r="AE56" s="649"/>
      <c r="AF56" s="649"/>
      <c r="AG56" s="649"/>
      <c r="AH56" s="674">
        <f>LOOKUP(AB51,下請データ!$A:$A,下請データ!$L:$L)</f>
        <v>0</v>
      </c>
      <c r="AI56" s="675"/>
      <c r="AJ56" s="675"/>
      <c r="AK56" s="675"/>
      <c r="AL56" s="675"/>
      <c r="AM56" s="675"/>
      <c r="AN56" s="675"/>
      <c r="AO56" s="675"/>
      <c r="AP56" s="675"/>
      <c r="AQ56" s="675"/>
      <c r="AR56" s="676"/>
      <c r="AS56" s="247"/>
      <c r="AT56" s="672"/>
      <c r="AU56" s="680" t="s">
        <v>153</v>
      </c>
      <c r="AV56" s="649"/>
      <c r="AW56" s="649"/>
      <c r="AX56" s="649"/>
      <c r="AY56" s="649"/>
      <c r="AZ56" s="674">
        <f>LOOKUP(AT51,下請データ!$A:$A,下請データ!$L:$L)</f>
        <v>0</v>
      </c>
      <c r="BA56" s="675"/>
      <c r="BB56" s="675"/>
      <c r="BC56" s="675"/>
      <c r="BD56" s="675"/>
      <c r="BE56" s="675"/>
      <c r="BF56" s="675"/>
      <c r="BG56" s="675"/>
      <c r="BH56" s="675"/>
      <c r="BI56" s="675"/>
      <c r="BJ56" s="676"/>
      <c r="BK56" s="247"/>
      <c r="BL56" s="672"/>
      <c r="BM56" s="680" t="s">
        <v>153</v>
      </c>
      <c r="BN56" s="649"/>
      <c r="BO56" s="649"/>
      <c r="BP56" s="649"/>
      <c r="BQ56" s="649"/>
      <c r="BR56" s="674">
        <f>LOOKUP(BL51,下請データ!$A:$A,下請データ!$L:$L)</f>
        <v>0</v>
      </c>
      <c r="BS56" s="675"/>
      <c r="BT56" s="675"/>
      <c r="BU56" s="675"/>
      <c r="BV56" s="675"/>
      <c r="BW56" s="675"/>
      <c r="BX56" s="675"/>
      <c r="BY56" s="675"/>
      <c r="BZ56" s="675"/>
      <c r="CA56" s="675"/>
      <c r="CB56" s="676"/>
      <c r="CC56" s="247"/>
      <c r="CD56" s="672"/>
      <c r="CE56" s="680" t="s">
        <v>153</v>
      </c>
      <c r="CF56" s="649"/>
      <c r="CG56" s="649"/>
      <c r="CH56" s="649"/>
      <c r="CI56" s="649"/>
      <c r="CJ56" s="674">
        <f>LOOKUP(CD51,下請データ!$A:$A,下請データ!$L:$L)</f>
        <v>0</v>
      </c>
      <c r="CK56" s="675"/>
      <c r="CL56" s="675"/>
      <c r="CM56" s="675"/>
      <c r="CN56" s="675"/>
      <c r="CO56" s="675"/>
      <c r="CP56" s="675"/>
      <c r="CQ56" s="675"/>
      <c r="CR56" s="675"/>
      <c r="CS56" s="675"/>
      <c r="CT56" s="676"/>
      <c r="CU56" s="241"/>
      <c r="CV56" s="672"/>
      <c r="CW56" s="677" t="s">
        <v>153</v>
      </c>
      <c r="CX56" s="678"/>
      <c r="CY56" s="678"/>
      <c r="CZ56" s="678"/>
      <c r="DA56" s="679"/>
      <c r="DB56" s="674">
        <f>LOOKUP(CV51,下請データ!$A:$A,下請データ!$L:$L)</f>
        <v>0</v>
      </c>
      <c r="DC56" s="675"/>
      <c r="DD56" s="675"/>
      <c r="DE56" s="675"/>
      <c r="DF56" s="675"/>
      <c r="DG56" s="675"/>
      <c r="DH56" s="675"/>
      <c r="DI56" s="675"/>
      <c r="DJ56" s="675"/>
      <c r="DK56" s="675"/>
      <c r="DL56" s="676"/>
      <c r="DN56" s="672"/>
      <c r="DO56" s="680" t="s">
        <v>153</v>
      </c>
      <c r="DP56" s="649"/>
      <c r="DQ56" s="649"/>
      <c r="DR56" s="649"/>
      <c r="DS56" s="649"/>
      <c r="DT56" s="674"/>
      <c r="DU56" s="675"/>
      <c r="DV56" s="675"/>
      <c r="DW56" s="675"/>
      <c r="DX56" s="675"/>
      <c r="DY56" s="675"/>
      <c r="DZ56" s="675"/>
      <c r="EA56" s="675"/>
      <c r="EB56" s="675"/>
      <c r="EC56" s="675"/>
      <c r="ED56" s="676"/>
    </row>
    <row r="57" spans="26:134" ht="18" customHeight="1" x14ac:dyDescent="0.2">
      <c r="Z57" s="240"/>
      <c r="AA57" s="269"/>
      <c r="AB57" s="660" t="s">
        <v>185</v>
      </c>
      <c r="AC57" s="251"/>
      <c r="AD57" s="662" t="s">
        <v>274</v>
      </c>
      <c r="AE57" s="663"/>
      <c r="AF57" s="663"/>
      <c r="AG57" s="664"/>
      <c r="AH57" s="668" t="str">
        <f>IF(AH52=0,"",LOOKUP(AB51,下請データ!$A:$A,下請データ!$E:$E))</f>
        <v/>
      </c>
      <c r="AI57" s="669"/>
      <c r="AJ57" s="669"/>
      <c r="AK57" s="669"/>
      <c r="AL57" s="656">
        <f>LOOKUP(AB51,下請データ!$A:$A,下請データ!$D:$D)</f>
        <v>0</v>
      </c>
      <c r="AM57" s="656"/>
      <c r="AN57" s="656"/>
      <c r="AO57" s="656"/>
      <c r="AP57" s="656"/>
      <c r="AQ57" s="656"/>
      <c r="AR57" s="657"/>
      <c r="AS57" s="247"/>
      <c r="AT57" s="660" t="s">
        <v>185</v>
      </c>
      <c r="AU57" s="251"/>
      <c r="AV57" s="662" t="s">
        <v>274</v>
      </c>
      <c r="AW57" s="663"/>
      <c r="AX57" s="663"/>
      <c r="AY57" s="664"/>
      <c r="AZ57" s="668" t="str">
        <f>IF(AZ52=0,"",LOOKUP(AT51,下請データ!$A:$A,下請データ!$E:$E))</f>
        <v/>
      </c>
      <c r="BA57" s="669"/>
      <c r="BB57" s="669"/>
      <c r="BC57" s="669"/>
      <c r="BD57" s="656">
        <f>LOOKUP(AT51,下請データ!$A:$A,下請データ!$D:$D)</f>
        <v>0</v>
      </c>
      <c r="BE57" s="656"/>
      <c r="BF57" s="656"/>
      <c r="BG57" s="656"/>
      <c r="BH57" s="656"/>
      <c r="BI57" s="656"/>
      <c r="BJ57" s="657"/>
      <c r="BK57" s="247"/>
      <c r="BL57" s="660" t="s">
        <v>185</v>
      </c>
      <c r="BM57" s="251"/>
      <c r="BN57" s="662" t="s">
        <v>274</v>
      </c>
      <c r="BO57" s="663"/>
      <c r="BP57" s="663"/>
      <c r="BQ57" s="664"/>
      <c r="BR57" s="668" t="str">
        <f>IF(BR52=0,"",LOOKUP(BL51,下請データ!$A:$A,下請データ!$E:$E))</f>
        <v/>
      </c>
      <c r="BS57" s="669"/>
      <c r="BT57" s="669"/>
      <c r="BU57" s="669"/>
      <c r="BV57" s="656">
        <f>LOOKUP(BL51,下請データ!$A:$A,下請データ!$D:$D)</f>
        <v>0</v>
      </c>
      <c r="BW57" s="656"/>
      <c r="BX57" s="656"/>
      <c r="BY57" s="656"/>
      <c r="BZ57" s="656"/>
      <c r="CA57" s="656"/>
      <c r="CB57" s="657"/>
      <c r="CC57" s="247"/>
      <c r="CD57" s="660" t="s">
        <v>185</v>
      </c>
      <c r="CE57" s="251"/>
      <c r="CF57" s="662" t="s">
        <v>274</v>
      </c>
      <c r="CG57" s="663"/>
      <c r="CH57" s="663"/>
      <c r="CI57" s="664"/>
      <c r="CJ57" s="668" t="str">
        <f>IF(CJ52=0,"",LOOKUP(CD51,下請データ!$A:$A,下請データ!$E:$E))</f>
        <v/>
      </c>
      <c r="CK57" s="669"/>
      <c r="CL57" s="669"/>
      <c r="CM57" s="669"/>
      <c r="CN57" s="656">
        <f>LOOKUP(CD51,下請データ!$A:$A,下請データ!$D:$D)</f>
        <v>0</v>
      </c>
      <c r="CO57" s="656"/>
      <c r="CP57" s="656"/>
      <c r="CQ57" s="656"/>
      <c r="CR57" s="656"/>
      <c r="CS57" s="656"/>
      <c r="CT57" s="657"/>
      <c r="CU57" s="241"/>
      <c r="CV57" s="660" t="s">
        <v>185</v>
      </c>
      <c r="CW57" s="251"/>
      <c r="CX57" s="662" t="s">
        <v>275</v>
      </c>
      <c r="CY57" s="663"/>
      <c r="CZ57" s="663"/>
      <c r="DA57" s="664"/>
      <c r="DB57" s="668" t="str">
        <f>IF(DB52=0,"",LOOKUP(CV51,下請データ!$A:$A,下請データ!$E:$E))</f>
        <v/>
      </c>
      <c r="DC57" s="669"/>
      <c r="DD57" s="669"/>
      <c r="DE57" s="669"/>
      <c r="DF57" s="656">
        <f>LOOKUP(CV51,下請データ!$A:$A,下請データ!$D:$D)</f>
        <v>0</v>
      </c>
      <c r="DG57" s="656"/>
      <c r="DH57" s="656"/>
      <c r="DI57" s="656"/>
      <c r="DJ57" s="656"/>
      <c r="DK57" s="656"/>
      <c r="DL57" s="657"/>
      <c r="DN57" s="672" t="s">
        <v>185</v>
      </c>
      <c r="DO57" s="251"/>
      <c r="DP57" s="649" t="s">
        <v>274</v>
      </c>
      <c r="DQ57" s="649"/>
      <c r="DR57" s="649"/>
      <c r="DS57" s="649"/>
      <c r="DT57" s="650"/>
      <c r="DU57" s="651"/>
      <c r="DV57" s="651"/>
      <c r="DW57" s="651"/>
      <c r="DX57" s="651"/>
      <c r="DY57" s="651"/>
      <c r="DZ57" s="651"/>
      <c r="EA57" s="651"/>
      <c r="EB57" s="651"/>
      <c r="EC57" s="651"/>
      <c r="ED57" s="652"/>
    </row>
    <row r="58" spans="26:134" ht="18" customHeight="1" x14ac:dyDescent="0.2">
      <c r="Z58" s="240"/>
      <c r="AA58" s="240"/>
      <c r="AB58" s="661"/>
      <c r="AC58" s="252"/>
      <c r="AD58" s="665"/>
      <c r="AE58" s="666"/>
      <c r="AF58" s="666"/>
      <c r="AG58" s="667"/>
      <c r="AH58" s="670"/>
      <c r="AI58" s="671"/>
      <c r="AJ58" s="671"/>
      <c r="AK58" s="671"/>
      <c r="AL58" s="658"/>
      <c r="AM58" s="658"/>
      <c r="AN58" s="658"/>
      <c r="AO58" s="658"/>
      <c r="AP58" s="658"/>
      <c r="AQ58" s="658"/>
      <c r="AR58" s="659"/>
      <c r="AS58" s="247"/>
      <c r="AT58" s="661"/>
      <c r="AU58" s="252"/>
      <c r="AV58" s="665"/>
      <c r="AW58" s="666"/>
      <c r="AX58" s="666"/>
      <c r="AY58" s="667"/>
      <c r="AZ58" s="670"/>
      <c r="BA58" s="671"/>
      <c r="BB58" s="671"/>
      <c r="BC58" s="671"/>
      <c r="BD58" s="658"/>
      <c r="BE58" s="658"/>
      <c r="BF58" s="658"/>
      <c r="BG58" s="658"/>
      <c r="BH58" s="658"/>
      <c r="BI58" s="658"/>
      <c r="BJ58" s="659"/>
      <c r="BK58" s="247"/>
      <c r="BL58" s="661"/>
      <c r="BM58" s="252"/>
      <c r="BN58" s="665"/>
      <c r="BO58" s="666"/>
      <c r="BP58" s="666"/>
      <c r="BQ58" s="667"/>
      <c r="BR58" s="670"/>
      <c r="BS58" s="671"/>
      <c r="BT58" s="671"/>
      <c r="BU58" s="671"/>
      <c r="BV58" s="658"/>
      <c r="BW58" s="658"/>
      <c r="BX58" s="658"/>
      <c r="BY58" s="658"/>
      <c r="BZ58" s="658"/>
      <c r="CA58" s="658"/>
      <c r="CB58" s="659"/>
      <c r="CC58" s="247"/>
      <c r="CD58" s="661"/>
      <c r="CE58" s="252"/>
      <c r="CF58" s="665"/>
      <c r="CG58" s="666"/>
      <c r="CH58" s="666"/>
      <c r="CI58" s="667"/>
      <c r="CJ58" s="670"/>
      <c r="CK58" s="671"/>
      <c r="CL58" s="671"/>
      <c r="CM58" s="671"/>
      <c r="CN58" s="658"/>
      <c r="CO58" s="658"/>
      <c r="CP58" s="658"/>
      <c r="CQ58" s="658"/>
      <c r="CR58" s="658"/>
      <c r="CS58" s="658"/>
      <c r="CT58" s="659"/>
      <c r="CU58" s="241"/>
      <c r="CV58" s="661"/>
      <c r="CW58" s="252"/>
      <c r="CX58" s="665"/>
      <c r="CY58" s="666"/>
      <c r="CZ58" s="666"/>
      <c r="DA58" s="667"/>
      <c r="DB58" s="670"/>
      <c r="DC58" s="671"/>
      <c r="DD58" s="671"/>
      <c r="DE58" s="671"/>
      <c r="DF58" s="658"/>
      <c r="DG58" s="658"/>
      <c r="DH58" s="658"/>
      <c r="DI58" s="658"/>
      <c r="DJ58" s="658"/>
      <c r="DK58" s="658"/>
      <c r="DL58" s="659"/>
      <c r="DN58" s="673"/>
      <c r="DO58" s="252"/>
      <c r="DP58" s="649"/>
      <c r="DQ58" s="649"/>
      <c r="DR58" s="649"/>
      <c r="DS58" s="649"/>
      <c r="DT58" s="653"/>
      <c r="DU58" s="654"/>
      <c r="DV58" s="654"/>
      <c r="DW58" s="654"/>
      <c r="DX58" s="654"/>
      <c r="DY58" s="654"/>
      <c r="DZ58" s="654"/>
      <c r="EA58" s="654"/>
      <c r="EB58" s="654"/>
      <c r="EC58" s="654"/>
      <c r="ED58" s="655"/>
    </row>
    <row r="59" spans="26:134" ht="18" customHeight="1" x14ac:dyDescent="0.2">
      <c r="Z59" s="240"/>
      <c r="AA59" s="240"/>
      <c r="AB59" s="647" t="s">
        <v>147</v>
      </c>
      <c r="AC59" s="648"/>
      <c r="AD59" s="647" t="s">
        <v>238</v>
      </c>
      <c r="AE59" s="646"/>
      <c r="AF59" s="254">
        <f>LOOKUP(AB51,下請データ!$A:$A,下請データ!$M:$M)</f>
        <v>0</v>
      </c>
      <c r="AG59" s="244" t="s">
        <v>149</v>
      </c>
      <c r="AH59" s="254">
        <f>LOOKUP(AB51,下請データ!$A:$A,下請データ!$N:$N)</f>
        <v>0</v>
      </c>
      <c r="AI59" s="244" t="s">
        <v>150</v>
      </c>
      <c r="AJ59" s="254">
        <f>LOOKUP(AB51,下請データ!$A:$A,下請データ!$O:$O)</f>
        <v>0</v>
      </c>
      <c r="AK59" s="646" t="s">
        <v>187</v>
      </c>
      <c r="AL59" s="646"/>
      <c r="AM59" s="254">
        <f>LOOKUP(AB51,下請データ!$A:$A,下請データ!$P:$P)</f>
        <v>0</v>
      </c>
      <c r="AN59" s="244" t="s">
        <v>149</v>
      </c>
      <c r="AO59" s="254">
        <f>LOOKUP(AB51,下請データ!$A:$A,下請データ!$Q:$Q)</f>
        <v>0</v>
      </c>
      <c r="AP59" s="244" t="s">
        <v>150</v>
      </c>
      <c r="AQ59" s="254">
        <f>LOOKUP(AB51,下請データ!$A:$A,下請データ!$R:$R)</f>
        <v>0</v>
      </c>
      <c r="AR59" s="246" t="s">
        <v>151</v>
      </c>
      <c r="AS59" s="247"/>
      <c r="AT59" s="647" t="s">
        <v>147</v>
      </c>
      <c r="AU59" s="648"/>
      <c r="AV59" s="647" t="s">
        <v>238</v>
      </c>
      <c r="AW59" s="646"/>
      <c r="AX59" s="254">
        <f>LOOKUP(AT51,下請データ!$A:$A,下請データ!$M:$M)</f>
        <v>0</v>
      </c>
      <c r="AY59" s="244" t="s">
        <v>149</v>
      </c>
      <c r="AZ59" s="254">
        <f>LOOKUP(AT51,下請データ!$A:$A,下請データ!$N:$N)</f>
        <v>0</v>
      </c>
      <c r="BA59" s="244" t="s">
        <v>150</v>
      </c>
      <c r="BB59" s="254">
        <f>LOOKUP(AT51,下請データ!$A:$A,下請データ!$O:$O)</f>
        <v>0</v>
      </c>
      <c r="BC59" s="646" t="s">
        <v>187</v>
      </c>
      <c r="BD59" s="646"/>
      <c r="BE59" s="254">
        <f>LOOKUP(AT51,下請データ!$A:$A,下請データ!$P:$P)</f>
        <v>0</v>
      </c>
      <c r="BF59" s="244" t="s">
        <v>149</v>
      </c>
      <c r="BG59" s="254">
        <f>LOOKUP(AT51,下請データ!$A:$A,下請データ!$Q:$Q)</f>
        <v>0</v>
      </c>
      <c r="BH59" s="244" t="s">
        <v>150</v>
      </c>
      <c r="BI59" s="254">
        <f>LOOKUP(AT51,下請データ!$A:$A,下請データ!$R:$R)</f>
        <v>0</v>
      </c>
      <c r="BJ59" s="246" t="s">
        <v>151</v>
      </c>
      <c r="BK59" s="247"/>
      <c r="BL59" s="647" t="s">
        <v>147</v>
      </c>
      <c r="BM59" s="648"/>
      <c r="BN59" s="647" t="s">
        <v>238</v>
      </c>
      <c r="BO59" s="646"/>
      <c r="BP59" s="254">
        <f>LOOKUP(BL51,下請データ!$A:$A,下請データ!$M:$M)</f>
        <v>0</v>
      </c>
      <c r="BQ59" s="244" t="s">
        <v>149</v>
      </c>
      <c r="BR59" s="254">
        <f>LOOKUP(BL51,下請データ!$A:$A,下請データ!$N:$N)</f>
        <v>0</v>
      </c>
      <c r="BS59" s="244" t="s">
        <v>150</v>
      </c>
      <c r="BT59" s="254">
        <f>LOOKUP(BL51,下請データ!$A:$A,下請データ!$O:$O)</f>
        <v>0</v>
      </c>
      <c r="BU59" s="646" t="s">
        <v>187</v>
      </c>
      <c r="BV59" s="646"/>
      <c r="BW59" s="254">
        <f>LOOKUP(BL51,下請データ!$A:$A,下請データ!$P:$P)</f>
        <v>0</v>
      </c>
      <c r="BX59" s="244" t="s">
        <v>149</v>
      </c>
      <c r="BY59" s="254">
        <f>LOOKUP(BL51,下請データ!$A:$A,下請データ!$Q:$Q)</f>
        <v>0</v>
      </c>
      <c r="BZ59" s="244" t="s">
        <v>150</v>
      </c>
      <c r="CA59" s="254">
        <f>LOOKUP(BL51,下請データ!$A:$A,下請データ!$R:$R)</f>
        <v>0</v>
      </c>
      <c r="CB59" s="246" t="s">
        <v>151</v>
      </c>
      <c r="CC59" s="247"/>
      <c r="CD59" s="647" t="s">
        <v>147</v>
      </c>
      <c r="CE59" s="648"/>
      <c r="CF59" s="647" t="s">
        <v>238</v>
      </c>
      <c r="CG59" s="646"/>
      <c r="CH59" s="254">
        <f>LOOKUP(CD51,下請データ!$A:$A,下請データ!$M:$M)</f>
        <v>0</v>
      </c>
      <c r="CI59" s="244" t="s">
        <v>149</v>
      </c>
      <c r="CJ59" s="254">
        <f>LOOKUP(CD51,下請データ!$A:$A,下請データ!$N:$N)</f>
        <v>0</v>
      </c>
      <c r="CK59" s="244" t="s">
        <v>150</v>
      </c>
      <c r="CL59" s="254">
        <f>LOOKUP(CD51,下請データ!$A:$A,下請データ!$O:$O)</f>
        <v>0</v>
      </c>
      <c r="CM59" s="646" t="s">
        <v>187</v>
      </c>
      <c r="CN59" s="646"/>
      <c r="CO59" s="254">
        <f>LOOKUP(CD51,下請データ!$A:$A,下請データ!$P:$P)</f>
        <v>0</v>
      </c>
      <c r="CP59" s="244" t="s">
        <v>149</v>
      </c>
      <c r="CQ59" s="254">
        <f>LOOKUP(CD51,下請データ!$A:$A,下請データ!$Q:$Q)</f>
        <v>0</v>
      </c>
      <c r="CR59" s="244" t="s">
        <v>150</v>
      </c>
      <c r="CS59" s="254">
        <f>LOOKUP(CD51,下請データ!$A:$A,下請データ!$R:$R)</f>
        <v>0</v>
      </c>
      <c r="CT59" s="246" t="s">
        <v>151</v>
      </c>
      <c r="CU59" s="241"/>
      <c r="CV59" s="647" t="s">
        <v>147</v>
      </c>
      <c r="CW59" s="648"/>
      <c r="CX59" s="647" t="s">
        <v>238</v>
      </c>
      <c r="CY59" s="646"/>
      <c r="CZ59" s="254">
        <f>LOOKUP(CV51,下請データ!$A:$A,下請データ!$M:$M)</f>
        <v>0</v>
      </c>
      <c r="DA59" s="244" t="s">
        <v>149</v>
      </c>
      <c r="DB59" s="254">
        <f>LOOKUP(CV51,下請データ!$A:$A,下請データ!$N:$N)</f>
        <v>0</v>
      </c>
      <c r="DC59" s="244" t="s">
        <v>150</v>
      </c>
      <c r="DD59" s="254">
        <f>LOOKUP(CV51,下請データ!$A:$A,下請データ!$O:$O)</f>
        <v>0</v>
      </c>
      <c r="DE59" s="646" t="s">
        <v>187</v>
      </c>
      <c r="DF59" s="646"/>
      <c r="DG59" s="254">
        <f>LOOKUP(CV51,下請データ!$A:$A,下請データ!$P:$P)</f>
        <v>0</v>
      </c>
      <c r="DH59" s="244" t="s">
        <v>149</v>
      </c>
      <c r="DI59" s="254">
        <f>LOOKUP(CV51,下請データ!$A:$A,下請データ!$Q:$Q)</f>
        <v>0</v>
      </c>
      <c r="DJ59" s="244" t="s">
        <v>150</v>
      </c>
      <c r="DK59" s="254">
        <f>LOOKUP(CV51,下請データ!$A:$A,下請データ!$R:$R)</f>
        <v>0</v>
      </c>
      <c r="DL59" s="246" t="s">
        <v>151</v>
      </c>
      <c r="DN59" s="647" t="s">
        <v>147</v>
      </c>
      <c r="DO59" s="648"/>
      <c r="DP59" s="647" t="s">
        <v>178</v>
      </c>
      <c r="DQ59" s="646"/>
      <c r="DR59" s="245"/>
      <c r="DS59" s="244" t="s">
        <v>149</v>
      </c>
      <c r="DT59" s="245"/>
      <c r="DU59" s="244" t="s">
        <v>150</v>
      </c>
      <c r="DV59" s="245"/>
      <c r="DW59" s="646" t="s">
        <v>187</v>
      </c>
      <c r="DX59" s="646"/>
      <c r="DY59" s="245"/>
      <c r="DZ59" s="244" t="s">
        <v>149</v>
      </c>
      <c r="EA59" s="245"/>
      <c r="EB59" s="244" t="s">
        <v>150</v>
      </c>
      <c r="EC59" s="245"/>
      <c r="ED59" s="246" t="s">
        <v>151</v>
      </c>
    </row>
    <row r="60" spans="26:134" ht="18" customHeight="1" x14ac:dyDescent="0.2">
      <c r="Z60" s="240"/>
      <c r="AA60" s="240"/>
    </row>
    <row r="61" spans="26:134" ht="18" customHeight="1" x14ac:dyDescent="0.2">
      <c r="Z61" s="240"/>
      <c r="AA61" s="240"/>
    </row>
    <row r="62" spans="26:134" ht="18" customHeight="1" x14ac:dyDescent="0.2">
      <c r="Z62" s="240"/>
      <c r="AA62" s="240"/>
    </row>
    <row r="63" spans="26:134" ht="18" customHeight="1" x14ac:dyDescent="0.2">
      <c r="Z63" s="240"/>
      <c r="AA63" s="240"/>
    </row>
    <row r="64" spans="26:134" ht="18" customHeight="1" x14ac:dyDescent="0.2">
      <c r="Z64" s="240"/>
      <c r="AA64" s="240"/>
    </row>
    <row r="65" spans="27:27" ht="18" customHeight="1" x14ac:dyDescent="0.2">
      <c r="AA65" s="240"/>
    </row>
  </sheetData>
  <sheetProtection selectLockedCells="1" selectUnlockedCells="1"/>
  <mergeCells count="688">
    <mergeCell ref="A4:E4"/>
    <mergeCell ref="F4:U4"/>
    <mergeCell ref="A5:E5"/>
    <mergeCell ref="F5:U5"/>
    <mergeCell ref="AO6:AQ6"/>
    <mergeCell ref="BG6:BI6"/>
    <mergeCell ref="BX6:BZ6"/>
    <mergeCell ref="CP6:CR6"/>
    <mergeCell ref="A7:B8"/>
    <mergeCell ref="G7:H7"/>
    <mergeCell ref="I7:J7"/>
    <mergeCell ref="L7:M7"/>
    <mergeCell ref="O7:P7"/>
    <mergeCell ref="AB7:AB11"/>
    <mergeCell ref="AC7:AG7"/>
    <mergeCell ref="AH7:AR7"/>
    <mergeCell ref="AT7:AT11"/>
    <mergeCell ref="AU7:AY7"/>
    <mergeCell ref="AZ7:BJ7"/>
    <mergeCell ref="BL7:BL11"/>
    <mergeCell ref="BM7:BQ7"/>
    <mergeCell ref="BR7:CB7"/>
    <mergeCell ref="AZ8:BJ8"/>
    <mergeCell ref="BM8:BQ8"/>
    <mergeCell ref="BR8:CB8"/>
    <mergeCell ref="BM10:BQ10"/>
    <mergeCell ref="A10:E10"/>
    <mergeCell ref="F10:P10"/>
    <mergeCell ref="AC10:AG10"/>
    <mergeCell ref="AH10:AR10"/>
    <mergeCell ref="AU10:AY10"/>
    <mergeCell ref="AZ10:BJ10"/>
    <mergeCell ref="DO8:DS8"/>
    <mergeCell ref="DT8:ED8"/>
    <mergeCell ref="AC9:AG9"/>
    <mergeCell ref="AH9:AR9"/>
    <mergeCell ref="AU9:AY9"/>
    <mergeCell ref="AZ9:BJ9"/>
    <mergeCell ref="BM9:BQ9"/>
    <mergeCell ref="BR9:CB9"/>
    <mergeCell ref="CE9:CI9"/>
    <mergeCell ref="CJ9:CT9"/>
    <mergeCell ref="G8:H8"/>
    <mergeCell ref="I8:J8"/>
    <mergeCell ref="L8:M8"/>
    <mergeCell ref="O8:P8"/>
    <mergeCell ref="AC8:AG8"/>
    <mergeCell ref="AH8:AR8"/>
    <mergeCell ref="AU8:AY8"/>
    <mergeCell ref="CD7:CD11"/>
    <mergeCell ref="A12:E12"/>
    <mergeCell ref="F12:P12"/>
    <mergeCell ref="AB12:AB13"/>
    <mergeCell ref="AD12:AG13"/>
    <mergeCell ref="AH12:AK13"/>
    <mergeCell ref="DT10:ED10"/>
    <mergeCell ref="A11:E11"/>
    <mergeCell ref="F11:P11"/>
    <mergeCell ref="AC11:AG11"/>
    <mergeCell ref="AH11:AR11"/>
    <mergeCell ref="AU11:AY11"/>
    <mergeCell ref="AZ11:BJ11"/>
    <mergeCell ref="BM11:BQ11"/>
    <mergeCell ref="BR11:CB11"/>
    <mergeCell ref="CE11:CI11"/>
    <mergeCell ref="BR10:CB10"/>
    <mergeCell ref="CE10:CI10"/>
    <mergeCell ref="CJ10:CT10"/>
    <mergeCell ref="CW10:DA10"/>
    <mergeCell ref="DB10:DL10"/>
    <mergeCell ref="DO10:DS10"/>
    <mergeCell ref="DN7:DN11"/>
    <mergeCell ref="DO7:DS7"/>
    <mergeCell ref="CJ7:CT7"/>
    <mergeCell ref="AV12:AY13"/>
    <mergeCell ref="AZ12:BC13"/>
    <mergeCell ref="BD12:BJ13"/>
    <mergeCell ref="BL12:BL13"/>
    <mergeCell ref="CJ11:CT11"/>
    <mergeCell ref="CW11:DA11"/>
    <mergeCell ref="DB11:DL11"/>
    <mergeCell ref="DO11:DS11"/>
    <mergeCell ref="DT11:ED11"/>
    <mergeCell ref="CV7:CV11"/>
    <mergeCell ref="CW9:DA9"/>
    <mergeCell ref="DB9:DL9"/>
    <mergeCell ref="DO9:DS9"/>
    <mergeCell ref="DT9:ED9"/>
    <mergeCell ref="DT7:ED7"/>
    <mergeCell ref="CE7:CI7"/>
    <mergeCell ref="CW7:DA7"/>
    <mergeCell ref="DB7:DL7"/>
    <mergeCell ref="CE8:CI8"/>
    <mergeCell ref="CJ8:CT8"/>
    <mergeCell ref="CW8:DA8"/>
    <mergeCell ref="DB8:DL8"/>
    <mergeCell ref="DP12:DS13"/>
    <mergeCell ref="DT12:DW13"/>
    <mergeCell ref="DX12:ED13"/>
    <mergeCell ref="A13:E13"/>
    <mergeCell ref="F13:P13"/>
    <mergeCell ref="B14:E15"/>
    <mergeCell ref="F14:P15"/>
    <mergeCell ref="AB14:AC14"/>
    <mergeCell ref="AD14:AE14"/>
    <mergeCell ref="AK14:AL14"/>
    <mergeCell ref="CN12:CT13"/>
    <mergeCell ref="CV12:CV13"/>
    <mergeCell ref="CX12:DA13"/>
    <mergeCell ref="DB12:DE13"/>
    <mergeCell ref="DF12:DL13"/>
    <mergeCell ref="DN12:DN13"/>
    <mergeCell ref="BN12:BQ13"/>
    <mergeCell ref="BR12:BU13"/>
    <mergeCell ref="BV12:CB13"/>
    <mergeCell ref="CD12:CD13"/>
    <mergeCell ref="CF12:CI13"/>
    <mergeCell ref="CJ12:CM13"/>
    <mergeCell ref="AL12:AR13"/>
    <mergeCell ref="AT12:AT13"/>
    <mergeCell ref="DN14:DO14"/>
    <mergeCell ref="DP14:DQ14"/>
    <mergeCell ref="DW14:DX14"/>
    <mergeCell ref="A16:E16"/>
    <mergeCell ref="F16:P16"/>
    <mergeCell ref="AB16:AB20"/>
    <mergeCell ref="AC16:AG16"/>
    <mergeCell ref="AH16:AR16"/>
    <mergeCell ref="AT16:AT20"/>
    <mergeCell ref="AU16:AY16"/>
    <mergeCell ref="CD14:CE14"/>
    <mergeCell ref="CF14:CG14"/>
    <mergeCell ref="CM14:CN14"/>
    <mergeCell ref="CV14:CW14"/>
    <mergeCell ref="CX14:CY14"/>
    <mergeCell ref="DE14:DF14"/>
    <mergeCell ref="AT14:AU14"/>
    <mergeCell ref="AV14:AW14"/>
    <mergeCell ref="BC14:BD14"/>
    <mergeCell ref="BL14:BM14"/>
    <mergeCell ref="BN14:BO14"/>
    <mergeCell ref="BU14:BV14"/>
    <mergeCell ref="DT16:ED16"/>
    <mergeCell ref="B17:E18"/>
    <mergeCell ref="F17:P18"/>
    <mergeCell ref="AC17:AG17"/>
    <mergeCell ref="AH17:AR17"/>
    <mergeCell ref="AU17:AY17"/>
    <mergeCell ref="AZ17:BJ17"/>
    <mergeCell ref="BM17:BQ17"/>
    <mergeCell ref="BR17:CB17"/>
    <mergeCell ref="CE17:CI17"/>
    <mergeCell ref="CJ16:CT16"/>
    <mergeCell ref="CV16:CV20"/>
    <mergeCell ref="CW16:DA16"/>
    <mergeCell ref="DB16:DL16"/>
    <mergeCell ref="DN16:DN20"/>
    <mergeCell ref="DO16:DS16"/>
    <mergeCell ref="CJ17:CT17"/>
    <mergeCell ref="CW17:DA17"/>
    <mergeCell ref="DB17:DL17"/>
    <mergeCell ref="DO17:DS17"/>
    <mergeCell ref="AZ16:BJ16"/>
    <mergeCell ref="BL16:BL20"/>
    <mergeCell ref="BM16:BQ16"/>
    <mergeCell ref="BR16:CB16"/>
    <mergeCell ref="DT17:ED17"/>
    <mergeCell ref="AC18:AG18"/>
    <mergeCell ref="AH18:AR18"/>
    <mergeCell ref="AU18:AY18"/>
    <mergeCell ref="AZ18:BJ18"/>
    <mergeCell ref="BM18:BQ18"/>
    <mergeCell ref="BR18:CB18"/>
    <mergeCell ref="CE18:CI18"/>
    <mergeCell ref="CJ18:CT18"/>
    <mergeCell ref="CW18:DA18"/>
    <mergeCell ref="CD16:CD20"/>
    <mergeCell ref="CE16:CI16"/>
    <mergeCell ref="BR20:CB20"/>
    <mergeCell ref="CE20:CI20"/>
    <mergeCell ref="DB18:DL18"/>
    <mergeCell ref="DO18:DS18"/>
    <mergeCell ref="DT18:ED18"/>
    <mergeCell ref="AC19:AG19"/>
    <mergeCell ref="AH19:AR19"/>
    <mergeCell ref="AU19:AY19"/>
    <mergeCell ref="AZ19:BJ19"/>
    <mergeCell ref="BM19:BQ19"/>
    <mergeCell ref="BR19:CB19"/>
    <mergeCell ref="CE19:CI19"/>
    <mergeCell ref="DO20:DS20"/>
    <mergeCell ref="DT20:ED20"/>
    <mergeCell ref="AB21:AB22"/>
    <mergeCell ref="AD21:AG22"/>
    <mergeCell ref="AH21:AK22"/>
    <mergeCell ref="AL21:AR22"/>
    <mergeCell ref="AT21:AT22"/>
    <mergeCell ref="CJ19:CT19"/>
    <mergeCell ref="CW19:DA19"/>
    <mergeCell ref="DB19:DL19"/>
    <mergeCell ref="DO19:DS19"/>
    <mergeCell ref="DT19:ED19"/>
    <mergeCell ref="AC20:AG20"/>
    <mergeCell ref="AH20:AR20"/>
    <mergeCell ref="AU20:AY20"/>
    <mergeCell ref="AZ20:BJ20"/>
    <mergeCell ref="BM20:BQ20"/>
    <mergeCell ref="AV21:AY22"/>
    <mergeCell ref="AZ21:BC22"/>
    <mergeCell ref="BD21:BJ22"/>
    <mergeCell ref="BL21:BL22"/>
    <mergeCell ref="BN21:BQ22"/>
    <mergeCell ref="BR21:BU22"/>
    <mergeCell ref="CJ20:CT20"/>
    <mergeCell ref="CW20:DA20"/>
    <mergeCell ref="DB20:DL20"/>
    <mergeCell ref="CX21:DA22"/>
    <mergeCell ref="DB21:DE22"/>
    <mergeCell ref="DF21:DL22"/>
    <mergeCell ref="DN21:DN22"/>
    <mergeCell ref="DP21:DS22"/>
    <mergeCell ref="DT21:ED22"/>
    <mergeCell ref="BV21:CB22"/>
    <mergeCell ref="CD21:CD22"/>
    <mergeCell ref="CF21:CI22"/>
    <mergeCell ref="CJ21:CM22"/>
    <mergeCell ref="CN21:CT22"/>
    <mergeCell ref="CV21:CV22"/>
    <mergeCell ref="DW23:DX23"/>
    <mergeCell ref="BL23:BM23"/>
    <mergeCell ref="BN23:BO23"/>
    <mergeCell ref="BU23:BV23"/>
    <mergeCell ref="CD23:CE23"/>
    <mergeCell ref="CF23:CG23"/>
    <mergeCell ref="CM23:CN23"/>
    <mergeCell ref="AB23:AC23"/>
    <mergeCell ref="AD23:AE23"/>
    <mergeCell ref="AK23:AL23"/>
    <mergeCell ref="AT23:AU23"/>
    <mergeCell ref="AV23:AW23"/>
    <mergeCell ref="BC23:BD23"/>
    <mergeCell ref="AC25:AG25"/>
    <mergeCell ref="AH25:AR25"/>
    <mergeCell ref="AT25:AT29"/>
    <mergeCell ref="AU25:AY25"/>
    <mergeCell ref="CV23:CW23"/>
    <mergeCell ref="CX23:CY23"/>
    <mergeCell ref="DE23:DF23"/>
    <mergeCell ref="DN23:DO23"/>
    <mergeCell ref="DP23:DQ23"/>
    <mergeCell ref="DT25:ED25"/>
    <mergeCell ref="P26:X26"/>
    <mergeCell ref="AC26:AG26"/>
    <mergeCell ref="AH26:AR26"/>
    <mergeCell ref="AU26:AY26"/>
    <mergeCell ref="AZ26:BJ26"/>
    <mergeCell ref="BM26:BQ26"/>
    <mergeCell ref="BR26:CB26"/>
    <mergeCell ref="CE26:CI26"/>
    <mergeCell ref="CJ26:CT26"/>
    <mergeCell ref="CJ25:CT25"/>
    <mergeCell ref="CV25:CV29"/>
    <mergeCell ref="CW25:DA25"/>
    <mergeCell ref="DB25:DL25"/>
    <mergeCell ref="DN25:DN29"/>
    <mergeCell ref="DO25:DS25"/>
    <mergeCell ref="CW26:DA26"/>
    <mergeCell ref="DB26:DL26"/>
    <mergeCell ref="DO26:DS26"/>
    <mergeCell ref="CJ27:CT27"/>
    <mergeCell ref="AZ25:BJ25"/>
    <mergeCell ref="BL25:BL29"/>
    <mergeCell ref="BM25:BQ25"/>
    <mergeCell ref="BR25:CB25"/>
    <mergeCell ref="D28:L28"/>
    <mergeCell ref="AC28:AG28"/>
    <mergeCell ref="AH28:AR28"/>
    <mergeCell ref="AU28:AY28"/>
    <mergeCell ref="AZ28:BJ28"/>
    <mergeCell ref="BM28:BQ28"/>
    <mergeCell ref="DT26:ED26"/>
    <mergeCell ref="A27:C28"/>
    <mergeCell ref="D27:L27"/>
    <mergeCell ref="AC27:AG27"/>
    <mergeCell ref="AH27:AR27"/>
    <mergeCell ref="AU27:AY27"/>
    <mergeCell ref="AZ27:BJ27"/>
    <mergeCell ref="BM27:BQ27"/>
    <mergeCell ref="BR27:CB27"/>
    <mergeCell ref="CE27:CI27"/>
    <mergeCell ref="CD25:CD29"/>
    <mergeCell ref="CE25:CI25"/>
    <mergeCell ref="BR28:CB28"/>
    <mergeCell ref="CE28:CI28"/>
    <mergeCell ref="BM29:BQ29"/>
    <mergeCell ref="BR29:CB29"/>
    <mergeCell ref="P25:X25"/>
    <mergeCell ref="AB25:AB29"/>
    <mergeCell ref="P29:X29"/>
    <mergeCell ref="AC29:AG29"/>
    <mergeCell ref="AH29:AR29"/>
    <mergeCell ref="AU29:AY29"/>
    <mergeCell ref="AZ29:BJ29"/>
    <mergeCell ref="CW27:DA27"/>
    <mergeCell ref="DB27:DL27"/>
    <mergeCell ref="DO27:DS27"/>
    <mergeCell ref="DT27:ED27"/>
    <mergeCell ref="CE29:CI29"/>
    <mergeCell ref="CJ29:CT29"/>
    <mergeCell ref="CW29:DA29"/>
    <mergeCell ref="DB29:DL29"/>
    <mergeCell ref="DO29:DS29"/>
    <mergeCell ref="DT29:ED29"/>
    <mergeCell ref="CJ28:CT28"/>
    <mergeCell ref="CW28:DA28"/>
    <mergeCell ref="DB28:DL28"/>
    <mergeCell ref="DO28:DS28"/>
    <mergeCell ref="DT28:ED28"/>
    <mergeCell ref="DN30:DN31"/>
    <mergeCell ref="DP30:DS31"/>
    <mergeCell ref="DT30:ED31"/>
    <mergeCell ref="BV30:CB31"/>
    <mergeCell ref="CD30:CD31"/>
    <mergeCell ref="CF30:CI31"/>
    <mergeCell ref="CJ30:CM31"/>
    <mergeCell ref="CN30:CT31"/>
    <mergeCell ref="CV30:CV31"/>
    <mergeCell ref="A31:C32"/>
    <mergeCell ref="D31:L31"/>
    <mergeCell ref="D32:L32"/>
    <mergeCell ref="AB32:AC32"/>
    <mergeCell ref="AD32:AE32"/>
    <mergeCell ref="AK32:AL32"/>
    <mergeCell ref="CX30:DA31"/>
    <mergeCell ref="DB30:DE31"/>
    <mergeCell ref="DF30:DL31"/>
    <mergeCell ref="AV30:AY31"/>
    <mergeCell ref="AZ30:BC31"/>
    <mergeCell ref="BD30:BJ31"/>
    <mergeCell ref="BL30:BL31"/>
    <mergeCell ref="BN30:BQ31"/>
    <mergeCell ref="BR30:BU31"/>
    <mergeCell ref="P30:X30"/>
    <mergeCell ref="AB30:AB31"/>
    <mergeCell ref="AD30:AG31"/>
    <mergeCell ref="AH30:AK31"/>
    <mergeCell ref="AL30:AR31"/>
    <mergeCell ref="AT30:AT31"/>
    <mergeCell ref="DN32:DO32"/>
    <mergeCell ref="DP32:DQ32"/>
    <mergeCell ref="DW32:DX32"/>
    <mergeCell ref="AB34:AB38"/>
    <mergeCell ref="AC34:AG34"/>
    <mergeCell ref="AH34:AR34"/>
    <mergeCell ref="AT34:AT38"/>
    <mergeCell ref="AU34:AY34"/>
    <mergeCell ref="AZ34:BJ34"/>
    <mergeCell ref="BL34:BL38"/>
    <mergeCell ref="CD32:CE32"/>
    <mergeCell ref="CF32:CG32"/>
    <mergeCell ref="CM32:CN32"/>
    <mergeCell ref="CV32:CW32"/>
    <mergeCell ref="CX32:CY32"/>
    <mergeCell ref="DE32:DF32"/>
    <mergeCell ref="AT32:AU32"/>
    <mergeCell ref="AV32:AW32"/>
    <mergeCell ref="BC32:BD32"/>
    <mergeCell ref="BL32:BM32"/>
    <mergeCell ref="BN32:BO32"/>
    <mergeCell ref="BU32:BV32"/>
    <mergeCell ref="CW34:DA34"/>
    <mergeCell ref="DB34:DL34"/>
    <mergeCell ref="DN34:DN38"/>
    <mergeCell ref="DO34:DS34"/>
    <mergeCell ref="DT34:ED34"/>
    <mergeCell ref="AC35:AG35"/>
    <mergeCell ref="AH35:AR35"/>
    <mergeCell ref="AU35:AY35"/>
    <mergeCell ref="AZ35:BJ35"/>
    <mergeCell ref="BM35:BQ35"/>
    <mergeCell ref="BM34:BQ34"/>
    <mergeCell ref="BR34:CB34"/>
    <mergeCell ref="CD34:CD38"/>
    <mergeCell ref="CE34:CI34"/>
    <mergeCell ref="CJ34:CT34"/>
    <mergeCell ref="CV34:CV38"/>
    <mergeCell ref="BR35:CB35"/>
    <mergeCell ref="CE35:CI35"/>
    <mergeCell ref="CJ35:CT35"/>
    <mergeCell ref="CE36:CI36"/>
    <mergeCell ref="CW35:DA35"/>
    <mergeCell ref="DB35:DL35"/>
    <mergeCell ref="DO35:DS35"/>
    <mergeCell ref="DT35:ED35"/>
    <mergeCell ref="AC36:AG36"/>
    <mergeCell ref="AH36:AR36"/>
    <mergeCell ref="AU36:AY36"/>
    <mergeCell ref="AZ36:BJ36"/>
    <mergeCell ref="BM36:BQ36"/>
    <mergeCell ref="BR36:CB36"/>
    <mergeCell ref="CJ36:CT36"/>
    <mergeCell ref="CW36:DA36"/>
    <mergeCell ref="DB36:DL36"/>
    <mergeCell ref="DO36:DS36"/>
    <mergeCell ref="DT36:ED36"/>
    <mergeCell ref="AC37:AG37"/>
    <mergeCell ref="AH37:AR37"/>
    <mergeCell ref="AU37:AY37"/>
    <mergeCell ref="AZ37:BJ37"/>
    <mergeCell ref="BM37:BQ37"/>
    <mergeCell ref="DT37:ED37"/>
    <mergeCell ref="F38:L38"/>
    <mergeCell ref="AC38:AG38"/>
    <mergeCell ref="AH38:AR38"/>
    <mergeCell ref="AU38:AY38"/>
    <mergeCell ref="AZ38:BJ38"/>
    <mergeCell ref="BM38:BQ38"/>
    <mergeCell ref="BR38:CB38"/>
    <mergeCell ref="CE38:CI38"/>
    <mergeCell ref="CJ38:CT38"/>
    <mergeCell ref="BR37:CB37"/>
    <mergeCell ref="CE37:CI37"/>
    <mergeCell ref="CJ37:CT37"/>
    <mergeCell ref="CW37:DA37"/>
    <mergeCell ref="DB37:DL37"/>
    <mergeCell ref="DO37:DS37"/>
    <mergeCell ref="CW38:DA38"/>
    <mergeCell ref="DB38:DL38"/>
    <mergeCell ref="DO38:DS38"/>
    <mergeCell ref="DT38:ED38"/>
    <mergeCell ref="AB39:AB40"/>
    <mergeCell ref="AD39:AG40"/>
    <mergeCell ref="AH39:AK40"/>
    <mergeCell ref="AL39:AR40"/>
    <mergeCell ref="AT39:AT40"/>
    <mergeCell ref="AV39:AY40"/>
    <mergeCell ref="DB39:DE40"/>
    <mergeCell ref="DF39:DL40"/>
    <mergeCell ref="DN39:DN40"/>
    <mergeCell ref="DP39:DS40"/>
    <mergeCell ref="DT39:ED40"/>
    <mergeCell ref="I40:N40"/>
    <mergeCell ref="CD39:CD40"/>
    <mergeCell ref="CF39:CI40"/>
    <mergeCell ref="CJ39:CM40"/>
    <mergeCell ref="CN39:CT40"/>
    <mergeCell ref="CV39:CV40"/>
    <mergeCell ref="CX39:DA40"/>
    <mergeCell ref="AZ39:BC40"/>
    <mergeCell ref="BD39:BJ40"/>
    <mergeCell ref="BL39:BL40"/>
    <mergeCell ref="BN39:BQ40"/>
    <mergeCell ref="BR39:BU40"/>
    <mergeCell ref="BV39:CB40"/>
    <mergeCell ref="CX41:CY41"/>
    <mergeCell ref="DE41:DF41"/>
    <mergeCell ref="DN41:DO41"/>
    <mergeCell ref="DP41:DQ41"/>
    <mergeCell ref="DW41:DX41"/>
    <mergeCell ref="BL41:BM41"/>
    <mergeCell ref="BN41:BO41"/>
    <mergeCell ref="BU41:BV41"/>
    <mergeCell ref="CD41:CE41"/>
    <mergeCell ref="CF41:CG41"/>
    <mergeCell ref="CM41:CN41"/>
    <mergeCell ref="BR43:CB43"/>
    <mergeCell ref="CD43:CD47"/>
    <mergeCell ref="L42:U42"/>
    <mergeCell ref="L43:U43"/>
    <mergeCell ref="AB43:AB47"/>
    <mergeCell ref="AC43:AG43"/>
    <mergeCell ref="AH43:AR43"/>
    <mergeCell ref="AT43:AT47"/>
    <mergeCell ref="CV41:CW41"/>
    <mergeCell ref="AB41:AC41"/>
    <mergeCell ref="AD41:AE41"/>
    <mergeCell ref="AK41:AL41"/>
    <mergeCell ref="AT41:AU41"/>
    <mergeCell ref="AV41:AW41"/>
    <mergeCell ref="BC41:BD41"/>
    <mergeCell ref="DO43:DS43"/>
    <mergeCell ref="DT43:ED43"/>
    <mergeCell ref="AC44:AG44"/>
    <mergeCell ref="AH44:AR44"/>
    <mergeCell ref="AU44:AY44"/>
    <mergeCell ref="AZ44:BJ44"/>
    <mergeCell ref="BM44:BQ44"/>
    <mergeCell ref="BR44:CB44"/>
    <mergeCell ref="CE44:CI44"/>
    <mergeCell ref="CJ44:CT44"/>
    <mergeCell ref="CE43:CI43"/>
    <mergeCell ref="CJ43:CT43"/>
    <mergeCell ref="CV43:CV47"/>
    <mergeCell ref="CW43:DA43"/>
    <mergeCell ref="DB43:DL43"/>
    <mergeCell ref="DN43:DN47"/>
    <mergeCell ref="CW44:DA44"/>
    <mergeCell ref="DB44:DL44"/>
    <mergeCell ref="CW45:DA45"/>
    <mergeCell ref="DB45:DL45"/>
    <mergeCell ref="AU43:AY43"/>
    <mergeCell ref="AZ43:BJ43"/>
    <mergeCell ref="BL43:BL47"/>
    <mergeCell ref="BM43:BQ43"/>
    <mergeCell ref="DO44:DS44"/>
    <mergeCell ref="DT44:ED44"/>
    <mergeCell ref="AC45:AG45"/>
    <mergeCell ref="AH45:AR45"/>
    <mergeCell ref="AU45:AY45"/>
    <mergeCell ref="AZ45:BJ45"/>
    <mergeCell ref="BM45:BQ45"/>
    <mergeCell ref="BR45:CB45"/>
    <mergeCell ref="CE45:CI45"/>
    <mergeCell ref="CJ45:CT45"/>
    <mergeCell ref="DO45:DS45"/>
    <mergeCell ref="DT45:ED45"/>
    <mergeCell ref="AC46:AG46"/>
    <mergeCell ref="AH46:AR46"/>
    <mergeCell ref="AU46:AY46"/>
    <mergeCell ref="AZ46:BJ46"/>
    <mergeCell ref="BM46:BQ46"/>
    <mergeCell ref="BR46:CB46"/>
    <mergeCell ref="CE46:CI46"/>
    <mergeCell ref="CJ46:CT46"/>
    <mergeCell ref="DT47:ED47"/>
    <mergeCell ref="CW46:DA46"/>
    <mergeCell ref="DB46:DL46"/>
    <mergeCell ref="DO46:DS46"/>
    <mergeCell ref="DT46:ED46"/>
    <mergeCell ref="AC47:AG47"/>
    <mergeCell ref="AH47:AR47"/>
    <mergeCell ref="AU47:AY47"/>
    <mergeCell ref="AZ47:BJ47"/>
    <mergeCell ref="BM47:BQ47"/>
    <mergeCell ref="BR47:CB47"/>
    <mergeCell ref="AH48:AK49"/>
    <mergeCell ref="AL48:AR49"/>
    <mergeCell ref="AT48:AT49"/>
    <mergeCell ref="AV48:AY49"/>
    <mergeCell ref="CE47:CI47"/>
    <mergeCell ref="CJ47:CT47"/>
    <mergeCell ref="CW47:DA47"/>
    <mergeCell ref="DB47:DL47"/>
    <mergeCell ref="DO47:DS47"/>
    <mergeCell ref="DB48:DE49"/>
    <mergeCell ref="DF48:DL49"/>
    <mergeCell ref="DN48:DN49"/>
    <mergeCell ref="DP48:DS49"/>
    <mergeCell ref="DT48:ED49"/>
    <mergeCell ref="AB50:AC50"/>
    <mergeCell ref="AD50:AE50"/>
    <mergeCell ref="AK50:AL50"/>
    <mergeCell ref="AT50:AU50"/>
    <mergeCell ref="AV50:AW50"/>
    <mergeCell ref="CD48:CD49"/>
    <mergeCell ref="CF48:CI49"/>
    <mergeCell ref="CJ48:CM49"/>
    <mergeCell ref="CN48:CT49"/>
    <mergeCell ref="CV48:CV49"/>
    <mergeCell ref="CX48:DA49"/>
    <mergeCell ref="AZ48:BC49"/>
    <mergeCell ref="BD48:BJ49"/>
    <mergeCell ref="BL48:BL49"/>
    <mergeCell ref="BN48:BQ49"/>
    <mergeCell ref="BR48:BU49"/>
    <mergeCell ref="BV48:CB49"/>
    <mergeCell ref="AB48:AB49"/>
    <mergeCell ref="AD48:AG49"/>
    <mergeCell ref="DW50:DX50"/>
    <mergeCell ref="AB52:AB56"/>
    <mergeCell ref="AC52:AG52"/>
    <mergeCell ref="AH52:AR52"/>
    <mergeCell ref="AT52:AT56"/>
    <mergeCell ref="AU52:AY52"/>
    <mergeCell ref="AZ52:BJ52"/>
    <mergeCell ref="BL52:BL56"/>
    <mergeCell ref="BM52:BQ52"/>
    <mergeCell ref="BR52:CB52"/>
    <mergeCell ref="CM50:CN50"/>
    <mergeCell ref="CV50:CW50"/>
    <mergeCell ref="CX50:CY50"/>
    <mergeCell ref="DE50:DF50"/>
    <mergeCell ref="DN50:DO50"/>
    <mergeCell ref="DP50:DQ50"/>
    <mergeCell ref="BC50:BD50"/>
    <mergeCell ref="BL50:BM50"/>
    <mergeCell ref="BN50:BO50"/>
    <mergeCell ref="BU50:BV50"/>
    <mergeCell ref="CD50:CE50"/>
    <mergeCell ref="CF50:CG50"/>
    <mergeCell ref="DT52:ED52"/>
    <mergeCell ref="AC53:AG53"/>
    <mergeCell ref="AH53:AR53"/>
    <mergeCell ref="AU53:AY53"/>
    <mergeCell ref="AZ53:BJ53"/>
    <mergeCell ref="BM53:BQ53"/>
    <mergeCell ref="BR53:CB53"/>
    <mergeCell ref="CE53:CI53"/>
    <mergeCell ref="CD52:CD56"/>
    <mergeCell ref="CE52:CI52"/>
    <mergeCell ref="CW52:DA52"/>
    <mergeCell ref="DB52:DL52"/>
    <mergeCell ref="CJ53:CT53"/>
    <mergeCell ref="CW53:DA53"/>
    <mergeCell ref="DB53:DL53"/>
    <mergeCell ref="CW54:DA54"/>
    <mergeCell ref="DB54:DL54"/>
    <mergeCell ref="DO53:DS53"/>
    <mergeCell ref="DT53:ED53"/>
    <mergeCell ref="AC54:AG54"/>
    <mergeCell ref="AH54:AR54"/>
    <mergeCell ref="AU54:AY54"/>
    <mergeCell ref="AZ54:BJ54"/>
    <mergeCell ref="BM54:BQ54"/>
    <mergeCell ref="BR54:CB54"/>
    <mergeCell ref="CE54:CI54"/>
    <mergeCell ref="CJ54:CT54"/>
    <mergeCell ref="AU56:AY56"/>
    <mergeCell ref="AZ56:BJ56"/>
    <mergeCell ref="BM56:BQ56"/>
    <mergeCell ref="BR56:CB56"/>
    <mergeCell ref="CE56:CI56"/>
    <mergeCell ref="DO54:DS54"/>
    <mergeCell ref="DT54:ED54"/>
    <mergeCell ref="AC55:AG55"/>
    <mergeCell ref="AH55:AR55"/>
    <mergeCell ref="AU55:AY55"/>
    <mergeCell ref="AZ55:BJ55"/>
    <mergeCell ref="BM55:BQ55"/>
    <mergeCell ref="BR55:CB55"/>
    <mergeCell ref="CE55:CI55"/>
    <mergeCell ref="CJ55:CT55"/>
    <mergeCell ref="DT56:ED56"/>
    <mergeCell ref="AB57:AB58"/>
    <mergeCell ref="AD57:AG58"/>
    <mergeCell ref="AH57:AK58"/>
    <mergeCell ref="AL57:AR58"/>
    <mergeCell ref="AT57:AT58"/>
    <mergeCell ref="AV57:AY58"/>
    <mergeCell ref="AZ57:BC58"/>
    <mergeCell ref="BD57:BJ58"/>
    <mergeCell ref="BL57:BL58"/>
    <mergeCell ref="CJ56:CT56"/>
    <mergeCell ref="CW56:DA56"/>
    <mergeCell ref="DB56:DL56"/>
    <mergeCell ref="DO56:DS56"/>
    <mergeCell ref="DN52:DN56"/>
    <mergeCell ref="DO52:DS52"/>
    <mergeCell ref="CJ52:CT52"/>
    <mergeCell ref="CV52:CV56"/>
    <mergeCell ref="CW55:DA55"/>
    <mergeCell ref="DB55:DL55"/>
    <mergeCell ref="DO55:DS55"/>
    <mergeCell ref="DT55:ED55"/>
    <mergeCell ref="AC56:AG56"/>
    <mergeCell ref="AH56:AR56"/>
    <mergeCell ref="DP57:DS58"/>
    <mergeCell ref="DT57:ED58"/>
    <mergeCell ref="AB59:AC59"/>
    <mergeCell ref="AD59:AE59"/>
    <mergeCell ref="AK59:AL59"/>
    <mergeCell ref="AT59:AU59"/>
    <mergeCell ref="AV59:AW59"/>
    <mergeCell ref="BC59:BD59"/>
    <mergeCell ref="BL59:BM59"/>
    <mergeCell ref="BN59:BO59"/>
    <mergeCell ref="CN57:CT58"/>
    <mergeCell ref="CV57:CV58"/>
    <mergeCell ref="CX57:DA58"/>
    <mergeCell ref="DB57:DE58"/>
    <mergeCell ref="DF57:DL58"/>
    <mergeCell ref="DN57:DN58"/>
    <mergeCell ref="BN57:BQ58"/>
    <mergeCell ref="BR57:BU58"/>
    <mergeCell ref="BV57:CB58"/>
    <mergeCell ref="CD57:CD58"/>
    <mergeCell ref="CF57:CI58"/>
    <mergeCell ref="CJ57:CM58"/>
    <mergeCell ref="DE59:DF59"/>
    <mergeCell ref="DN59:DO59"/>
    <mergeCell ref="DP59:DQ59"/>
    <mergeCell ref="DW59:DX59"/>
    <mergeCell ref="BU59:BV59"/>
    <mergeCell ref="CD59:CE59"/>
    <mergeCell ref="CF59:CG59"/>
    <mergeCell ref="CM59:CN59"/>
    <mergeCell ref="CV59:CW59"/>
    <mergeCell ref="CX59:CY59"/>
  </mergeCells>
  <phoneticPr fontId="2"/>
  <dataValidations count="2">
    <dataValidation imeMode="on" allowBlank="1" showInputMessage="1" showErrorMessage="1" sqref="P30 D31:D32 F4:F5 D28 BD43:BD48 F10:P18 AS7:AS13 DX12 AL7:AL12 AS25:AS31 AL25:AL30 AS43:AS49 BV25:BV30 BV7:BV12 BK7:BK13 BK25:BK31 DT7:ED11 CC7:CC13 CC25:CC31 DT52:ED57 AI25:AK29 AM25:AR29 DT34:ED39 DT16:ED21 DT25:ED30 AL43:AL48 BV43:BV48 BK43:BK49 AS16:AS22 DT43:ED48 AS34:AS40 AL16:AL21 DT12 AI7:AK11 AM7:AR11 AH7:AH12 AH25:AH30 BD16:BD21 AL34:AL39 CC43:CC49 BV16:BV21 BV34:BV39 BK16:BK22 AI43:AK47 AM43:AR47 CC16:CC22 AI16:AK20 AH43:AH48 BK34:BK40 BD34:BD39 AH52:AH57 CC34:CC40 AM16:AR20 BA34:BC38 AI34:AK38 BA16:BC20 BE34:BJ38 AH16:AH21 AM34:AR38 BE16:BJ20 BS43:BU47 AZ34:AZ39 BD7:BD12 BA7:BC11 BW43:CB47 BE7:BJ11 BR43:BR48 AH34:AH39 CN43:CN48 BS16:BU20 BS25:BU29 CK43:CM47 AZ7:AZ12 BW16:CB20 BR16:BR21 AZ16:AZ21 BD25:BD30 CO43:CT47 CN16:CN21 CK16:CM20 BW25:CB29 BA25:BC29 BR25:BR30 BA43:BC47 CN25:CN30 CJ43:CJ48 CO16:CT20 BE25:BJ29 DB52:DB57 BS34:BU38 AZ25:AZ30 CK25:CM29 CO25:CT29 BW34:CB38 CJ25:CJ30 BR34:BR39 DF48 CN34:CN39 CK34:CM38 CO34:CT38 CJ34:CJ39 CO52:CT56 CN52:CN57 DF30 BE43:BJ47 BS7:BU11 CK52:CM56 P26 DF57 DF39 CJ52:CJ57 BW7:CB11 BR7:BR12 CN7:CN12 CK7:CM11 CO7:CT11 CJ7:CJ12 DB43:DB48 BS52:BU56 DF12 AZ43:AZ48 CJ16:CJ21 BW52:CB56 DF21 BR52:BR57 DB7:DB12 DB16:DB21 DB25:DB30 DB34:DB39 AS52:AS58 AL52:AL57 BV52:BV57 BK52:BK58 CC52:CC58 AI52:AK56 AM52:AR56 BD52:BD57 BA52:BC56 BE52:BJ56 AZ52:AZ57"/>
    <dataValidation imeMode="on" allowBlank="1" showInputMessage="1" showErrorMessage="1" prompt="工事名称を入力" sqref="AB1"/>
  </dataValidations>
  <printOptions verticalCentered="1"/>
  <pageMargins left="0.59055118110236227" right="0.59055118110236227" top="0.78740157480314965" bottom="0.78740157480314965" header="0.51181102362204722" footer="0.19685039370078741"/>
  <pageSetup paperSize="8" scale="71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2"/>
  <sheetViews>
    <sheetView zoomScale="85" workbookViewId="0">
      <selection activeCell="F6" sqref="F6"/>
    </sheetView>
  </sheetViews>
  <sheetFormatPr defaultColWidth="9" defaultRowHeight="13.2" x14ac:dyDescent="0.2"/>
  <cols>
    <col min="1" max="1" width="3.109375" style="270" customWidth="1"/>
    <col min="2" max="2" width="15" style="270" customWidth="1"/>
    <col min="3" max="3" width="10" style="270" customWidth="1"/>
    <col min="4" max="4" width="5" style="270" bestFit="1" customWidth="1"/>
    <col min="5" max="5" width="12.77734375" style="270" customWidth="1"/>
    <col min="6" max="6" width="11.33203125" style="270" customWidth="1"/>
    <col min="7" max="7" width="11.21875" style="270" customWidth="1"/>
    <col min="8" max="8" width="10.33203125" style="270" customWidth="1"/>
    <col min="9" max="9" width="8" style="270" customWidth="1"/>
    <col min="10" max="10" width="2.44140625" style="270" customWidth="1"/>
    <col min="11" max="11" width="6.77734375" style="270" customWidth="1"/>
    <col min="12" max="12" width="4.44140625" style="270" customWidth="1"/>
    <col min="13" max="13" width="7.109375" style="270" customWidth="1"/>
    <col min="14" max="14" width="3.77734375" style="270" customWidth="1"/>
    <col min="15" max="16384" width="9" style="270"/>
  </cols>
  <sheetData>
    <row r="2" spans="2:14" x14ac:dyDescent="0.2">
      <c r="H2" s="271" t="s">
        <v>194</v>
      </c>
      <c r="I2" s="715" t="s">
        <v>39</v>
      </c>
      <c r="J2" s="716"/>
      <c r="K2" s="715" t="s">
        <v>3</v>
      </c>
      <c r="L2" s="716"/>
      <c r="M2" s="715" t="s">
        <v>5</v>
      </c>
      <c r="N2" s="716"/>
    </row>
    <row r="3" spans="2:14" s="276" customFormat="1" ht="22.5" customHeight="1" x14ac:dyDescent="0.2">
      <c r="B3" s="717" t="s">
        <v>195</v>
      </c>
      <c r="C3" s="717"/>
      <c r="D3" s="717"/>
      <c r="E3" s="275"/>
      <c r="F3" s="275"/>
      <c r="H3" s="277"/>
      <c r="I3" s="718"/>
      <c r="J3" s="719"/>
      <c r="K3" s="718"/>
      <c r="L3" s="719"/>
      <c r="M3" s="718"/>
      <c r="N3" s="719"/>
    </row>
    <row r="4" spans="2:14" s="276" customFormat="1" ht="22.5" customHeight="1" x14ac:dyDescent="0.2">
      <c r="B4" s="274"/>
      <c r="C4" s="274" t="s">
        <v>196</v>
      </c>
      <c r="D4" s="274"/>
      <c r="E4" s="278" t="s">
        <v>197</v>
      </c>
      <c r="F4" s="278"/>
      <c r="G4" s="279"/>
      <c r="H4" s="280"/>
      <c r="I4" s="720"/>
      <c r="J4" s="721"/>
      <c r="K4" s="720"/>
      <c r="L4" s="721"/>
      <c r="M4" s="720"/>
      <c r="N4" s="721"/>
    </row>
    <row r="5" spans="2:14" ht="14.25" customHeight="1" x14ac:dyDescent="0.2">
      <c r="D5" s="281"/>
      <c r="G5" s="282"/>
    </row>
    <row r="6" spans="2:14" ht="24.9" customHeight="1" x14ac:dyDescent="0.2">
      <c r="B6" s="283" t="s">
        <v>198</v>
      </c>
      <c r="C6" s="283"/>
      <c r="D6" s="281"/>
      <c r="G6" s="722" t="s">
        <v>199</v>
      </c>
      <c r="H6" s="722"/>
      <c r="I6" s="723"/>
      <c r="J6" s="723"/>
      <c r="K6" s="723"/>
      <c r="L6" s="723"/>
      <c r="M6" s="723"/>
      <c r="N6" s="723"/>
    </row>
    <row r="7" spans="2:14" ht="24.9" customHeight="1" x14ac:dyDescent="0.2">
      <c r="B7" s="723" t="s">
        <v>200</v>
      </c>
      <c r="C7" s="723"/>
      <c r="D7" s="723"/>
      <c r="E7" s="723"/>
      <c r="G7" s="722" t="s">
        <v>201</v>
      </c>
      <c r="H7" s="722"/>
      <c r="I7" s="723"/>
      <c r="J7" s="723"/>
      <c r="K7" s="723"/>
      <c r="L7" s="723"/>
      <c r="M7" s="723"/>
    </row>
    <row r="8" spans="2:14" ht="14.25" customHeight="1" thickBot="1" x14ac:dyDescent="0.25">
      <c r="D8" s="281"/>
      <c r="G8" s="282"/>
    </row>
    <row r="9" spans="2:14" ht="24.9" customHeight="1" x14ac:dyDescent="0.2">
      <c r="B9" s="284" t="s">
        <v>202</v>
      </c>
      <c r="C9" s="724"/>
      <c r="D9" s="724"/>
      <c r="E9" s="724"/>
      <c r="F9" s="724"/>
      <c r="G9" s="724"/>
      <c r="H9" s="724"/>
      <c r="I9" s="724"/>
      <c r="J9" s="285"/>
      <c r="K9" s="725" t="s">
        <v>203</v>
      </c>
      <c r="L9" s="286" t="s">
        <v>204</v>
      </c>
      <c r="M9" s="287"/>
      <c r="N9" s="288" t="s">
        <v>205</v>
      </c>
    </row>
    <row r="10" spans="2:14" ht="24.9" customHeight="1" thickBot="1" x14ac:dyDescent="0.25">
      <c r="B10" s="284" t="s">
        <v>206</v>
      </c>
      <c r="C10" s="727" t="s">
        <v>232</v>
      </c>
      <c r="D10" s="727"/>
      <c r="E10" s="727"/>
      <c r="F10" s="727"/>
      <c r="G10" s="727"/>
      <c r="H10" s="727"/>
      <c r="I10" s="727"/>
      <c r="J10" s="285"/>
      <c r="K10" s="726"/>
      <c r="L10" s="289" t="s">
        <v>207</v>
      </c>
      <c r="M10" s="290"/>
      <c r="N10" s="291" t="s">
        <v>208</v>
      </c>
    </row>
    <row r="11" spans="2:14" ht="13.8" thickBot="1" x14ac:dyDescent="0.25"/>
    <row r="12" spans="2:14" ht="22.5" customHeight="1" x14ac:dyDescent="0.2">
      <c r="B12" s="728" t="s">
        <v>209</v>
      </c>
      <c r="C12" s="729"/>
      <c r="D12" s="730"/>
      <c r="E12" s="730"/>
      <c r="F12" s="730"/>
      <c r="G12" s="730"/>
      <c r="H12" s="730"/>
      <c r="I12" s="730"/>
      <c r="J12" s="730"/>
      <c r="K12" s="730"/>
      <c r="L12" s="730"/>
      <c r="M12" s="730"/>
      <c r="N12" s="731"/>
    </row>
    <row r="13" spans="2:14" ht="14.25" customHeight="1" x14ac:dyDescent="0.2">
      <c r="B13" s="732" t="s">
        <v>210</v>
      </c>
      <c r="C13" s="733"/>
      <c r="D13" s="738" t="s">
        <v>211</v>
      </c>
      <c r="E13" s="741" t="s">
        <v>212</v>
      </c>
      <c r="F13" s="743" t="s">
        <v>213</v>
      </c>
      <c r="G13" s="294" t="s">
        <v>214</v>
      </c>
      <c r="H13" s="293" t="s">
        <v>215</v>
      </c>
      <c r="I13" s="741" t="s">
        <v>216</v>
      </c>
      <c r="J13" s="745"/>
      <c r="K13" s="741" t="s">
        <v>217</v>
      </c>
      <c r="L13" s="746"/>
      <c r="M13" s="748" t="s">
        <v>218</v>
      </c>
      <c r="N13" s="746"/>
    </row>
    <row r="14" spans="2:14" ht="14.25" customHeight="1" x14ac:dyDescent="0.2">
      <c r="B14" s="734"/>
      <c r="C14" s="735"/>
      <c r="D14" s="739"/>
      <c r="E14" s="742"/>
      <c r="F14" s="744"/>
      <c r="G14" s="296" t="s">
        <v>219</v>
      </c>
      <c r="H14" s="295" t="s">
        <v>220</v>
      </c>
      <c r="I14" s="742" t="s">
        <v>221</v>
      </c>
      <c r="J14" s="752"/>
      <c r="K14" s="742"/>
      <c r="L14" s="747"/>
      <c r="M14" s="749"/>
      <c r="N14" s="747"/>
    </row>
    <row r="15" spans="2:14" ht="13.8" thickBot="1" x14ac:dyDescent="0.25">
      <c r="B15" s="736"/>
      <c r="C15" s="737"/>
      <c r="D15" s="740"/>
      <c r="E15" s="298" t="s">
        <v>222</v>
      </c>
      <c r="F15" s="299" t="s">
        <v>223</v>
      </c>
      <c r="G15" s="297" t="s">
        <v>223</v>
      </c>
      <c r="H15" s="300" t="s">
        <v>223</v>
      </c>
      <c r="I15" s="753" t="s">
        <v>223</v>
      </c>
      <c r="J15" s="737"/>
      <c r="K15" s="753" t="s">
        <v>223</v>
      </c>
      <c r="L15" s="754"/>
      <c r="M15" s="750"/>
      <c r="N15" s="751"/>
    </row>
    <row r="16" spans="2:14" ht="24.9" customHeight="1" thickBot="1" x14ac:dyDescent="0.25">
      <c r="B16" s="755" t="s">
        <v>224</v>
      </c>
      <c r="C16" s="756"/>
      <c r="D16" s="301">
        <v>1</v>
      </c>
      <c r="E16" s="302"/>
      <c r="F16" s="303"/>
      <c r="G16" s="304"/>
      <c r="H16" s="301"/>
      <c r="I16" s="757"/>
      <c r="J16" s="758"/>
      <c r="K16" s="757"/>
      <c r="L16" s="759"/>
      <c r="M16" s="760"/>
      <c r="N16" s="759"/>
    </row>
    <row r="17" spans="2:14" ht="24.9" customHeight="1" thickTop="1" x14ac:dyDescent="0.2">
      <c r="B17" s="761"/>
      <c r="C17" s="762"/>
      <c r="D17" s="305"/>
      <c r="E17" s="306"/>
      <c r="F17" s="307"/>
      <c r="G17" s="308"/>
      <c r="H17" s="305"/>
      <c r="I17" s="763"/>
      <c r="J17" s="762"/>
      <c r="K17" s="763"/>
      <c r="L17" s="764"/>
      <c r="M17" s="761"/>
      <c r="N17" s="764"/>
    </row>
    <row r="18" spans="2:14" ht="24.9" customHeight="1" x14ac:dyDescent="0.2">
      <c r="B18" s="765"/>
      <c r="C18" s="716"/>
      <c r="D18" s="309"/>
      <c r="E18" s="272"/>
      <c r="F18" s="310"/>
      <c r="G18" s="273"/>
      <c r="H18" s="309"/>
      <c r="I18" s="715"/>
      <c r="J18" s="716"/>
      <c r="K18" s="715"/>
      <c r="L18" s="766"/>
      <c r="M18" s="765"/>
      <c r="N18" s="766"/>
    </row>
    <row r="19" spans="2:14" ht="24.9" customHeight="1" x14ac:dyDescent="0.2">
      <c r="B19" s="765"/>
      <c r="C19" s="716"/>
      <c r="D19" s="309"/>
      <c r="E19" s="272"/>
      <c r="F19" s="310"/>
      <c r="G19" s="273"/>
      <c r="H19" s="309"/>
      <c r="I19" s="715"/>
      <c r="J19" s="716"/>
      <c r="K19" s="715"/>
      <c r="L19" s="766"/>
      <c r="M19" s="765"/>
      <c r="N19" s="766"/>
    </row>
    <row r="20" spans="2:14" ht="24.9" customHeight="1" x14ac:dyDescent="0.2">
      <c r="B20" s="765"/>
      <c r="C20" s="716"/>
      <c r="D20" s="309"/>
      <c r="E20" s="272"/>
      <c r="F20" s="310"/>
      <c r="G20" s="273"/>
      <c r="H20" s="309"/>
      <c r="I20" s="715"/>
      <c r="J20" s="716"/>
      <c r="K20" s="715"/>
      <c r="L20" s="766"/>
      <c r="M20" s="765"/>
      <c r="N20" s="766"/>
    </row>
    <row r="21" spans="2:14" ht="24.9" customHeight="1" x14ac:dyDescent="0.2">
      <c r="B21" s="765"/>
      <c r="C21" s="716"/>
      <c r="D21" s="309"/>
      <c r="E21" s="272"/>
      <c r="F21" s="310"/>
      <c r="G21" s="273"/>
      <c r="H21" s="309"/>
      <c r="I21" s="715"/>
      <c r="J21" s="716"/>
      <c r="K21" s="715"/>
      <c r="L21" s="766"/>
      <c r="M21" s="765"/>
      <c r="N21" s="766"/>
    </row>
    <row r="22" spans="2:14" ht="24.9" customHeight="1" x14ac:dyDescent="0.2">
      <c r="B22" s="765"/>
      <c r="C22" s="716"/>
      <c r="D22" s="309"/>
      <c r="E22" s="272"/>
      <c r="F22" s="310"/>
      <c r="G22" s="273"/>
      <c r="H22" s="309"/>
      <c r="I22" s="715"/>
      <c r="J22" s="716"/>
      <c r="K22" s="715"/>
      <c r="L22" s="766"/>
      <c r="M22" s="765"/>
      <c r="N22" s="766"/>
    </row>
    <row r="23" spans="2:14" ht="24.9" customHeight="1" x14ac:dyDescent="0.2">
      <c r="B23" s="765"/>
      <c r="C23" s="716"/>
      <c r="D23" s="309"/>
      <c r="E23" s="272"/>
      <c r="F23" s="310"/>
      <c r="G23" s="273"/>
      <c r="H23" s="309"/>
      <c r="I23" s="715"/>
      <c r="J23" s="716"/>
      <c r="K23" s="715"/>
      <c r="L23" s="766"/>
      <c r="M23" s="765"/>
      <c r="N23" s="766"/>
    </row>
    <row r="24" spans="2:14" ht="24.9" customHeight="1" x14ac:dyDescent="0.2">
      <c r="B24" s="765"/>
      <c r="C24" s="716"/>
      <c r="D24" s="309"/>
      <c r="E24" s="272"/>
      <c r="F24" s="310"/>
      <c r="G24" s="273"/>
      <c r="H24" s="309"/>
      <c r="I24" s="715"/>
      <c r="J24" s="716"/>
      <c r="K24" s="715"/>
      <c r="L24" s="766"/>
      <c r="M24" s="765"/>
      <c r="N24" s="766"/>
    </row>
    <row r="25" spans="2:14" ht="24.9" customHeight="1" x14ac:dyDescent="0.2">
      <c r="B25" s="765"/>
      <c r="C25" s="716"/>
      <c r="D25" s="309"/>
      <c r="E25" s="272"/>
      <c r="F25" s="310"/>
      <c r="G25" s="273"/>
      <c r="H25" s="309"/>
      <c r="I25" s="715"/>
      <c r="J25" s="716"/>
      <c r="K25" s="715"/>
      <c r="L25" s="766"/>
      <c r="M25" s="765"/>
      <c r="N25" s="766"/>
    </row>
    <row r="26" spans="2:14" ht="24.9" customHeight="1" x14ac:dyDescent="0.2">
      <c r="B26" s="765"/>
      <c r="C26" s="716"/>
      <c r="D26" s="309"/>
      <c r="E26" s="272"/>
      <c r="F26" s="310"/>
      <c r="G26" s="273"/>
      <c r="H26" s="309"/>
      <c r="I26" s="715"/>
      <c r="J26" s="716"/>
      <c r="K26" s="715"/>
      <c r="L26" s="766"/>
      <c r="M26" s="765"/>
      <c r="N26" s="766"/>
    </row>
    <row r="27" spans="2:14" ht="24.9" customHeight="1" x14ac:dyDescent="0.2">
      <c r="B27" s="765"/>
      <c r="C27" s="716"/>
      <c r="D27" s="309"/>
      <c r="E27" s="272"/>
      <c r="F27" s="310"/>
      <c r="G27" s="273"/>
      <c r="H27" s="309"/>
      <c r="I27" s="715"/>
      <c r="J27" s="716"/>
      <c r="K27" s="715"/>
      <c r="L27" s="766"/>
      <c r="M27" s="765"/>
      <c r="N27" s="766"/>
    </row>
    <row r="28" spans="2:14" ht="24.9" customHeight="1" x14ac:dyDescent="0.2">
      <c r="B28" s="765"/>
      <c r="C28" s="716"/>
      <c r="D28" s="309"/>
      <c r="E28" s="272"/>
      <c r="F28" s="310"/>
      <c r="G28" s="273"/>
      <c r="H28" s="309"/>
      <c r="I28" s="715"/>
      <c r="J28" s="716"/>
      <c r="K28" s="715"/>
      <c r="L28" s="766"/>
      <c r="M28" s="765"/>
      <c r="N28" s="766"/>
    </row>
    <row r="29" spans="2:14" ht="24.9" customHeight="1" x14ac:dyDescent="0.2">
      <c r="B29" s="765"/>
      <c r="C29" s="716"/>
      <c r="D29" s="309"/>
      <c r="E29" s="272"/>
      <c r="F29" s="310"/>
      <c r="G29" s="273"/>
      <c r="H29" s="309"/>
      <c r="I29" s="715"/>
      <c r="J29" s="716"/>
      <c r="K29" s="715"/>
      <c r="L29" s="766"/>
      <c r="M29" s="765"/>
      <c r="N29" s="766"/>
    </row>
    <row r="30" spans="2:14" ht="24.9" customHeight="1" x14ac:dyDescent="0.2">
      <c r="B30" s="765"/>
      <c r="C30" s="716"/>
      <c r="D30" s="309"/>
      <c r="E30" s="272"/>
      <c r="F30" s="310"/>
      <c r="G30" s="273"/>
      <c r="H30" s="309"/>
      <c r="I30" s="715"/>
      <c r="J30" s="716"/>
      <c r="K30" s="715"/>
      <c r="L30" s="766"/>
      <c r="M30" s="765"/>
      <c r="N30" s="766"/>
    </row>
    <row r="31" spans="2:14" ht="24.9" customHeight="1" x14ac:dyDescent="0.2">
      <c r="B31" s="732"/>
      <c r="C31" s="733"/>
      <c r="D31" s="271"/>
      <c r="E31" s="311"/>
      <c r="F31" s="312"/>
      <c r="G31" s="292"/>
      <c r="H31" s="271"/>
      <c r="I31" s="767"/>
      <c r="J31" s="733"/>
      <c r="K31" s="767"/>
      <c r="L31" s="768"/>
      <c r="M31" s="732"/>
      <c r="N31" s="768"/>
    </row>
    <row r="32" spans="2:14" ht="24.9" customHeight="1" x14ac:dyDescent="0.2">
      <c r="B32" s="765"/>
      <c r="C32" s="716"/>
      <c r="D32" s="309"/>
      <c r="E32" s="272"/>
      <c r="F32" s="310"/>
      <c r="G32" s="273"/>
      <c r="H32" s="309"/>
      <c r="I32" s="715"/>
      <c r="J32" s="716"/>
      <c r="K32" s="715"/>
      <c r="L32" s="766"/>
      <c r="M32" s="765"/>
      <c r="N32" s="766"/>
    </row>
    <row r="33" spans="2:14" ht="24.9" customHeight="1" x14ac:dyDescent="0.2">
      <c r="B33" s="765"/>
      <c r="C33" s="716"/>
      <c r="D33" s="309"/>
      <c r="E33" s="272"/>
      <c r="F33" s="310"/>
      <c r="G33" s="273"/>
      <c r="H33" s="309"/>
      <c r="I33" s="715"/>
      <c r="J33" s="716"/>
      <c r="K33" s="715"/>
      <c r="L33" s="766"/>
      <c r="M33" s="765"/>
      <c r="N33" s="766"/>
    </row>
    <row r="34" spans="2:14" ht="24.9" customHeight="1" x14ac:dyDescent="0.2">
      <c r="B34" s="765"/>
      <c r="C34" s="716"/>
      <c r="D34" s="309"/>
      <c r="E34" s="272"/>
      <c r="F34" s="310"/>
      <c r="G34" s="273"/>
      <c r="H34" s="309"/>
      <c r="I34" s="715"/>
      <c r="J34" s="716"/>
      <c r="K34" s="715"/>
      <c r="L34" s="766"/>
      <c r="M34" s="765"/>
      <c r="N34" s="766"/>
    </row>
    <row r="35" spans="2:14" ht="24.9" customHeight="1" x14ac:dyDescent="0.2">
      <c r="B35" s="765"/>
      <c r="C35" s="716"/>
      <c r="D35" s="309"/>
      <c r="E35" s="272"/>
      <c r="F35" s="310"/>
      <c r="G35" s="273"/>
      <c r="H35" s="309"/>
      <c r="I35" s="715"/>
      <c r="J35" s="716"/>
      <c r="K35" s="715"/>
      <c r="L35" s="766"/>
      <c r="M35" s="765"/>
      <c r="N35" s="766"/>
    </row>
    <row r="36" spans="2:14" ht="24.9" customHeight="1" x14ac:dyDescent="0.2">
      <c r="B36" s="765"/>
      <c r="C36" s="716"/>
      <c r="D36" s="309"/>
      <c r="E36" s="272"/>
      <c r="F36" s="310"/>
      <c r="G36" s="273"/>
      <c r="H36" s="309"/>
      <c r="I36" s="715"/>
      <c r="J36" s="716"/>
      <c r="K36" s="715"/>
      <c r="L36" s="766"/>
      <c r="M36" s="765"/>
      <c r="N36" s="766"/>
    </row>
    <row r="37" spans="2:14" ht="24.9" customHeight="1" x14ac:dyDescent="0.2">
      <c r="B37" s="765"/>
      <c r="C37" s="716"/>
      <c r="D37" s="309"/>
      <c r="E37" s="272"/>
      <c r="F37" s="310"/>
      <c r="G37" s="273"/>
      <c r="H37" s="309"/>
      <c r="I37" s="715"/>
      <c r="J37" s="716"/>
      <c r="K37" s="715"/>
      <c r="L37" s="766"/>
      <c r="M37" s="765"/>
      <c r="N37" s="766"/>
    </row>
    <row r="38" spans="2:14" ht="24.9" customHeight="1" x14ac:dyDescent="0.2">
      <c r="B38" s="765"/>
      <c r="C38" s="716"/>
      <c r="D38" s="309"/>
      <c r="E38" s="272"/>
      <c r="F38" s="310"/>
      <c r="G38" s="273"/>
      <c r="H38" s="309"/>
      <c r="I38" s="715"/>
      <c r="J38" s="716"/>
      <c r="K38" s="715"/>
      <c r="L38" s="766"/>
      <c r="M38" s="765"/>
      <c r="N38" s="766"/>
    </row>
    <row r="39" spans="2:14" ht="24.9" customHeight="1" x14ac:dyDescent="0.2">
      <c r="B39" s="765"/>
      <c r="C39" s="716"/>
      <c r="D39" s="309"/>
      <c r="E39" s="272"/>
      <c r="F39" s="310"/>
      <c r="G39" s="273"/>
      <c r="H39" s="309"/>
      <c r="I39" s="715"/>
      <c r="J39" s="716"/>
      <c r="K39" s="715"/>
      <c r="L39" s="766"/>
      <c r="M39" s="765"/>
      <c r="N39" s="766"/>
    </row>
    <row r="40" spans="2:14" ht="24.9" customHeight="1" x14ac:dyDescent="0.2">
      <c r="B40" s="765"/>
      <c r="C40" s="716"/>
      <c r="D40" s="309"/>
      <c r="E40" s="272"/>
      <c r="F40" s="310"/>
      <c r="G40" s="273"/>
      <c r="H40" s="309"/>
      <c r="I40" s="715"/>
      <c r="J40" s="716"/>
      <c r="K40" s="715"/>
      <c r="L40" s="766"/>
      <c r="M40" s="765"/>
      <c r="N40" s="766"/>
    </row>
    <row r="41" spans="2:14" ht="24.9" customHeight="1" x14ac:dyDescent="0.2">
      <c r="B41" s="765"/>
      <c r="C41" s="716"/>
      <c r="D41" s="309"/>
      <c r="E41" s="272"/>
      <c r="F41" s="310"/>
      <c r="G41" s="273"/>
      <c r="H41" s="309"/>
      <c r="I41" s="715"/>
      <c r="J41" s="716"/>
      <c r="K41" s="715"/>
      <c r="L41" s="766"/>
      <c r="M41" s="765"/>
      <c r="N41" s="766"/>
    </row>
    <row r="42" spans="2:14" ht="24.9" customHeight="1" thickBot="1" x14ac:dyDescent="0.25">
      <c r="B42" s="769"/>
      <c r="C42" s="770"/>
      <c r="D42" s="313"/>
      <c r="E42" s="314"/>
      <c r="F42" s="315"/>
      <c r="G42" s="289"/>
      <c r="H42" s="313"/>
      <c r="I42" s="771"/>
      <c r="J42" s="770"/>
      <c r="K42" s="771"/>
      <c r="L42" s="772"/>
      <c r="M42" s="769"/>
      <c r="N42" s="772"/>
    </row>
    <row r="43" spans="2:14" ht="24.9" customHeight="1" x14ac:dyDescent="0.2">
      <c r="B43" s="282" t="s">
        <v>225</v>
      </c>
    </row>
    <row r="44" spans="2:14" ht="24.9" customHeight="1" x14ac:dyDescent="0.2"/>
    <row r="45" spans="2:14" ht="24.9" customHeight="1" x14ac:dyDescent="0.2"/>
    <row r="46" spans="2:14" ht="24.9" customHeight="1" x14ac:dyDescent="0.2"/>
    <row r="47" spans="2:14" ht="24.9" customHeight="1" x14ac:dyDescent="0.2"/>
    <row r="48" spans="2:14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</sheetData>
  <mergeCells count="137">
    <mergeCell ref="B40:C40"/>
    <mergeCell ref="I40:J40"/>
    <mergeCell ref="K40:L40"/>
    <mergeCell ref="M40:N40"/>
    <mergeCell ref="B41:C41"/>
    <mergeCell ref="I41:J41"/>
    <mergeCell ref="K41:L41"/>
    <mergeCell ref="M41:N41"/>
    <mergeCell ref="B42:C42"/>
    <mergeCell ref="I42:J42"/>
    <mergeCell ref="K42:L42"/>
    <mergeCell ref="M42:N42"/>
    <mergeCell ref="B37:C37"/>
    <mergeCell ref="I37:J37"/>
    <mergeCell ref="K37:L37"/>
    <mergeCell ref="M37:N37"/>
    <mergeCell ref="B38:C38"/>
    <mergeCell ref="I38:J38"/>
    <mergeCell ref="K38:L38"/>
    <mergeCell ref="M38:N38"/>
    <mergeCell ref="B39:C39"/>
    <mergeCell ref="I39:J39"/>
    <mergeCell ref="K39:L39"/>
    <mergeCell ref="M39:N39"/>
    <mergeCell ref="B34:C34"/>
    <mergeCell ref="I34:J34"/>
    <mergeCell ref="K34:L34"/>
    <mergeCell ref="M34:N34"/>
    <mergeCell ref="B35:C35"/>
    <mergeCell ref="I35:J35"/>
    <mergeCell ref="K35:L35"/>
    <mergeCell ref="M35:N35"/>
    <mergeCell ref="B36:C36"/>
    <mergeCell ref="I36:J36"/>
    <mergeCell ref="K36:L36"/>
    <mergeCell ref="M36:N36"/>
    <mergeCell ref="B31:C31"/>
    <mergeCell ref="I31:J31"/>
    <mergeCell ref="K31:L31"/>
    <mergeCell ref="M31:N31"/>
    <mergeCell ref="B32:C32"/>
    <mergeCell ref="I32:J32"/>
    <mergeCell ref="K32:L32"/>
    <mergeCell ref="M32:N32"/>
    <mergeCell ref="B33:C33"/>
    <mergeCell ref="I33:J33"/>
    <mergeCell ref="K33:L33"/>
    <mergeCell ref="M33:N33"/>
    <mergeCell ref="B28:C28"/>
    <mergeCell ref="I28:J28"/>
    <mergeCell ref="K28:L28"/>
    <mergeCell ref="M28:N28"/>
    <mergeCell ref="B29:C29"/>
    <mergeCell ref="I29:J29"/>
    <mergeCell ref="K29:L29"/>
    <mergeCell ref="M29:N29"/>
    <mergeCell ref="B30:C30"/>
    <mergeCell ref="I30:J30"/>
    <mergeCell ref="K30:L30"/>
    <mergeCell ref="M30:N30"/>
    <mergeCell ref="B25:C25"/>
    <mergeCell ref="I25:J25"/>
    <mergeCell ref="K25:L25"/>
    <mergeCell ref="M25:N25"/>
    <mergeCell ref="B26:C26"/>
    <mergeCell ref="I26:J26"/>
    <mergeCell ref="K26:L26"/>
    <mergeCell ref="M26:N26"/>
    <mergeCell ref="B27:C27"/>
    <mergeCell ref="I27:J27"/>
    <mergeCell ref="K27:L27"/>
    <mergeCell ref="M27:N27"/>
    <mergeCell ref="B22:C22"/>
    <mergeCell ref="I22:J22"/>
    <mergeCell ref="K22:L22"/>
    <mergeCell ref="M22:N22"/>
    <mergeCell ref="B23:C23"/>
    <mergeCell ref="I23:J23"/>
    <mergeCell ref="K23:L23"/>
    <mergeCell ref="M23:N23"/>
    <mergeCell ref="B24:C24"/>
    <mergeCell ref="I24:J24"/>
    <mergeCell ref="K24:L24"/>
    <mergeCell ref="M24:N24"/>
    <mergeCell ref="B19:C19"/>
    <mergeCell ref="I19:J19"/>
    <mergeCell ref="K19:L19"/>
    <mergeCell ref="M19:N19"/>
    <mergeCell ref="B20:C20"/>
    <mergeCell ref="I20:J20"/>
    <mergeCell ref="K20:L20"/>
    <mergeCell ref="M20:N20"/>
    <mergeCell ref="B21:C21"/>
    <mergeCell ref="I21:J21"/>
    <mergeCell ref="K21:L21"/>
    <mergeCell ref="M21:N21"/>
    <mergeCell ref="B16:C16"/>
    <mergeCell ref="I16:J16"/>
    <mergeCell ref="K16:L16"/>
    <mergeCell ref="M16:N16"/>
    <mergeCell ref="B17:C17"/>
    <mergeCell ref="I17:J17"/>
    <mergeCell ref="K17:L17"/>
    <mergeCell ref="M17:N17"/>
    <mergeCell ref="B18:C18"/>
    <mergeCell ref="I18:J18"/>
    <mergeCell ref="K18:L18"/>
    <mergeCell ref="M18:N18"/>
    <mergeCell ref="B13:C15"/>
    <mergeCell ref="D13:D15"/>
    <mergeCell ref="E13:E14"/>
    <mergeCell ref="F13:F14"/>
    <mergeCell ref="I13:J13"/>
    <mergeCell ref="K13:L14"/>
    <mergeCell ref="M13:N15"/>
    <mergeCell ref="I14:J14"/>
    <mergeCell ref="I15:J15"/>
    <mergeCell ref="K15:L15"/>
    <mergeCell ref="G6:H6"/>
    <mergeCell ref="I6:N6"/>
    <mergeCell ref="B7:E7"/>
    <mergeCell ref="G7:H7"/>
    <mergeCell ref="I7:M7"/>
    <mergeCell ref="C9:I9"/>
    <mergeCell ref="K9:K10"/>
    <mergeCell ref="C10:I10"/>
    <mergeCell ref="B12:N12"/>
    <mergeCell ref="I2:J2"/>
    <mergeCell ref="K2:L2"/>
    <mergeCell ref="M2:N2"/>
    <mergeCell ref="B3:D3"/>
    <mergeCell ref="I3:J3"/>
    <mergeCell ref="K3:L3"/>
    <mergeCell ref="M3:N3"/>
    <mergeCell ref="I4:J4"/>
    <mergeCell ref="K4:L4"/>
    <mergeCell ref="M4:N4"/>
  </mergeCells>
  <phoneticPr fontId="2"/>
  <pageMargins left="0.82" right="0.54" top="0.74" bottom="0.88" header="0.51200000000000001" footer="0.5120000000000000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zoomScaleSheetLayoutView="100" workbookViewId="0">
      <selection activeCell="E15" sqref="E15"/>
    </sheetView>
  </sheetViews>
  <sheetFormatPr defaultColWidth="11.109375" defaultRowHeight="13.2" x14ac:dyDescent="0.2"/>
  <cols>
    <col min="1" max="2" width="3.6640625" style="6" customWidth="1"/>
    <col min="3" max="3" width="7.109375" style="6" customWidth="1"/>
    <col min="4" max="10" width="10.33203125" style="6" customWidth="1"/>
    <col min="11" max="16384" width="11.109375" style="6"/>
  </cols>
  <sheetData>
    <row r="1" spans="1:18" ht="18" customHeight="1" x14ac:dyDescent="0.2">
      <c r="G1" s="2"/>
      <c r="H1" s="2"/>
      <c r="I1" s="2"/>
      <c r="J1" s="3" t="s">
        <v>8</v>
      </c>
    </row>
    <row r="2" spans="1:18" ht="24" customHeight="1" x14ac:dyDescent="0.2">
      <c r="A2" s="466" t="s">
        <v>1</v>
      </c>
      <c r="B2" s="467"/>
      <c r="C2" s="466"/>
      <c r="D2" s="467"/>
      <c r="E2" s="396" t="s">
        <v>9</v>
      </c>
      <c r="F2" s="439"/>
      <c r="G2" s="396" t="s">
        <v>3</v>
      </c>
      <c r="H2" s="439"/>
      <c r="I2" s="396" t="s">
        <v>5</v>
      </c>
      <c r="J2" s="396"/>
    </row>
    <row r="3" spans="1:18" ht="24" customHeight="1" x14ac:dyDescent="0.2">
      <c r="A3" s="468"/>
      <c r="B3" s="469"/>
      <c r="C3" s="468"/>
      <c r="D3" s="469"/>
      <c r="E3" s="396"/>
      <c r="F3" s="439"/>
      <c r="G3" s="396"/>
      <c r="H3" s="439"/>
      <c r="I3" s="396"/>
      <c r="J3" s="396"/>
    </row>
    <row r="4" spans="1:18" ht="30" customHeight="1" x14ac:dyDescent="0.2">
      <c r="A4" s="455" t="s">
        <v>10</v>
      </c>
      <c r="B4" s="456"/>
      <c r="C4" s="456"/>
      <c r="D4" s="456"/>
      <c r="E4" s="456"/>
      <c r="F4" s="456"/>
      <c r="G4" s="456"/>
      <c r="H4" s="456"/>
      <c r="I4" s="456"/>
      <c r="J4" s="457"/>
      <c r="L4" s="323"/>
      <c r="M4" s="323"/>
      <c r="N4" s="323"/>
      <c r="O4" s="323"/>
      <c r="P4" s="323"/>
      <c r="Q4" s="323"/>
      <c r="R4" s="323"/>
    </row>
    <row r="5" spans="1:18" ht="30" customHeight="1" x14ac:dyDescent="0.2">
      <c r="A5" s="458" t="s">
        <v>255</v>
      </c>
      <c r="B5" s="459"/>
      <c r="C5" s="460"/>
      <c r="D5" s="461"/>
      <c r="E5" s="462"/>
      <c r="F5" s="462"/>
      <c r="G5" s="463"/>
      <c r="H5" s="23" t="s">
        <v>56</v>
      </c>
      <c r="I5" s="464"/>
      <c r="J5" s="465"/>
      <c r="L5" s="323"/>
      <c r="M5" s="323"/>
      <c r="N5" s="323"/>
      <c r="O5" s="323"/>
      <c r="P5" s="323"/>
      <c r="Q5" s="323"/>
      <c r="R5" s="323"/>
    </row>
    <row r="6" spans="1:18" ht="30" customHeight="1" x14ac:dyDescent="0.2">
      <c r="A6" s="440" t="s">
        <v>256</v>
      </c>
      <c r="B6" s="441"/>
      <c r="C6" s="442"/>
      <c r="D6" s="443"/>
      <c r="E6" s="444"/>
      <c r="F6" s="444"/>
      <c r="G6" s="445"/>
      <c r="H6" s="24" t="s">
        <v>11</v>
      </c>
      <c r="I6" s="446"/>
      <c r="J6" s="447"/>
      <c r="K6" s="25"/>
      <c r="L6" s="323"/>
      <c r="M6" s="323"/>
      <c r="N6" s="323"/>
      <c r="O6" s="323"/>
      <c r="P6" s="323"/>
      <c r="Q6" s="323"/>
      <c r="R6" s="323"/>
    </row>
    <row r="7" spans="1:18" ht="30" customHeight="1" thickBot="1" x14ac:dyDescent="0.25">
      <c r="A7" s="448" t="s">
        <v>12</v>
      </c>
      <c r="B7" s="449"/>
      <c r="C7" s="450"/>
      <c r="D7" s="451" t="s">
        <v>258</v>
      </c>
      <c r="E7" s="452"/>
      <c r="F7" s="452"/>
      <c r="G7" s="449"/>
      <c r="H7" s="24" t="s">
        <v>13</v>
      </c>
      <c r="I7" s="453" t="s">
        <v>259</v>
      </c>
      <c r="J7" s="454"/>
      <c r="L7" s="324"/>
      <c r="M7" s="324"/>
      <c r="N7" s="324"/>
      <c r="O7" s="324"/>
      <c r="P7" s="324"/>
      <c r="Q7" s="324"/>
      <c r="R7" s="324"/>
    </row>
    <row r="8" spans="1:18" ht="30" customHeight="1" x14ac:dyDescent="0.2">
      <c r="A8" s="418" t="s">
        <v>14</v>
      </c>
      <c r="B8" s="419"/>
      <c r="C8" s="420"/>
      <c r="D8" s="421"/>
      <c r="E8" s="421"/>
      <c r="F8" s="421"/>
      <c r="G8" s="421"/>
      <c r="H8" s="421"/>
      <c r="I8" s="421"/>
      <c r="J8" s="422"/>
      <c r="L8" s="423" t="s">
        <v>239</v>
      </c>
      <c r="M8" s="424"/>
      <c r="N8" s="424"/>
      <c r="O8" s="424"/>
      <c r="P8" s="424"/>
      <c r="Q8" s="424"/>
      <c r="R8" s="425"/>
    </row>
    <row r="9" spans="1:18" ht="18" customHeight="1" x14ac:dyDescent="0.2">
      <c r="A9" s="21"/>
      <c r="B9" s="26"/>
      <c r="C9" s="26"/>
      <c r="D9" s="4"/>
      <c r="E9" s="4"/>
      <c r="F9" s="4"/>
      <c r="G9" s="4"/>
      <c r="H9" s="4"/>
      <c r="I9" s="4"/>
      <c r="J9" s="10"/>
      <c r="L9" s="426"/>
      <c r="M9" s="427"/>
      <c r="N9" s="427"/>
      <c r="O9" s="427"/>
      <c r="P9" s="427"/>
      <c r="Q9" s="427"/>
      <c r="R9" s="428"/>
    </row>
    <row r="10" spans="1:18" ht="18" customHeight="1" x14ac:dyDescent="0.2">
      <c r="A10" s="392" t="s">
        <v>15</v>
      </c>
      <c r="B10" s="393"/>
      <c r="C10" s="393"/>
      <c r="D10" s="393"/>
      <c r="F10" s="13" t="s">
        <v>36</v>
      </c>
      <c r="G10" s="13"/>
      <c r="I10" s="395" t="s">
        <v>16</v>
      </c>
      <c r="J10" s="432"/>
      <c r="L10" s="426"/>
      <c r="M10" s="427"/>
      <c r="N10" s="427"/>
      <c r="O10" s="427"/>
      <c r="P10" s="427"/>
      <c r="Q10" s="427"/>
      <c r="R10" s="428"/>
    </row>
    <row r="11" spans="1:18" ht="18" customHeight="1" thickBot="1" x14ac:dyDescent="0.25">
      <c r="A11" s="392"/>
      <c r="B11" s="393"/>
      <c r="C11" s="393"/>
      <c r="D11" s="393"/>
      <c r="F11" s="13" t="s">
        <v>37</v>
      </c>
      <c r="G11" s="13"/>
      <c r="H11" s="13"/>
      <c r="I11" s="395"/>
      <c r="J11" s="432"/>
      <c r="L11" s="429"/>
      <c r="M11" s="430"/>
      <c r="N11" s="430"/>
      <c r="O11" s="430"/>
      <c r="P11" s="430"/>
      <c r="Q11" s="430"/>
      <c r="R11" s="431"/>
    </row>
    <row r="12" spans="1:18" ht="18" customHeight="1" x14ac:dyDescent="0.2">
      <c r="A12" s="392"/>
      <c r="B12" s="393"/>
      <c r="C12" s="393"/>
      <c r="D12" s="393"/>
      <c r="F12" s="13" t="s">
        <v>17</v>
      </c>
      <c r="G12" s="13"/>
      <c r="H12" s="13"/>
      <c r="I12" s="395"/>
      <c r="J12" s="432"/>
    </row>
    <row r="13" spans="1:18" ht="18" customHeight="1" x14ac:dyDescent="0.2">
      <c r="A13" s="27"/>
      <c r="B13" s="4"/>
      <c r="C13" s="13" t="s">
        <v>18</v>
      </c>
      <c r="D13" s="13"/>
      <c r="E13" s="13"/>
      <c r="F13" s="13"/>
      <c r="G13" s="13"/>
      <c r="H13" s="13"/>
      <c r="I13" s="13"/>
      <c r="J13" s="29"/>
      <c r="L13" s="320" t="s">
        <v>240</v>
      </c>
    </row>
    <row r="14" spans="1:18" ht="18" customHeight="1" x14ac:dyDescent="0.2">
      <c r="A14" s="7"/>
      <c r="B14" s="8"/>
      <c r="C14" s="8"/>
      <c r="D14" s="13"/>
      <c r="E14" s="13"/>
      <c r="F14" s="13"/>
      <c r="G14" s="13"/>
      <c r="H14" s="13"/>
      <c r="I14" s="13"/>
      <c r="J14" s="29"/>
      <c r="L14" s="6" t="s">
        <v>241</v>
      </c>
    </row>
    <row r="15" spans="1:18" ht="18" customHeight="1" x14ac:dyDescent="0.2">
      <c r="A15" s="7"/>
      <c r="B15" s="8"/>
      <c r="C15" s="13" t="s">
        <v>260</v>
      </c>
      <c r="D15" s="13"/>
      <c r="E15" s="13"/>
      <c r="F15" s="13"/>
      <c r="G15" s="13"/>
      <c r="H15" s="13"/>
      <c r="I15" s="13"/>
      <c r="J15" s="29"/>
      <c r="L15" s="6" t="s">
        <v>242</v>
      </c>
    </row>
    <row r="16" spans="1:18" ht="18" customHeight="1" x14ac:dyDescent="0.2">
      <c r="A16" s="12" t="s">
        <v>19</v>
      </c>
      <c r="B16" s="13"/>
      <c r="C16" s="13"/>
      <c r="D16" s="13"/>
      <c r="E16" s="13"/>
      <c r="F16" s="13"/>
      <c r="G16" s="13"/>
      <c r="H16" s="13"/>
      <c r="I16" s="13"/>
      <c r="J16" s="29"/>
      <c r="L16" s="6" t="s">
        <v>243</v>
      </c>
    </row>
    <row r="17" spans="1:12" ht="18" customHeight="1" x14ac:dyDescent="0.2">
      <c r="A17" s="27"/>
      <c r="B17" s="4"/>
      <c r="C17" s="13"/>
      <c r="D17" s="13"/>
      <c r="E17" s="13"/>
      <c r="F17" s="13"/>
      <c r="G17" s="13"/>
      <c r="H17" s="13"/>
      <c r="I17" s="13"/>
      <c r="J17" s="29"/>
      <c r="L17" s="321" t="s">
        <v>244</v>
      </c>
    </row>
    <row r="18" spans="1:12" ht="18" customHeight="1" x14ac:dyDescent="0.2">
      <c r="A18" s="27"/>
      <c r="B18" s="4"/>
      <c r="C18" s="13"/>
      <c r="D18" s="13"/>
      <c r="E18" s="13"/>
      <c r="F18" s="13"/>
      <c r="G18" s="13"/>
      <c r="H18" s="13"/>
      <c r="I18" s="13"/>
      <c r="J18" s="29"/>
      <c r="L18" s="6" t="s">
        <v>245</v>
      </c>
    </row>
    <row r="19" spans="1:12" ht="18" customHeight="1" x14ac:dyDescent="0.2">
      <c r="A19" s="27"/>
      <c r="B19" s="4"/>
      <c r="C19" s="13"/>
      <c r="D19" s="13"/>
      <c r="E19" s="13"/>
      <c r="F19" s="13"/>
      <c r="G19" s="13"/>
      <c r="H19" s="13"/>
      <c r="I19" s="13"/>
      <c r="J19" s="29"/>
      <c r="L19" s="6" t="s">
        <v>246</v>
      </c>
    </row>
    <row r="20" spans="1:12" ht="18" customHeight="1" x14ac:dyDescent="0.2">
      <c r="A20" s="27"/>
      <c r="B20" s="4"/>
      <c r="C20" s="13"/>
      <c r="D20" s="13"/>
      <c r="E20" s="13"/>
      <c r="F20" s="13"/>
      <c r="G20" s="13"/>
      <c r="H20" s="13"/>
      <c r="I20" s="13"/>
      <c r="J20" s="29"/>
    </row>
    <row r="21" spans="1:12" ht="18" customHeight="1" x14ac:dyDescent="0.2">
      <c r="A21" s="7"/>
      <c r="B21" s="8"/>
      <c r="C21" s="13"/>
      <c r="D21" s="13"/>
      <c r="E21" s="13"/>
      <c r="F21" s="13"/>
      <c r="G21" s="13"/>
      <c r="H21" s="13"/>
      <c r="I21" s="13"/>
      <c r="J21" s="29"/>
      <c r="L21" s="6" t="s">
        <v>247</v>
      </c>
    </row>
    <row r="22" spans="1:12" ht="18" customHeight="1" x14ac:dyDescent="0.2">
      <c r="A22" s="12" t="s">
        <v>20</v>
      </c>
      <c r="B22" s="13"/>
      <c r="C22" s="13"/>
      <c r="D22" s="13"/>
      <c r="E22" s="13"/>
      <c r="F22" s="13"/>
      <c r="G22" s="13"/>
      <c r="H22" s="13"/>
      <c r="I22" s="13"/>
      <c r="J22" s="29"/>
      <c r="L22" s="6" t="s">
        <v>248</v>
      </c>
    </row>
    <row r="23" spans="1:12" ht="18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9"/>
      <c r="L23" s="321" t="s">
        <v>249</v>
      </c>
    </row>
    <row r="24" spans="1:12" ht="18" customHeight="1" x14ac:dyDescent="0.2">
      <c r="A24" s="433" t="s">
        <v>261</v>
      </c>
      <c r="B24" s="436" t="s">
        <v>262</v>
      </c>
      <c r="C24" s="405" t="s">
        <v>21</v>
      </c>
      <c r="D24" s="14" t="s">
        <v>22</v>
      </c>
      <c r="E24" s="15"/>
      <c r="F24" s="15"/>
      <c r="G24" s="15"/>
      <c r="H24" s="15"/>
      <c r="I24" s="15"/>
      <c r="J24" s="16"/>
      <c r="L24" s="6" t="s">
        <v>250</v>
      </c>
    </row>
    <row r="25" spans="1:12" ht="18" customHeight="1" x14ac:dyDescent="0.2">
      <c r="A25" s="434"/>
      <c r="B25" s="437"/>
      <c r="C25" s="406"/>
      <c r="D25" s="12"/>
      <c r="E25" s="13"/>
      <c r="F25" s="13"/>
      <c r="G25" s="13"/>
      <c r="H25" s="13"/>
      <c r="I25" s="13"/>
      <c r="J25" s="29"/>
      <c r="L25" s="6" t="s">
        <v>251</v>
      </c>
    </row>
    <row r="26" spans="1:12" ht="18" customHeight="1" x14ac:dyDescent="0.2">
      <c r="A26" s="434"/>
      <c r="B26" s="437"/>
      <c r="C26" s="406"/>
      <c r="D26" s="12" t="s">
        <v>23</v>
      </c>
      <c r="E26" s="13"/>
      <c r="F26" s="13"/>
      <c r="G26" s="13"/>
      <c r="H26" s="13"/>
      <c r="I26" s="13"/>
      <c r="J26" s="29"/>
      <c r="L26" s="6" t="s">
        <v>252</v>
      </c>
    </row>
    <row r="27" spans="1:12" ht="18" customHeight="1" x14ac:dyDescent="0.2">
      <c r="A27" s="434"/>
      <c r="B27" s="437"/>
      <c r="C27" s="406"/>
      <c r="D27" s="12"/>
      <c r="E27" s="13"/>
      <c r="F27" s="13"/>
      <c r="G27" s="13"/>
      <c r="H27" s="13"/>
      <c r="I27" s="13"/>
      <c r="J27" s="29"/>
    </row>
    <row r="28" spans="1:12" ht="18" customHeight="1" x14ac:dyDescent="0.2">
      <c r="A28" s="434"/>
      <c r="B28" s="437"/>
      <c r="C28" s="406"/>
      <c r="D28" s="12"/>
      <c r="E28" s="408" t="s">
        <v>263</v>
      </c>
      <c r="F28" s="408"/>
      <c r="G28" s="8"/>
      <c r="H28" s="8"/>
      <c r="I28" s="8"/>
      <c r="J28" s="9"/>
      <c r="L28" s="322" t="s">
        <v>253</v>
      </c>
    </row>
    <row r="29" spans="1:12" ht="18" customHeight="1" x14ac:dyDescent="0.2">
      <c r="A29" s="434"/>
      <c r="B29" s="437"/>
      <c r="C29" s="406"/>
      <c r="D29" s="7"/>
      <c r="E29" s="8"/>
      <c r="F29" s="8"/>
      <c r="G29" s="4"/>
      <c r="H29" s="4"/>
      <c r="I29" s="4"/>
      <c r="J29" s="9"/>
    </row>
    <row r="30" spans="1:12" ht="18" customHeight="1" x14ac:dyDescent="0.2">
      <c r="A30" s="434"/>
      <c r="B30" s="437"/>
      <c r="C30" s="406"/>
      <c r="D30" s="392" t="s">
        <v>265</v>
      </c>
      <c r="E30" s="393"/>
      <c r="F30" s="393"/>
      <c r="G30" s="393"/>
      <c r="H30" s="390"/>
      <c r="I30" s="390"/>
      <c r="J30" s="11" t="s">
        <v>0</v>
      </c>
    </row>
    <row r="31" spans="1:12" ht="18" customHeight="1" x14ac:dyDescent="0.2">
      <c r="A31" s="434"/>
      <c r="B31" s="437"/>
      <c r="C31" s="407"/>
      <c r="D31" s="30"/>
      <c r="E31" s="31"/>
      <c r="F31" s="32"/>
      <c r="G31" s="32"/>
      <c r="H31" s="32"/>
      <c r="I31" s="32"/>
      <c r="J31" s="22"/>
    </row>
    <row r="32" spans="1:12" ht="18" customHeight="1" x14ac:dyDescent="0.2">
      <c r="A32" s="434"/>
      <c r="B32" s="437"/>
      <c r="C32" s="405" t="s">
        <v>264</v>
      </c>
      <c r="D32" s="14" t="s">
        <v>24</v>
      </c>
      <c r="E32" s="15"/>
      <c r="F32" s="15"/>
      <c r="G32" s="15"/>
      <c r="H32" s="15"/>
      <c r="I32" s="15"/>
      <c r="J32" s="16"/>
    </row>
    <row r="33" spans="1:18" ht="18" customHeight="1" x14ac:dyDescent="0.2">
      <c r="A33" s="434"/>
      <c r="B33" s="437"/>
      <c r="C33" s="406"/>
      <c r="D33" s="12"/>
      <c r="E33" s="13"/>
      <c r="F33" s="13"/>
      <c r="G33" s="13"/>
      <c r="H33" s="13"/>
      <c r="I33" s="13"/>
      <c r="J33" s="29"/>
    </row>
    <row r="34" spans="1:18" ht="18" customHeight="1" thickBot="1" x14ac:dyDescent="0.25">
      <c r="A34" s="434"/>
      <c r="B34" s="437"/>
      <c r="C34" s="406"/>
      <c r="D34" s="12"/>
      <c r="E34" s="8"/>
      <c r="F34" s="8"/>
      <c r="G34" s="13"/>
      <c r="H34" s="13"/>
      <c r="I34" s="13"/>
      <c r="J34" s="29"/>
    </row>
    <row r="35" spans="1:18" ht="18" customHeight="1" x14ac:dyDescent="0.2">
      <c r="A35" s="434"/>
      <c r="B35" s="437"/>
      <c r="C35" s="406"/>
      <c r="D35" s="12"/>
      <c r="E35" s="408" t="s">
        <v>263</v>
      </c>
      <c r="F35" s="408"/>
      <c r="G35" s="8"/>
      <c r="H35" s="8"/>
      <c r="I35" s="8"/>
      <c r="J35" s="9"/>
      <c r="L35" s="409" t="s">
        <v>276</v>
      </c>
      <c r="M35" s="410"/>
      <c r="N35" s="410"/>
      <c r="O35" s="410"/>
      <c r="P35" s="410"/>
      <c r="Q35" s="410"/>
      <c r="R35" s="411"/>
    </row>
    <row r="36" spans="1:18" ht="18" customHeight="1" x14ac:dyDescent="0.2">
      <c r="A36" s="434"/>
      <c r="B36" s="437"/>
      <c r="C36" s="406"/>
      <c r="D36" s="12"/>
      <c r="E36" s="8"/>
      <c r="F36" s="8"/>
      <c r="G36" s="13"/>
      <c r="H36" s="13"/>
      <c r="I36" s="13"/>
      <c r="J36" s="29"/>
      <c r="L36" s="412"/>
      <c r="M36" s="413"/>
      <c r="N36" s="413"/>
      <c r="O36" s="413"/>
      <c r="P36" s="413"/>
      <c r="Q36" s="413"/>
      <c r="R36" s="414"/>
    </row>
    <row r="37" spans="1:18" ht="18" customHeight="1" x14ac:dyDescent="0.2">
      <c r="A37" s="434"/>
      <c r="B37" s="437"/>
      <c r="C37" s="406"/>
      <c r="D37" s="12"/>
      <c r="E37" s="8"/>
      <c r="F37" s="8"/>
      <c r="G37" s="17" t="s">
        <v>25</v>
      </c>
      <c r="H37" s="390"/>
      <c r="I37" s="390"/>
      <c r="J37" s="11" t="s">
        <v>0</v>
      </c>
      <c r="L37" s="412"/>
      <c r="M37" s="413"/>
      <c r="N37" s="413"/>
      <c r="O37" s="413"/>
      <c r="P37" s="413"/>
      <c r="Q37" s="413"/>
      <c r="R37" s="414"/>
    </row>
    <row r="38" spans="1:18" ht="18" customHeight="1" thickBot="1" x14ac:dyDescent="0.25">
      <c r="A38" s="435"/>
      <c r="B38" s="438"/>
      <c r="C38" s="407"/>
      <c r="D38" s="18"/>
      <c r="E38" s="19"/>
      <c r="F38" s="19"/>
      <c r="G38" s="19"/>
      <c r="H38" s="19"/>
      <c r="I38" s="19"/>
      <c r="J38" s="20"/>
      <c r="L38" s="415"/>
      <c r="M38" s="416"/>
      <c r="N38" s="416"/>
      <c r="O38" s="416"/>
      <c r="P38" s="416"/>
      <c r="Q38" s="416"/>
      <c r="R38" s="417"/>
    </row>
  </sheetData>
  <mergeCells count="33">
    <mergeCell ref="A7:C7"/>
    <mergeCell ref="D7:G7"/>
    <mergeCell ref="I7:J7"/>
    <mergeCell ref="G2:G3"/>
    <mergeCell ref="H2:H3"/>
    <mergeCell ref="I2:I3"/>
    <mergeCell ref="J2:J3"/>
    <mergeCell ref="A4:J4"/>
    <mergeCell ref="A5:C5"/>
    <mergeCell ref="D5:G5"/>
    <mergeCell ref="I5:J5"/>
    <mergeCell ref="A2:B3"/>
    <mergeCell ref="C2:D3"/>
    <mergeCell ref="E2:E3"/>
    <mergeCell ref="F2:F3"/>
    <mergeCell ref="A6:C6"/>
    <mergeCell ref="D6:G6"/>
    <mergeCell ref="I6:J6"/>
    <mergeCell ref="A24:A38"/>
    <mergeCell ref="B24:B38"/>
    <mergeCell ref="C24:C31"/>
    <mergeCell ref="E28:F28"/>
    <mergeCell ref="H30:I30"/>
    <mergeCell ref="A8:C8"/>
    <mergeCell ref="D8:J8"/>
    <mergeCell ref="L8:R11"/>
    <mergeCell ref="A10:D12"/>
    <mergeCell ref="I10:J12"/>
    <mergeCell ref="C32:C38"/>
    <mergeCell ref="E35:F35"/>
    <mergeCell ref="H37:I37"/>
    <mergeCell ref="D30:G30"/>
    <mergeCell ref="L35:R38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>
      <selection activeCell="M12" sqref="M12"/>
    </sheetView>
  </sheetViews>
  <sheetFormatPr defaultColWidth="11.109375" defaultRowHeight="13.2" x14ac:dyDescent="0.2"/>
  <cols>
    <col min="1" max="2" width="3.6640625" style="6" customWidth="1"/>
    <col min="3" max="3" width="7.109375" style="6" customWidth="1"/>
    <col min="4" max="10" width="10.33203125" style="6" customWidth="1"/>
    <col min="11" max="16384" width="11.109375" style="6"/>
  </cols>
  <sheetData>
    <row r="1" spans="1:11" ht="18" customHeight="1" x14ac:dyDescent="0.2">
      <c r="G1" s="2"/>
      <c r="H1" s="2"/>
      <c r="I1" s="2"/>
      <c r="J1" s="3" t="s">
        <v>8</v>
      </c>
    </row>
    <row r="2" spans="1:11" ht="24" customHeight="1" x14ac:dyDescent="0.2">
      <c r="A2" s="466" t="s">
        <v>1</v>
      </c>
      <c r="B2" s="467"/>
      <c r="C2" s="466"/>
      <c r="D2" s="467"/>
      <c r="E2" s="396" t="s">
        <v>9</v>
      </c>
      <c r="F2" s="439"/>
      <c r="G2" s="396" t="s">
        <v>3</v>
      </c>
      <c r="H2" s="439"/>
      <c r="I2" s="396" t="s">
        <v>5</v>
      </c>
      <c r="J2" s="396"/>
    </row>
    <row r="3" spans="1:11" ht="24" customHeight="1" x14ac:dyDescent="0.2">
      <c r="A3" s="468"/>
      <c r="B3" s="469"/>
      <c r="C3" s="468"/>
      <c r="D3" s="469"/>
      <c r="E3" s="396"/>
      <c r="F3" s="439"/>
      <c r="G3" s="396"/>
      <c r="H3" s="439"/>
      <c r="I3" s="396"/>
      <c r="J3" s="396"/>
    </row>
    <row r="4" spans="1:11" ht="30" customHeight="1" x14ac:dyDescent="0.2">
      <c r="A4" s="455" t="s">
        <v>278</v>
      </c>
      <c r="B4" s="456"/>
      <c r="C4" s="456"/>
      <c r="D4" s="456"/>
      <c r="E4" s="456"/>
      <c r="F4" s="456"/>
      <c r="G4" s="456"/>
      <c r="H4" s="456"/>
      <c r="I4" s="456"/>
      <c r="J4" s="457"/>
    </row>
    <row r="5" spans="1:11" ht="30" customHeight="1" x14ac:dyDescent="0.2">
      <c r="A5" s="458" t="s">
        <v>255</v>
      </c>
      <c r="B5" s="459"/>
      <c r="C5" s="460"/>
      <c r="D5" s="461" t="s">
        <v>269</v>
      </c>
      <c r="E5" s="462"/>
      <c r="F5" s="462"/>
      <c r="G5" s="463"/>
      <c r="H5" s="23" t="s">
        <v>56</v>
      </c>
      <c r="I5" s="464" t="s">
        <v>268</v>
      </c>
      <c r="J5" s="465"/>
    </row>
    <row r="6" spans="1:11" ht="30" customHeight="1" x14ac:dyDescent="0.2">
      <c r="A6" s="440" t="s">
        <v>256</v>
      </c>
      <c r="B6" s="441"/>
      <c r="C6" s="442"/>
      <c r="D6" s="443" t="s">
        <v>266</v>
      </c>
      <c r="E6" s="444"/>
      <c r="F6" s="444"/>
      <c r="G6" s="445"/>
      <c r="H6" s="24" t="s">
        <v>11</v>
      </c>
      <c r="I6" s="451" t="s">
        <v>254</v>
      </c>
      <c r="J6" s="470"/>
      <c r="K6" s="25"/>
    </row>
    <row r="7" spans="1:11" ht="30" customHeight="1" x14ac:dyDescent="0.2">
      <c r="A7" s="448" t="s">
        <v>12</v>
      </c>
      <c r="B7" s="449"/>
      <c r="C7" s="450"/>
      <c r="D7" s="451" t="s">
        <v>258</v>
      </c>
      <c r="E7" s="452"/>
      <c r="F7" s="452"/>
      <c r="G7" s="449"/>
      <c r="H7" s="24" t="s">
        <v>13</v>
      </c>
      <c r="I7" s="453" t="s">
        <v>267</v>
      </c>
      <c r="J7" s="454"/>
    </row>
    <row r="8" spans="1:11" ht="30" customHeight="1" x14ac:dyDescent="0.2">
      <c r="A8" s="418" t="s">
        <v>14</v>
      </c>
      <c r="B8" s="419"/>
      <c r="C8" s="420"/>
      <c r="D8" s="421" t="s">
        <v>271</v>
      </c>
      <c r="E8" s="421"/>
      <c r="F8" s="421"/>
      <c r="G8" s="421"/>
      <c r="H8" s="421"/>
      <c r="I8" s="421"/>
      <c r="J8" s="422"/>
    </row>
    <row r="9" spans="1:11" ht="18" customHeight="1" x14ac:dyDescent="0.2">
      <c r="A9" s="21"/>
      <c r="B9" s="26"/>
      <c r="C9" s="26"/>
      <c r="D9" s="4"/>
      <c r="E9" s="4"/>
      <c r="F9" s="4"/>
      <c r="G9" s="4"/>
      <c r="H9" s="4"/>
      <c r="I9" s="4"/>
      <c r="J9" s="10"/>
    </row>
    <row r="10" spans="1:11" ht="18" customHeight="1" x14ac:dyDescent="0.2">
      <c r="A10" s="392" t="s">
        <v>15</v>
      </c>
      <c r="B10" s="393"/>
      <c r="C10" s="393"/>
      <c r="D10" s="393"/>
      <c r="F10" s="36" t="s">
        <v>36</v>
      </c>
      <c r="G10" s="13"/>
      <c r="I10" s="395" t="s">
        <v>16</v>
      </c>
      <c r="J10" s="432"/>
    </row>
    <row r="11" spans="1:11" ht="18" customHeight="1" x14ac:dyDescent="0.2">
      <c r="A11" s="392"/>
      <c r="B11" s="393"/>
      <c r="C11" s="393"/>
      <c r="D11" s="393"/>
      <c r="E11" s="28" t="s">
        <v>38</v>
      </c>
      <c r="F11" s="13" t="s">
        <v>37</v>
      </c>
      <c r="G11" s="13"/>
      <c r="H11" s="13"/>
      <c r="I11" s="395"/>
      <c r="J11" s="432"/>
    </row>
    <row r="12" spans="1:11" ht="18" customHeight="1" x14ac:dyDescent="0.2">
      <c r="A12" s="392"/>
      <c r="B12" s="393"/>
      <c r="C12" s="393"/>
      <c r="D12" s="393"/>
      <c r="F12" s="36" t="s">
        <v>17</v>
      </c>
      <c r="G12" s="13"/>
      <c r="H12" s="13"/>
      <c r="I12" s="395"/>
      <c r="J12" s="432"/>
    </row>
    <row r="13" spans="1:11" ht="18" customHeight="1" x14ac:dyDescent="0.2">
      <c r="A13" s="27"/>
      <c r="B13" s="4"/>
      <c r="C13" s="13" t="s">
        <v>18</v>
      </c>
      <c r="D13" s="13"/>
      <c r="E13" s="13"/>
      <c r="F13" s="13"/>
      <c r="G13" s="13"/>
      <c r="H13" s="13"/>
      <c r="I13" s="13"/>
      <c r="J13" s="29"/>
    </row>
    <row r="14" spans="1:11" ht="18" customHeight="1" x14ac:dyDescent="0.2">
      <c r="A14" s="7"/>
      <c r="B14" s="8"/>
      <c r="C14" s="8"/>
      <c r="D14" s="13"/>
      <c r="E14" s="13"/>
      <c r="F14" s="13"/>
      <c r="G14" s="13"/>
      <c r="H14" s="13"/>
      <c r="I14" s="13"/>
      <c r="J14" s="29"/>
    </row>
    <row r="15" spans="1:11" ht="18" customHeight="1" x14ac:dyDescent="0.2">
      <c r="A15" s="7"/>
      <c r="B15" s="8"/>
      <c r="C15" s="13" t="s">
        <v>260</v>
      </c>
      <c r="D15" s="13"/>
      <c r="E15" s="13"/>
      <c r="F15" s="13"/>
      <c r="G15" s="13"/>
      <c r="H15" s="13"/>
      <c r="I15" s="13"/>
      <c r="J15" s="29"/>
    </row>
    <row r="16" spans="1:11" ht="18" customHeight="1" x14ac:dyDescent="0.2">
      <c r="A16" s="12" t="s">
        <v>19</v>
      </c>
      <c r="B16" s="13"/>
      <c r="C16" s="13"/>
      <c r="D16" s="13"/>
      <c r="E16" s="13"/>
      <c r="F16" s="13"/>
      <c r="G16" s="13"/>
      <c r="H16" s="13"/>
      <c r="I16" s="13"/>
      <c r="J16" s="29"/>
    </row>
    <row r="17" spans="1:10" ht="18" customHeight="1" x14ac:dyDescent="0.2">
      <c r="A17" s="27"/>
      <c r="B17" s="4"/>
      <c r="C17" s="13"/>
      <c r="D17" s="13"/>
      <c r="E17" s="13"/>
      <c r="F17" s="13"/>
      <c r="G17" s="13"/>
      <c r="H17" s="13"/>
      <c r="I17" s="13"/>
      <c r="J17" s="29"/>
    </row>
    <row r="18" spans="1:10" ht="18" customHeight="1" x14ac:dyDescent="0.2">
      <c r="A18" s="27"/>
      <c r="B18" s="4"/>
      <c r="C18" s="13" t="s">
        <v>270</v>
      </c>
      <c r="D18" s="13"/>
      <c r="E18" s="13"/>
      <c r="F18" s="13"/>
      <c r="G18" s="13"/>
      <c r="H18" s="13"/>
      <c r="I18" s="13"/>
      <c r="J18" s="29"/>
    </row>
    <row r="19" spans="1:10" ht="18" customHeight="1" x14ac:dyDescent="0.2">
      <c r="A19" s="27"/>
      <c r="B19" s="4"/>
      <c r="C19" s="13"/>
      <c r="D19" s="13"/>
      <c r="E19" s="13"/>
      <c r="F19" s="13"/>
      <c r="G19" s="13"/>
      <c r="H19" s="13"/>
      <c r="I19" s="13"/>
      <c r="J19" s="29"/>
    </row>
    <row r="20" spans="1:10" ht="18" customHeight="1" x14ac:dyDescent="0.2">
      <c r="A20" s="27"/>
      <c r="B20" s="4"/>
      <c r="C20" s="13"/>
      <c r="D20" s="13"/>
      <c r="E20" s="13"/>
      <c r="F20" s="13"/>
      <c r="G20" s="13"/>
      <c r="H20" s="13"/>
      <c r="I20" s="13"/>
      <c r="J20" s="29"/>
    </row>
    <row r="21" spans="1:10" ht="18" customHeight="1" x14ac:dyDescent="0.2">
      <c r="A21" s="7"/>
      <c r="B21" s="8"/>
      <c r="C21" s="13"/>
      <c r="D21" s="13"/>
      <c r="E21" s="13"/>
      <c r="F21" s="13"/>
      <c r="G21" s="13"/>
      <c r="H21" s="13"/>
      <c r="I21" s="13"/>
      <c r="J21" s="29"/>
    </row>
    <row r="22" spans="1:10" ht="18" customHeight="1" x14ac:dyDescent="0.2">
      <c r="A22" s="12" t="s">
        <v>20</v>
      </c>
      <c r="B22" s="13"/>
      <c r="C22" s="13"/>
      <c r="D22" s="13"/>
      <c r="E22" s="13"/>
      <c r="F22" s="13"/>
      <c r="G22" s="13"/>
      <c r="H22" s="13"/>
      <c r="I22" s="13"/>
      <c r="J22" s="29"/>
    </row>
    <row r="23" spans="1:10" ht="18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9"/>
    </row>
    <row r="24" spans="1:10" ht="18" customHeight="1" x14ac:dyDescent="0.2">
      <c r="A24" s="433" t="s">
        <v>261</v>
      </c>
      <c r="B24" s="436" t="s">
        <v>262</v>
      </c>
      <c r="C24" s="405" t="s">
        <v>21</v>
      </c>
      <c r="D24" s="14" t="s">
        <v>22</v>
      </c>
      <c r="E24" s="15"/>
      <c r="F24" s="15"/>
      <c r="G24" s="15"/>
      <c r="H24" s="15"/>
      <c r="I24" s="15"/>
      <c r="J24" s="16"/>
    </row>
    <row r="25" spans="1:10" ht="18" customHeight="1" x14ac:dyDescent="0.2">
      <c r="A25" s="434"/>
      <c r="B25" s="437"/>
      <c r="C25" s="406"/>
      <c r="D25" s="12"/>
      <c r="E25" s="13"/>
      <c r="F25" s="13"/>
      <c r="G25" s="13"/>
      <c r="H25" s="13"/>
      <c r="I25" s="13"/>
      <c r="J25" s="29"/>
    </row>
    <row r="26" spans="1:10" ht="18" customHeight="1" x14ac:dyDescent="0.2">
      <c r="A26" s="434"/>
      <c r="B26" s="437"/>
      <c r="C26" s="406"/>
      <c r="D26" s="12" t="s">
        <v>23</v>
      </c>
      <c r="E26" s="13"/>
      <c r="F26" s="13"/>
      <c r="G26" s="13"/>
      <c r="H26" s="13"/>
      <c r="I26" s="13"/>
      <c r="J26" s="29"/>
    </row>
    <row r="27" spans="1:10" ht="18" customHeight="1" x14ac:dyDescent="0.2">
      <c r="A27" s="434"/>
      <c r="B27" s="437"/>
      <c r="C27" s="406"/>
      <c r="D27" s="12"/>
      <c r="E27" s="13"/>
      <c r="F27" s="13"/>
      <c r="G27" s="13"/>
      <c r="H27" s="13"/>
      <c r="I27" s="13"/>
      <c r="J27" s="29"/>
    </row>
    <row r="28" spans="1:10" ht="18" customHeight="1" x14ac:dyDescent="0.2">
      <c r="A28" s="434"/>
      <c r="B28" s="437"/>
      <c r="C28" s="406"/>
      <c r="D28" s="12"/>
      <c r="E28" s="408" t="s">
        <v>229</v>
      </c>
      <c r="F28" s="408"/>
      <c r="G28" s="8"/>
      <c r="H28" s="8"/>
      <c r="I28" s="8"/>
      <c r="J28" s="9"/>
    </row>
    <row r="29" spans="1:10" ht="18" customHeight="1" x14ac:dyDescent="0.2">
      <c r="A29" s="434"/>
      <c r="B29" s="437"/>
      <c r="C29" s="406"/>
      <c r="D29" s="7"/>
      <c r="E29" s="8"/>
      <c r="F29" s="8"/>
      <c r="G29" s="4"/>
      <c r="H29" s="4"/>
      <c r="I29" s="4"/>
      <c r="J29" s="9"/>
    </row>
    <row r="30" spans="1:10" ht="18" customHeight="1" x14ac:dyDescent="0.2">
      <c r="A30" s="434"/>
      <c r="B30" s="437"/>
      <c r="C30" s="406"/>
      <c r="D30" s="392" t="s">
        <v>265</v>
      </c>
      <c r="E30" s="393"/>
      <c r="F30" s="393"/>
      <c r="G30" s="393"/>
      <c r="H30" s="390" t="s">
        <v>254</v>
      </c>
      <c r="I30" s="390"/>
      <c r="J30" s="11" t="s">
        <v>0</v>
      </c>
    </row>
    <row r="31" spans="1:10" ht="18" customHeight="1" x14ac:dyDescent="0.2">
      <c r="A31" s="434"/>
      <c r="B31" s="437"/>
      <c r="C31" s="407"/>
      <c r="D31" s="30"/>
      <c r="E31" s="31"/>
      <c r="F31" s="32"/>
      <c r="G31" s="32"/>
      <c r="H31" s="32"/>
      <c r="I31" s="32"/>
      <c r="J31" s="22"/>
    </row>
    <row r="32" spans="1:10" ht="18" customHeight="1" x14ac:dyDescent="0.2">
      <c r="A32" s="434"/>
      <c r="B32" s="437"/>
      <c r="C32" s="405" t="s">
        <v>264</v>
      </c>
      <c r="D32" s="14" t="s">
        <v>24</v>
      </c>
      <c r="E32" s="15"/>
      <c r="F32" s="15"/>
      <c r="G32" s="15"/>
      <c r="H32" s="15"/>
      <c r="I32" s="15"/>
      <c r="J32" s="16"/>
    </row>
    <row r="33" spans="1:10" ht="18" customHeight="1" x14ac:dyDescent="0.2">
      <c r="A33" s="434"/>
      <c r="B33" s="437"/>
      <c r="C33" s="406"/>
      <c r="D33" s="12"/>
      <c r="E33" s="13"/>
      <c r="F33" s="13"/>
      <c r="G33" s="13"/>
      <c r="H33" s="13"/>
      <c r="I33" s="13"/>
      <c r="J33" s="29"/>
    </row>
    <row r="34" spans="1:10" ht="18" customHeight="1" x14ac:dyDescent="0.2">
      <c r="A34" s="434"/>
      <c r="B34" s="437"/>
      <c r="C34" s="406"/>
      <c r="D34" s="12"/>
      <c r="E34" s="8"/>
      <c r="F34" s="8"/>
      <c r="G34" s="13"/>
      <c r="H34" s="13"/>
      <c r="I34" s="13"/>
      <c r="J34" s="29"/>
    </row>
    <row r="35" spans="1:10" ht="18" customHeight="1" x14ac:dyDescent="0.2">
      <c r="A35" s="434"/>
      <c r="B35" s="437"/>
      <c r="C35" s="406"/>
      <c r="D35" s="12"/>
      <c r="E35" s="408" t="s">
        <v>263</v>
      </c>
      <c r="F35" s="408"/>
      <c r="G35" s="8"/>
      <c r="H35" s="8"/>
      <c r="I35" s="8"/>
      <c r="J35" s="9"/>
    </row>
    <row r="36" spans="1:10" ht="18" customHeight="1" x14ac:dyDescent="0.2">
      <c r="A36" s="434"/>
      <c r="B36" s="437"/>
      <c r="C36" s="406"/>
      <c r="D36" s="12"/>
      <c r="E36" s="8"/>
      <c r="F36" s="8"/>
      <c r="G36" s="13"/>
      <c r="H36" s="13"/>
      <c r="I36" s="13"/>
      <c r="J36" s="29"/>
    </row>
    <row r="37" spans="1:10" ht="18" customHeight="1" x14ac:dyDescent="0.2">
      <c r="A37" s="434"/>
      <c r="B37" s="437"/>
      <c r="C37" s="406"/>
      <c r="D37" s="12"/>
      <c r="E37" s="8"/>
      <c r="F37" s="8"/>
      <c r="G37" s="17" t="s">
        <v>25</v>
      </c>
      <c r="H37" s="390"/>
      <c r="I37" s="390"/>
      <c r="J37" s="11" t="s">
        <v>0</v>
      </c>
    </row>
    <row r="38" spans="1:10" ht="18" customHeight="1" x14ac:dyDescent="0.2">
      <c r="A38" s="435"/>
      <c r="B38" s="438"/>
      <c r="C38" s="407"/>
      <c r="D38" s="18"/>
      <c r="E38" s="19"/>
      <c r="F38" s="19"/>
      <c r="G38" s="19"/>
      <c r="H38" s="19"/>
      <c r="I38" s="19"/>
      <c r="J38" s="20"/>
    </row>
  </sheetData>
  <mergeCells count="31">
    <mergeCell ref="D5:G5"/>
    <mergeCell ref="I5:J5"/>
    <mergeCell ref="A2:B3"/>
    <mergeCell ref="C2:D3"/>
    <mergeCell ref="E2:E3"/>
    <mergeCell ref="F2:F3"/>
    <mergeCell ref="B24:B38"/>
    <mergeCell ref="C24:C31"/>
    <mergeCell ref="E28:F28"/>
    <mergeCell ref="A6:C6"/>
    <mergeCell ref="D6:G6"/>
    <mergeCell ref="D8:J8"/>
    <mergeCell ref="A10:D12"/>
    <mergeCell ref="I10:J12"/>
    <mergeCell ref="G2:G3"/>
    <mergeCell ref="H2:H3"/>
    <mergeCell ref="I2:I3"/>
    <mergeCell ref="J2:J3"/>
    <mergeCell ref="A4:J4"/>
    <mergeCell ref="A5:C5"/>
    <mergeCell ref="A24:A38"/>
    <mergeCell ref="I6:J6"/>
    <mergeCell ref="A7:C7"/>
    <mergeCell ref="D7:G7"/>
    <mergeCell ref="I7:J7"/>
    <mergeCell ref="H30:I30"/>
    <mergeCell ref="C32:C38"/>
    <mergeCell ref="E35:F35"/>
    <mergeCell ref="H37:I37"/>
    <mergeCell ref="D30:G30"/>
    <mergeCell ref="A8:C8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zoomScaleSheetLayoutView="100" workbookViewId="0">
      <selection activeCell="L10" sqref="L10"/>
    </sheetView>
  </sheetViews>
  <sheetFormatPr defaultColWidth="11.109375" defaultRowHeight="13.2" x14ac:dyDescent="0.2"/>
  <cols>
    <col min="1" max="2" width="3.6640625" style="6" customWidth="1"/>
    <col min="3" max="3" width="7.109375" style="6" customWidth="1"/>
    <col min="4" max="10" width="10.33203125" style="6" customWidth="1"/>
    <col min="11" max="16384" width="11.109375" style="6"/>
  </cols>
  <sheetData>
    <row r="1" spans="1:18" ht="18" customHeight="1" x14ac:dyDescent="0.2">
      <c r="G1" s="2"/>
      <c r="H1" s="2"/>
      <c r="I1" s="2"/>
      <c r="J1" s="3" t="s">
        <v>8</v>
      </c>
    </row>
    <row r="2" spans="1:18" ht="24" customHeight="1" x14ac:dyDescent="0.2">
      <c r="A2" s="466" t="s">
        <v>1</v>
      </c>
      <c r="B2" s="467"/>
      <c r="C2" s="466"/>
      <c r="D2" s="467"/>
      <c r="E2" s="396" t="s">
        <v>9</v>
      </c>
      <c r="F2" s="439"/>
      <c r="G2" s="396" t="s">
        <v>3</v>
      </c>
      <c r="H2" s="439"/>
      <c r="I2" s="396" t="s">
        <v>5</v>
      </c>
      <c r="J2" s="396"/>
    </row>
    <row r="3" spans="1:18" ht="24" customHeight="1" x14ac:dyDescent="0.2">
      <c r="A3" s="468"/>
      <c r="B3" s="469"/>
      <c r="C3" s="468"/>
      <c r="D3" s="469"/>
      <c r="E3" s="396"/>
      <c r="F3" s="439"/>
      <c r="G3" s="396"/>
      <c r="H3" s="439"/>
      <c r="I3" s="396"/>
      <c r="J3" s="396"/>
    </row>
    <row r="4" spans="1:18" ht="30" customHeight="1" thickBot="1" x14ac:dyDescent="0.25">
      <c r="A4" s="455" t="s">
        <v>10</v>
      </c>
      <c r="B4" s="456"/>
      <c r="C4" s="456"/>
      <c r="D4" s="456"/>
      <c r="E4" s="456"/>
      <c r="F4" s="456"/>
      <c r="G4" s="456"/>
      <c r="H4" s="456"/>
      <c r="I4" s="456"/>
      <c r="J4" s="457"/>
    </row>
    <row r="5" spans="1:18" ht="30" customHeight="1" x14ac:dyDescent="0.2">
      <c r="A5" s="458" t="s">
        <v>255</v>
      </c>
      <c r="B5" s="459"/>
      <c r="C5" s="460"/>
      <c r="D5" s="461"/>
      <c r="E5" s="462"/>
      <c r="F5" s="462"/>
      <c r="G5" s="463"/>
      <c r="H5" s="23" t="s">
        <v>56</v>
      </c>
      <c r="I5" s="464"/>
      <c r="J5" s="465"/>
      <c r="L5" s="409" t="s">
        <v>277</v>
      </c>
      <c r="M5" s="410"/>
      <c r="N5" s="410"/>
      <c r="O5" s="410"/>
      <c r="P5" s="410"/>
      <c r="Q5" s="410"/>
      <c r="R5" s="411"/>
    </row>
    <row r="6" spans="1:18" ht="30" customHeight="1" x14ac:dyDescent="0.2">
      <c r="A6" s="440" t="s">
        <v>256</v>
      </c>
      <c r="B6" s="441"/>
      <c r="C6" s="442"/>
      <c r="D6" s="443"/>
      <c r="E6" s="444"/>
      <c r="F6" s="444"/>
      <c r="G6" s="445"/>
      <c r="H6" s="24" t="s">
        <v>11</v>
      </c>
      <c r="I6" s="446" t="s">
        <v>257</v>
      </c>
      <c r="J6" s="447"/>
      <c r="K6" s="25"/>
      <c r="L6" s="412"/>
      <c r="M6" s="413"/>
      <c r="N6" s="413"/>
      <c r="O6" s="413"/>
      <c r="P6" s="413"/>
      <c r="Q6" s="413"/>
      <c r="R6" s="414"/>
    </row>
    <row r="7" spans="1:18" ht="30" customHeight="1" x14ac:dyDescent="0.2">
      <c r="A7" s="448" t="s">
        <v>12</v>
      </c>
      <c r="B7" s="449"/>
      <c r="C7" s="450"/>
      <c r="D7" s="451" t="s">
        <v>258</v>
      </c>
      <c r="E7" s="452"/>
      <c r="F7" s="452"/>
      <c r="G7" s="449"/>
      <c r="H7" s="24" t="s">
        <v>13</v>
      </c>
      <c r="I7" s="453" t="s">
        <v>259</v>
      </c>
      <c r="J7" s="454"/>
      <c r="L7" s="412"/>
      <c r="M7" s="413"/>
      <c r="N7" s="413"/>
      <c r="O7" s="413"/>
      <c r="P7" s="413"/>
      <c r="Q7" s="413"/>
      <c r="R7" s="414"/>
    </row>
    <row r="8" spans="1:18" ht="30" customHeight="1" thickBot="1" x14ac:dyDescent="0.25">
      <c r="A8" s="418" t="s">
        <v>14</v>
      </c>
      <c r="B8" s="419"/>
      <c r="C8" s="420"/>
      <c r="D8" s="421"/>
      <c r="E8" s="421"/>
      <c r="F8" s="421"/>
      <c r="G8" s="421"/>
      <c r="H8" s="421"/>
      <c r="I8" s="421"/>
      <c r="J8" s="422"/>
      <c r="L8" s="415"/>
      <c r="M8" s="416"/>
      <c r="N8" s="416"/>
      <c r="O8" s="416"/>
      <c r="P8" s="416"/>
      <c r="Q8" s="416"/>
      <c r="R8" s="417"/>
    </row>
    <row r="9" spans="1:18" ht="18" customHeight="1" x14ac:dyDescent="0.2">
      <c r="A9" s="21"/>
      <c r="B9" s="26"/>
      <c r="C9" s="26"/>
      <c r="D9" s="4"/>
      <c r="E9" s="4"/>
      <c r="F9" s="4"/>
      <c r="G9" s="4"/>
      <c r="H9" s="4"/>
      <c r="I9" s="4"/>
      <c r="J9" s="10"/>
    </row>
    <row r="10" spans="1:18" ht="18" customHeight="1" x14ac:dyDescent="0.2">
      <c r="A10" s="392" t="s">
        <v>15</v>
      </c>
      <c r="B10" s="393"/>
      <c r="C10" s="393"/>
      <c r="D10" s="393"/>
      <c r="F10" s="13" t="s">
        <v>36</v>
      </c>
      <c r="G10" s="13"/>
      <c r="I10" s="395" t="s">
        <v>16</v>
      </c>
      <c r="J10" s="432"/>
    </row>
    <row r="11" spans="1:18" ht="18" customHeight="1" x14ac:dyDescent="0.2">
      <c r="A11" s="392"/>
      <c r="B11" s="393"/>
      <c r="C11" s="393"/>
      <c r="D11" s="393"/>
      <c r="F11" s="13" t="s">
        <v>37</v>
      </c>
      <c r="G11" s="13"/>
      <c r="H11" s="13"/>
      <c r="I11" s="395"/>
      <c r="J11" s="432"/>
    </row>
    <row r="12" spans="1:18" ht="18" customHeight="1" x14ac:dyDescent="0.2">
      <c r="A12" s="392"/>
      <c r="B12" s="393"/>
      <c r="C12" s="393"/>
      <c r="D12" s="393"/>
      <c r="F12" s="13" t="s">
        <v>17</v>
      </c>
      <c r="G12" s="13"/>
      <c r="H12" s="13"/>
      <c r="I12" s="395"/>
      <c r="J12" s="432"/>
    </row>
    <row r="13" spans="1:18" ht="18" customHeight="1" x14ac:dyDescent="0.2">
      <c r="A13" s="27"/>
      <c r="B13" s="4"/>
      <c r="C13" s="13" t="s">
        <v>18</v>
      </c>
      <c r="D13" s="13"/>
      <c r="E13" s="13"/>
      <c r="F13" s="13"/>
      <c r="G13" s="13"/>
      <c r="H13" s="13"/>
      <c r="I13" s="13"/>
      <c r="J13" s="29"/>
      <c r="L13" s="320" t="s">
        <v>240</v>
      </c>
    </row>
    <row r="14" spans="1:18" ht="18" customHeight="1" x14ac:dyDescent="0.2">
      <c r="A14" s="7"/>
      <c r="B14" s="8"/>
      <c r="C14" s="8"/>
      <c r="D14" s="13"/>
      <c r="E14" s="13"/>
      <c r="F14" s="13"/>
      <c r="G14" s="13"/>
      <c r="H14" s="13"/>
      <c r="I14" s="13"/>
      <c r="J14" s="29"/>
      <c r="L14" s="6" t="s">
        <v>241</v>
      </c>
    </row>
    <row r="15" spans="1:18" ht="18" customHeight="1" x14ac:dyDescent="0.2">
      <c r="A15" s="7"/>
      <c r="B15" s="8"/>
      <c r="C15" s="13" t="s">
        <v>260</v>
      </c>
      <c r="D15" s="13"/>
      <c r="E15" s="13"/>
      <c r="F15" s="13"/>
      <c r="G15" s="13"/>
      <c r="H15" s="13"/>
      <c r="I15" s="13"/>
      <c r="J15" s="29"/>
      <c r="L15" s="6" t="s">
        <v>242</v>
      </c>
    </row>
    <row r="16" spans="1:18" ht="18" customHeight="1" x14ac:dyDescent="0.2">
      <c r="A16" s="12" t="s">
        <v>19</v>
      </c>
      <c r="B16" s="13"/>
      <c r="C16" s="13"/>
      <c r="D16" s="13"/>
      <c r="E16" s="13"/>
      <c r="F16" s="13"/>
      <c r="G16" s="13"/>
      <c r="H16" s="13"/>
      <c r="I16" s="13"/>
      <c r="J16" s="29"/>
      <c r="L16" s="6" t="s">
        <v>243</v>
      </c>
    </row>
    <row r="17" spans="1:12" ht="18" customHeight="1" x14ac:dyDescent="0.2">
      <c r="A17" s="27"/>
      <c r="B17" s="4"/>
      <c r="C17" s="13"/>
      <c r="D17" s="13"/>
      <c r="E17" s="13"/>
      <c r="F17" s="13"/>
      <c r="G17" s="13"/>
      <c r="H17" s="13"/>
      <c r="I17" s="13"/>
      <c r="J17" s="29"/>
      <c r="L17" s="321" t="s">
        <v>244</v>
      </c>
    </row>
    <row r="18" spans="1:12" ht="18" customHeight="1" x14ac:dyDescent="0.2">
      <c r="A18" s="27"/>
      <c r="B18" s="4"/>
      <c r="C18" s="13"/>
      <c r="D18" s="13"/>
      <c r="E18" s="13"/>
      <c r="F18" s="13"/>
      <c r="G18" s="13"/>
      <c r="H18" s="13"/>
      <c r="I18" s="13"/>
      <c r="J18" s="29"/>
      <c r="L18" s="6" t="s">
        <v>245</v>
      </c>
    </row>
    <row r="19" spans="1:12" ht="18" customHeight="1" x14ac:dyDescent="0.2">
      <c r="A19" s="27"/>
      <c r="B19" s="4"/>
      <c r="C19" s="13"/>
      <c r="D19" s="13"/>
      <c r="E19" s="13"/>
      <c r="F19" s="13"/>
      <c r="G19" s="13"/>
      <c r="H19" s="13"/>
      <c r="I19" s="13"/>
      <c r="J19" s="29"/>
      <c r="L19" s="6" t="s">
        <v>246</v>
      </c>
    </row>
    <row r="20" spans="1:12" ht="18" customHeight="1" x14ac:dyDescent="0.2">
      <c r="A20" s="27"/>
      <c r="B20" s="4"/>
      <c r="C20" s="13"/>
      <c r="D20" s="13"/>
      <c r="E20" s="13"/>
      <c r="F20" s="13"/>
      <c r="G20" s="13"/>
      <c r="H20" s="13"/>
      <c r="I20" s="13"/>
      <c r="J20" s="29"/>
    </row>
    <row r="21" spans="1:12" ht="18" customHeight="1" x14ac:dyDescent="0.2">
      <c r="A21" s="7"/>
      <c r="B21" s="8"/>
      <c r="C21" s="13"/>
      <c r="D21" s="13"/>
      <c r="E21" s="13"/>
      <c r="F21" s="13"/>
      <c r="G21" s="13"/>
      <c r="H21" s="13"/>
      <c r="I21" s="13"/>
      <c r="J21" s="29"/>
      <c r="L21" s="6" t="s">
        <v>247</v>
      </c>
    </row>
    <row r="22" spans="1:12" ht="18" customHeight="1" x14ac:dyDescent="0.2">
      <c r="A22" s="12" t="s">
        <v>20</v>
      </c>
      <c r="B22" s="13"/>
      <c r="C22" s="13"/>
      <c r="D22" s="13"/>
      <c r="E22" s="13"/>
      <c r="F22" s="13"/>
      <c r="G22" s="13"/>
      <c r="H22" s="13"/>
      <c r="I22" s="13"/>
      <c r="J22" s="29"/>
      <c r="L22" s="6" t="s">
        <v>248</v>
      </c>
    </row>
    <row r="23" spans="1:12" ht="18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9"/>
      <c r="L23" s="321" t="s">
        <v>249</v>
      </c>
    </row>
    <row r="24" spans="1:12" ht="18" customHeight="1" x14ac:dyDescent="0.2">
      <c r="A24" s="433" t="s">
        <v>261</v>
      </c>
      <c r="B24" s="436" t="s">
        <v>262</v>
      </c>
      <c r="C24" s="405" t="s">
        <v>21</v>
      </c>
      <c r="D24" s="14" t="s">
        <v>22</v>
      </c>
      <c r="E24" s="15"/>
      <c r="F24" s="15"/>
      <c r="G24" s="15"/>
      <c r="H24" s="15"/>
      <c r="I24" s="15"/>
      <c r="J24" s="16"/>
      <c r="L24" s="6" t="s">
        <v>250</v>
      </c>
    </row>
    <row r="25" spans="1:12" ht="18" customHeight="1" x14ac:dyDescent="0.2">
      <c r="A25" s="434"/>
      <c r="B25" s="437"/>
      <c r="C25" s="406"/>
      <c r="D25" s="12"/>
      <c r="E25" s="13"/>
      <c r="F25" s="13"/>
      <c r="G25" s="13"/>
      <c r="H25" s="13"/>
      <c r="I25" s="13"/>
      <c r="J25" s="29"/>
      <c r="L25" s="6" t="s">
        <v>251</v>
      </c>
    </row>
    <row r="26" spans="1:12" ht="18" customHeight="1" x14ac:dyDescent="0.2">
      <c r="A26" s="434"/>
      <c r="B26" s="437"/>
      <c r="C26" s="406"/>
      <c r="D26" s="12" t="s">
        <v>23</v>
      </c>
      <c r="E26" s="13"/>
      <c r="F26" s="13"/>
      <c r="G26" s="13"/>
      <c r="H26" s="13"/>
      <c r="I26" s="13"/>
      <c r="J26" s="29"/>
      <c r="L26" s="6" t="s">
        <v>252</v>
      </c>
    </row>
    <row r="27" spans="1:12" ht="18" customHeight="1" x14ac:dyDescent="0.2">
      <c r="A27" s="434"/>
      <c r="B27" s="437"/>
      <c r="C27" s="406"/>
      <c r="D27" s="12"/>
      <c r="E27" s="13"/>
      <c r="F27" s="13"/>
      <c r="G27" s="13"/>
      <c r="H27" s="13"/>
      <c r="I27" s="13"/>
      <c r="J27" s="29"/>
    </row>
    <row r="28" spans="1:12" ht="18" customHeight="1" x14ac:dyDescent="0.2">
      <c r="A28" s="434"/>
      <c r="B28" s="437"/>
      <c r="C28" s="406"/>
      <c r="D28" s="12"/>
      <c r="E28" s="408" t="s">
        <v>263</v>
      </c>
      <c r="F28" s="408"/>
      <c r="G28" s="8"/>
      <c r="H28" s="8"/>
      <c r="I28" s="8"/>
      <c r="J28" s="9"/>
      <c r="L28" s="322" t="s">
        <v>253</v>
      </c>
    </row>
    <row r="29" spans="1:12" ht="18" customHeight="1" x14ac:dyDescent="0.2">
      <c r="A29" s="434"/>
      <c r="B29" s="437"/>
      <c r="C29" s="406"/>
      <c r="D29" s="7"/>
      <c r="E29" s="8"/>
      <c r="F29" s="8"/>
      <c r="G29" s="4"/>
      <c r="H29" s="4"/>
      <c r="I29" s="4"/>
      <c r="J29" s="9"/>
    </row>
    <row r="30" spans="1:12" ht="18" customHeight="1" x14ac:dyDescent="0.2">
      <c r="A30" s="434"/>
      <c r="B30" s="437"/>
      <c r="C30" s="406"/>
      <c r="D30" s="392" t="s">
        <v>265</v>
      </c>
      <c r="E30" s="393"/>
      <c r="F30" s="393"/>
      <c r="G30" s="393"/>
      <c r="H30" s="390"/>
      <c r="I30" s="390"/>
      <c r="J30" s="11" t="s">
        <v>0</v>
      </c>
    </row>
    <row r="31" spans="1:12" ht="18" customHeight="1" x14ac:dyDescent="0.2">
      <c r="A31" s="434"/>
      <c r="B31" s="437"/>
      <c r="C31" s="407"/>
      <c r="D31" s="30"/>
      <c r="E31" s="31"/>
      <c r="F31" s="32"/>
      <c r="G31" s="32"/>
      <c r="H31" s="32"/>
      <c r="I31" s="32"/>
      <c r="J31" s="22"/>
    </row>
    <row r="32" spans="1:12" ht="18" customHeight="1" x14ac:dyDescent="0.2">
      <c r="A32" s="434"/>
      <c r="B32" s="437"/>
      <c r="C32" s="405" t="s">
        <v>264</v>
      </c>
      <c r="D32" s="14" t="s">
        <v>24</v>
      </c>
      <c r="E32" s="15"/>
      <c r="F32" s="15"/>
      <c r="G32" s="15"/>
      <c r="H32" s="15"/>
      <c r="I32" s="15"/>
      <c r="J32" s="16"/>
    </row>
    <row r="33" spans="1:10" ht="18" customHeight="1" x14ac:dyDescent="0.2">
      <c r="A33" s="434"/>
      <c r="B33" s="437"/>
      <c r="C33" s="406"/>
      <c r="D33" s="12"/>
      <c r="E33" s="13"/>
      <c r="F33" s="13"/>
      <c r="G33" s="13"/>
      <c r="H33" s="13"/>
      <c r="I33" s="13"/>
      <c r="J33" s="29"/>
    </row>
    <row r="34" spans="1:10" ht="18" customHeight="1" x14ac:dyDescent="0.2">
      <c r="A34" s="434"/>
      <c r="B34" s="437"/>
      <c r="C34" s="406"/>
      <c r="D34" s="12"/>
      <c r="E34" s="8"/>
      <c r="F34" s="8"/>
      <c r="G34" s="13"/>
      <c r="H34" s="13"/>
      <c r="I34" s="13"/>
      <c r="J34" s="29"/>
    </row>
    <row r="35" spans="1:10" ht="18" customHeight="1" x14ac:dyDescent="0.2">
      <c r="A35" s="434"/>
      <c r="B35" s="437"/>
      <c r="C35" s="406"/>
      <c r="D35" s="12"/>
      <c r="E35" s="408" t="s">
        <v>263</v>
      </c>
      <c r="F35" s="408"/>
      <c r="G35" s="8"/>
      <c r="H35" s="8"/>
      <c r="I35" s="8"/>
      <c r="J35" s="9"/>
    </row>
    <row r="36" spans="1:10" ht="18" customHeight="1" x14ac:dyDescent="0.2">
      <c r="A36" s="434"/>
      <c r="B36" s="437"/>
      <c r="C36" s="406"/>
      <c r="D36" s="12"/>
      <c r="E36" s="8"/>
      <c r="F36" s="8"/>
      <c r="G36" s="13"/>
      <c r="H36" s="13"/>
      <c r="I36" s="13"/>
      <c r="J36" s="29"/>
    </row>
    <row r="37" spans="1:10" ht="18" customHeight="1" x14ac:dyDescent="0.2">
      <c r="A37" s="434"/>
      <c r="B37" s="437"/>
      <c r="C37" s="406"/>
      <c r="D37" s="12"/>
      <c r="E37" s="8"/>
      <c r="F37" s="8"/>
      <c r="G37" s="17" t="s">
        <v>25</v>
      </c>
      <c r="H37" s="390"/>
      <c r="I37" s="390"/>
      <c r="J37" s="11" t="s">
        <v>0</v>
      </c>
    </row>
    <row r="38" spans="1:10" ht="18" customHeight="1" x14ac:dyDescent="0.2">
      <c r="A38" s="435"/>
      <c r="B38" s="438"/>
      <c r="C38" s="407"/>
      <c r="D38" s="18"/>
      <c r="E38" s="19"/>
      <c r="F38" s="19"/>
      <c r="G38" s="19"/>
      <c r="H38" s="19"/>
      <c r="I38" s="19"/>
      <c r="J38" s="20"/>
    </row>
  </sheetData>
  <mergeCells count="32">
    <mergeCell ref="I6:J6"/>
    <mergeCell ref="A7:C7"/>
    <mergeCell ref="D7:G7"/>
    <mergeCell ref="I7:J7"/>
    <mergeCell ref="I2:I3"/>
    <mergeCell ref="J2:J3"/>
    <mergeCell ref="A4:J4"/>
    <mergeCell ref="A5:C5"/>
    <mergeCell ref="D5:G5"/>
    <mergeCell ref="I5:J5"/>
    <mergeCell ref="A2:B3"/>
    <mergeCell ref="C2:D3"/>
    <mergeCell ref="E2:E3"/>
    <mergeCell ref="F2:F3"/>
    <mergeCell ref="G2:G3"/>
    <mergeCell ref="H2:H3"/>
    <mergeCell ref="H30:I30"/>
    <mergeCell ref="C32:C38"/>
    <mergeCell ref="E35:F35"/>
    <mergeCell ref="H37:I37"/>
    <mergeCell ref="L5:R8"/>
    <mergeCell ref="A8:C8"/>
    <mergeCell ref="D8:J8"/>
    <mergeCell ref="A10:D12"/>
    <mergeCell ref="I10:J12"/>
    <mergeCell ref="A24:A38"/>
    <mergeCell ref="B24:B38"/>
    <mergeCell ref="C24:C31"/>
    <mergeCell ref="E28:F28"/>
    <mergeCell ref="D30:G30"/>
    <mergeCell ref="A6:C6"/>
    <mergeCell ref="D6:G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>
      <selection activeCell="A5" sqref="A5:C5"/>
    </sheetView>
  </sheetViews>
  <sheetFormatPr defaultColWidth="11.109375" defaultRowHeight="13.2" x14ac:dyDescent="0.2"/>
  <cols>
    <col min="1" max="2" width="3.6640625" style="6" customWidth="1"/>
    <col min="3" max="3" width="7.109375" style="6" customWidth="1"/>
    <col min="4" max="10" width="10.33203125" style="6" customWidth="1"/>
    <col min="11" max="16384" width="11.109375" style="6"/>
  </cols>
  <sheetData>
    <row r="1" spans="1:11" ht="18" customHeight="1" x14ac:dyDescent="0.2">
      <c r="G1" s="2"/>
      <c r="H1" s="2"/>
      <c r="I1" s="2"/>
      <c r="J1" s="3" t="s">
        <v>8</v>
      </c>
    </row>
    <row r="2" spans="1:11" ht="24" customHeight="1" x14ac:dyDescent="0.2">
      <c r="A2" s="466" t="s">
        <v>1</v>
      </c>
      <c r="B2" s="467"/>
      <c r="C2" s="466"/>
      <c r="D2" s="467"/>
      <c r="E2" s="396" t="s">
        <v>9</v>
      </c>
      <c r="F2" s="439"/>
      <c r="G2" s="396" t="s">
        <v>3</v>
      </c>
      <c r="H2" s="439"/>
      <c r="I2" s="396" t="s">
        <v>5</v>
      </c>
      <c r="J2" s="396"/>
    </row>
    <row r="3" spans="1:11" ht="24" customHeight="1" x14ac:dyDescent="0.2">
      <c r="A3" s="468"/>
      <c r="B3" s="469"/>
      <c r="C3" s="468"/>
      <c r="D3" s="469"/>
      <c r="E3" s="396"/>
      <c r="F3" s="439"/>
      <c r="G3" s="396"/>
      <c r="H3" s="439"/>
      <c r="I3" s="396"/>
      <c r="J3" s="396"/>
    </row>
    <row r="4" spans="1:11" ht="30" customHeight="1" x14ac:dyDescent="0.2">
      <c r="A4" s="455" t="s">
        <v>279</v>
      </c>
      <c r="B4" s="456"/>
      <c r="C4" s="456"/>
      <c r="D4" s="456"/>
      <c r="E4" s="456"/>
      <c r="F4" s="456"/>
      <c r="G4" s="456"/>
      <c r="H4" s="456"/>
      <c r="I4" s="456"/>
      <c r="J4" s="457"/>
    </row>
    <row r="5" spans="1:11" ht="30" customHeight="1" x14ac:dyDescent="0.2">
      <c r="A5" s="458" t="s">
        <v>255</v>
      </c>
      <c r="B5" s="459"/>
      <c r="C5" s="460"/>
      <c r="D5" s="461" t="s">
        <v>269</v>
      </c>
      <c r="E5" s="462"/>
      <c r="F5" s="462"/>
      <c r="G5" s="463"/>
      <c r="H5" s="23" t="s">
        <v>56</v>
      </c>
      <c r="I5" s="464" t="s">
        <v>268</v>
      </c>
      <c r="J5" s="465"/>
    </row>
    <row r="6" spans="1:11" ht="30" customHeight="1" x14ac:dyDescent="0.2">
      <c r="A6" s="440" t="s">
        <v>256</v>
      </c>
      <c r="B6" s="441"/>
      <c r="C6" s="442"/>
      <c r="D6" s="443" t="s">
        <v>266</v>
      </c>
      <c r="E6" s="444"/>
      <c r="F6" s="444"/>
      <c r="G6" s="445"/>
      <c r="H6" s="24" t="s">
        <v>11</v>
      </c>
      <c r="I6" s="446" t="s">
        <v>272</v>
      </c>
      <c r="J6" s="447"/>
      <c r="K6" s="25"/>
    </row>
    <row r="7" spans="1:11" ht="30" customHeight="1" x14ac:dyDescent="0.2">
      <c r="A7" s="448" t="s">
        <v>12</v>
      </c>
      <c r="B7" s="449"/>
      <c r="C7" s="450"/>
      <c r="D7" s="451" t="s">
        <v>258</v>
      </c>
      <c r="E7" s="452"/>
      <c r="F7" s="452"/>
      <c r="G7" s="449"/>
      <c r="H7" s="24" t="s">
        <v>13</v>
      </c>
      <c r="I7" s="453" t="s">
        <v>267</v>
      </c>
      <c r="J7" s="454"/>
    </row>
    <row r="8" spans="1:11" ht="30" customHeight="1" x14ac:dyDescent="0.2">
      <c r="A8" s="418" t="s">
        <v>14</v>
      </c>
      <c r="B8" s="419"/>
      <c r="C8" s="420"/>
      <c r="D8" s="421" t="s">
        <v>271</v>
      </c>
      <c r="E8" s="421"/>
      <c r="F8" s="421"/>
      <c r="G8" s="421"/>
      <c r="H8" s="421"/>
      <c r="I8" s="421"/>
      <c r="J8" s="422"/>
    </row>
    <row r="9" spans="1:11" ht="18" customHeight="1" x14ac:dyDescent="0.2">
      <c r="A9" s="21"/>
      <c r="B9" s="26"/>
      <c r="C9" s="26"/>
      <c r="D9" s="4"/>
      <c r="E9" s="4"/>
      <c r="F9" s="4"/>
      <c r="G9" s="4"/>
      <c r="H9" s="4"/>
      <c r="I9" s="4"/>
      <c r="J9" s="10"/>
    </row>
    <row r="10" spans="1:11" ht="18" customHeight="1" x14ac:dyDescent="0.2">
      <c r="A10" s="392" t="s">
        <v>15</v>
      </c>
      <c r="B10" s="393"/>
      <c r="C10" s="393"/>
      <c r="D10" s="393"/>
      <c r="E10" s="28" t="s">
        <v>38</v>
      </c>
      <c r="F10" s="13" t="s">
        <v>36</v>
      </c>
      <c r="G10" s="13"/>
      <c r="I10" s="395" t="s">
        <v>16</v>
      </c>
      <c r="J10" s="432"/>
    </row>
    <row r="11" spans="1:11" ht="18" customHeight="1" x14ac:dyDescent="0.2">
      <c r="A11" s="392"/>
      <c r="B11" s="393"/>
      <c r="C11" s="393"/>
      <c r="D11" s="393"/>
      <c r="E11" s="28"/>
      <c r="F11" s="36" t="s">
        <v>37</v>
      </c>
      <c r="G11" s="13"/>
      <c r="H11" s="13"/>
      <c r="I11" s="395"/>
      <c r="J11" s="432"/>
    </row>
    <row r="12" spans="1:11" ht="18" customHeight="1" x14ac:dyDescent="0.2">
      <c r="A12" s="392"/>
      <c r="B12" s="393"/>
      <c r="C12" s="393"/>
      <c r="D12" s="393"/>
      <c r="F12" s="36" t="s">
        <v>17</v>
      </c>
      <c r="G12" s="13"/>
      <c r="H12" s="13"/>
      <c r="I12" s="395"/>
      <c r="J12" s="432"/>
    </row>
    <row r="13" spans="1:11" ht="18" customHeight="1" x14ac:dyDescent="0.2">
      <c r="A13" s="27"/>
      <c r="B13" s="4"/>
      <c r="C13" s="13" t="s">
        <v>18</v>
      </c>
      <c r="D13" s="13"/>
      <c r="E13" s="13"/>
      <c r="F13" s="13"/>
      <c r="G13" s="13"/>
      <c r="H13" s="13"/>
      <c r="I13" s="13"/>
      <c r="J13" s="29"/>
    </row>
    <row r="14" spans="1:11" ht="18" customHeight="1" x14ac:dyDescent="0.2">
      <c r="A14" s="7"/>
      <c r="B14" s="8"/>
      <c r="C14" s="8"/>
      <c r="D14" s="13"/>
      <c r="E14" s="13"/>
      <c r="F14" s="13"/>
      <c r="G14" s="13"/>
      <c r="H14" s="13"/>
      <c r="I14" s="13"/>
      <c r="J14" s="29"/>
    </row>
    <row r="15" spans="1:11" ht="18" customHeight="1" x14ac:dyDescent="0.2">
      <c r="A15" s="7"/>
      <c r="B15" s="8"/>
      <c r="C15" s="13" t="s">
        <v>260</v>
      </c>
      <c r="D15" s="13"/>
      <c r="E15" s="13"/>
      <c r="F15" s="13"/>
      <c r="G15" s="13"/>
      <c r="H15" s="13"/>
      <c r="I15" s="13"/>
      <c r="J15" s="29"/>
    </row>
    <row r="16" spans="1:11" ht="18" customHeight="1" x14ac:dyDescent="0.2">
      <c r="A16" s="12" t="s">
        <v>19</v>
      </c>
      <c r="B16" s="13"/>
      <c r="C16" s="13"/>
      <c r="D16" s="13"/>
      <c r="E16" s="13"/>
      <c r="F16" s="13"/>
      <c r="G16" s="13"/>
      <c r="H16" s="13"/>
      <c r="I16" s="13"/>
      <c r="J16" s="29"/>
    </row>
    <row r="17" spans="1:10" ht="18" customHeight="1" x14ac:dyDescent="0.2">
      <c r="A17" s="27"/>
      <c r="B17" s="4"/>
      <c r="C17" s="13"/>
      <c r="D17" s="13"/>
      <c r="E17" s="13"/>
      <c r="F17" s="13"/>
      <c r="G17" s="13"/>
      <c r="H17" s="13"/>
      <c r="I17" s="13"/>
      <c r="J17" s="29"/>
    </row>
    <row r="18" spans="1:10" ht="18" customHeight="1" x14ac:dyDescent="0.2">
      <c r="A18" s="27"/>
      <c r="B18" s="4"/>
      <c r="C18" s="13" t="s">
        <v>270</v>
      </c>
      <c r="D18" s="13"/>
      <c r="E18" s="13"/>
      <c r="F18" s="13"/>
      <c r="G18" s="13"/>
      <c r="H18" s="13"/>
      <c r="I18" s="13"/>
      <c r="J18" s="29"/>
    </row>
    <row r="19" spans="1:10" ht="18" customHeight="1" x14ac:dyDescent="0.2">
      <c r="A19" s="27"/>
      <c r="B19" s="4"/>
      <c r="C19" s="13"/>
      <c r="D19" s="13"/>
      <c r="E19" s="13"/>
      <c r="F19" s="13"/>
      <c r="G19" s="13"/>
      <c r="H19" s="13"/>
      <c r="I19" s="13"/>
      <c r="J19" s="29"/>
    </row>
    <row r="20" spans="1:10" ht="18" customHeight="1" x14ac:dyDescent="0.2">
      <c r="A20" s="27"/>
      <c r="B20" s="4"/>
      <c r="C20" s="13"/>
      <c r="D20" s="13"/>
      <c r="E20" s="13"/>
      <c r="F20" s="13"/>
      <c r="G20" s="13"/>
      <c r="H20" s="13"/>
      <c r="I20" s="13"/>
      <c r="J20" s="29"/>
    </row>
    <row r="21" spans="1:10" ht="18" customHeight="1" x14ac:dyDescent="0.2">
      <c r="A21" s="7"/>
      <c r="B21" s="8"/>
      <c r="C21" s="13"/>
      <c r="D21" s="13"/>
      <c r="E21" s="13"/>
      <c r="F21" s="13"/>
      <c r="G21" s="13"/>
      <c r="H21" s="13"/>
      <c r="I21" s="13"/>
      <c r="J21" s="29"/>
    </row>
    <row r="22" spans="1:10" ht="18" customHeight="1" x14ac:dyDescent="0.2">
      <c r="A22" s="12" t="s">
        <v>20</v>
      </c>
      <c r="B22" s="13"/>
      <c r="C22" s="13"/>
      <c r="D22" s="13"/>
      <c r="E22" s="13"/>
      <c r="F22" s="13"/>
      <c r="G22" s="13"/>
      <c r="H22" s="13"/>
      <c r="I22" s="13"/>
      <c r="J22" s="29"/>
    </row>
    <row r="23" spans="1:10" ht="18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9"/>
    </row>
    <row r="24" spans="1:10" ht="18" customHeight="1" x14ac:dyDescent="0.2">
      <c r="A24" s="433" t="s">
        <v>261</v>
      </c>
      <c r="B24" s="436" t="s">
        <v>262</v>
      </c>
      <c r="C24" s="405" t="s">
        <v>21</v>
      </c>
      <c r="D24" s="14" t="s">
        <v>22</v>
      </c>
      <c r="E24" s="15"/>
      <c r="F24" s="15"/>
      <c r="G24" s="15"/>
      <c r="H24" s="15"/>
      <c r="I24" s="15"/>
      <c r="J24" s="16"/>
    </row>
    <row r="25" spans="1:10" ht="18" customHeight="1" x14ac:dyDescent="0.2">
      <c r="A25" s="434"/>
      <c r="B25" s="437"/>
      <c r="C25" s="406"/>
      <c r="D25" s="12"/>
      <c r="E25" s="13"/>
      <c r="F25" s="13"/>
      <c r="G25" s="13"/>
      <c r="H25" s="13"/>
      <c r="I25" s="13"/>
      <c r="J25" s="29"/>
    </row>
    <row r="26" spans="1:10" ht="18" customHeight="1" x14ac:dyDescent="0.2">
      <c r="A26" s="434"/>
      <c r="B26" s="437"/>
      <c r="C26" s="406"/>
      <c r="D26" s="12" t="s">
        <v>23</v>
      </c>
      <c r="E26" s="13"/>
      <c r="F26" s="13"/>
      <c r="G26" s="13"/>
      <c r="H26" s="13"/>
      <c r="I26" s="13"/>
      <c r="J26" s="29"/>
    </row>
    <row r="27" spans="1:10" ht="18" customHeight="1" x14ac:dyDescent="0.2">
      <c r="A27" s="434"/>
      <c r="B27" s="437"/>
      <c r="C27" s="406"/>
      <c r="D27" s="12"/>
      <c r="E27" s="13"/>
      <c r="F27" s="13"/>
      <c r="G27" s="13"/>
      <c r="H27" s="13"/>
      <c r="I27" s="13"/>
      <c r="J27" s="29"/>
    </row>
    <row r="28" spans="1:10" ht="18" customHeight="1" x14ac:dyDescent="0.2">
      <c r="A28" s="434"/>
      <c r="B28" s="437"/>
      <c r="C28" s="406"/>
      <c r="D28" s="12"/>
      <c r="E28" s="408" t="s">
        <v>229</v>
      </c>
      <c r="F28" s="408"/>
      <c r="G28" s="8"/>
      <c r="H28" s="8"/>
      <c r="I28" s="8"/>
      <c r="J28" s="9"/>
    </row>
    <row r="29" spans="1:10" ht="18" customHeight="1" x14ac:dyDescent="0.2">
      <c r="A29" s="434"/>
      <c r="B29" s="437"/>
      <c r="C29" s="406"/>
      <c r="D29" s="7"/>
      <c r="E29" s="8"/>
      <c r="F29" s="8"/>
      <c r="G29" s="4"/>
      <c r="H29" s="4"/>
      <c r="I29" s="4"/>
      <c r="J29" s="9"/>
    </row>
    <row r="30" spans="1:10" ht="18" customHeight="1" x14ac:dyDescent="0.2">
      <c r="A30" s="434"/>
      <c r="B30" s="437"/>
      <c r="C30" s="406"/>
      <c r="D30" s="392" t="s">
        <v>265</v>
      </c>
      <c r="E30" s="393"/>
      <c r="F30" s="393"/>
      <c r="G30" s="393"/>
      <c r="H30" s="390" t="s">
        <v>254</v>
      </c>
      <c r="I30" s="390"/>
      <c r="J30" s="11" t="s">
        <v>0</v>
      </c>
    </row>
    <row r="31" spans="1:10" ht="18" customHeight="1" x14ac:dyDescent="0.2">
      <c r="A31" s="434"/>
      <c r="B31" s="437"/>
      <c r="C31" s="407"/>
      <c r="D31" s="30"/>
      <c r="E31" s="31"/>
      <c r="F31" s="32"/>
      <c r="G31" s="32"/>
      <c r="H31" s="32"/>
      <c r="I31" s="32"/>
      <c r="J31" s="22"/>
    </row>
    <row r="32" spans="1:10" ht="18" customHeight="1" x14ac:dyDescent="0.2">
      <c r="A32" s="434"/>
      <c r="B32" s="437"/>
      <c r="C32" s="405" t="s">
        <v>264</v>
      </c>
      <c r="D32" s="14" t="s">
        <v>24</v>
      </c>
      <c r="E32" s="15"/>
      <c r="F32" s="15"/>
      <c r="G32" s="15"/>
      <c r="H32" s="15"/>
      <c r="I32" s="15"/>
      <c r="J32" s="16"/>
    </row>
    <row r="33" spans="1:10" ht="18" customHeight="1" x14ac:dyDescent="0.2">
      <c r="A33" s="434"/>
      <c r="B33" s="437"/>
      <c r="C33" s="406"/>
      <c r="D33" s="12"/>
      <c r="E33" s="13"/>
      <c r="F33" s="13"/>
      <c r="G33" s="13"/>
      <c r="H33" s="13"/>
      <c r="I33" s="13"/>
      <c r="J33" s="29"/>
    </row>
    <row r="34" spans="1:10" ht="18" customHeight="1" x14ac:dyDescent="0.2">
      <c r="A34" s="434"/>
      <c r="B34" s="437"/>
      <c r="C34" s="406"/>
      <c r="D34" s="12"/>
      <c r="E34" s="8"/>
      <c r="F34" s="8"/>
      <c r="G34" s="13"/>
      <c r="H34" s="13"/>
      <c r="I34" s="13"/>
      <c r="J34" s="29"/>
    </row>
    <row r="35" spans="1:10" ht="18" customHeight="1" x14ac:dyDescent="0.2">
      <c r="A35" s="434"/>
      <c r="B35" s="437"/>
      <c r="C35" s="406"/>
      <c r="D35" s="12"/>
      <c r="E35" s="408" t="s">
        <v>263</v>
      </c>
      <c r="F35" s="408"/>
      <c r="G35" s="8"/>
      <c r="H35" s="8"/>
      <c r="I35" s="8"/>
      <c r="J35" s="9"/>
    </row>
    <row r="36" spans="1:10" ht="18" customHeight="1" x14ac:dyDescent="0.2">
      <c r="A36" s="434"/>
      <c r="B36" s="437"/>
      <c r="C36" s="406"/>
      <c r="D36" s="12"/>
      <c r="E36" s="8"/>
      <c r="F36" s="8"/>
      <c r="G36" s="13"/>
      <c r="H36" s="13"/>
      <c r="I36" s="13"/>
      <c r="J36" s="29"/>
    </row>
    <row r="37" spans="1:10" ht="18" customHeight="1" x14ac:dyDescent="0.2">
      <c r="A37" s="434"/>
      <c r="B37" s="437"/>
      <c r="C37" s="406"/>
      <c r="D37" s="12"/>
      <c r="E37" s="8"/>
      <c r="F37" s="8"/>
      <c r="G37" s="17" t="s">
        <v>25</v>
      </c>
      <c r="H37" s="390"/>
      <c r="I37" s="390"/>
      <c r="J37" s="11" t="s">
        <v>0</v>
      </c>
    </row>
    <row r="38" spans="1:10" ht="18" customHeight="1" x14ac:dyDescent="0.2">
      <c r="A38" s="435"/>
      <c r="B38" s="438"/>
      <c r="C38" s="407"/>
      <c r="D38" s="18"/>
      <c r="E38" s="19"/>
      <c r="F38" s="19"/>
      <c r="G38" s="19"/>
      <c r="H38" s="19"/>
      <c r="I38" s="19"/>
      <c r="J38" s="20"/>
    </row>
  </sheetData>
  <mergeCells count="31">
    <mergeCell ref="H2:H3"/>
    <mergeCell ref="I2:I3"/>
    <mergeCell ref="J2:J3"/>
    <mergeCell ref="A4:J4"/>
    <mergeCell ref="A5:C5"/>
    <mergeCell ref="D5:G5"/>
    <mergeCell ref="I5:J5"/>
    <mergeCell ref="A2:B3"/>
    <mergeCell ref="C2:D3"/>
    <mergeCell ref="E2:E3"/>
    <mergeCell ref="F2:F3"/>
    <mergeCell ref="C24:C31"/>
    <mergeCell ref="E28:F28"/>
    <mergeCell ref="D30:G30"/>
    <mergeCell ref="A6:C6"/>
    <mergeCell ref="D6:G6"/>
    <mergeCell ref="A10:D12"/>
    <mergeCell ref="G2:G3"/>
    <mergeCell ref="I10:J12"/>
    <mergeCell ref="A24:A38"/>
    <mergeCell ref="B24:B38"/>
    <mergeCell ref="I6:J6"/>
    <mergeCell ref="A7:C7"/>
    <mergeCell ref="D7:G7"/>
    <mergeCell ref="I7:J7"/>
    <mergeCell ref="H30:I30"/>
    <mergeCell ref="C32:C38"/>
    <mergeCell ref="E35:F35"/>
    <mergeCell ref="H37:I37"/>
    <mergeCell ref="A8:C8"/>
    <mergeCell ref="D8:J8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zoomScaleNormal="100" zoomScaleSheetLayoutView="100" workbookViewId="0">
      <selection activeCell="I8" sqref="I8:J8"/>
    </sheetView>
  </sheetViews>
  <sheetFormatPr defaultColWidth="10.6640625" defaultRowHeight="27" customHeight="1" x14ac:dyDescent="0.2"/>
  <cols>
    <col min="1" max="16384" width="10.6640625" style="6"/>
  </cols>
  <sheetData>
    <row r="1" spans="1:16" ht="27" customHeight="1" x14ac:dyDescent="0.2">
      <c r="A1" s="6" t="s">
        <v>281</v>
      </c>
      <c r="F1" s="2"/>
      <c r="G1" s="2"/>
      <c r="H1" s="3" t="s">
        <v>26</v>
      </c>
      <c r="I1" s="6" t="s">
        <v>282</v>
      </c>
      <c r="N1" s="2"/>
      <c r="O1" s="2"/>
      <c r="P1" s="3" t="s">
        <v>26</v>
      </c>
    </row>
    <row r="2" spans="1:16" ht="27" customHeight="1" x14ac:dyDescent="0.2">
      <c r="F2" s="2"/>
      <c r="G2" s="2"/>
      <c r="H2" s="3"/>
      <c r="N2" s="2"/>
      <c r="O2" s="2"/>
      <c r="P2" s="3"/>
    </row>
    <row r="3" spans="1:16" ht="27" customHeight="1" x14ac:dyDescent="0.2">
      <c r="A3" s="402" t="s">
        <v>27</v>
      </c>
      <c r="B3" s="403"/>
      <c r="C3" s="403"/>
      <c r="D3" s="403"/>
      <c r="E3" s="403"/>
      <c r="F3" s="403"/>
      <c r="G3" s="403"/>
      <c r="H3" s="404"/>
      <c r="I3" s="402" t="s">
        <v>27</v>
      </c>
      <c r="J3" s="403"/>
      <c r="K3" s="403"/>
      <c r="L3" s="403"/>
      <c r="M3" s="403"/>
      <c r="N3" s="403"/>
      <c r="O3" s="403"/>
      <c r="P3" s="404"/>
    </row>
    <row r="4" spans="1:16" ht="27" customHeight="1" x14ac:dyDescent="0.2">
      <c r="A4" s="7"/>
      <c r="B4" s="8"/>
      <c r="C4" s="8"/>
      <c r="D4" s="8"/>
      <c r="E4" s="17"/>
      <c r="F4" s="17"/>
      <c r="G4" s="17"/>
      <c r="H4" s="33"/>
      <c r="I4" s="7"/>
      <c r="J4" s="8"/>
      <c r="K4" s="8"/>
      <c r="L4" s="8"/>
      <c r="M4" s="17"/>
      <c r="N4" s="17"/>
      <c r="O4" s="17"/>
      <c r="P4" s="33"/>
    </row>
    <row r="5" spans="1:16" ht="27" customHeight="1" x14ac:dyDescent="0.2">
      <c r="A5" s="7"/>
      <c r="B5" s="8"/>
      <c r="C5" s="8"/>
      <c r="D5" s="8"/>
      <c r="F5" s="4"/>
      <c r="G5" s="472" t="s">
        <v>227</v>
      </c>
      <c r="H5" s="473"/>
      <c r="I5" s="7"/>
      <c r="J5" s="8"/>
      <c r="K5" s="8"/>
      <c r="L5" s="8"/>
      <c r="N5" s="4"/>
      <c r="O5" s="472" t="s">
        <v>227</v>
      </c>
      <c r="P5" s="473"/>
    </row>
    <row r="6" spans="1:16" ht="27" customHeight="1" x14ac:dyDescent="0.2">
      <c r="A6" s="396" t="s">
        <v>28</v>
      </c>
      <c r="B6" s="396"/>
      <c r="C6" s="396"/>
      <c r="D6" s="396"/>
      <c r="E6" s="396"/>
      <c r="F6" s="396"/>
      <c r="G6" s="396"/>
      <c r="H6" s="396"/>
      <c r="I6" s="396" t="s">
        <v>28</v>
      </c>
      <c r="J6" s="396"/>
      <c r="K6" s="396"/>
      <c r="L6" s="396"/>
      <c r="M6" s="396"/>
      <c r="N6" s="396"/>
      <c r="O6" s="396"/>
      <c r="P6" s="396"/>
    </row>
    <row r="7" spans="1:16" ht="27" customHeight="1" x14ac:dyDescent="0.2">
      <c r="A7" s="396" t="s">
        <v>57</v>
      </c>
      <c r="B7" s="396"/>
      <c r="C7" s="396"/>
      <c r="D7" s="396"/>
      <c r="E7" s="396"/>
      <c r="F7" s="396"/>
      <c r="G7" s="396"/>
      <c r="H7" s="396"/>
      <c r="I7" s="396" t="s">
        <v>57</v>
      </c>
      <c r="J7" s="396"/>
      <c r="K7" s="396"/>
      <c r="L7" s="396"/>
      <c r="M7" s="396"/>
      <c r="N7" s="396"/>
      <c r="O7" s="396"/>
      <c r="P7" s="396"/>
    </row>
    <row r="8" spans="1:16" ht="27" customHeight="1" x14ac:dyDescent="0.2">
      <c r="A8" s="396" t="s">
        <v>29</v>
      </c>
      <c r="B8" s="396"/>
      <c r="C8" s="471"/>
      <c r="D8" s="471"/>
      <c r="E8" s="396" t="s">
        <v>30</v>
      </c>
      <c r="F8" s="396"/>
      <c r="G8" s="471"/>
      <c r="H8" s="471"/>
      <c r="I8" s="396" t="s">
        <v>29</v>
      </c>
      <c r="J8" s="396"/>
      <c r="K8" s="471"/>
      <c r="L8" s="471"/>
      <c r="M8" s="396" t="s">
        <v>30</v>
      </c>
      <c r="N8" s="396"/>
      <c r="O8" s="471"/>
      <c r="P8" s="471"/>
    </row>
    <row r="9" spans="1:16" ht="27" customHeight="1" x14ac:dyDescent="0.2">
      <c r="A9" s="394" t="s">
        <v>31</v>
      </c>
      <c r="B9" s="395"/>
      <c r="C9" s="395"/>
      <c r="D9" s="395"/>
      <c r="E9" s="395"/>
      <c r="F9" s="395"/>
      <c r="G9" s="395"/>
      <c r="H9" s="432"/>
      <c r="I9" s="394" t="s">
        <v>31</v>
      </c>
      <c r="J9" s="395"/>
      <c r="K9" s="395"/>
      <c r="L9" s="395"/>
      <c r="M9" s="395"/>
      <c r="N9" s="395"/>
      <c r="O9" s="395"/>
      <c r="P9" s="432"/>
    </row>
    <row r="10" spans="1:16" ht="27" customHeight="1" x14ac:dyDescent="0.2">
      <c r="A10" s="7" t="s">
        <v>61</v>
      </c>
      <c r="C10" s="8"/>
      <c r="D10" s="8"/>
      <c r="E10" s="17"/>
      <c r="F10" s="17"/>
      <c r="G10" s="17"/>
      <c r="H10" s="33"/>
      <c r="I10" s="7"/>
      <c r="K10" s="8"/>
      <c r="L10" s="8"/>
      <c r="M10" s="17"/>
      <c r="N10" s="17"/>
      <c r="O10" s="17"/>
      <c r="P10" s="33"/>
    </row>
    <row r="11" spans="1:16" ht="27" customHeight="1" x14ac:dyDescent="0.2">
      <c r="A11" s="7"/>
      <c r="C11" s="8"/>
      <c r="D11" s="8"/>
      <c r="E11" s="17"/>
      <c r="F11" s="17"/>
      <c r="G11" s="17"/>
      <c r="H11" s="33"/>
      <c r="I11" s="7"/>
      <c r="K11" s="8"/>
      <c r="L11" s="8"/>
      <c r="M11" s="17"/>
      <c r="N11" s="17"/>
      <c r="O11" s="17"/>
      <c r="P11" s="33"/>
    </row>
    <row r="12" spans="1:16" ht="27" customHeight="1" x14ac:dyDescent="0.2">
      <c r="A12" s="7"/>
      <c r="B12" s="13"/>
      <c r="C12" s="8"/>
      <c r="D12" s="8"/>
      <c r="E12" s="17"/>
      <c r="F12" s="17"/>
      <c r="G12" s="17"/>
      <c r="H12" s="33"/>
      <c r="I12" s="7"/>
      <c r="J12" s="13"/>
      <c r="K12" s="8"/>
      <c r="L12" s="8"/>
      <c r="M12" s="17"/>
      <c r="N12" s="17"/>
      <c r="O12" s="17"/>
      <c r="P12" s="33"/>
    </row>
    <row r="13" spans="1:16" ht="27" customHeight="1" x14ac:dyDescent="0.2">
      <c r="A13" s="7"/>
      <c r="B13" s="13"/>
      <c r="C13" s="8"/>
      <c r="D13" s="8"/>
      <c r="E13" s="17"/>
      <c r="F13" s="17"/>
      <c r="G13" s="17"/>
      <c r="H13" s="33"/>
      <c r="I13" s="7"/>
      <c r="J13" s="13"/>
      <c r="K13" s="8"/>
      <c r="L13" s="8"/>
      <c r="M13" s="17"/>
      <c r="N13" s="17"/>
      <c r="O13" s="17"/>
      <c r="P13" s="33"/>
    </row>
    <row r="14" spans="1:16" ht="27" customHeight="1" x14ac:dyDescent="0.2">
      <c r="A14" s="7"/>
      <c r="B14" s="8"/>
      <c r="C14" s="8"/>
      <c r="D14" s="8"/>
      <c r="E14" s="17"/>
      <c r="F14" s="17"/>
      <c r="G14" s="17"/>
      <c r="H14" s="33"/>
      <c r="I14" s="7"/>
      <c r="J14" s="8"/>
      <c r="K14" s="8"/>
      <c r="L14" s="8"/>
      <c r="M14" s="17"/>
      <c r="N14" s="17"/>
      <c r="O14" s="17"/>
      <c r="P14" s="33"/>
    </row>
    <row r="15" spans="1:16" ht="27" customHeight="1" x14ac:dyDescent="0.2">
      <c r="A15" s="7"/>
      <c r="B15" s="8"/>
      <c r="C15" s="8"/>
      <c r="D15" s="8"/>
      <c r="E15" s="17"/>
      <c r="F15" s="17"/>
      <c r="G15" s="17"/>
      <c r="H15" s="33"/>
      <c r="I15" s="7"/>
      <c r="J15" s="8"/>
      <c r="K15" s="8"/>
      <c r="L15" s="8"/>
      <c r="M15" s="17"/>
      <c r="N15" s="17"/>
      <c r="O15" s="17"/>
      <c r="P15" s="33"/>
    </row>
    <row r="16" spans="1:16" ht="27" customHeight="1" x14ac:dyDescent="0.2">
      <c r="A16" s="7"/>
      <c r="B16" s="8"/>
      <c r="C16" s="8"/>
      <c r="D16" s="8"/>
      <c r="E16" s="17"/>
      <c r="F16" s="17"/>
      <c r="G16" s="17"/>
      <c r="H16" s="33"/>
      <c r="I16" s="7"/>
      <c r="J16" s="8"/>
      <c r="K16" s="8"/>
      <c r="L16" s="8"/>
      <c r="M16" s="17"/>
      <c r="N16" s="17"/>
      <c r="O16" s="17"/>
      <c r="P16" s="33"/>
    </row>
    <row r="17" spans="1:16" ht="27" customHeight="1" x14ac:dyDescent="0.2">
      <c r="A17" s="7"/>
      <c r="B17" s="8"/>
      <c r="C17" s="8"/>
      <c r="D17" s="8"/>
      <c r="E17" s="17"/>
      <c r="F17" s="17"/>
      <c r="G17" s="17"/>
      <c r="H17" s="33"/>
      <c r="I17" s="7"/>
      <c r="J17" s="8"/>
      <c r="K17" s="8"/>
      <c r="L17" s="8"/>
      <c r="M17" s="17"/>
      <c r="N17" s="17"/>
      <c r="O17" s="17"/>
      <c r="P17" s="33"/>
    </row>
    <row r="18" spans="1:16" ht="27" customHeight="1" x14ac:dyDescent="0.2">
      <c r="A18" s="7"/>
      <c r="B18" s="8"/>
      <c r="C18" s="8"/>
      <c r="D18" s="8"/>
      <c r="E18" s="17"/>
      <c r="F18" s="17"/>
      <c r="G18" s="17"/>
      <c r="H18" s="33"/>
      <c r="I18" s="7"/>
      <c r="J18" s="8"/>
      <c r="K18" s="8"/>
      <c r="L18" s="8"/>
      <c r="M18" s="17"/>
      <c r="N18" s="17"/>
      <c r="O18" s="17"/>
      <c r="P18" s="33"/>
    </row>
    <row r="19" spans="1:16" ht="27" customHeight="1" x14ac:dyDescent="0.2">
      <c r="A19" s="7"/>
      <c r="B19" s="8"/>
      <c r="C19" s="8"/>
      <c r="D19" s="8"/>
      <c r="E19" s="17"/>
      <c r="F19" s="17"/>
      <c r="G19" s="17"/>
      <c r="H19" s="33"/>
      <c r="I19" s="7"/>
      <c r="J19" s="8"/>
      <c r="K19" s="8"/>
      <c r="L19" s="8"/>
      <c r="M19" s="17"/>
      <c r="N19" s="17"/>
      <c r="O19" s="17"/>
      <c r="P19" s="33"/>
    </row>
    <row r="20" spans="1:16" ht="27" customHeight="1" x14ac:dyDescent="0.2">
      <c r="A20" s="394" t="s">
        <v>32</v>
      </c>
      <c r="B20" s="395"/>
      <c r="C20" s="395"/>
      <c r="D20" s="395"/>
      <c r="E20" s="395"/>
      <c r="F20" s="395"/>
      <c r="G20" s="395"/>
      <c r="H20" s="432"/>
      <c r="I20" s="394" t="s">
        <v>32</v>
      </c>
      <c r="J20" s="395"/>
      <c r="K20" s="395"/>
      <c r="L20" s="395"/>
      <c r="M20" s="395"/>
      <c r="N20" s="395"/>
      <c r="O20" s="395"/>
      <c r="P20" s="432"/>
    </row>
    <row r="21" spans="1:16" ht="27" customHeight="1" x14ac:dyDescent="0.2">
      <c r="A21" s="387" t="s">
        <v>33</v>
      </c>
      <c r="B21" s="388"/>
      <c r="C21" s="388"/>
      <c r="D21" s="388"/>
      <c r="E21" s="388"/>
      <c r="F21" s="388"/>
      <c r="G21" s="388"/>
      <c r="H21" s="389"/>
      <c r="I21" s="387" t="s">
        <v>33</v>
      </c>
      <c r="J21" s="388"/>
      <c r="K21" s="388"/>
      <c r="L21" s="388"/>
      <c r="M21" s="388"/>
      <c r="N21" s="388"/>
      <c r="O21" s="388"/>
      <c r="P21" s="389"/>
    </row>
    <row r="22" spans="1:16" ht="27" customHeight="1" x14ac:dyDescent="0.2">
      <c r="A22" s="18"/>
      <c r="B22" s="19"/>
      <c r="C22" s="19"/>
      <c r="D22" s="19"/>
      <c r="E22" s="34"/>
      <c r="F22" s="34"/>
      <c r="G22" s="34"/>
      <c r="H22" s="35"/>
      <c r="I22" s="18"/>
      <c r="J22" s="19"/>
      <c r="K22" s="19"/>
      <c r="L22" s="19"/>
      <c r="M22" s="34"/>
      <c r="N22" s="34"/>
      <c r="O22" s="34"/>
      <c r="P22" s="35"/>
    </row>
    <row r="23" spans="1:16" ht="27" customHeight="1" x14ac:dyDescent="0.2">
      <c r="A23" s="394" t="s">
        <v>34</v>
      </c>
      <c r="B23" s="395"/>
      <c r="C23" s="395"/>
      <c r="D23" s="395"/>
      <c r="E23" s="395"/>
      <c r="F23" s="395"/>
      <c r="G23" s="395"/>
      <c r="H23" s="432"/>
      <c r="I23" s="394" t="s">
        <v>34</v>
      </c>
      <c r="J23" s="395"/>
      <c r="K23" s="395"/>
      <c r="L23" s="395"/>
      <c r="M23" s="395"/>
      <c r="N23" s="395"/>
      <c r="O23" s="395"/>
      <c r="P23" s="432"/>
    </row>
    <row r="24" spans="1:16" ht="27" customHeight="1" x14ac:dyDescent="0.2">
      <c r="A24" s="7"/>
      <c r="B24" s="8" t="s">
        <v>60</v>
      </c>
      <c r="C24" s="8"/>
      <c r="D24" s="8"/>
      <c r="F24" s="395" t="s">
        <v>228</v>
      </c>
      <c r="G24" s="395"/>
      <c r="H24" s="432"/>
      <c r="I24" s="7"/>
      <c r="J24" s="8"/>
      <c r="K24" s="8"/>
      <c r="L24" s="8"/>
      <c r="N24" s="395" t="s">
        <v>228</v>
      </c>
      <c r="O24" s="395"/>
      <c r="P24" s="432"/>
    </row>
    <row r="25" spans="1:16" ht="27" customHeight="1" x14ac:dyDescent="0.2">
      <c r="A25" s="7"/>
      <c r="B25" s="8"/>
      <c r="C25" s="8"/>
      <c r="D25" s="8"/>
      <c r="E25" s="4"/>
      <c r="F25" s="4"/>
      <c r="G25" s="4"/>
      <c r="H25" s="10"/>
      <c r="I25" s="7"/>
      <c r="J25" s="8"/>
      <c r="K25" s="8"/>
      <c r="L25" s="8"/>
      <c r="M25" s="4"/>
      <c r="N25" s="4"/>
      <c r="O25" s="4"/>
      <c r="P25" s="10"/>
    </row>
    <row r="26" spans="1:16" ht="27" customHeight="1" x14ac:dyDescent="0.2">
      <c r="A26" s="7"/>
      <c r="B26" s="8"/>
      <c r="C26" s="8"/>
      <c r="D26" s="390" t="s">
        <v>35</v>
      </c>
      <c r="E26" s="390"/>
      <c r="F26" s="390"/>
      <c r="G26" s="390"/>
      <c r="H26" s="391"/>
      <c r="I26" s="7"/>
      <c r="J26" s="8"/>
      <c r="K26" s="8"/>
      <c r="L26" s="390" t="s">
        <v>35</v>
      </c>
      <c r="M26" s="390"/>
      <c r="N26" s="390"/>
      <c r="O26" s="390"/>
      <c r="P26" s="391"/>
    </row>
    <row r="27" spans="1:16" ht="27" customHeight="1" x14ac:dyDescent="0.2">
      <c r="A27" s="18"/>
      <c r="B27" s="19"/>
      <c r="C27" s="19"/>
      <c r="D27" s="19"/>
      <c r="E27" s="34"/>
      <c r="F27" s="34"/>
      <c r="G27" s="34"/>
      <c r="H27" s="35"/>
      <c r="I27" s="18"/>
      <c r="J27" s="19"/>
      <c r="K27" s="19"/>
      <c r="L27" s="19"/>
      <c r="M27" s="34"/>
      <c r="N27" s="34"/>
      <c r="O27" s="34"/>
      <c r="P27" s="35"/>
    </row>
    <row r="28" spans="1:16" ht="27" customHeight="1" x14ac:dyDescent="0.2">
      <c r="A28" s="397" t="s">
        <v>1</v>
      </c>
      <c r="B28" s="400"/>
      <c r="C28" s="399" t="s">
        <v>7</v>
      </c>
      <c r="D28" s="400"/>
      <c r="E28" s="399" t="s">
        <v>3</v>
      </c>
      <c r="F28" s="400"/>
      <c r="G28" s="399" t="s">
        <v>5</v>
      </c>
      <c r="H28" s="400"/>
      <c r="I28" s="397" t="s">
        <v>1</v>
      </c>
      <c r="J28" s="400"/>
      <c r="K28" s="399" t="s">
        <v>7</v>
      </c>
      <c r="L28" s="400"/>
      <c r="M28" s="399" t="s">
        <v>3</v>
      </c>
      <c r="N28" s="400"/>
      <c r="O28" s="399" t="s">
        <v>5</v>
      </c>
      <c r="P28" s="400"/>
    </row>
    <row r="29" spans="1:16" ht="27" customHeight="1" x14ac:dyDescent="0.2">
      <c r="A29" s="398"/>
      <c r="B29" s="401"/>
      <c r="C29" s="398"/>
      <c r="D29" s="401"/>
      <c r="E29" s="398"/>
      <c r="F29" s="401"/>
      <c r="G29" s="398"/>
      <c r="H29" s="401"/>
      <c r="I29" s="398"/>
      <c r="J29" s="401"/>
      <c r="K29" s="398"/>
      <c r="L29" s="401"/>
      <c r="M29" s="398"/>
      <c r="N29" s="401"/>
      <c r="O29" s="398"/>
      <c r="P29" s="401"/>
    </row>
  </sheetData>
  <mergeCells count="48">
    <mergeCell ref="L26:P26"/>
    <mergeCell ref="I28:I29"/>
    <mergeCell ref="J28:J29"/>
    <mergeCell ref="K28:K29"/>
    <mergeCell ref="L28:L29"/>
    <mergeCell ref="M28:M29"/>
    <mergeCell ref="N28:N29"/>
    <mergeCell ref="O28:O29"/>
    <mergeCell ref="P28:P29"/>
    <mergeCell ref="I20:P20"/>
    <mergeCell ref="I21:P21"/>
    <mergeCell ref="N24:P24"/>
    <mergeCell ref="I3:P3"/>
    <mergeCell ref="O5:P5"/>
    <mergeCell ref="I6:J6"/>
    <mergeCell ref="K6:P6"/>
    <mergeCell ref="I7:J7"/>
    <mergeCell ref="O8:P8"/>
    <mergeCell ref="I8:J8"/>
    <mergeCell ref="K8:L8"/>
    <mergeCell ref="M8:N8"/>
    <mergeCell ref="K7:P7"/>
    <mergeCell ref="E8:F8"/>
    <mergeCell ref="G8:H8"/>
    <mergeCell ref="G5:H5"/>
    <mergeCell ref="E28:E29"/>
    <mergeCell ref="F28:F29"/>
    <mergeCell ref="G28:G29"/>
    <mergeCell ref="H28:H29"/>
    <mergeCell ref="F24:H24"/>
    <mergeCell ref="A9:H9"/>
    <mergeCell ref="I23:P23"/>
    <mergeCell ref="A28:A29"/>
    <mergeCell ref="B28:B29"/>
    <mergeCell ref="C28:C29"/>
    <mergeCell ref="D28:D29"/>
    <mergeCell ref="I9:P9"/>
    <mergeCell ref="A21:H21"/>
    <mergeCell ref="D26:H26"/>
    <mergeCell ref="A23:H23"/>
    <mergeCell ref="A3:H3"/>
    <mergeCell ref="A6:B6"/>
    <mergeCell ref="C6:H6"/>
    <mergeCell ref="A7:B7"/>
    <mergeCell ref="C7:H7"/>
    <mergeCell ref="A8:B8"/>
    <mergeCell ref="C8:D8"/>
    <mergeCell ref="A20:H2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Zeros="0" view="pageBreakPreview" zoomScaleNormal="100" zoomScaleSheetLayoutView="100" workbookViewId="0">
      <selection activeCell="E6" sqref="E6"/>
    </sheetView>
  </sheetViews>
  <sheetFormatPr defaultColWidth="3.77734375" defaultRowHeight="18.75" customHeight="1" x14ac:dyDescent="0.2"/>
  <cols>
    <col min="1" max="26" width="3.77734375" style="163" customWidth="1"/>
    <col min="27" max="27" width="12.21875" style="163" bestFit="1" customWidth="1"/>
    <col min="28" max="28" width="2.44140625" style="163" bestFit="1" customWidth="1"/>
    <col min="29" max="29" width="3.33203125" style="163" bestFit="1" customWidth="1"/>
    <col min="30" max="16384" width="3.77734375" style="163"/>
  </cols>
  <sheetData>
    <row r="1" spans="1:24" ht="18.75" customHeight="1" x14ac:dyDescent="0.2">
      <c r="M1" s="474" t="s">
        <v>126</v>
      </c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6"/>
    </row>
    <row r="2" spans="1:24" ht="18.75" customHeight="1" x14ac:dyDescent="0.2">
      <c r="M2" s="477" t="s">
        <v>40</v>
      </c>
      <c r="N2" s="477"/>
      <c r="O2" s="477"/>
      <c r="P2" s="477" t="s">
        <v>41</v>
      </c>
      <c r="Q2" s="477"/>
      <c r="R2" s="477"/>
      <c r="S2" s="477" t="s">
        <v>42</v>
      </c>
      <c r="T2" s="477"/>
      <c r="U2" s="477"/>
      <c r="V2" s="477" t="s">
        <v>43</v>
      </c>
      <c r="W2" s="477"/>
      <c r="X2" s="477"/>
    </row>
    <row r="3" spans="1:24" ht="15" customHeight="1" x14ac:dyDescent="0.2"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</row>
    <row r="4" spans="1:24" ht="15" customHeight="1" x14ac:dyDescent="0.2"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</row>
    <row r="5" spans="1:24" ht="15" customHeight="1" x14ac:dyDescent="0.2"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</row>
    <row r="6" spans="1:24" ht="15" customHeight="1" x14ac:dyDescent="0.2"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</row>
    <row r="7" spans="1:24" ht="15" customHeight="1" x14ac:dyDescent="0.2"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</row>
    <row r="8" spans="1:24" ht="18.75" customHeight="1" x14ac:dyDescent="0.2">
      <c r="P8" s="479" t="s">
        <v>230</v>
      </c>
      <c r="Q8" s="479"/>
      <c r="R8" s="166"/>
      <c r="S8" s="166" t="s">
        <v>127</v>
      </c>
      <c r="T8" s="166"/>
      <c r="U8" s="166" t="s">
        <v>128</v>
      </c>
      <c r="V8" s="166"/>
      <c r="W8" s="166" t="s">
        <v>44</v>
      </c>
    </row>
    <row r="9" spans="1:24" ht="18.75" customHeight="1" x14ac:dyDescent="0.2">
      <c r="P9" s="165"/>
      <c r="Q9" s="165"/>
      <c r="R9" s="166"/>
      <c r="S9" s="166"/>
      <c r="T9" s="166"/>
      <c r="U9" s="166"/>
      <c r="V9" s="166"/>
      <c r="W9" s="166"/>
    </row>
    <row r="10" spans="1:24" ht="18.75" customHeight="1" x14ac:dyDescent="0.2">
      <c r="G10" s="480" t="s">
        <v>129</v>
      </c>
      <c r="H10" s="480"/>
      <c r="I10" s="480"/>
      <c r="J10" s="480"/>
      <c r="K10" s="480"/>
      <c r="L10" s="480"/>
      <c r="M10" s="480"/>
      <c r="N10" s="480"/>
      <c r="O10" s="480"/>
      <c r="P10" s="480"/>
      <c r="Q10" s="480"/>
      <c r="R10" s="480"/>
    </row>
    <row r="11" spans="1:24" ht="18.75" customHeight="1" x14ac:dyDescent="0.2"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</row>
    <row r="12" spans="1:24" ht="33.9" customHeight="1" x14ac:dyDescent="0.2">
      <c r="A12" s="481" t="s">
        <v>130</v>
      </c>
      <c r="B12" s="482"/>
      <c r="C12" s="483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485" t="s">
        <v>131</v>
      </c>
      <c r="O12" s="485"/>
      <c r="P12" s="485"/>
      <c r="Q12" s="486"/>
      <c r="R12" s="486"/>
      <c r="S12" s="486"/>
      <c r="T12" s="486"/>
      <c r="U12" s="486"/>
      <c r="V12" s="486"/>
      <c r="W12" s="168"/>
      <c r="X12" s="169"/>
    </row>
    <row r="13" spans="1:24" ht="16.5" customHeight="1" x14ac:dyDescent="0.2">
      <c r="A13" s="487" t="s">
        <v>132</v>
      </c>
      <c r="B13" s="488"/>
      <c r="C13" s="491"/>
      <c r="D13" s="492"/>
      <c r="E13" s="492"/>
      <c r="F13" s="492"/>
      <c r="G13" s="492"/>
      <c r="H13" s="492"/>
      <c r="I13" s="492"/>
      <c r="J13" s="492"/>
      <c r="K13" s="493"/>
      <c r="L13" s="487" t="s">
        <v>273</v>
      </c>
      <c r="M13" s="497"/>
      <c r="N13" s="488"/>
      <c r="O13" s="499"/>
      <c r="P13" s="499"/>
      <c r="Q13" s="499"/>
      <c r="R13" s="499"/>
      <c r="S13" s="499"/>
      <c r="T13" s="500"/>
      <c r="U13" s="497" t="s">
        <v>133</v>
      </c>
      <c r="V13" s="488"/>
      <c r="W13" s="501" t="s">
        <v>134</v>
      </c>
      <c r="X13" s="502"/>
    </row>
    <row r="14" spans="1:24" ht="17.100000000000001" customHeight="1" x14ac:dyDescent="0.2">
      <c r="A14" s="489"/>
      <c r="B14" s="490"/>
      <c r="C14" s="494"/>
      <c r="D14" s="495"/>
      <c r="E14" s="495"/>
      <c r="F14" s="495"/>
      <c r="G14" s="495"/>
      <c r="H14" s="495"/>
      <c r="I14" s="495"/>
      <c r="J14" s="495"/>
      <c r="K14" s="496"/>
      <c r="L14" s="489"/>
      <c r="M14" s="498"/>
      <c r="N14" s="490"/>
      <c r="O14" s="499"/>
      <c r="P14" s="499"/>
      <c r="Q14" s="499"/>
      <c r="R14" s="499"/>
      <c r="S14" s="499"/>
      <c r="T14" s="500"/>
      <c r="U14" s="498"/>
      <c r="V14" s="490"/>
      <c r="W14" s="501"/>
      <c r="X14" s="502"/>
    </row>
    <row r="15" spans="1:24" ht="21" customHeight="1" x14ac:dyDescent="0.2">
      <c r="A15" s="505" t="s">
        <v>135</v>
      </c>
      <c r="B15" s="505"/>
      <c r="C15" s="505"/>
      <c r="D15" s="505"/>
      <c r="E15" s="505"/>
      <c r="F15" s="505"/>
      <c r="G15" s="505"/>
      <c r="H15" s="505"/>
      <c r="I15" s="505"/>
      <c r="J15" s="505"/>
      <c r="K15" s="505"/>
      <c r="L15" s="506" t="s">
        <v>136</v>
      </c>
      <c r="M15" s="507"/>
      <c r="N15" s="508"/>
      <c r="O15" s="512" t="s">
        <v>137</v>
      </c>
      <c r="P15" s="513"/>
      <c r="Q15" s="513"/>
      <c r="R15" s="513"/>
      <c r="S15" s="513"/>
      <c r="T15" s="513"/>
      <c r="U15" s="513"/>
      <c r="V15" s="514"/>
      <c r="W15" s="501"/>
      <c r="X15" s="502"/>
    </row>
    <row r="16" spans="1:24" ht="18" customHeight="1" x14ac:dyDescent="0.2">
      <c r="A16" s="512" t="s">
        <v>138</v>
      </c>
      <c r="B16" s="513"/>
      <c r="C16" s="513"/>
      <c r="D16" s="513"/>
      <c r="E16" s="513"/>
      <c r="F16" s="514"/>
      <c r="G16" s="512" t="s">
        <v>139</v>
      </c>
      <c r="H16" s="513"/>
      <c r="I16" s="513"/>
      <c r="J16" s="513"/>
      <c r="K16" s="514"/>
      <c r="L16" s="506"/>
      <c r="M16" s="507"/>
      <c r="N16" s="508"/>
      <c r="O16" s="515"/>
      <c r="P16" s="501"/>
      <c r="Q16" s="501"/>
      <c r="R16" s="501"/>
      <c r="S16" s="501"/>
      <c r="T16" s="501"/>
      <c r="U16" s="501"/>
      <c r="V16" s="502"/>
      <c r="W16" s="501"/>
      <c r="X16" s="502"/>
    </row>
    <row r="17" spans="1:27" ht="18" customHeight="1" x14ac:dyDescent="0.2">
      <c r="A17" s="517" t="s">
        <v>140</v>
      </c>
      <c r="B17" s="518"/>
      <c r="C17" s="518"/>
      <c r="D17" s="518"/>
      <c r="E17" s="518"/>
      <c r="F17" s="519"/>
      <c r="G17" s="516"/>
      <c r="H17" s="503"/>
      <c r="I17" s="503"/>
      <c r="J17" s="503"/>
      <c r="K17" s="504"/>
      <c r="L17" s="509"/>
      <c r="M17" s="510"/>
      <c r="N17" s="511"/>
      <c r="O17" s="516"/>
      <c r="P17" s="503"/>
      <c r="Q17" s="503"/>
      <c r="R17" s="503"/>
      <c r="S17" s="503"/>
      <c r="T17" s="503"/>
      <c r="U17" s="503"/>
      <c r="V17" s="504"/>
      <c r="W17" s="503"/>
      <c r="X17" s="504"/>
    </row>
    <row r="18" spans="1:27" ht="18.75" customHeight="1" x14ac:dyDescent="0.2">
      <c r="A18" s="520"/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1"/>
      <c r="U18" s="488" t="s">
        <v>133</v>
      </c>
      <c r="V18" s="524"/>
      <c r="W18" s="526"/>
      <c r="X18" s="520"/>
    </row>
    <row r="19" spans="1:27" ht="18.75" customHeight="1" x14ac:dyDescent="0.2">
      <c r="A19" s="528"/>
      <c r="B19" s="522"/>
      <c r="C19" s="522"/>
      <c r="D19" s="522"/>
      <c r="E19" s="522"/>
      <c r="F19" s="522"/>
      <c r="G19" s="522"/>
      <c r="H19" s="522"/>
      <c r="I19" s="522"/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3"/>
      <c r="U19" s="490"/>
      <c r="V19" s="525"/>
      <c r="W19" s="527"/>
      <c r="X19" s="522"/>
    </row>
    <row r="20" spans="1:27" ht="18.75" customHeight="1" x14ac:dyDescent="0.2">
      <c r="A20" s="520"/>
      <c r="B20" s="520"/>
      <c r="C20" s="520"/>
      <c r="D20" s="520"/>
      <c r="E20" s="520"/>
      <c r="F20" s="520"/>
      <c r="G20" s="520"/>
      <c r="H20" s="520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1"/>
      <c r="U20" s="488" t="s">
        <v>133</v>
      </c>
      <c r="V20" s="524"/>
      <c r="W20" s="526"/>
      <c r="X20" s="520"/>
    </row>
    <row r="21" spans="1:27" ht="18.75" customHeight="1" x14ac:dyDescent="0.2">
      <c r="A21" s="522"/>
      <c r="B21" s="522"/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3"/>
      <c r="U21" s="490"/>
      <c r="V21" s="525"/>
      <c r="W21" s="527"/>
      <c r="X21" s="522"/>
      <c r="AA21" s="170"/>
    </row>
    <row r="22" spans="1:27" ht="18.75" customHeight="1" x14ac:dyDescent="0.2">
      <c r="A22" s="520"/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1"/>
      <c r="U22" s="488" t="s">
        <v>133</v>
      </c>
      <c r="V22" s="524"/>
      <c r="W22" s="526"/>
      <c r="X22" s="520"/>
    </row>
    <row r="23" spans="1:27" ht="18.75" customHeight="1" x14ac:dyDescent="0.2">
      <c r="A23" s="522"/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2"/>
      <c r="R23" s="522"/>
      <c r="S23" s="522"/>
      <c r="T23" s="523"/>
      <c r="U23" s="490"/>
      <c r="V23" s="525"/>
      <c r="W23" s="527"/>
      <c r="X23" s="522"/>
    </row>
    <row r="24" spans="1:27" ht="18.75" customHeight="1" x14ac:dyDescent="0.2">
      <c r="A24" s="520"/>
      <c r="B24" s="520"/>
      <c r="C24" s="520"/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  <c r="P24" s="520"/>
      <c r="Q24" s="520"/>
      <c r="R24" s="520"/>
      <c r="S24" s="520"/>
      <c r="T24" s="521"/>
      <c r="U24" s="488" t="s">
        <v>133</v>
      </c>
      <c r="V24" s="524"/>
      <c r="W24" s="526"/>
      <c r="X24" s="520"/>
    </row>
    <row r="25" spans="1:27" ht="18.75" customHeight="1" x14ac:dyDescent="0.2">
      <c r="A25" s="522"/>
      <c r="B25" s="522"/>
      <c r="C25" s="522"/>
      <c r="D25" s="522"/>
      <c r="E25" s="522"/>
      <c r="F25" s="522"/>
      <c r="G25" s="522"/>
      <c r="H25" s="522"/>
      <c r="I25" s="522"/>
      <c r="J25" s="522"/>
      <c r="K25" s="522"/>
      <c r="L25" s="522"/>
      <c r="M25" s="522"/>
      <c r="N25" s="522"/>
      <c r="O25" s="522"/>
      <c r="P25" s="522"/>
      <c r="Q25" s="522"/>
      <c r="R25" s="522"/>
      <c r="S25" s="522"/>
      <c r="T25" s="523"/>
      <c r="U25" s="490"/>
      <c r="V25" s="525"/>
      <c r="W25" s="527"/>
      <c r="X25" s="522"/>
    </row>
    <row r="26" spans="1:27" ht="18.75" customHeight="1" x14ac:dyDescent="0.2">
      <c r="A26" s="520"/>
      <c r="B26" s="520"/>
      <c r="C26" s="520"/>
      <c r="D26" s="520"/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0"/>
      <c r="Q26" s="520"/>
      <c r="R26" s="520"/>
      <c r="S26" s="520"/>
      <c r="T26" s="521"/>
      <c r="U26" s="488" t="s">
        <v>133</v>
      </c>
      <c r="V26" s="524"/>
      <c r="W26" s="526"/>
      <c r="X26" s="520"/>
    </row>
    <row r="27" spans="1:27" ht="18.75" customHeight="1" x14ac:dyDescent="0.2">
      <c r="A27" s="529"/>
      <c r="B27" s="529"/>
      <c r="C27" s="529"/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30"/>
      <c r="U27" s="531"/>
      <c r="V27" s="532"/>
      <c r="W27" s="533"/>
      <c r="X27" s="529"/>
    </row>
    <row r="28" spans="1:27" ht="18.75" customHeight="1" x14ac:dyDescent="0.2">
      <c r="A28" s="520"/>
      <c r="B28" s="520"/>
      <c r="C28" s="520"/>
      <c r="D28" s="520"/>
      <c r="E28" s="520"/>
      <c r="F28" s="520"/>
      <c r="G28" s="520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0"/>
      <c r="S28" s="520"/>
      <c r="T28" s="521"/>
      <c r="U28" s="488" t="s">
        <v>133</v>
      </c>
      <c r="V28" s="524"/>
      <c r="W28" s="526"/>
      <c r="X28" s="520"/>
    </row>
    <row r="29" spans="1:27" ht="18.75" customHeight="1" x14ac:dyDescent="0.2">
      <c r="A29" s="522"/>
      <c r="B29" s="522"/>
      <c r="C29" s="522"/>
      <c r="D29" s="522"/>
      <c r="E29" s="522"/>
      <c r="F29" s="522"/>
      <c r="G29" s="522"/>
      <c r="H29" s="522"/>
      <c r="I29" s="522"/>
      <c r="J29" s="522"/>
      <c r="K29" s="522"/>
      <c r="L29" s="522"/>
      <c r="M29" s="522"/>
      <c r="N29" s="522"/>
      <c r="O29" s="522"/>
      <c r="P29" s="522"/>
      <c r="Q29" s="522"/>
      <c r="R29" s="522"/>
      <c r="S29" s="522"/>
      <c r="T29" s="523"/>
      <c r="U29" s="490"/>
      <c r="V29" s="525"/>
      <c r="W29" s="527"/>
      <c r="X29" s="522"/>
    </row>
    <row r="30" spans="1:27" ht="18.75" customHeight="1" x14ac:dyDescent="0.2">
      <c r="A30" s="520"/>
      <c r="B30" s="520"/>
      <c r="C30" s="520"/>
      <c r="D30" s="520"/>
      <c r="E30" s="520"/>
      <c r="F30" s="520"/>
      <c r="G30" s="520"/>
      <c r="H30" s="520"/>
      <c r="I30" s="520"/>
      <c r="J30" s="520"/>
      <c r="K30" s="520"/>
      <c r="L30" s="520"/>
      <c r="M30" s="520"/>
      <c r="N30" s="520"/>
      <c r="O30" s="520"/>
      <c r="P30" s="520"/>
      <c r="Q30" s="520"/>
      <c r="R30" s="520"/>
      <c r="S30" s="520"/>
      <c r="T30" s="521"/>
      <c r="U30" s="488" t="s">
        <v>133</v>
      </c>
      <c r="V30" s="524"/>
      <c r="W30" s="526"/>
      <c r="X30" s="520"/>
    </row>
    <row r="31" spans="1:27" ht="18.75" customHeight="1" x14ac:dyDescent="0.2">
      <c r="A31" s="522"/>
      <c r="B31" s="522"/>
      <c r="C31" s="522"/>
      <c r="D31" s="522"/>
      <c r="E31" s="522"/>
      <c r="F31" s="522"/>
      <c r="G31" s="522"/>
      <c r="H31" s="522"/>
      <c r="I31" s="522"/>
      <c r="J31" s="522"/>
      <c r="K31" s="522"/>
      <c r="L31" s="522"/>
      <c r="M31" s="522"/>
      <c r="N31" s="522"/>
      <c r="O31" s="522"/>
      <c r="P31" s="522"/>
      <c r="Q31" s="522"/>
      <c r="R31" s="522"/>
      <c r="S31" s="522"/>
      <c r="T31" s="523"/>
      <c r="U31" s="490"/>
      <c r="V31" s="525"/>
      <c r="W31" s="527"/>
      <c r="X31" s="522"/>
    </row>
    <row r="32" spans="1:27" ht="18.75" customHeight="1" x14ac:dyDescent="0.2">
      <c r="A32" s="520"/>
      <c r="B32" s="520"/>
      <c r="C32" s="520"/>
      <c r="D32" s="520"/>
      <c r="E32" s="520"/>
      <c r="F32" s="520"/>
      <c r="G32" s="520"/>
      <c r="H32" s="520"/>
      <c r="I32" s="520"/>
      <c r="J32" s="520"/>
      <c r="K32" s="520"/>
      <c r="L32" s="520"/>
      <c r="M32" s="520"/>
      <c r="N32" s="520"/>
      <c r="O32" s="520"/>
      <c r="P32" s="520"/>
      <c r="Q32" s="520"/>
      <c r="R32" s="520"/>
      <c r="S32" s="520"/>
      <c r="T32" s="521"/>
      <c r="U32" s="488" t="s">
        <v>133</v>
      </c>
      <c r="V32" s="524"/>
      <c r="W32" s="526"/>
      <c r="X32" s="520"/>
    </row>
    <row r="33" spans="1:31" ht="18.75" customHeight="1" x14ac:dyDescent="0.2">
      <c r="A33" s="522"/>
      <c r="B33" s="522"/>
      <c r="C33" s="522"/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2"/>
      <c r="T33" s="523"/>
      <c r="U33" s="490"/>
      <c r="V33" s="525"/>
      <c r="W33" s="527"/>
      <c r="X33" s="522"/>
    </row>
    <row r="34" spans="1:31" ht="18.75" customHeight="1" x14ac:dyDescent="0.2">
      <c r="A34" s="520"/>
      <c r="B34" s="520"/>
      <c r="C34" s="520"/>
      <c r="D34" s="520"/>
      <c r="E34" s="520"/>
      <c r="F34" s="520"/>
      <c r="G34" s="520"/>
      <c r="H34" s="520"/>
      <c r="I34" s="520"/>
      <c r="J34" s="520"/>
      <c r="K34" s="520"/>
      <c r="L34" s="520"/>
      <c r="M34" s="520"/>
      <c r="N34" s="520"/>
      <c r="O34" s="520"/>
      <c r="P34" s="520"/>
      <c r="Q34" s="520"/>
      <c r="R34" s="520"/>
      <c r="S34" s="520"/>
      <c r="T34" s="521"/>
      <c r="U34" s="488" t="s">
        <v>133</v>
      </c>
      <c r="V34" s="524"/>
      <c r="W34" s="526"/>
      <c r="X34" s="520"/>
    </row>
    <row r="35" spans="1:31" ht="18.75" customHeight="1" x14ac:dyDescent="0.2">
      <c r="A35" s="522"/>
      <c r="B35" s="522"/>
      <c r="C35" s="522"/>
      <c r="D35" s="522"/>
      <c r="E35" s="522"/>
      <c r="F35" s="522"/>
      <c r="G35" s="522"/>
      <c r="H35" s="522"/>
      <c r="I35" s="522"/>
      <c r="J35" s="522"/>
      <c r="K35" s="522"/>
      <c r="L35" s="522"/>
      <c r="M35" s="522"/>
      <c r="N35" s="522"/>
      <c r="O35" s="522"/>
      <c r="P35" s="522"/>
      <c r="Q35" s="522"/>
      <c r="R35" s="522"/>
      <c r="S35" s="522"/>
      <c r="T35" s="523"/>
      <c r="U35" s="490"/>
      <c r="V35" s="525"/>
      <c r="W35" s="527"/>
      <c r="X35" s="522"/>
      <c r="AE35" s="170"/>
    </row>
    <row r="36" spans="1:31" ht="18.75" customHeight="1" x14ac:dyDescent="0.2">
      <c r="A36" s="520"/>
      <c r="B36" s="520"/>
      <c r="C36" s="520"/>
      <c r="D36" s="520"/>
      <c r="E36" s="520"/>
      <c r="F36" s="520"/>
      <c r="G36" s="520"/>
      <c r="H36" s="520"/>
      <c r="I36" s="520"/>
      <c r="J36" s="520"/>
      <c r="K36" s="520"/>
      <c r="L36" s="520"/>
      <c r="M36" s="520"/>
      <c r="N36" s="520"/>
      <c r="O36" s="520"/>
      <c r="P36" s="520"/>
      <c r="Q36" s="520"/>
      <c r="R36" s="520"/>
      <c r="S36" s="520"/>
      <c r="T36" s="521"/>
      <c r="U36" s="488" t="s">
        <v>133</v>
      </c>
      <c r="V36" s="524"/>
      <c r="W36" s="526"/>
      <c r="X36" s="520"/>
    </row>
    <row r="37" spans="1:31" ht="18.75" customHeight="1" x14ac:dyDescent="0.2">
      <c r="A37" s="522"/>
      <c r="B37" s="522"/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3"/>
      <c r="U37" s="490"/>
      <c r="V37" s="525"/>
      <c r="W37" s="527"/>
      <c r="X37" s="522"/>
    </row>
    <row r="38" spans="1:31" ht="18.75" customHeight="1" x14ac:dyDescent="0.2">
      <c r="A38" s="529"/>
      <c r="B38" s="529"/>
      <c r="C38" s="529"/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30"/>
      <c r="U38" s="531" t="s">
        <v>133</v>
      </c>
      <c r="V38" s="532"/>
      <c r="W38" s="533"/>
      <c r="X38" s="529"/>
    </row>
    <row r="39" spans="1:31" ht="18.75" customHeight="1" x14ac:dyDescent="0.2">
      <c r="A39" s="522"/>
      <c r="B39" s="522"/>
      <c r="C39" s="522"/>
      <c r="D39" s="522"/>
      <c r="E39" s="522"/>
      <c r="F39" s="522"/>
      <c r="G39" s="522"/>
      <c r="H39" s="522"/>
      <c r="I39" s="522"/>
      <c r="J39" s="522"/>
      <c r="K39" s="522"/>
      <c r="L39" s="522"/>
      <c r="M39" s="522"/>
      <c r="N39" s="522"/>
      <c r="O39" s="522"/>
      <c r="P39" s="522"/>
      <c r="Q39" s="522"/>
      <c r="R39" s="522"/>
      <c r="S39" s="522"/>
      <c r="T39" s="523"/>
      <c r="U39" s="490"/>
      <c r="V39" s="525"/>
      <c r="W39" s="527"/>
      <c r="X39" s="522"/>
    </row>
    <row r="40" spans="1:31" ht="18.75" customHeight="1" x14ac:dyDescent="0.2">
      <c r="A40" s="520"/>
      <c r="B40" s="520"/>
      <c r="C40" s="520"/>
      <c r="D40" s="520"/>
      <c r="E40" s="520"/>
      <c r="F40" s="520"/>
      <c r="G40" s="520"/>
      <c r="H40" s="520"/>
      <c r="I40" s="520"/>
      <c r="J40" s="520"/>
      <c r="K40" s="520"/>
      <c r="L40" s="520"/>
      <c r="M40" s="520"/>
      <c r="N40" s="520"/>
      <c r="O40" s="520"/>
      <c r="P40" s="520"/>
      <c r="Q40" s="520"/>
      <c r="R40" s="520"/>
      <c r="S40" s="520"/>
      <c r="T40" s="521"/>
      <c r="U40" s="488" t="s">
        <v>133</v>
      </c>
      <c r="V40" s="524"/>
      <c r="W40" s="526"/>
      <c r="X40" s="520"/>
    </row>
    <row r="41" spans="1:31" ht="18.75" customHeight="1" x14ac:dyDescent="0.2">
      <c r="A41" s="522"/>
      <c r="B41" s="522"/>
      <c r="C41" s="522"/>
      <c r="D41" s="522"/>
      <c r="E41" s="522"/>
      <c r="F41" s="522"/>
      <c r="G41" s="522"/>
      <c r="H41" s="522"/>
      <c r="I41" s="522"/>
      <c r="J41" s="522"/>
      <c r="K41" s="522"/>
      <c r="L41" s="522"/>
      <c r="M41" s="522"/>
      <c r="N41" s="522"/>
      <c r="O41" s="522"/>
      <c r="P41" s="522"/>
      <c r="Q41" s="522"/>
      <c r="R41" s="522"/>
      <c r="S41" s="522"/>
      <c r="T41" s="523"/>
      <c r="U41" s="490"/>
      <c r="V41" s="525"/>
      <c r="W41" s="527"/>
      <c r="X41" s="522"/>
    </row>
    <row r="42" spans="1:31" ht="18.75" customHeight="1" x14ac:dyDescent="0.2">
      <c r="A42" s="520"/>
      <c r="B42" s="520"/>
      <c r="C42" s="520"/>
      <c r="D42" s="520"/>
      <c r="E42" s="520"/>
      <c r="F42" s="520"/>
      <c r="G42" s="520"/>
      <c r="H42" s="520"/>
      <c r="I42" s="520"/>
      <c r="J42" s="520"/>
      <c r="K42" s="520"/>
      <c r="L42" s="520"/>
      <c r="M42" s="520"/>
      <c r="N42" s="520"/>
      <c r="O42" s="520"/>
      <c r="P42" s="520"/>
      <c r="Q42" s="520"/>
      <c r="R42" s="520"/>
      <c r="S42" s="520"/>
      <c r="T42" s="521"/>
      <c r="U42" s="488" t="s">
        <v>133</v>
      </c>
      <c r="V42" s="524"/>
      <c r="W42" s="526"/>
      <c r="X42" s="520"/>
    </row>
    <row r="43" spans="1:31" ht="18.75" customHeight="1" x14ac:dyDescent="0.2">
      <c r="A43" s="522"/>
      <c r="B43" s="522"/>
      <c r="C43" s="522"/>
      <c r="D43" s="522"/>
      <c r="E43" s="522"/>
      <c r="F43" s="522"/>
      <c r="G43" s="522"/>
      <c r="H43" s="522"/>
      <c r="I43" s="522"/>
      <c r="J43" s="522"/>
      <c r="K43" s="522"/>
      <c r="L43" s="522"/>
      <c r="M43" s="522"/>
      <c r="N43" s="522"/>
      <c r="O43" s="522"/>
      <c r="P43" s="522"/>
      <c r="Q43" s="522"/>
      <c r="R43" s="522"/>
      <c r="S43" s="522"/>
      <c r="T43" s="523"/>
      <c r="U43" s="490"/>
      <c r="V43" s="525"/>
      <c r="W43" s="527"/>
      <c r="X43" s="522"/>
    </row>
  </sheetData>
  <mergeCells count="144">
    <mergeCell ref="A42:F42"/>
    <mergeCell ref="G42:K42"/>
    <mergeCell ref="L42:N42"/>
    <mergeCell ref="O42:T43"/>
    <mergeCell ref="U42:V43"/>
    <mergeCell ref="W42:X43"/>
    <mergeCell ref="A43:F43"/>
    <mergeCell ref="G43:K43"/>
    <mergeCell ref="L43:N43"/>
    <mergeCell ref="A40:F40"/>
    <mergeCell ref="G40:K40"/>
    <mergeCell ref="L40:N40"/>
    <mergeCell ref="O40:T41"/>
    <mergeCell ref="U40:V41"/>
    <mergeCell ref="W40:X41"/>
    <mergeCell ref="A41:F41"/>
    <mergeCell ref="G41:K41"/>
    <mergeCell ref="L41:N41"/>
    <mergeCell ref="A38:F38"/>
    <mergeCell ref="G38:K38"/>
    <mergeCell ref="L38:N38"/>
    <mergeCell ref="O38:T39"/>
    <mergeCell ref="U38:V39"/>
    <mergeCell ref="W38:X39"/>
    <mergeCell ref="A39:F39"/>
    <mergeCell ref="G39:K39"/>
    <mergeCell ref="L39:N39"/>
    <mergeCell ref="A36:F36"/>
    <mergeCell ref="G36:K36"/>
    <mergeCell ref="L36:N36"/>
    <mergeCell ref="O36:T37"/>
    <mergeCell ref="U36:V37"/>
    <mergeCell ref="W36:X37"/>
    <mergeCell ref="A37:F37"/>
    <mergeCell ref="G37:K37"/>
    <mergeCell ref="L37:N37"/>
    <mergeCell ref="A34:F34"/>
    <mergeCell ref="G34:K34"/>
    <mergeCell ref="L34:N34"/>
    <mergeCell ref="O34:T35"/>
    <mergeCell ref="U34:V35"/>
    <mergeCell ref="W34:X35"/>
    <mergeCell ref="A35:F35"/>
    <mergeCell ref="G35:K35"/>
    <mergeCell ref="L35:N35"/>
    <mergeCell ref="A32:F32"/>
    <mergeCell ref="G32:K32"/>
    <mergeCell ref="L32:N32"/>
    <mergeCell ref="O32:T33"/>
    <mergeCell ref="U32:V33"/>
    <mergeCell ref="W32:X33"/>
    <mergeCell ref="A33:F33"/>
    <mergeCell ref="G33:K33"/>
    <mergeCell ref="L33:N33"/>
    <mergeCell ref="A30:F30"/>
    <mergeCell ref="G30:K30"/>
    <mergeCell ref="L30:N30"/>
    <mergeCell ref="O30:T31"/>
    <mergeCell ref="U30:V31"/>
    <mergeCell ref="W30:X31"/>
    <mergeCell ref="A31:F31"/>
    <mergeCell ref="G31:K31"/>
    <mergeCell ref="L31:N31"/>
    <mergeCell ref="A28:F28"/>
    <mergeCell ref="G28:K28"/>
    <mergeCell ref="L28:N28"/>
    <mergeCell ref="O28:T29"/>
    <mergeCell ref="U28:V29"/>
    <mergeCell ref="W28:X29"/>
    <mergeCell ref="A29:F29"/>
    <mergeCell ref="G29:K29"/>
    <mergeCell ref="L29:N29"/>
    <mergeCell ref="A26:F26"/>
    <mergeCell ref="G26:K26"/>
    <mergeCell ref="L26:N26"/>
    <mergeCell ref="O26:T27"/>
    <mergeCell ref="U26:V27"/>
    <mergeCell ref="W26:X27"/>
    <mergeCell ref="A27:F27"/>
    <mergeCell ref="G27:K27"/>
    <mergeCell ref="L27:N27"/>
    <mergeCell ref="A24:F24"/>
    <mergeCell ref="G24:K24"/>
    <mergeCell ref="L24:N24"/>
    <mergeCell ref="O24:T25"/>
    <mergeCell ref="U24:V25"/>
    <mergeCell ref="W24:X25"/>
    <mergeCell ref="A25:F25"/>
    <mergeCell ref="G25:K25"/>
    <mergeCell ref="L25:N25"/>
    <mergeCell ref="A22:F22"/>
    <mergeCell ref="G22:K22"/>
    <mergeCell ref="L22:N22"/>
    <mergeCell ref="O22:T23"/>
    <mergeCell ref="U22:V23"/>
    <mergeCell ref="W22:X23"/>
    <mergeCell ref="A23:F23"/>
    <mergeCell ref="G23:K23"/>
    <mergeCell ref="L23:N23"/>
    <mergeCell ref="A20:F20"/>
    <mergeCell ref="G20:K20"/>
    <mergeCell ref="L20:N20"/>
    <mergeCell ref="O20:T21"/>
    <mergeCell ref="U20:V21"/>
    <mergeCell ref="W20:X21"/>
    <mergeCell ref="A21:F21"/>
    <mergeCell ref="G21:K21"/>
    <mergeCell ref="L21:N21"/>
    <mergeCell ref="W13:X17"/>
    <mergeCell ref="A15:K15"/>
    <mergeCell ref="L15:N17"/>
    <mergeCell ref="O15:V17"/>
    <mergeCell ref="A16:F16"/>
    <mergeCell ref="G16:K17"/>
    <mergeCell ref="A17:F17"/>
    <mergeCell ref="A18:F18"/>
    <mergeCell ref="G18:K18"/>
    <mergeCell ref="L18:N18"/>
    <mergeCell ref="O18:T19"/>
    <mergeCell ref="U18:V19"/>
    <mergeCell ref="W18:X19"/>
    <mergeCell ref="A19:F19"/>
    <mergeCell ref="G19:K19"/>
    <mergeCell ref="L19:N19"/>
    <mergeCell ref="P8:Q8"/>
    <mergeCell ref="G10:R10"/>
    <mergeCell ref="A12:B12"/>
    <mergeCell ref="C12:M12"/>
    <mergeCell ref="N12:P12"/>
    <mergeCell ref="Q12:V12"/>
    <mergeCell ref="A13:B14"/>
    <mergeCell ref="C13:K14"/>
    <mergeCell ref="L13:N14"/>
    <mergeCell ref="O13:T14"/>
    <mergeCell ref="U13:V14"/>
    <mergeCell ref="M1:X1"/>
    <mergeCell ref="M2:O2"/>
    <mergeCell ref="P2:R2"/>
    <mergeCell ref="S2:U2"/>
    <mergeCell ref="V2:X2"/>
    <mergeCell ref="M3:O6"/>
    <mergeCell ref="P3:R6"/>
    <mergeCell ref="S3:U6"/>
    <mergeCell ref="V3:X6"/>
  </mergeCells>
  <phoneticPr fontId="2"/>
  <printOptions horizontalCentered="1"/>
  <pageMargins left="0.78740157480314965" right="0.51181102362204722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2"/>
  <sheetViews>
    <sheetView showGridLines="0" view="pageBreakPreview" zoomScaleNormal="100" zoomScaleSheetLayoutView="100" workbookViewId="0">
      <selection activeCell="AO23" sqref="AO23"/>
    </sheetView>
  </sheetViews>
  <sheetFormatPr defaultColWidth="9" defaultRowHeight="12" x14ac:dyDescent="0.15"/>
  <cols>
    <col min="1" max="1" width="1.77734375" style="132" customWidth="1"/>
    <col min="2" max="4" width="4.109375" style="131" customWidth="1"/>
    <col min="5" max="6" width="2.109375" style="131" customWidth="1"/>
    <col min="7" max="23" width="3.109375" style="131" customWidth="1"/>
    <col min="24" max="29" width="3.33203125" style="131" customWidth="1"/>
    <col min="30" max="35" width="3.109375" style="131" customWidth="1"/>
    <col min="36" max="36" width="1.6640625" style="132" customWidth="1"/>
    <col min="37" max="51" width="3.6640625" style="132" customWidth="1"/>
    <col min="52" max="16384" width="9" style="132"/>
  </cols>
  <sheetData>
    <row r="1" spans="2:42" ht="12.6" thickBot="1" x14ac:dyDescent="0.2"/>
    <row r="2" spans="2:42" ht="21" customHeight="1" x14ac:dyDescent="0.2">
      <c r="B2" s="587" t="s">
        <v>95</v>
      </c>
      <c r="C2" s="593">
        <v>1</v>
      </c>
      <c r="D2" s="595" t="s">
        <v>96</v>
      </c>
      <c r="E2" s="626" t="s">
        <v>97</v>
      </c>
      <c r="F2" s="626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  <c r="AA2" s="627"/>
      <c r="AB2" s="627"/>
      <c r="AC2" s="626"/>
      <c r="AD2" s="133"/>
      <c r="AE2" s="134"/>
      <c r="AF2" s="593" t="s">
        <v>98</v>
      </c>
      <c r="AG2" s="135"/>
      <c r="AH2" s="611" t="s">
        <v>99</v>
      </c>
      <c r="AI2" s="612"/>
    </row>
    <row r="3" spans="2:42" ht="21" customHeight="1" thickBot="1" x14ac:dyDescent="0.25">
      <c r="B3" s="588"/>
      <c r="C3" s="594"/>
      <c r="D3" s="59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136"/>
      <c r="AE3" s="137"/>
      <c r="AF3" s="630"/>
      <c r="AG3" s="138"/>
      <c r="AH3" s="613"/>
      <c r="AI3" s="614"/>
    </row>
    <row r="4" spans="2:42" ht="21.9" customHeight="1" x14ac:dyDescent="0.15">
      <c r="B4" s="633" t="s">
        <v>100</v>
      </c>
      <c r="C4" s="630"/>
      <c r="D4" s="634"/>
      <c r="E4" s="635" t="s">
        <v>101</v>
      </c>
      <c r="F4" s="636"/>
      <c r="G4" s="636"/>
      <c r="H4" s="636"/>
      <c r="I4" s="636"/>
      <c r="J4" s="636"/>
      <c r="K4" s="636"/>
      <c r="L4" s="636"/>
      <c r="M4" s="636"/>
      <c r="N4" s="636"/>
      <c r="O4" s="636"/>
      <c r="P4" s="636"/>
      <c r="Q4" s="636"/>
      <c r="R4" s="636" t="s">
        <v>102</v>
      </c>
      <c r="S4" s="636"/>
      <c r="T4" s="636"/>
      <c r="U4" s="636"/>
      <c r="V4" s="636"/>
      <c r="W4" s="636"/>
      <c r="X4" s="636"/>
      <c r="Y4" s="636"/>
      <c r="Z4" s="636"/>
      <c r="AA4" s="636"/>
      <c r="AB4" s="636"/>
      <c r="AC4" s="637"/>
      <c r="AD4" s="638" t="s">
        <v>56</v>
      </c>
      <c r="AE4" s="639"/>
      <c r="AF4" s="639"/>
      <c r="AG4" s="639"/>
      <c r="AH4" s="639"/>
      <c r="AI4" s="640"/>
    </row>
    <row r="5" spans="2:42" ht="12" customHeight="1" x14ac:dyDescent="0.15">
      <c r="B5" s="633"/>
      <c r="C5" s="630"/>
      <c r="D5" s="634"/>
      <c r="E5" s="565" t="s">
        <v>103</v>
      </c>
      <c r="F5" s="605"/>
      <c r="G5" s="605"/>
      <c r="H5" s="606"/>
      <c r="I5" s="610" t="s">
        <v>9</v>
      </c>
      <c r="J5" s="610"/>
      <c r="K5" s="610"/>
      <c r="L5" s="610" t="s">
        <v>3</v>
      </c>
      <c r="M5" s="610"/>
      <c r="N5" s="610"/>
      <c r="O5" s="569" t="s">
        <v>4</v>
      </c>
      <c r="P5" s="566"/>
      <c r="Q5" s="628"/>
      <c r="R5" s="610" t="s">
        <v>103</v>
      </c>
      <c r="S5" s="610"/>
      <c r="T5" s="610"/>
      <c r="U5" s="610" t="s">
        <v>9</v>
      </c>
      <c r="V5" s="610"/>
      <c r="W5" s="610"/>
      <c r="X5" s="610" t="s">
        <v>59</v>
      </c>
      <c r="Y5" s="610"/>
      <c r="Z5" s="610"/>
      <c r="AA5" s="610" t="s">
        <v>4</v>
      </c>
      <c r="AB5" s="610"/>
      <c r="AC5" s="621"/>
      <c r="AD5" s="565" t="s">
        <v>75</v>
      </c>
      <c r="AE5" s="566"/>
      <c r="AF5" s="566"/>
      <c r="AG5" s="569" t="s">
        <v>104</v>
      </c>
      <c r="AH5" s="566"/>
      <c r="AI5" s="570"/>
      <c r="AN5" s="564"/>
      <c r="AO5" s="564"/>
      <c r="AP5" s="564"/>
    </row>
    <row r="6" spans="2:42" ht="12" customHeight="1" x14ac:dyDescent="0.15">
      <c r="B6" s="633"/>
      <c r="C6" s="630"/>
      <c r="D6" s="634"/>
      <c r="E6" s="607"/>
      <c r="F6" s="608"/>
      <c r="G6" s="608"/>
      <c r="H6" s="609"/>
      <c r="I6" s="610"/>
      <c r="J6" s="610"/>
      <c r="K6" s="610"/>
      <c r="L6" s="610"/>
      <c r="M6" s="610"/>
      <c r="N6" s="610"/>
      <c r="O6" s="571"/>
      <c r="P6" s="568"/>
      <c r="Q6" s="629"/>
      <c r="R6" s="610"/>
      <c r="S6" s="610"/>
      <c r="T6" s="610"/>
      <c r="U6" s="610"/>
      <c r="V6" s="610"/>
      <c r="W6" s="610"/>
      <c r="X6" s="610"/>
      <c r="Y6" s="610"/>
      <c r="Z6" s="610"/>
      <c r="AA6" s="610"/>
      <c r="AB6" s="610"/>
      <c r="AC6" s="621"/>
      <c r="AD6" s="567"/>
      <c r="AE6" s="568"/>
      <c r="AF6" s="568"/>
      <c r="AG6" s="571" t="s">
        <v>105</v>
      </c>
      <c r="AH6" s="568"/>
      <c r="AI6" s="572"/>
      <c r="AN6" s="564"/>
      <c r="AO6" s="564"/>
      <c r="AP6" s="564"/>
    </row>
    <row r="7" spans="2:42" s="142" customFormat="1" ht="15.9" customHeight="1" x14ac:dyDescent="0.15">
      <c r="B7" s="633"/>
      <c r="C7" s="630"/>
      <c r="D7" s="634"/>
      <c r="E7" s="597"/>
      <c r="F7" s="598"/>
      <c r="G7" s="598"/>
      <c r="H7" s="599"/>
      <c r="I7" s="603"/>
      <c r="J7" s="598"/>
      <c r="K7" s="599"/>
      <c r="L7" s="603"/>
      <c r="M7" s="598"/>
      <c r="N7" s="599"/>
      <c r="O7" s="603"/>
      <c r="P7" s="598"/>
      <c r="Q7" s="59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  <c r="AC7" s="625"/>
      <c r="AD7" s="534"/>
      <c r="AE7" s="535"/>
      <c r="AF7" s="535"/>
      <c r="AG7" s="540"/>
      <c r="AH7" s="541"/>
      <c r="AI7" s="542"/>
    </row>
    <row r="8" spans="2:42" ht="15.9" customHeight="1" x14ac:dyDescent="0.15">
      <c r="B8" s="633"/>
      <c r="C8" s="630"/>
      <c r="D8" s="634"/>
      <c r="E8" s="600"/>
      <c r="F8" s="601"/>
      <c r="G8" s="601"/>
      <c r="H8" s="602"/>
      <c r="I8" s="604"/>
      <c r="J8" s="601"/>
      <c r="K8" s="602"/>
      <c r="L8" s="604"/>
      <c r="M8" s="601"/>
      <c r="N8" s="602"/>
      <c r="O8" s="604"/>
      <c r="P8" s="601"/>
      <c r="Q8" s="602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  <c r="AC8" s="625"/>
      <c r="AD8" s="536"/>
      <c r="AE8" s="537"/>
      <c r="AF8" s="537"/>
      <c r="AG8" s="543"/>
      <c r="AH8" s="544"/>
      <c r="AI8" s="545"/>
    </row>
    <row r="9" spans="2:42" ht="15.9" customHeight="1" x14ac:dyDescent="0.15">
      <c r="B9" s="633"/>
      <c r="C9" s="630"/>
      <c r="D9" s="634"/>
      <c r="E9" s="600"/>
      <c r="F9" s="601"/>
      <c r="G9" s="601"/>
      <c r="H9" s="602"/>
      <c r="I9" s="604"/>
      <c r="J9" s="601"/>
      <c r="K9" s="602"/>
      <c r="L9" s="604"/>
      <c r="M9" s="601"/>
      <c r="N9" s="602"/>
      <c r="O9" s="604"/>
      <c r="P9" s="601"/>
      <c r="Q9" s="602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  <c r="AC9" s="625"/>
      <c r="AD9" s="536"/>
      <c r="AE9" s="537"/>
      <c r="AF9" s="537"/>
      <c r="AG9" s="543"/>
      <c r="AH9" s="544"/>
      <c r="AI9" s="545"/>
    </row>
    <row r="10" spans="2:42" ht="15.9" customHeight="1" thickBot="1" x14ac:dyDescent="0.2">
      <c r="B10" s="633"/>
      <c r="C10" s="630"/>
      <c r="D10" s="634"/>
      <c r="E10" s="600"/>
      <c r="F10" s="601"/>
      <c r="G10" s="601"/>
      <c r="H10" s="602"/>
      <c r="I10" s="604"/>
      <c r="J10" s="601"/>
      <c r="K10" s="602"/>
      <c r="L10" s="604"/>
      <c r="M10" s="601"/>
      <c r="N10" s="602"/>
      <c r="O10" s="604"/>
      <c r="P10" s="601"/>
      <c r="Q10" s="602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  <c r="AC10" s="603"/>
      <c r="AD10" s="538"/>
      <c r="AE10" s="539"/>
      <c r="AF10" s="539"/>
      <c r="AG10" s="546"/>
      <c r="AH10" s="547"/>
      <c r="AI10" s="548"/>
    </row>
    <row r="11" spans="2:42" ht="21" customHeight="1" x14ac:dyDescent="0.15">
      <c r="B11" s="631" t="s">
        <v>51</v>
      </c>
      <c r="C11" s="632"/>
      <c r="D11" s="632"/>
      <c r="E11" s="632"/>
      <c r="F11" s="13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  <c r="AC11" s="619"/>
      <c r="AD11" s="619"/>
      <c r="AE11" s="619"/>
      <c r="AF11" s="619"/>
      <c r="AG11" s="619"/>
      <c r="AH11" s="619"/>
      <c r="AI11" s="620"/>
    </row>
    <row r="12" spans="2:42" ht="21" customHeight="1" x14ac:dyDescent="0.15">
      <c r="B12" s="583" t="s">
        <v>106</v>
      </c>
      <c r="C12" s="584"/>
      <c r="D12" s="584"/>
      <c r="E12" s="584"/>
      <c r="F12" s="143"/>
      <c r="G12" s="591" t="s">
        <v>107</v>
      </c>
      <c r="H12" s="591"/>
      <c r="I12" s="591"/>
      <c r="J12" s="591"/>
      <c r="K12" s="591"/>
      <c r="L12" s="591"/>
      <c r="M12" s="591"/>
      <c r="N12" s="591"/>
      <c r="O12" s="591"/>
      <c r="P12" s="591"/>
      <c r="Q12" s="592"/>
      <c r="R12" s="576" t="s">
        <v>108</v>
      </c>
      <c r="S12" s="576"/>
      <c r="T12" s="576"/>
      <c r="U12" s="615"/>
      <c r="V12" s="616"/>
      <c r="W12" s="616"/>
      <c r="X12" s="616"/>
      <c r="Y12" s="616"/>
      <c r="Z12" s="616"/>
      <c r="AA12" s="616"/>
      <c r="AB12" s="616"/>
      <c r="AC12" s="616"/>
      <c r="AD12" s="616"/>
      <c r="AE12" s="616"/>
      <c r="AF12" s="616"/>
      <c r="AG12" s="616"/>
      <c r="AH12" s="616"/>
      <c r="AI12" s="618"/>
    </row>
    <row r="13" spans="2:42" ht="21" customHeight="1" x14ac:dyDescent="0.15">
      <c r="B13" s="583" t="s">
        <v>109</v>
      </c>
      <c r="C13" s="584"/>
      <c r="D13" s="584"/>
      <c r="E13" s="584"/>
      <c r="F13" s="143"/>
      <c r="G13" s="581"/>
      <c r="H13" s="581"/>
      <c r="I13" s="581"/>
      <c r="J13" s="581"/>
      <c r="K13" s="581"/>
      <c r="L13" s="581"/>
      <c r="M13" s="581"/>
      <c r="N13" s="581"/>
      <c r="O13" s="581"/>
      <c r="P13" s="581"/>
      <c r="Q13" s="582"/>
      <c r="R13" s="576" t="s">
        <v>110</v>
      </c>
      <c r="S13" s="576"/>
      <c r="T13" s="576"/>
      <c r="U13" s="615"/>
      <c r="V13" s="616"/>
      <c r="W13" s="616"/>
      <c r="X13" s="616"/>
      <c r="Y13" s="616"/>
      <c r="Z13" s="616"/>
      <c r="AA13" s="616"/>
      <c r="AB13" s="616"/>
      <c r="AC13" s="617"/>
      <c r="AD13" s="622" t="s">
        <v>111</v>
      </c>
      <c r="AE13" s="623"/>
      <c r="AF13" s="624"/>
      <c r="AG13" s="615"/>
      <c r="AH13" s="616"/>
      <c r="AI13" s="618"/>
    </row>
    <row r="14" spans="2:42" ht="21" customHeight="1" x14ac:dyDescent="0.15">
      <c r="B14" s="583" t="s">
        <v>112</v>
      </c>
      <c r="C14" s="584"/>
      <c r="D14" s="584"/>
      <c r="E14" s="584"/>
      <c r="F14" s="576" t="s">
        <v>113</v>
      </c>
      <c r="G14" s="576"/>
      <c r="H14" s="576"/>
      <c r="I14" s="576"/>
      <c r="J14" s="144" t="s">
        <v>114</v>
      </c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6"/>
    </row>
    <row r="15" spans="2:42" ht="21" customHeight="1" x14ac:dyDescent="0.15">
      <c r="B15" s="583"/>
      <c r="C15" s="584"/>
      <c r="D15" s="584"/>
      <c r="E15" s="584"/>
      <c r="F15" s="576" t="s">
        <v>115</v>
      </c>
      <c r="G15" s="576"/>
      <c r="H15" s="576"/>
      <c r="I15" s="576"/>
      <c r="J15" s="144" t="s">
        <v>116</v>
      </c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6"/>
    </row>
    <row r="16" spans="2:42" ht="21" customHeight="1" thickBot="1" x14ac:dyDescent="0.2">
      <c r="B16" s="585"/>
      <c r="C16" s="586"/>
      <c r="D16" s="586"/>
      <c r="E16" s="586"/>
      <c r="F16" s="580" t="s">
        <v>117</v>
      </c>
      <c r="G16" s="580"/>
      <c r="H16" s="580"/>
      <c r="I16" s="580"/>
      <c r="J16" s="147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9"/>
    </row>
    <row r="17" spans="2:35" s="153" customFormat="1" ht="15.9" customHeight="1" thickTop="1" x14ac:dyDescent="0.2">
      <c r="B17" s="150" t="s">
        <v>118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2"/>
    </row>
    <row r="18" spans="2:35" ht="15.9" customHeight="1" x14ac:dyDescent="0.15">
      <c r="B18" s="558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60"/>
    </row>
    <row r="19" spans="2:35" ht="15.9" customHeight="1" x14ac:dyDescent="0.15">
      <c r="B19" s="558"/>
      <c r="C19" s="559"/>
      <c r="D19" s="559"/>
      <c r="E19" s="559"/>
      <c r="F19" s="559"/>
      <c r="G19" s="559"/>
      <c r="H19" s="559"/>
      <c r="I19" s="559"/>
      <c r="J19" s="559"/>
      <c r="K19" s="559"/>
      <c r="L19" s="559"/>
      <c r="M19" s="559"/>
      <c r="N19" s="559"/>
      <c r="O19" s="559"/>
      <c r="P19" s="559"/>
      <c r="Q19" s="559"/>
      <c r="R19" s="559"/>
      <c r="S19" s="559"/>
      <c r="T19" s="559"/>
      <c r="U19" s="559"/>
      <c r="V19" s="559"/>
      <c r="W19" s="559"/>
      <c r="X19" s="559"/>
      <c r="Y19" s="559"/>
      <c r="Z19" s="559"/>
      <c r="AA19" s="559"/>
      <c r="AB19" s="559"/>
      <c r="AC19" s="559"/>
      <c r="AD19" s="559"/>
      <c r="AE19" s="559"/>
      <c r="AF19" s="559"/>
      <c r="AG19" s="559"/>
      <c r="AH19" s="559"/>
      <c r="AI19" s="560"/>
    </row>
    <row r="20" spans="2:35" ht="15.9" customHeight="1" x14ac:dyDescent="0.15">
      <c r="B20" s="573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  <c r="AB20" s="574"/>
      <c r="AC20" s="574"/>
      <c r="AD20" s="574"/>
      <c r="AE20" s="574"/>
      <c r="AF20" s="574"/>
      <c r="AG20" s="574"/>
      <c r="AH20" s="574"/>
      <c r="AI20" s="575"/>
    </row>
    <row r="21" spans="2:35" ht="15.9" customHeight="1" x14ac:dyDescent="0.15">
      <c r="B21" s="555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W21" s="556"/>
      <c r="X21" s="556"/>
      <c r="Y21" s="556"/>
      <c r="Z21" s="556"/>
      <c r="AA21" s="556"/>
      <c r="AB21" s="556"/>
      <c r="AC21" s="556"/>
      <c r="AD21" s="556"/>
      <c r="AE21" s="556"/>
      <c r="AF21" s="556"/>
      <c r="AG21" s="556"/>
      <c r="AH21" s="556"/>
      <c r="AI21" s="557"/>
    </row>
    <row r="22" spans="2:35" ht="15.9" customHeight="1" x14ac:dyDescent="0.15">
      <c r="B22" s="573"/>
      <c r="C22" s="574"/>
      <c r="D22" s="574"/>
      <c r="E22" s="574"/>
      <c r="F22" s="574"/>
      <c r="G22" s="574"/>
      <c r="H22" s="574"/>
      <c r="I22" s="574"/>
      <c r="J22" s="574"/>
      <c r="K22" s="574"/>
      <c r="L22" s="574"/>
      <c r="M22" s="574"/>
      <c r="N22" s="574"/>
      <c r="O22" s="574"/>
      <c r="P22" s="574"/>
      <c r="Q22" s="574"/>
      <c r="R22" s="574"/>
      <c r="S22" s="574"/>
      <c r="T22" s="574"/>
      <c r="U22" s="574"/>
      <c r="V22" s="574"/>
      <c r="W22" s="574"/>
      <c r="X22" s="574"/>
      <c r="Y22" s="574"/>
      <c r="Z22" s="574"/>
      <c r="AA22" s="574"/>
      <c r="AB22" s="574"/>
      <c r="AC22" s="574"/>
      <c r="AD22" s="574"/>
      <c r="AE22" s="574"/>
      <c r="AF22" s="574"/>
      <c r="AG22" s="574"/>
      <c r="AH22" s="574"/>
      <c r="AI22" s="575"/>
    </row>
    <row r="23" spans="2:35" ht="15.9" customHeight="1" x14ac:dyDescent="0.15">
      <c r="B23" s="140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54"/>
    </row>
    <row r="24" spans="2:35" ht="15.9" customHeight="1" x14ac:dyDescent="0.15">
      <c r="B24" s="552"/>
      <c r="C24" s="559"/>
      <c r="D24" s="559"/>
      <c r="E24" s="559"/>
      <c r="F24" s="559"/>
      <c r="G24" s="559"/>
      <c r="H24" s="559"/>
      <c r="I24" s="559"/>
      <c r="J24" s="559"/>
      <c r="K24" s="559"/>
      <c r="L24" s="559"/>
      <c r="M24" s="559"/>
      <c r="N24" s="559"/>
      <c r="O24" s="559"/>
      <c r="P24" s="559"/>
      <c r="Q24" s="559"/>
      <c r="R24" s="559"/>
      <c r="S24" s="559"/>
      <c r="T24" s="559"/>
      <c r="U24" s="559"/>
      <c r="V24" s="559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559"/>
      <c r="AH24" s="559"/>
      <c r="AI24" s="560"/>
    </row>
    <row r="25" spans="2:35" ht="15.9" customHeight="1" x14ac:dyDescent="0.15">
      <c r="B25" s="558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  <c r="AF25" s="559"/>
      <c r="AG25" s="559"/>
      <c r="AH25" s="559"/>
      <c r="AI25" s="560"/>
    </row>
    <row r="26" spans="2:35" ht="15.9" customHeight="1" x14ac:dyDescent="0.15">
      <c r="B26" s="558"/>
      <c r="C26" s="559"/>
      <c r="D26" s="559"/>
      <c r="E26" s="559"/>
      <c r="F26" s="559"/>
      <c r="G26" s="559"/>
      <c r="H26" s="559"/>
      <c r="I26" s="559"/>
      <c r="J26" s="559"/>
      <c r="K26" s="559"/>
      <c r="L26" s="559"/>
      <c r="M26" s="559"/>
      <c r="N26" s="559"/>
      <c r="O26" s="559"/>
      <c r="P26" s="559"/>
      <c r="Q26" s="559"/>
      <c r="R26" s="559"/>
      <c r="S26" s="559"/>
      <c r="T26" s="559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59"/>
      <c r="AF26" s="559"/>
      <c r="AG26" s="559"/>
      <c r="AH26" s="559"/>
      <c r="AI26" s="560"/>
    </row>
    <row r="27" spans="2:35" ht="15.9" customHeight="1" x14ac:dyDescent="0.15">
      <c r="B27" s="558"/>
      <c r="C27" s="559"/>
      <c r="D27" s="559"/>
      <c r="E27" s="559"/>
      <c r="F27" s="559"/>
      <c r="G27" s="559"/>
      <c r="H27" s="559"/>
      <c r="I27" s="559"/>
      <c r="J27" s="559"/>
      <c r="K27" s="559"/>
      <c r="L27" s="559"/>
      <c r="M27" s="559"/>
      <c r="N27" s="559"/>
      <c r="O27" s="559"/>
      <c r="P27" s="559"/>
      <c r="Q27" s="559"/>
      <c r="R27" s="559"/>
      <c r="S27" s="559"/>
      <c r="T27" s="559"/>
      <c r="U27" s="559"/>
      <c r="V27" s="559"/>
      <c r="W27" s="559"/>
      <c r="X27" s="559"/>
      <c r="Y27" s="559"/>
      <c r="Z27" s="559"/>
      <c r="AA27" s="559"/>
      <c r="AB27" s="559"/>
      <c r="AC27" s="559"/>
      <c r="AD27" s="559"/>
      <c r="AE27" s="559"/>
      <c r="AF27" s="559"/>
      <c r="AG27" s="559"/>
      <c r="AH27" s="559"/>
      <c r="AI27" s="560"/>
    </row>
    <row r="28" spans="2:35" ht="15.9" customHeight="1" x14ac:dyDescent="0.15">
      <c r="B28" s="558"/>
      <c r="C28" s="559"/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59"/>
      <c r="S28" s="559"/>
      <c r="T28" s="559"/>
      <c r="U28" s="559"/>
      <c r="V28" s="559"/>
      <c r="W28" s="559"/>
      <c r="X28" s="559"/>
      <c r="Y28" s="559"/>
      <c r="Z28" s="559"/>
      <c r="AA28" s="559"/>
      <c r="AB28" s="559"/>
      <c r="AC28" s="559"/>
      <c r="AD28" s="559"/>
      <c r="AE28" s="559"/>
      <c r="AF28" s="559"/>
      <c r="AG28" s="559"/>
      <c r="AH28" s="559"/>
      <c r="AI28" s="560"/>
    </row>
    <row r="29" spans="2:35" ht="15.9" customHeight="1" x14ac:dyDescent="0.15">
      <c r="B29" s="573"/>
      <c r="C29" s="574"/>
      <c r="D29" s="574"/>
      <c r="E29" s="574"/>
      <c r="F29" s="574"/>
      <c r="G29" s="574"/>
      <c r="H29" s="574"/>
      <c r="I29" s="574"/>
      <c r="J29" s="574"/>
      <c r="K29" s="574"/>
      <c r="L29" s="574"/>
      <c r="M29" s="574"/>
      <c r="N29" s="574"/>
      <c r="O29" s="574"/>
      <c r="P29" s="574"/>
      <c r="Q29" s="574"/>
      <c r="R29" s="574"/>
      <c r="S29" s="574"/>
      <c r="T29" s="574"/>
      <c r="U29" s="574"/>
      <c r="V29" s="574"/>
      <c r="W29" s="574"/>
      <c r="X29" s="574"/>
      <c r="Y29" s="574"/>
      <c r="Z29" s="574"/>
      <c r="AA29" s="574"/>
      <c r="AB29" s="574"/>
      <c r="AC29" s="574"/>
      <c r="AD29" s="574"/>
      <c r="AE29" s="574"/>
      <c r="AF29" s="574"/>
      <c r="AG29" s="574"/>
      <c r="AH29" s="574"/>
      <c r="AI29" s="575"/>
    </row>
    <row r="30" spans="2:35" ht="15.9" customHeight="1" x14ac:dyDescent="0.15">
      <c r="B30" s="558"/>
      <c r="C30" s="559"/>
      <c r="D30" s="559"/>
      <c r="E30" s="559"/>
      <c r="F30" s="559"/>
      <c r="G30" s="559"/>
      <c r="H30" s="559"/>
      <c r="I30" s="559"/>
      <c r="J30" s="559"/>
      <c r="K30" s="559"/>
      <c r="L30" s="559"/>
      <c r="M30" s="559"/>
      <c r="N30" s="559"/>
      <c r="O30" s="559"/>
      <c r="P30" s="559"/>
      <c r="Q30" s="559"/>
      <c r="R30" s="559"/>
      <c r="S30" s="559"/>
      <c r="T30" s="559"/>
      <c r="U30" s="559"/>
      <c r="V30" s="559"/>
      <c r="W30" s="559"/>
      <c r="X30" s="559"/>
      <c r="Y30" s="559"/>
      <c r="Z30" s="559"/>
      <c r="AA30" s="559"/>
      <c r="AB30" s="559"/>
      <c r="AC30" s="559"/>
      <c r="AD30" s="559"/>
      <c r="AE30" s="559"/>
      <c r="AF30" s="559"/>
      <c r="AG30" s="559"/>
      <c r="AH30" s="559"/>
      <c r="AI30" s="560"/>
    </row>
    <row r="31" spans="2:35" ht="15.9" customHeight="1" x14ac:dyDescent="0.15">
      <c r="B31" s="573"/>
      <c r="C31" s="574"/>
      <c r="D31" s="574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  <c r="AA31" s="574"/>
      <c r="AB31" s="574"/>
      <c r="AC31" s="574"/>
      <c r="AD31" s="574"/>
      <c r="AE31" s="574"/>
      <c r="AF31" s="574"/>
      <c r="AG31" s="574"/>
      <c r="AH31" s="574"/>
      <c r="AI31" s="575"/>
    </row>
    <row r="32" spans="2:35" ht="15.9" customHeight="1" x14ac:dyDescent="0.15">
      <c r="B32" s="14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54"/>
    </row>
    <row r="33" spans="2:35" ht="15.9" customHeight="1" x14ac:dyDescent="0.15"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54"/>
    </row>
    <row r="34" spans="2:35" ht="15.9" customHeight="1" x14ac:dyDescent="0.15">
      <c r="B34" s="573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4"/>
      <c r="Q34" s="574"/>
      <c r="R34" s="574"/>
      <c r="S34" s="574"/>
      <c r="T34" s="574"/>
      <c r="U34" s="574"/>
      <c r="V34" s="574"/>
      <c r="W34" s="574"/>
      <c r="X34" s="574"/>
      <c r="Y34" s="574"/>
      <c r="Z34" s="574"/>
      <c r="AA34" s="574"/>
      <c r="AB34" s="574"/>
      <c r="AC34" s="574"/>
      <c r="AD34" s="574"/>
      <c r="AE34" s="574"/>
      <c r="AF34" s="574"/>
      <c r="AG34" s="574"/>
      <c r="AH34" s="574"/>
      <c r="AI34" s="575"/>
    </row>
    <row r="35" spans="2:35" ht="15.9" customHeight="1" x14ac:dyDescent="0.15"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54"/>
    </row>
    <row r="36" spans="2:35" ht="15.9" customHeight="1" x14ac:dyDescent="0.15">
      <c r="B36" s="573"/>
      <c r="C36" s="574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  <c r="T36" s="574"/>
      <c r="U36" s="574"/>
      <c r="V36" s="574"/>
      <c r="W36" s="574"/>
      <c r="X36" s="574"/>
      <c r="Y36" s="574"/>
      <c r="Z36" s="574"/>
      <c r="AA36" s="574"/>
      <c r="AB36" s="574"/>
      <c r="AC36" s="574"/>
      <c r="AD36" s="574"/>
      <c r="AE36" s="574"/>
      <c r="AF36" s="574"/>
      <c r="AG36" s="574"/>
      <c r="AH36" s="574"/>
      <c r="AI36" s="575"/>
    </row>
    <row r="37" spans="2:35" ht="15.9" customHeight="1" x14ac:dyDescent="0.15">
      <c r="B37" s="577"/>
      <c r="C37" s="578"/>
      <c r="D37" s="578"/>
      <c r="E37" s="578"/>
      <c r="F37" s="578"/>
      <c r="G37" s="578"/>
      <c r="H37" s="578"/>
      <c r="I37" s="578"/>
      <c r="J37" s="578"/>
      <c r="K37" s="578"/>
      <c r="L37" s="578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578"/>
      <c r="AG37" s="578"/>
      <c r="AH37" s="578"/>
      <c r="AI37" s="579"/>
    </row>
    <row r="38" spans="2:35" ht="15.9" customHeight="1" x14ac:dyDescent="0.15">
      <c r="B38" s="552"/>
      <c r="C38" s="553"/>
      <c r="D38" s="553"/>
      <c r="E38" s="553"/>
      <c r="F38" s="553"/>
      <c r="G38" s="553"/>
      <c r="H38" s="553"/>
      <c r="I38" s="553"/>
      <c r="J38" s="553"/>
      <c r="K38" s="553"/>
      <c r="L38" s="553"/>
      <c r="M38" s="553"/>
      <c r="N38" s="553"/>
      <c r="O38" s="553"/>
      <c r="P38" s="553"/>
      <c r="Q38" s="553"/>
      <c r="R38" s="553"/>
      <c r="S38" s="553"/>
      <c r="T38" s="553"/>
      <c r="U38" s="553"/>
      <c r="V38" s="553"/>
      <c r="W38" s="553"/>
      <c r="X38" s="553"/>
      <c r="Y38" s="553"/>
      <c r="Z38" s="553"/>
      <c r="AA38" s="553"/>
      <c r="AB38" s="553"/>
      <c r="AC38" s="553"/>
      <c r="AD38" s="553"/>
      <c r="AE38" s="553"/>
      <c r="AF38" s="553"/>
      <c r="AG38" s="553"/>
      <c r="AH38" s="553"/>
      <c r="AI38" s="554"/>
    </row>
    <row r="39" spans="2:35" ht="15.9" customHeight="1" x14ac:dyDescent="0.15">
      <c r="B39" s="558"/>
      <c r="C39" s="559"/>
      <c r="D39" s="559"/>
      <c r="E39" s="559"/>
      <c r="F39" s="559"/>
      <c r="G39" s="559"/>
      <c r="H39" s="559"/>
      <c r="I39" s="559"/>
      <c r="J39" s="559"/>
      <c r="K39" s="559"/>
      <c r="L39" s="559"/>
      <c r="M39" s="559"/>
      <c r="N39" s="559"/>
      <c r="O39" s="559"/>
      <c r="P39" s="559"/>
      <c r="Q39" s="559"/>
      <c r="R39" s="559"/>
      <c r="S39" s="559"/>
      <c r="T39" s="559"/>
      <c r="U39" s="559"/>
      <c r="V39" s="559"/>
      <c r="W39" s="559"/>
      <c r="X39" s="559"/>
      <c r="Y39" s="559"/>
      <c r="Z39" s="559"/>
      <c r="AA39" s="559"/>
      <c r="AB39" s="559"/>
      <c r="AC39" s="559"/>
      <c r="AD39" s="559"/>
      <c r="AE39" s="559"/>
      <c r="AF39" s="559"/>
      <c r="AG39" s="559"/>
      <c r="AH39" s="559"/>
      <c r="AI39" s="560"/>
    </row>
    <row r="40" spans="2:35" ht="15.9" customHeight="1" x14ac:dyDescent="0.15">
      <c r="B40" s="552"/>
      <c r="C40" s="553"/>
      <c r="D40" s="553"/>
      <c r="E40" s="553"/>
      <c r="F40" s="553"/>
      <c r="G40" s="553"/>
      <c r="H40" s="553"/>
      <c r="I40" s="553"/>
      <c r="J40" s="553"/>
      <c r="K40" s="553"/>
      <c r="L40" s="553"/>
      <c r="M40" s="553"/>
      <c r="N40" s="553"/>
      <c r="O40" s="553"/>
      <c r="P40" s="553"/>
      <c r="Q40" s="553"/>
      <c r="R40" s="553"/>
      <c r="S40" s="553"/>
      <c r="T40" s="553"/>
      <c r="U40" s="553"/>
      <c r="V40" s="553"/>
      <c r="W40" s="553"/>
      <c r="X40" s="553"/>
      <c r="Y40" s="553"/>
      <c r="Z40" s="553"/>
      <c r="AA40" s="553"/>
      <c r="AB40" s="553"/>
      <c r="AC40" s="553"/>
      <c r="AD40" s="553"/>
      <c r="AE40" s="553"/>
      <c r="AF40" s="553"/>
      <c r="AG40" s="553"/>
      <c r="AH40" s="553"/>
      <c r="AI40" s="554"/>
    </row>
    <row r="41" spans="2:35" ht="15.9" customHeight="1" x14ac:dyDescent="0.15">
      <c r="B41" s="573"/>
      <c r="C41" s="574"/>
      <c r="D41" s="574"/>
      <c r="E41" s="574"/>
      <c r="F41" s="574"/>
      <c r="G41" s="574"/>
      <c r="H41" s="574"/>
      <c r="I41" s="574"/>
      <c r="J41" s="574"/>
      <c r="K41" s="574"/>
      <c r="L41" s="574"/>
      <c r="M41" s="574"/>
      <c r="N41" s="574"/>
      <c r="O41" s="574"/>
      <c r="P41" s="574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74"/>
      <c r="AD41" s="574"/>
      <c r="AE41" s="574"/>
      <c r="AF41" s="574"/>
      <c r="AG41" s="574"/>
      <c r="AH41" s="574"/>
      <c r="AI41" s="575"/>
    </row>
    <row r="42" spans="2:35" ht="15.9" customHeight="1" x14ac:dyDescent="0.15">
      <c r="B42" s="555"/>
      <c r="C42" s="556"/>
      <c r="D42" s="556"/>
      <c r="E42" s="556"/>
      <c r="F42" s="556"/>
      <c r="G42" s="556"/>
      <c r="H42" s="556"/>
      <c r="I42" s="556"/>
      <c r="J42" s="556"/>
      <c r="K42" s="556"/>
      <c r="L42" s="556"/>
      <c r="M42" s="556"/>
      <c r="N42" s="556"/>
      <c r="O42" s="556"/>
      <c r="P42" s="556"/>
      <c r="Q42" s="556"/>
      <c r="R42" s="556"/>
      <c r="S42" s="556"/>
      <c r="T42" s="556"/>
      <c r="U42" s="556"/>
      <c r="V42" s="556"/>
      <c r="W42" s="556"/>
      <c r="X42" s="556"/>
      <c r="Y42" s="556"/>
      <c r="Z42" s="556"/>
      <c r="AA42" s="556"/>
      <c r="AB42" s="556"/>
      <c r="AC42" s="556"/>
      <c r="AD42" s="556"/>
      <c r="AE42" s="556"/>
      <c r="AF42" s="556"/>
      <c r="AG42" s="556"/>
      <c r="AH42" s="556"/>
      <c r="AI42" s="557"/>
    </row>
    <row r="43" spans="2:35" ht="15.9" customHeight="1" x14ac:dyDescent="0.15">
      <c r="B43" s="555"/>
      <c r="C43" s="556"/>
      <c r="D43" s="556"/>
      <c r="E43" s="556"/>
      <c r="F43" s="556"/>
      <c r="G43" s="556"/>
      <c r="H43" s="556"/>
      <c r="I43" s="556"/>
      <c r="J43" s="556"/>
      <c r="K43" s="556"/>
      <c r="L43" s="556"/>
      <c r="M43" s="556"/>
      <c r="N43" s="556"/>
      <c r="O43" s="556"/>
      <c r="P43" s="556"/>
      <c r="Q43" s="556"/>
      <c r="R43" s="556"/>
      <c r="S43" s="556"/>
      <c r="T43" s="556"/>
      <c r="U43" s="556"/>
      <c r="V43" s="556"/>
      <c r="W43" s="556"/>
      <c r="X43" s="556"/>
      <c r="Y43" s="556"/>
      <c r="Z43" s="556"/>
      <c r="AA43" s="556"/>
      <c r="AB43" s="556"/>
      <c r="AC43" s="556"/>
      <c r="AD43" s="556"/>
      <c r="AE43" s="556"/>
      <c r="AF43" s="556"/>
      <c r="AG43" s="556"/>
      <c r="AH43" s="556"/>
      <c r="AI43" s="557"/>
    </row>
    <row r="44" spans="2:35" ht="15.9" customHeight="1" x14ac:dyDescent="0.15">
      <c r="B44" s="140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54"/>
    </row>
    <row r="45" spans="2:35" ht="15.9" customHeight="1" x14ac:dyDescent="0.15"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54"/>
    </row>
    <row r="46" spans="2:35" ht="15.9" customHeight="1" x14ac:dyDescent="0.1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54"/>
    </row>
    <row r="47" spans="2:35" ht="15.9" customHeight="1" x14ac:dyDescent="0.1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54"/>
    </row>
    <row r="48" spans="2:35" ht="15.9" customHeight="1" x14ac:dyDescent="0.1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54"/>
    </row>
    <row r="49" spans="2:35" ht="15.9" customHeight="1" x14ac:dyDescent="0.1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54"/>
    </row>
    <row r="50" spans="2:35" ht="15.9" customHeight="1" x14ac:dyDescent="0.1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54"/>
    </row>
    <row r="51" spans="2:35" ht="15.9" customHeight="1" x14ac:dyDescent="0.15">
      <c r="B51" s="558"/>
      <c r="C51" s="559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/>
      <c r="P51" s="559"/>
      <c r="Q51" s="559"/>
      <c r="R51" s="559"/>
      <c r="S51" s="559"/>
      <c r="T51" s="559"/>
      <c r="U51" s="559"/>
      <c r="V51" s="559"/>
      <c r="W51" s="559"/>
      <c r="X51" s="559"/>
      <c r="Y51" s="559"/>
      <c r="Z51" s="559"/>
      <c r="AA51" s="559"/>
      <c r="AB51" s="559"/>
      <c r="AC51" s="559"/>
      <c r="AD51" s="559"/>
      <c r="AE51" s="559"/>
      <c r="AF51" s="559"/>
      <c r="AG51" s="559"/>
      <c r="AH51" s="559"/>
      <c r="AI51" s="560"/>
    </row>
    <row r="52" spans="2:35" ht="15.9" customHeight="1" x14ac:dyDescent="0.15">
      <c r="B52" s="558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59"/>
      <c r="AA52" s="559"/>
      <c r="AB52" s="559"/>
      <c r="AC52" s="559"/>
      <c r="AD52" s="559"/>
      <c r="AE52" s="559"/>
      <c r="AF52" s="559"/>
      <c r="AG52" s="559"/>
      <c r="AH52" s="559"/>
      <c r="AI52" s="560"/>
    </row>
    <row r="53" spans="2:35" ht="15.9" customHeight="1" x14ac:dyDescent="0.15">
      <c r="B53" s="558"/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559"/>
      <c r="S53" s="559"/>
      <c r="T53" s="559"/>
      <c r="U53" s="559"/>
      <c r="V53" s="559"/>
      <c r="W53" s="559"/>
      <c r="X53" s="559"/>
      <c r="Y53" s="559"/>
      <c r="Z53" s="559"/>
      <c r="AA53" s="559"/>
      <c r="AB53" s="559"/>
      <c r="AC53" s="559"/>
      <c r="AD53" s="559"/>
      <c r="AE53" s="559"/>
      <c r="AF53" s="559"/>
      <c r="AG53" s="559"/>
      <c r="AH53" s="559"/>
      <c r="AI53" s="560"/>
    </row>
    <row r="54" spans="2:35" ht="15.9" customHeight="1" x14ac:dyDescent="0.15">
      <c r="B54" s="558"/>
      <c r="C54" s="559"/>
      <c r="D54" s="559"/>
      <c r="E54" s="559"/>
      <c r="F54" s="559"/>
      <c r="G54" s="559"/>
      <c r="H54" s="559"/>
      <c r="I54" s="559"/>
      <c r="J54" s="559"/>
      <c r="K54" s="559"/>
      <c r="L54" s="559"/>
      <c r="M54" s="559"/>
      <c r="N54" s="559"/>
      <c r="O54" s="559"/>
      <c r="P54" s="559"/>
      <c r="Q54" s="559"/>
      <c r="R54" s="559"/>
      <c r="S54" s="559"/>
      <c r="T54" s="559"/>
      <c r="U54" s="559"/>
      <c r="V54" s="559"/>
      <c r="W54" s="559"/>
      <c r="X54" s="559"/>
      <c r="Y54" s="559"/>
      <c r="Z54" s="559"/>
      <c r="AA54" s="559"/>
      <c r="AB54" s="559"/>
      <c r="AC54" s="559"/>
      <c r="AD54" s="559"/>
      <c r="AE54" s="559"/>
      <c r="AF54" s="559"/>
      <c r="AG54" s="559"/>
      <c r="AH54" s="559"/>
      <c r="AI54" s="560"/>
    </row>
    <row r="55" spans="2:35" ht="15.9" customHeight="1" x14ac:dyDescent="0.15">
      <c r="B55" s="558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59"/>
      <c r="V55" s="559"/>
      <c r="W55" s="559"/>
      <c r="X55" s="559"/>
      <c r="Y55" s="559"/>
      <c r="Z55" s="559"/>
      <c r="AA55" s="559"/>
      <c r="AB55" s="559"/>
      <c r="AC55" s="559"/>
      <c r="AD55" s="559"/>
      <c r="AE55" s="559"/>
      <c r="AF55" s="559"/>
      <c r="AG55" s="559"/>
      <c r="AH55" s="559"/>
      <c r="AI55" s="560"/>
    </row>
    <row r="56" spans="2:35" ht="15.9" customHeight="1" x14ac:dyDescent="0.15">
      <c r="B56" s="558"/>
      <c r="C56" s="559"/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  <c r="X56" s="559"/>
      <c r="Y56" s="559"/>
      <c r="Z56" s="559"/>
      <c r="AA56" s="559"/>
      <c r="AB56" s="559"/>
      <c r="AC56" s="559"/>
      <c r="AD56" s="559"/>
      <c r="AE56" s="559"/>
      <c r="AF56" s="559"/>
      <c r="AG56" s="559"/>
      <c r="AH56" s="559"/>
      <c r="AI56" s="560"/>
    </row>
    <row r="57" spans="2:35" ht="15.9" customHeight="1" thickBot="1" x14ac:dyDescent="0.25">
      <c r="B57" s="549"/>
      <c r="C57" s="550"/>
      <c r="D57" s="550"/>
      <c r="E57" s="550"/>
      <c r="F57" s="550"/>
      <c r="G57" s="550"/>
      <c r="H57" s="550"/>
      <c r="I57" s="550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550"/>
      <c r="U57" s="550"/>
      <c r="V57" s="550"/>
      <c r="W57" s="550"/>
      <c r="X57" s="550"/>
      <c r="Y57" s="550"/>
      <c r="Z57" s="550"/>
      <c r="AA57" s="550"/>
      <c r="AB57" s="550"/>
      <c r="AC57" s="550"/>
      <c r="AD57" s="550"/>
      <c r="AE57" s="550"/>
      <c r="AF57" s="550"/>
      <c r="AG57" s="550"/>
      <c r="AH57" s="550"/>
      <c r="AI57" s="551"/>
    </row>
    <row r="58" spans="2:35" ht="15.9" customHeight="1" x14ac:dyDescent="0.2">
      <c r="B58" s="155" t="s">
        <v>119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7"/>
    </row>
    <row r="59" spans="2:35" ht="15.9" customHeight="1" x14ac:dyDescent="0.2">
      <c r="B59" s="561"/>
      <c r="C59" s="562"/>
      <c r="D59" s="562"/>
      <c r="E59" s="562"/>
      <c r="F59" s="562"/>
      <c r="G59" s="562"/>
      <c r="H59" s="562"/>
      <c r="I59" s="562"/>
      <c r="J59" s="562"/>
      <c r="K59" s="562"/>
      <c r="L59" s="562"/>
      <c r="M59" s="562"/>
      <c r="N59" s="562"/>
      <c r="O59" s="562"/>
      <c r="P59" s="562"/>
      <c r="Q59" s="562"/>
      <c r="R59" s="562"/>
      <c r="S59" s="562"/>
      <c r="T59" s="562"/>
      <c r="U59" s="562"/>
      <c r="V59" s="562"/>
      <c r="W59" s="562"/>
      <c r="X59" s="562"/>
      <c r="Y59" s="562"/>
      <c r="Z59" s="562"/>
      <c r="AA59" s="562"/>
      <c r="AB59" s="562"/>
      <c r="AC59" s="562"/>
      <c r="AD59" s="562"/>
      <c r="AE59" s="562"/>
      <c r="AF59" s="562"/>
      <c r="AG59" s="562"/>
      <c r="AH59" s="562"/>
      <c r="AI59" s="563"/>
    </row>
    <row r="60" spans="2:35" ht="15.9" customHeight="1" x14ac:dyDescent="0.2">
      <c r="B60" s="561"/>
      <c r="C60" s="562"/>
      <c r="D60" s="562"/>
      <c r="E60" s="562"/>
      <c r="F60" s="562"/>
      <c r="G60" s="562"/>
      <c r="H60" s="562"/>
      <c r="I60" s="562"/>
      <c r="J60" s="562"/>
      <c r="K60" s="562"/>
      <c r="L60" s="562"/>
      <c r="M60" s="562"/>
      <c r="N60" s="562"/>
      <c r="O60" s="562"/>
      <c r="P60" s="562"/>
      <c r="Q60" s="562"/>
      <c r="R60" s="562"/>
      <c r="S60" s="562"/>
      <c r="T60" s="562"/>
      <c r="U60" s="562"/>
      <c r="V60" s="562"/>
      <c r="W60" s="562"/>
      <c r="X60" s="562"/>
      <c r="Y60" s="562"/>
      <c r="Z60" s="562"/>
      <c r="AA60" s="562"/>
      <c r="AB60" s="562"/>
      <c r="AC60" s="562"/>
      <c r="AD60" s="562"/>
      <c r="AE60" s="562"/>
      <c r="AF60" s="562"/>
      <c r="AG60" s="562"/>
      <c r="AH60" s="562"/>
      <c r="AI60" s="563"/>
    </row>
    <row r="61" spans="2:35" ht="15.9" customHeight="1" x14ac:dyDescent="0.2">
      <c r="B61" s="561"/>
      <c r="C61" s="562"/>
      <c r="D61" s="562"/>
      <c r="E61" s="562"/>
      <c r="F61" s="562"/>
      <c r="G61" s="562"/>
      <c r="H61" s="562"/>
      <c r="I61" s="562"/>
      <c r="J61" s="562"/>
      <c r="K61" s="562"/>
      <c r="L61" s="562"/>
      <c r="M61" s="562"/>
      <c r="N61" s="562"/>
      <c r="O61" s="562"/>
      <c r="P61" s="562"/>
      <c r="Q61" s="562"/>
      <c r="R61" s="562"/>
      <c r="S61" s="562"/>
      <c r="T61" s="562"/>
      <c r="U61" s="562"/>
      <c r="V61" s="562"/>
      <c r="W61" s="562"/>
      <c r="X61" s="562"/>
      <c r="Y61" s="562"/>
      <c r="Z61" s="562"/>
      <c r="AA61" s="562"/>
      <c r="AB61" s="562"/>
      <c r="AC61" s="562"/>
      <c r="AD61" s="562"/>
      <c r="AE61" s="562"/>
      <c r="AF61" s="562"/>
      <c r="AG61" s="562"/>
      <c r="AH61" s="562"/>
      <c r="AI61" s="563"/>
    </row>
    <row r="62" spans="2:35" ht="15.9" customHeight="1" thickBot="1" x14ac:dyDescent="0.25">
      <c r="B62" s="549"/>
      <c r="C62" s="550"/>
      <c r="D62" s="550"/>
      <c r="E62" s="550"/>
      <c r="F62" s="550"/>
      <c r="G62" s="550"/>
      <c r="H62" s="550"/>
      <c r="I62" s="550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550"/>
      <c r="U62" s="550"/>
      <c r="V62" s="550"/>
      <c r="W62" s="550"/>
      <c r="X62" s="550"/>
      <c r="Y62" s="550"/>
      <c r="Z62" s="550"/>
      <c r="AA62" s="550"/>
      <c r="AB62" s="550"/>
      <c r="AC62" s="550"/>
      <c r="AD62" s="550"/>
      <c r="AE62" s="550"/>
      <c r="AF62" s="550"/>
      <c r="AG62" s="550"/>
      <c r="AH62" s="550"/>
      <c r="AI62" s="551"/>
    </row>
  </sheetData>
  <mergeCells count="82">
    <mergeCell ref="AF2:AF3"/>
    <mergeCell ref="B11:E11"/>
    <mergeCell ref="B4:D10"/>
    <mergeCell ref="E4:Q4"/>
    <mergeCell ref="R4:AC4"/>
    <mergeCell ref="AD4:AI4"/>
    <mergeCell ref="X7:Z10"/>
    <mergeCell ref="L7:N10"/>
    <mergeCell ref="O7:Q10"/>
    <mergeCell ref="AH2:AI3"/>
    <mergeCell ref="U13:AC13"/>
    <mergeCell ref="AG13:AI13"/>
    <mergeCell ref="U12:AI12"/>
    <mergeCell ref="R5:T6"/>
    <mergeCell ref="U5:W6"/>
    <mergeCell ref="X5:Z6"/>
    <mergeCell ref="G11:AI11"/>
    <mergeCell ref="AA5:AC6"/>
    <mergeCell ref="AD13:AF13"/>
    <mergeCell ref="AA7:AC10"/>
    <mergeCell ref="U7:W10"/>
    <mergeCell ref="E2:AC3"/>
    <mergeCell ref="B2:B3"/>
    <mergeCell ref="B13:E13"/>
    <mergeCell ref="R7:T10"/>
    <mergeCell ref="B12:E12"/>
    <mergeCell ref="G12:Q12"/>
    <mergeCell ref="R12:T12"/>
    <mergeCell ref="C2:C3"/>
    <mergeCell ref="D2:D3"/>
    <mergeCell ref="E7:H10"/>
    <mergeCell ref="I7:K10"/>
    <mergeCell ref="E5:H6"/>
    <mergeCell ref="I5:K6"/>
    <mergeCell ref="L5:N6"/>
    <mergeCell ref="O5:Q6"/>
    <mergeCell ref="R13:T13"/>
    <mergeCell ref="F16:I16"/>
    <mergeCell ref="B20:AI20"/>
    <mergeCell ref="B18:AI18"/>
    <mergeCell ref="B19:AI19"/>
    <mergeCell ref="G13:Q13"/>
    <mergeCell ref="B14:E16"/>
    <mergeCell ref="F14:I14"/>
    <mergeCell ref="F15:I15"/>
    <mergeCell ref="B37:AI37"/>
    <mergeCell ref="B28:AI28"/>
    <mergeCell ref="B29:AI29"/>
    <mergeCell ref="B22:AI22"/>
    <mergeCell ref="B30:AI30"/>
    <mergeCell ref="B24:AI24"/>
    <mergeCell ref="B59:AI59"/>
    <mergeCell ref="B39:AI39"/>
    <mergeCell ref="B40:AI40"/>
    <mergeCell ref="B36:AI36"/>
    <mergeCell ref="B41:AI41"/>
    <mergeCell ref="B31:AI31"/>
    <mergeCell ref="B26:AI26"/>
    <mergeCell ref="B27:AI27"/>
    <mergeCell ref="B34:AI34"/>
    <mergeCell ref="B25:AI25"/>
    <mergeCell ref="AN5:AP5"/>
    <mergeCell ref="AN6:AP6"/>
    <mergeCell ref="AD5:AF6"/>
    <mergeCell ref="AG5:AI5"/>
    <mergeCell ref="AG6:AI6"/>
    <mergeCell ref="AD7:AF10"/>
    <mergeCell ref="AG7:AI10"/>
    <mergeCell ref="B62:AI62"/>
    <mergeCell ref="B38:AI38"/>
    <mergeCell ref="B42:AI42"/>
    <mergeCell ref="B43:AI43"/>
    <mergeCell ref="B57:AI57"/>
    <mergeCell ref="B56:AI56"/>
    <mergeCell ref="B53:AI53"/>
    <mergeCell ref="B61:AI61"/>
    <mergeCell ref="B60:AI60"/>
    <mergeCell ref="B51:AI51"/>
    <mergeCell ref="B52:AI52"/>
    <mergeCell ref="B54:AI54"/>
    <mergeCell ref="B55:AI55"/>
    <mergeCell ref="B21:AI21"/>
  </mergeCells>
  <phoneticPr fontId="2"/>
  <dataValidations count="2">
    <dataValidation type="list" allowBlank="1" showInputMessage="1" sqref="U13:AC13">
      <formula1>"公共建築課,現場事務所,Eメール，電話"</formula1>
    </dataValidation>
    <dataValidation allowBlank="1" showInputMessage="1" sqref="AG13:AI13"/>
  </dataValidations>
  <printOptions horizontalCentered="1"/>
  <pageMargins left="0.59055118110236227" right="0.59055118110236227" top="0.86614173228346458" bottom="0.39370078740157483" header="0" footer="0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activeCell="E9" sqref="E9"/>
    </sheetView>
  </sheetViews>
  <sheetFormatPr defaultColWidth="10.6640625" defaultRowHeight="24" customHeight="1" x14ac:dyDescent="0.2"/>
  <cols>
    <col min="1" max="16384" width="10.6640625" style="6"/>
  </cols>
  <sheetData>
    <row r="1" spans="1:8" ht="24" customHeight="1" x14ac:dyDescent="0.2">
      <c r="G1" s="5"/>
      <c r="H1" s="3" t="s">
        <v>122</v>
      </c>
    </row>
    <row r="2" spans="1:8" ht="24" customHeight="1" x14ac:dyDescent="0.2">
      <c r="G2" s="5"/>
      <c r="H2" s="3"/>
    </row>
    <row r="4" spans="1:8" ht="24" customHeight="1" x14ac:dyDescent="0.2">
      <c r="A4" s="641" t="s">
        <v>48</v>
      </c>
      <c r="B4" s="641"/>
      <c r="C4" s="641"/>
      <c r="D4" s="641"/>
      <c r="E4" s="641"/>
      <c r="F4" s="641"/>
      <c r="G4" s="641"/>
      <c r="H4" s="641"/>
    </row>
    <row r="6" spans="1:8" ht="24" customHeight="1" x14ac:dyDescent="0.2">
      <c r="A6" s="6">
        <v>1</v>
      </c>
      <c r="B6" s="5" t="s">
        <v>49</v>
      </c>
      <c r="C6" s="5"/>
      <c r="D6" s="642" t="s">
        <v>226</v>
      </c>
      <c r="E6" s="642"/>
      <c r="F6" s="642"/>
      <c r="G6" s="642"/>
      <c r="H6" s="642"/>
    </row>
    <row r="8" spans="1:8" ht="24" customHeight="1" x14ac:dyDescent="0.2">
      <c r="A8" s="6">
        <v>2</v>
      </c>
      <c r="B8" s="5" t="s">
        <v>50</v>
      </c>
      <c r="C8" s="5"/>
      <c r="D8" s="642" t="s">
        <v>123</v>
      </c>
      <c r="E8" s="642"/>
      <c r="F8" s="642"/>
      <c r="G8" s="642"/>
      <c r="H8" s="642"/>
    </row>
    <row r="10" spans="1:8" ht="24" customHeight="1" x14ac:dyDescent="0.2">
      <c r="A10" s="6">
        <v>3</v>
      </c>
      <c r="B10" s="5" t="s">
        <v>51</v>
      </c>
      <c r="C10" s="5"/>
      <c r="D10" s="643"/>
      <c r="E10" s="643"/>
      <c r="F10" s="643"/>
      <c r="G10" s="643"/>
      <c r="H10" s="643"/>
    </row>
    <row r="12" spans="1:8" ht="24" customHeight="1" x14ac:dyDescent="0.2">
      <c r="A12" s="6">
        <v>4</v>
      </c>
      <c r="B12" s="5" t="s">
        <v>58</v>
      </c>
      <c r="C12" s="5"/>
      <c r="D12" s="643"/>
      <c r="E12" s="643"/>
      <c r="F12" s="643"/>
      <c r="G12" s="643"/>
      <c r="H12" s="643"/>
    </row>
    <row r="14" spans="1:8" ht="24" customHeight="1" x14ac:dyDescent="0.2">
      <c r="A14" s="6">
        <v>5</v>
      </c>
      <c r="B14" s="5" t="s">
        <v>52</v>
      </c>
      <c r="C14" s="5"/>
      <c r="D14" s="643"/>
      <c r="E14" s="643"/>
      <c r="F14" s="643"/>
      <c r="G14" s="643"/>
      <c r="H14" s="643"/>
    </row>
    <row r="16" spans="1:8" ht="24" customHeight="1" x14ac:dyDescent="0.2">
      <c r="A16" s="6">
        <v>6</v>
      </c>
      <c r="B16" s="5" t="s">
        <v>53</v>
      </c>
      <c r="C16" s="5"/>
      <c r="D16" s="644"/>
      <c r="E16" s="644"/>
      <c r="F16" s="644"/>
      <c r="G16" s="644"/>
      <c r="H16" s="644"/>
    </row>
    <row r="17" spans="1:8" ht="24" customHeight="1" x14ac:dyDescent="0.2">
      <c r="D17" s="644"/>
      <c r="E17" s="644"/>
      <c r="F17" s="644"/>
      <c r="G17" s="644"/>
      <c r="H17" s="644"/>
    </row>
    <row r="18" spans="1:8" ht="24" customHeight="1" x14ac:dyDescent="0.2">
      <c r="D18" s="644"/>
      <c r="E18" s="644"/>
      <c r="F18" s="644"/>
      <c r="G18" s="644"/>
      <c r="H18" s="644"/>
    </row>
    <row r="19" spans="1:8" ht="24" customHeight="1" x14ac:dyDescent="0.2">
      <c r="D19" s="644"/>
      <c r="E19" s="644"/>
      <c r="F19" s="644"/>
      <c r="G19" s="644"/>
      <c r="H19" s="644"/>
    </row>
    <row r="21" spans="1:8" ht="24" customHeight="1" x14ac:dyDescent="0.2">
      <c r="A21" s="6">
        <v>7</v>
      </c>
      <c r="B21" s="1" t="s">
        <v>54</v>
      </c>
      <c r="C21" s="5"/>
    </row>
    <row r="28" spans="1:8" ht="24" customHeight="1" x14ac:dyDescent="0.2">
      <c r="B28" s="645" t="s">
        <v>55</v>
      </c>
      <c r="C28" s="386"/>
      <c r="D28" s="386"/>
      <c r="E28" s="386"/>
      <c r="F28" s="386"/>
      <c r="G28" s="386"/>
      <c r="H28" s="386"/>
    </row>
    <row r="30" spans="1:8" ht="24" customHeight="1" x14ac:dyDescent="0.2">
      <c r="B30" s="4"/>
      <c r="C30" s="39" t="s">
        <v>1</v>
      </c>
      <c r="D30" s="39" t="s">
        <v>2</v>
      </c>
      <c r="E30" s="39" t="s">
        <v>3</v>
      </c>
      <c r="F30" s="39" t="s">
        <v>4</v>
      </c>
    </row>
    <row r="31" spans="1:8" ht="24" customHeight="1" x14ac:dyDescent="0.2">
      <c r="B31" s="4"/>
      <c r="C31" s="396"/>
      <c r="D31" s="396"/>
      <c r="E31" s="396"/>
      <c r="F31" s="396"/>
    </row>
    <row r="32" spans="1:8" ht="24" customHeight="1" x14ac:dyDescent="0.2">
      <c r="B32" s="4"/>
      <c r="C32" s="396"/>
      <c r="D32" s="396"/>
      <c r="E32" s="396"/>
      <c r="F32" s="396"/>
    </row>
  </sheetData>
  <mergeCells count="12">
    <mergeCell ref="D14:H14"/>
    <mergeCell ref="D16:H19"/>
    <mergeCell ref="B28:H28"/>
    <mergeCell ref="C31:C32"/>
    <mergeCell ref="D31:D32"/>
    <mergeCell ref="E31:E32"/>
    <mergeCell ref="F31:F32"/>
    <mergeCell ref="A4:H4"/>
    <mergeCell ref="D6:H6"/>
    <mergeCell ref="D8:H8"/>
    <mergeCell ref="D10:H10"/>
    <mergeCell ref="D12:H1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監督第2号_工事日誌（週報）</vt:lpstr>
      <vt:lpstr>監督第4号_打合せ簿（発注者用）</vt:lpstr>
      <vt:lpstr>監督第4号（発注者用） (記入例)</vt:lpstr>
      <vt:lpstr>監督第4号_打合せ簿（受注者用）</vt:lpstr>
      <vt:lpstr>監督第4号（受注者用） (記入例) </vt:lpstr>
      <vt:lpstr>監督第５号_承諾書</vt:lpstr>
      <vt:lpstr>下請施工予定報告書</vt:lpstr>
      <vt:lpstr>打合せ記録簿</vt:lpstr>
      <vt:lpstr>実施状況報告</vt:lpstr>
      <vt:lpstr>実施計画報告</vt:lpstr>
      <vt:lpstr>工事データ</vt:lpstr>
      <vt:lpstr>下請データ</vt:lpstr>
      <vt:lpstr>施工体系図</vt:lpstr>
      <vt:lpstr>月間出来高報告書</vt:lpstr>
      <vt:lpstr>下請データ!Print_Area</vt:lpstr>
      <vt:lpstr>下請施工予定報告書!Print_Area</vt:lpstr>
      <vt:lpstr>'監督第2号_工事日誌（週報）'!Print_Area</vt:lpstr>
      <vt:lpstr>'監督第4号（受注者用） (記入例) '!Print_Area</vt:lpstr>
      <vt:lpstr>'監督第4号（発注者用） (記入例)'!Print_Area</vt:lpstr>
      <vt:lpstr>'監督第4号_打合せ簿（受注者用）'!Print_Area</vt:lpstr>
      <vt:lpstr>'監督第4号_打合せ簿（発注者用）'!Print_Area</vt:lpstr>
      <vt:lpstr>監督第５号_承諾書!Print_Area</vt:lpstr>
      <vt:lpstr>月間出来高報告書!Print_Area</vt:lpstr>
      <vt:lpstr>施工体系図!Print_Area</vt:lpstr>
      <vt:lpstr>実施状況報告!Print_Area</vt:lpstr>
      <vt:lpstr>打合せ記録簿!Print_Area</vt:lpstr>
    </vt:vector>
  </TitlesOfParts>
  <Company>公共建築課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高知市役所</dc:creator>
  <cp:lastModifiedBy>情報政策課</cp:lastModifiedBy>
  <cp:lastPrinted>2023-11-28T23:19:54Z</cp:lastPrinted>
  <dcterms:created xsi:type="dcterms:W3CDTF">2009-11-17T07:14:24Z</dcterms:created>
  <dcterms:modified xsi:type="dcterms:W3CDTF">2023-11-28T23:38:36Z</dcterms:modified>
</cp:coreProperties>
</file>