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004_修繕計画係\105_電力需給\R元年度\02_公告\R元\HP掲載用\"/>
    </mc:Choice>
  </mc:AlternateContent>
  <bookViews>
    <workbookView xWindow="0" yWindow="0" windowWidth="24000" windowHeight="9936"/>
  </bookViews>
  <sheets>
    <sheet name="内訳書 " sheetId="7" r:id="rId1"/>
  </sheets>
  <definedNames>
    <definedName name="_xlnm.Print_Area" localSheetId="0">'内訳書 '!$A$1:$N$67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0" i="7" l="1"/>
  <c r="G9" i="7"/>
  <c r="G7" i="7"/>
  <c r="G6" i="7"/>
  <c r="C56" i="7" l="1"/>
  <c r="E56" i="7" s="1"/>
  <c r="F6" i="7" l="1"/>
  <c r="F9" i="7"/>
  <c r="L18" i="7"/>
  <c r="L6" i="7"/>
  <c r="F7" i="7" l="1"/>
  <c r="F10" i="7"/>
  <c r="F8" i="7"/>
  <c r="L51" i="7"/>
  <c r="L48" i="7"/>
  <c r="L45" i="7"/>
  <c r="L42" i="7"/>
  <c r="L39" i="7"/>
  <c r="L36" i="7"/>
  <c r="L33" i="7"/>
  <c r="L30" i="7"/>
  <c r="L27" i="7"/>
  <c r="L24" i="7"/>
  <c r="L21" i="7"/>
  <c r="G51" i="7" l="1"/>
  <c r="M51" i="7" s="1"/>
  <c r="G48" i="7"/>
  <c r="M48" i="7" s="1"/>
  <c r="G45" i="7"/>
  <c r="M45" i="7" s="1"/>
  <c r="G42" i="7"/>
  <c r="M42" i="7" s="1"/>
  <c r="G39" i="7"/>
  <c r="M39" i="7" s="1"/>
  <c r="G36" i="7"/>
  <c r="M36" i="7" s="1"/>
  <c r="G33" i="7"/>
  <c r="M33" i="7" s="1"/>
  <c r="G30" i="7"/>
  <c r="G27" i="7"/>
  <c r="M27" i="7" s="1"/>
  <c r="G24" i="7"/>
  <c r="M24" i="7" s="1"/>
  <c r="G21" i="7"/>
  <c r="M21" i="7" s="1"/>
  <c r="G18" i="7"/>
  <c r="M18" i="7" s="1"/>
  <c r="L17" i="7"/>
  <c r="G17" i="7"/>
  <c r="L16" i="7"/>
  <c r="G16" i="7"/>
  <c r="L15" i="7"/>
  <c r="G15" i="7"/>
  <c r="L14" i="7"/>
  <c r="G14" i="7"/>
  <c r="L13" i="7"/>
  <c r="G13" i="7"/>
  <c r="L12" i="7"/>
  <c r="G12" i="7"/>
  <c r="L11" i="7"/>
  <c r="G11" i="7"/>
  <c r="L10" i="7"/>
  <c r="L9" i="7"/>
  <c r="L8" i="7"/>
  <c r="G8" i="7"/>
  <c r="L7" i="7"/>
  <c r="M6" i="7"/>
  <c r="M10" i="7" l="1"/>
  <c r="M14" i="7"/>
  <c r="M9" i="7"/>
  <c r="M15" i="7"/>
  <c r="M17" i="7"/>
  <c r="M13" i="7"/>
  <c r="M7" i="7"/>
  <c r="M8" i="7"/>
  <c r="M12" i="7"/>
  <c r="M11" i="7"/>
  <c r="M16" i="7"/>
  <c r="M30" i="7"/>
  <c r="M54" i="7" l="1"/>
  <c r="M56" i="7" s="1"/>
</calcChain>
</file>

<file path=xl/sharedStrings.xml><?xml version="1.0" encoding="utf-8"?>
<sst xmlns="http://schemas.openxmlformats.org/spreadsheetml/2006/main" count="108" uniqueCount="64">
  <si>
    <t>契約電力合計
(kW)</t>
    <rPh sb="0" eb="2">
      <t>ケイヤク</t>
    </rPh>
    <rPh sb="2" eb="4">
      <t>デンリョク</t>
    </rPh>
    <rPh sb="4" eb="6">
      <t>ゴウケイ</t>
    </rPh>
    <phoneticPr fontId="4"/>
  </si>
  <si>
    <t>a</t>
    <phoneticPr fontId="4"/>
  </si>
  <si>
    <t>b</t>
    <phoneticPr fontId="4"/>
  </si>
  <si>
    <t>c</t>
    <phoneticPr fontId="4"/>
  </si>
  <si>
    <t>e</t>
    <phoneticPr fontId="4"/>
  </si>
  <si>
    <t>f</t>
    <phoneticPr fontId="4"/>
  </si>
  <si>
    <t>（留意事項）</t>
    <rPh sb="1" eb="3">
      <t>リュウイ</t>
    </rPh>
    <rPh sb="3" eb="5">
      <t>ジコウ</t>
    </rPh>
    <phoneticPr fontId="4"/>
  </si>
  <si>
    <t>d</t>
    <phoneticPr fontId="1"/>
  </si>
  <si>
    <t>力率割合
係数</t>
    <rPh sb="0" eb="2">
      <t>リキリツ</t>
    </rPh>
    <rPh sb="2" eb="4">
      <t>ワリアイ</t>
    </rPh>
    <rPh sb="5" eb="7">
      <t>ケイスウ</t>
    </rPh>
    <phoneticPr fontId="4"/>
  </si>
  <si>
    <r>
      <t>単価
(円/kW)</t>
    </r>
    <r>
      <rPr>
        <sz val="9"/>
        <color indexed="8"/>
        <rFont val="ＭＳ Ｐゴシック"/>
        <family val="3"/>
        <charset val="128"/>
      </rPr>
      <t/>
    </r>
    <rPh sb="0" eb="2">
      <t>タンカ</t>
    </rPh>
    <rPh sb="4" eb="5">
      <t>エン</t>
    </rPh>
    <phoneticPr fontId="4"/>
  </si>
  <si>
    <t>使用量
(kWh)</t>
    <rPh sb="0" eb="2">
      <t>シヨウ</t>
    </rPh>
    <rPh sb="2" eb="3">
      <t>リョウ</t>
    </rPh>
    <phoneticPr fontId="4"/>
  </si>
  <si>
    <t>単価
(円/kWh)</t>
    <rPh sb="0" eb="2">
      <t>タンカ</t>
    </rPh>
    <rPh sb="4" eb="5">
      <t>エン</t>
    </rPh>
    <phoneticPr fontId="4"/>
  </si>
  <si>
    <t>割引等月額
（円）</t>
    <rPh sb="0" eb="2">
      <t>ワリビキ</t>
    </rPh>
    <rPh sb="2" eb="3">
      <t>トウ</t>
    </rPh>
    <rPh sb="3" eb="5">
      <t>ゲツガク</t>
    </rPh>
    <rPh sb="7" eb="8">
      <t>エン</t>
    </rPh>
    <phoneticPr fontId="1"/>
  </si>
  <si>
    <r>
      <rPr>
        <b/>
        <sz val="11"/>
        <color rgb="FFFF0000"/>
        <rFont val="ＭＳ Ｐゴシック"/>
        <family val="3"/>
        <charset val="128"/>
        <scheme val="minor"/>
      </rPr>
      <t>(1)</t>
    </r>
    <r>
      <rPr>
        <sz val="11"/>
        <color theme="1"/>
        <rFont val="ＭＳ Ｐゴシック"/>
        <family val="2"/>
        <charset val="128"/>
        <scheme val="minor"/>
      </rPr>
      <t>=(a×b×c)-d</t>
    </r>
    <phoneticPr fontId="4"/>
  </si>
  <si>
    <t>（様式第７号）</t>
    <rPh sb="1" eb="3">
      <t>ヨウシキ</t>
    </rPh>
    <rPh sb="3" eb="4">
      <t>ダイ</t>
    </rPh>
    <rPh sb="5" eb="6">
      <t>ゴウ</t>
    </rPh>
    <phoneticPr fontId="1"/>
  </si>
  <si>
    <t>昼間</t>
    <rPh sb="0" eb="2">
      <t>ヒルマ</t>
    </rPh>
    <phoneticPr fontId="1"/>
  </si>
  <si>
    <t>夜間</t>
    <rPh sb="0" eb="2">
      <t>ヤカン</t>
    </rPh>
    <phoneticPr fontId="1"/>
  </si>
  <si>
    <t>ピーク</t>
    <phoneticPr fontId="1"/>
  </si>
  <si>
    <r>
      <t>基本料金（円）
　</t>
    </r>
    <r>
      <rPr>
        <sz val="9"/>
        <color indexed="8"/>
        <rFont val="ＭＳ Ｐゴシック"/>
        <family val="3"/>
        <charset val="128"/>
      </rPr>
      <t>※小数点以下第３位切捨て</t>
    </r>
    <rPh sb="0" eb="2">
      <t>キホン</t>
    </rPh>
    <rPh sb="2" eb="4">
      <t>リョウキン</t>
    </rPh>
    <rPh sb="5" eb="6">
      <t>エン</t>
    </rPh>
    <rPh sb="10" eb="13">
      <t>ショウスウテン</t>
    </rPh>
    <rPh sb="13" eb="15">
      <t>イカ</t>
    </rPh>
    <rPh sb="15" eb="16">
      <t>ダイ</t>
    </rPh>
    <rPh sb="17" eb="18">
      <t>イ</t>
    </rPh>
    <rPh sb="18" eb="20">
      <t>キリス</t>
    </rPh>
    <phoneticPr fontId="4"/>
  </si>
  <si>
    <t>ピーク</t>
    <phoneticPr fontId="1"/>
  </si>
  <si>
    <t>割引等月額
（円）</t>
    <phoneticPr fontId="1"/>
  </si>
  <si>
    <t>電力量料金月額(円)
※小数点以下第３位切捨て</t>
    <phoneticPr fontId="1"/>
  </si>
  <si>
    <t>使用電力量料金</t>
    <phoneticPr fontId="1"/>
  </si>
  <si>
    <t>基本料金</t>
    <phoneticPr fontId="1"/>
  </si>
  <si>
    <t>施設
ｸﾞﾙｰﾌﾟ</t>
    <phoneticPr fontId="1"/>
  </si>
  <si>
    <t>区分</t>
    <rPh sb="0" eb="2">
      <t>クブン</t>
    </rPh>
    <phoneticPr fontId="1"/>
  </si>
  <si>
    <r>
      <rPr>
        <b/>
        <sz val="11"/>
        <color rgb="FFFF0000"/>
        <rFont val="ＭＳ Ｐゴシック"/>
        <family val="3"/>
        <charset val="128"/>
        <scheme val="minor"/>
      </rPr>
      <t>(2)</t>
    </r>
    <r>
      <rPr>
        <sz val="11"/>
        <color theme="1"/>
        <rFont val="ＭＳ Ｐゴシック"/>
        <family val="3"/>
        <charset val="128"/>
        <scheme val="minor"/>
      </rPr>
      <t>=e×f-g</t>
    </r>
    <phoneticPr fontId="1"/>
  </si>
  <si>
    <t>g</t>
    <phoneticPr fontId="1"/>
  </si>
  <si>
    <t>高知市有施設電力需給　入札内訳書</t>
    <rPh sb="0" eb="3">
      <t>コウチシ</t>
    </rPh>
    <rPh sb="3" eb="4">
      <t>ユウ</t>
    </rPh>
    <rPh sb="4" eb="6">
      <t>シセツ</t>
    </rPh>
    <rPh sb="6" eb="8">
      <t>デンリョク</t>
    </rPh>
    <rPh sb="8" eb="10">
      <t>ジュキュウ</t>
    </rPh>
    <rPh sb="11" eb="13">
      <t>ニュウサツ</t>
    </rPh>
    <rPh sb="13" eb="16">
      <t>ウチワケショ</t>
    </rPh>
    <phoneticPr fontId="4"/>
  </si>
  <si>
    <t>庁舎・学校等</t>
    <rPh sb="0" eb="2">
      <t>チョウシャ</t>
    </rPh>
    <rPh sb="3" eb="6">
      <t>ガッコウトウ</t>
    </rPh>
    <phoneticPr fontId="1"/>
  </si>
  <si>
    <t>排水機場</t>
    <rPh sb="0" eb="2">
      <t>ハイスイ</t>
    </rPh>
    <rPh sb="2" eb="3">
      <t>キ</t>
    </rPh>
    <rPh sb="3" eb="4">
      <t>ジョウ</t>
    </rPh>
    <phoneticPr fontId="1"/>
  </si>
  <si>
    <t>＊左記留意事項７を再確認すること</t>
    <phoneticPr fontId="1"/>
  </si>
  <si>
    <t>令和２年  1月分</t>
    <rPh sb="3" eb="4">
      <t>ネン</t>
    </rPh>
    <rPh sb="7" eb="8">
      <t>ガツ</t>
    </rPh>
    <rPh sb="8" eb="9">
      <t>ブン</t>
    </rPh>
    <phoneticPr fontId="2"/>
  </si>
  <si>
    <t>令和２年 ２月分</t>
    <rPh sb="3" eb="4">
      <t>ネン</t>
    </rPh>
    <rPh sb="6" eb="7">
      <t>ガツ</t>
    </rPh>
    <rPh sb="7" eb="8">
      <t>ブン</t>
    </rPh>
    <phoneticPr fontId="2"/>
  </si>
  <si>
    <t>令和２年 ３月分</t>
    <rPh sb="3" eb="4">
      <t>ネン</t>
    </rPh>
    <rPh sb="6" eb="7">
      <t>ガツ</t>
    </rPh>
    <rPh sb="7" eb="8">
      <t>ブン</t>
    </rPh>
    <phoneticPr fontId="2"/>
  </si>
  <si>
    <t>令和２年 ４月分</t>
    <rPh sb="3" eb="4">
      <t>ネン</t>
    </rPh>
    <rPh sb="6" eb="7">
      <t>ガツ</t>
    </rPh>
    <rPh sb="7" eb="8">
      <t>ブン</t>
    </rPh>
    <phoneticPr fontId="2"/>
  </si>
  <si>
    <t>令和２年 ５月分</t>
    <rPh sb="3" eb="4">
      <t>ネン</t>
    </rPh>
    <rPh sb="6" eb="7">
      <t>ガツ</t>
    </rPh>
    <rPh sb="7" eb="8">
      <t>ブン</t>
    </rPh>
    <phoneticPr fontId="2"/>
  </si>
  <si>
    <t>令和２年 ６月分</t>
    <rPh sb="3" eb="4">
      <t>ネン</t>
    </rPh>
    <rPh sb="6" eb="7">
      <t>ガツ</t>
    </rPh>
    <rPh sb="7" eb="8">
      <t>ブン</t>
    </rPh>
    <phoneticPr fontId="2"/>
  </si>
  <si>
    <t>令和２年 ７月分</t>
    <rPh sb="3" eb="4">
      <t>ネン</t>
    </rPh>
    <rPh sb="6" eb="7">
      <t>ガツ</t>
    </rPh>
    <rPh sb="7" eb="8">
      <t>ブン</t>
    </rPh>
    <phoneticPr fontId="2"/>
  </si>
  <si>
    <t>令和２年 ８月分</t>
    <rPh sb="3" eb="4">
      <t>ネン</t>
    </rPh>
    <rPh sb="6" eb="7">
      <t>ガツ</t>
    </rPh>
    <rPh sb="7" eb="8">
      <t>ブン</t>
    </rPh>
    <phoneticPr fontId="2"/>
  </si>
  <si>
    <t>令和２年 ９月分</t>
    <rPh sb="3" eb="4">
      <t>ネン</t>
    </rPh>
    <rPh sb="6" eb="7">
      <t>ガツ</t>
    </rPh>
    <rPh sb="7" eb="8">
      <t>ブン</t>
    </rPh>
    <phoneticPr fontId="2"/>
  </si>
  <si>
    <t>令和２年10月分</t>
    <rPh sb="3" eb="4">
      <t>ネン</t>
    </rPh>
    <rPh sb="6" eb="7">
      <t>ガツ</t>
    </rPh>
    <rPh sb="7" eb="8">
      <t>ブン</t>
    </rPh>
    <phoneticPr fontId="2"/>
  </si>
  <si>
    <t>令和２年11月分</t>
    <rPh sb="3" eb="4">
      <t>ネン</t>
    </rPh>
    <rPh sb="6" eb="7">
      <t>ガツ</t>
    </rPh>
    <rPh sb="7" eb="8">
      <t>ブン</t>
    </rPh>
    <phoneticPr fontId="2"/>
  </si>
  <si>
    <t>令和２年12月分</t>
    <rPh sb="3" eb="4">
      <t>ネン</t>
    </rPh>
    <rPh sb="6" eb="7">
      <t>ガツ</t>
    </rPh>
    <rPh sb="7" eb="8">
      <t>ブン</t>
    </rPh>
    <phoneticPr fontId="2"/>
  </si>
  <si>
    <t>予定電気使用量が0となる月の基本料減額分(月額)</t>
    <rPh sb="12" eb="13">
      <t>ツキ</t>
    </rPh>
    <rPh sb="19" eb="20">
      <t>ブン</t>
    </rPh>
    <rPh sb="21" eb="23">
      <t>ゲツガク</t>
    </rPh>
    <phoneticPr fontId="1"/>
  </si>
  <si>
    <t>予定契約電力(kW)</t>
    <rPh sb="2" eb="4">
      <t>ケイヤク</t>
    </rPh>
    <rPh sb="4" eb="6">
      <t>デンリョク</t>
    </rPh>
    <phoneticPr fontId="1"/>
  </si>
  <si>
    <t>単価</t>
    <rPh sb="0" eb="2">
      <t>タンカ</t>
    </rPh>
    <phoneticPr fontId="1"/>
  </si>
  <si>
    <t>減額率</t>
    <rPh sb="0" eb="2">
      <t>ゲンガク</t>
    </rPh>
    <rPh sb="2" eb="3">
      <t>リツ</t>
    </rPh>
    <phoneticPr fontId="1"/>
  </si>
  <si>
    <t>減額(月額)(円)</t>
    <rPh sb="0" eb="2">
      <t>ゲンガク</t>
    </rPh>
    <rPh sb="3" eb="5">
      <t>ゲツガク</t>
    </rPh>
    <rPh sb="7" eb="8">
      <t>エン</t>
    </rPh>
    <phoneticPr fontId="1"/>
  </si>
  <si>
    <t>(4)</t>
    <phoneticPr fontId="1"/>
  </si>
  <si>
    <t>(5)</t>
    <phoneticPr fontId="1"/>
  </si>
  <si>
    <t>①　各種単価は，消費税及び地方消費税の額(免税事業者については消費税及び地方消費税相当額)を含むこと。</t>
  </si>
  <si>
    <t>②　積算過程の各単価等については，１円未満の端数を含むことができる。</t>
  </si>
  <si>
    <t>⑧　入札書と入札内訳書には，入札書に押印する印鑑により割り印すること。</t>
  </si>
  <si>
    <r>
      <t>③　基本料金</t>
    </r>
    <r>
      <rPr>
        <b/>
        <sz val="11"/>
        <color rgb="FFFF0000"/>
        <rFont val="ＭＳ Ｐゴシック"/>
        <family val="3"/>
        <charset val="128"/>
        <scheme val="minor"/>
      </rPr>
      <t>（1）</t>
    </r>
    <r>
      <rPr>
        <sz val="11"/>
        <color theme="1"/>
        <rFont val="ＭＳ Ｐゴシック"/>
        <family val="2"/>
        <charset val="128"/>
        <scheme val="minor"/>
      </rPr>
      <t>は，各月の力率を100%とし，力率割合係数を0.85(ｃ欄)として積算すること。</t>
    </r>
    <phoneticPr fontId="1"/>
  </si>
  <si>
    <t>⑤　割引等がある場合は，ｄ欄，ｇ欄に記載し，積算資料を添付すること。　</t>
    <phoneticPr fontId="1"/>
  </si>
  <si>
    <t>　　積算資料の添付に替える場合，その他必要な場合は，内訳書を変更して作成することができる。</t>
    <phoneticPr fontId="1"/>
  </si>
  <si>
    <r>
      <t>⑦</t>
    </r>
    <r>
      <rPr>
        <sz val="11"/>
        <rFont val="ＭＳ Ｐゴシック"/>
        <family val="3"/>
        <charset val="128"/>
        <scheme val="minor"/>
      </rPr>
      <t>　年間総額</t>
    </r>
    <r>
      <rPr>
        <b/>
        <sz val="11"/>
        <color rgb="FFFF0000"/>
        <rFont val="ＭＳ Ｐゴシック"/>
        <family val="3"/>
        <charset val="128"/>
        <scheme val="minor"/>
      </rPr>
      <t>(4）</t>
    </r>
    <r>
      <rPr>
        <sz val="11"/>
        <color theme="1"/>
        <rFont val="ＭＳ Ｐゴシック"/>
        <family val="2"/>
        <charset val="128"/>
        <scheme val="minor"/>
      </rPr>
      <t>の110分の100に相当する額を，入札書記入額</t>
    </r>
    <r>
      <rPr>
        <b/>
        <sz val="11"/>
        <color rgb="FFFF0000"/>
        <rFont val="ＭＳ Ｐゴシック"/>
        <family val="3"/>
        <charset val="128"/>
        <scheme val="minor"/>
      </rPr>
      <t>（5）</t>
    </r>
    <r>
      <rPr>
        <sz val="11"/>
        <color theme="1"/>
        <rFont val="ＭＳ Ｐゴシック"/>
        <family val="2"/>
        <charset val="128"/>
        <scheme val="minor"/>
      </rPr>
      <t>に記入すること。その場合，１円未満の端数を切り上げること。</t>
    </r>
    <rPh sb="2" eb="4">
      <t>ネンカン</t>
    </rPh>
    <rPh sb="4" eb="6">
      <t>ソウガク</t>
    </rPh>
    <phoneticPr fontId="1"/>
  </si>
  <si>
    <r>
      <t>⑥　電気料金月額</t>
    </r>
    <r>
      <rPr>
        <b/>
        <sz val="11"/>
        <color rgb="FFFF0000"/>
        <rFont val="ＭＳ Ｐゴシック"/>
        <family val="3"/>
        <charset val="128"/>
        <scheme val="minor"/>
      </rPr>
      <t>（3）</t>
    </r>
    <r>
      <rPr>
        <sz val="11"/>
        <color theme="1"/>
        <rFont val="ＭＳ Ｐゴシック"/>
        <family val="2"/>
        <charset val="128"/>
        <scheme val="minor"/>
      </rPr>
      <t>及び年間総額</t>
    </r>
    <r>
      <rPr>
        <b/>
        <sz val="11"/>
        <color rgb="FFFF0000"/>
        <rFont val="ＭＳ Ｐゴシック"/>
        <family val="3"/>
        <charset val="128"/>
        <scheme val="minor"/>
      </rPr>
      <t>（4）</t>
    </r>
    <r>
      <rPr>
        <sz val="11"/>
        <color theme="1"/>
        <rFont val="ＭＳ Ｐゴシック"/>
        <family val="2"/>
        <charset val="128"/>
        <scheme val="minor"/>
      </rPr>
      <t>は，１円未満の端数を切り捨てること。</t>
    </r>
    <phoneticPr fontId="1"/>
  </si>
  <si>
    <r>
      <rPr>
        <b/>
        <sz val="11"/>
        <color rgb="FFFF0000"/>
        <rFont val="ＭＳ Ｐゴシック"/>
        <family val="3"/>
        <charset val="128"/>
        <scheme val="minor"/>
      </rPr>
      <t>(3)</t>
    </r>
    <r>
      <rPr>
        <sz val="11"/>
        <color theme="1"/>
        <rFont val="ＭＳ Ｐゴシック"/>
        <family val="2"/>
        <charset val="128"/>
        <scheme val="minor"/>
      </rPr>
      <t>=(1)+(2)</t>
    </r>
    <phoneticPr fontId="1"/>
  </si>
  <si>
    <t>電気料金月額(円)
※１円未満切切捨て</t>
    <rPh sb="0" eb="2">
      <t>デンキ</t>
    </rPh>
    <rPh sb="2" eb="4">
      <t>リョウキン</t>
    </rPh>
    <rPh sb="4" eb="6">
      <t>ゲツガク</t>
    </rPh>
    <rPh sb="12" eb="13">
      <t>エン</t>
    </rPh>
    <rPh sb="13" eb="15">
      <t>ミマン</t>
    </rPh>
    <rPh sb="15" eb="16">
      <t>キ</t>
    </rPh>
    <rPh sb="16" eb="18">
      <t>キリス</t>
    </rPh>
    <phoneticPr fontId="1"/>
  </si>
  <si>
    <t>年間総額（1円未満切捨て）</t>
    <rPh sb="0" eb="2">
      <t>ネンカン</t>
    </rPh>
    <rPh sb="2" eb="4">
      <t>ソウガク</t>
    </rPh>
    <phoneticPr fontId="1"/>
  </si>
  <si>
    <t>入札書記入額（1円未満切上げ）</t>
    <rPh sb="0" eb="2">
      <t>ニュウサツ</t>
    </rPh>
    <rPh sb="2" eb="3">
      <t>ショ</t>
    </rPh>
    <rPh sb="3" eb="5">
      <t>キニュウ</t>
    </rPh>
    <rPh sb="5" eb="6">
      <t>ガク</t>
    </rPh>
    <rPh sb="11" eb="13">
      <t>キリアゲ</t>
    </rPh>
    <phoneticPr fontId="1"/>
  </si>
  <si>
    <r>
      <t>④　基本料金</t>
    </r>
    <r>
      <rPr>
        <b/>
        <sz val="11"/>
        <color rgb="FFFF0000"/>
        <rFont val="ＭＳ Ｐゴシック"/>
        <family val="3"/>
        <charset val="128"/>
        <scheme val="minor"/>
      </rPr>
      <t>（1）</t>
    </r>
    <r>
      <rPr>
        <sz val="11"/>
        <color theme="1"/>
        <rFont val="ＭＳ Ｐゴシック"/>
        <family val="2"/>
        <charset val="128"/>
        <scheme val="minor"/>
      </rPr>
      <t>及び電力量料金月額（2）は，計算後，小数点以下第３位を切り捨てること。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</si>
</sst>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indexed="8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9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rgb="FFFF0000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6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auto="1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 diagonalUp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141">
    <xf numFmtId="0" fontId="0" fillId="0" borderId="0" xfId="0">
      <alignment vertical="center"/>
    </xf>
    <xf numFmtId="40" fontId="5" fillId="0" borderId="5" xfId="1" applyNumberFormat="1" applyFont="1" applyFill="1" applyBorder="1" applyProtection="1">
      <alignment vertical="center"/>
      <protection locked="0"/>
    </xf>
    <xf numFmtId="2" fontId="0" fillId="0" borderId="5" xfId="0" applyNumberFormat="1" applyFill="1" applyBorder="1" applyProtection="1">
      <alignment vertical="center"/>
      <protection locked="0"/>
    </xf>
    <xf numFmtId="2" fontId="0" fillId="0" borderId="23" xfId="0" applyNumberFormat="1" applyFill="1" applyBorder="1" applyProtection="1">
      <alignment vertical="center"/>
      <protection locked="0"/>
    </xf>
    <xf numFmtId="49" fontId="8" fillId="0" borderId="0" xfId="1" applyNumberFormat="1" applyFont="1">
      <alignment vertical="center"/>
    </xf>
    <xf numFmtId="38" fontId="7" fillId="0" borderId="0" xfId="0" applyNumberFormat="1" applyFont="1" applyFill="1" applyBorder="1" applyAlignment="1">
      <alignment vertical="center"/>
    </xf>
    <xf numFmtId="38" fontId="7" fillId="0" borderId="0" xfId="0" applyNumberFormat="1" applyFont="1" applyFill="1" applyBorder="1">
      <alignment vertical="center"/>
    </xf>
    <xf numFmtId="49" fontId="8" fillId="0" borderId="0" xfId="1" applyNumberFormat="1" applyFont="1" applyFill="1" applyBorder="1">
      <alignment vertical="center"/>
    </xf>
    <xf numFmtId="0" fontId="0" fillId="0" borderId="0" xfId="0" applyFill="1" applyBorder="1">
      <alignment vertical="center"/>
    </xf>
    <xf numFmtId="2" fontId="0" fillId="0" borderId="36" xfId="0" applyNumberFormat="1" applyFill="1" applyBorder="1" applyProtection="1">
      <alignment vertical="center"/>
      <protection locked="0"/>
    </xf>
    <xf numFmtId="40" fontId="5" fillId="0" borderId="31" xfId="1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horizontal="right" vertical="center"/>
    </xf>
    <xf numFmtId="40" fontId="5" fillId="0" borderId="14" xfId="1" applyNumberFormat="1" applyFont="1" applyFill="1" applyBorder="1" applyAlignment="1">
      <alignment horizontal="right" vertical="center"/>
    </xf>
    <xf numFmtId="40" fontId="5" fillId="0" borderId="28" xfId="1" applyNumberFormat="1" applyFont="1" applyFill="1" applyBorder="1" applyAlignment="1">
      <alignment horizontal="right" vertical="center"/>
    </xf>
    <xf numFmtId="40" fontId="5" fillId="0" borderId="24" xfId="1" applyNumberFormat="1" applyFont="1" applyFill="1" applyBorder="1" applyAlignment="1">
      <alignment horizontal="right" vertical="center"/>
    </xf>
    <xf numFmtId="40" fontId="5" fillId="0" borderId="39" xfId="1" applyNumberFormat="1" applyFont="1" applyFill="1" applyBorder="1" applyAlignment="1">
      <alignment horizontal="right" vertical="center"/>
    </xf>
    <xf numFmtId="40" fontId="5" fillId="0" borderId="11" xfId="1" applyNumberFormat="1" applyFont="1" applyFill="1" applyBorder="1" applyAlignment="1">
      <alignment horizontal="right" vertical="center"/>
    </xf>
    <xf numFmtId="38" fontId="7" fillId="0" borderId="0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0" fillId="0" borderId="12" xfId="0" applyFill="1" applyBorder="1" applyAlignment="1">
      <alignment vertical="center"/>
    </xf>
    <xf numFmtId="0" fontId="0" fillId="0" borderId="9" xfId="0" applyFill="1" applyBorder="1" applyAlignment="1">
      <alignment vertical="center"/>
    </xf>
    <xf numFmtId="0" fontId="10" fillId="0" borderId="21" xfId="0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right" vertical="center" wrapText="1"/>
    </xf>
    <xf numFmtId="0" fontId="10" fillId="0" borderId="24" xfId="0" applyFont="1" applyFill="1" applyBorder="1" applyAlignment="1">
      <alignment horizontal="right" vertical="center" wrapText="1"/>
    </xf>
    <xf numFmtId="0" fontId="0" fillId="0" borderId="8" xfId="0" applyFill="1" applyBorder="1" applyAlignment="1">
      <alignment vertical="center"/>
    </xf>
    <xf numFmtId="0" fontId="0" fillId="0" borderId="3" xfId="0" applyFill="1" applyBorder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5" fillId="0" borderId="34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0" fillId="0" borderId="20" xfId="0" applyFill="1" applyBorder="1" applyAlignment="1">
      <alignment horizontal="center" vertical="center"/>
    </xf>
    <xf numFmtId="49" fontId="5" fillId="0" borderId="8" xfId="0" applyNumberFormat="1" applyFont="1" applyFill="1" applyBorder="1" applyAlignment="1">
      <alignment horizontal="center" vertical="center"/>
    </xf>
    <xf numFmtId="0" fontId="0" fillId="0" borderId="6" xfId="0" applyFill="1" applyBorder="1">
      <alignment vertical="center"/>
    </xf>
    <xf numFmtId="40" fontId="5" fillId="0" borderId="5" xfId="1" applyNumberFormat="1" applyFont="1" applyFill="1" applyBorder="1" applyAlignment="1">
      <alignment horizontal="right" vertical="center"/>
    </xf>
    <xf numFmtId="40" fontId="7" fillId="0" borderId="41" xfId="1" applyNumberFormat="1" applyFont="1" applyFill="1" applyBorder="1">
      <alignment vertical="center"/>
    </xf>
    <xf numFmtId="40" fontId="7" fillId="0" borderId="43" xfId="1" applyNumberFormat="1" applyFont="1" applyFill="1" applyBorder="1">
      <alignment vertical="center"/>
    </xf>
    <xf numFmtId="40" fontId="7" fillId="0" borderId="6" xfId="1" applyNumberFormat="1" applyFont="1" applyFill="1" applyBorder="1">
      <alignment vertical="center"/>
    </xf>
    <xf numFmtId="38" fontId="7" fillId="0" borderId="6" xfId="0" applyNumberFormat="1" applyFont="1" applyFill="1" applyBorder="1">
      <alignment vertical="center"/>
    </xf>
    <xf numFmtId="0" fontId="0" fillId="0" borderId="25" xfId="0" applyFill="1" applyBorder="1">
      <alignment vertical="center"/>
    </xf>
    <xf numFmtId="40" fontId="5" fillId="0" borderId="27" xfId="1" applyNumberFormat="1" applyFont="1" applyFill="1" applyBorder="1" applyAlignment="1">
      <alignment horizontal="right" vertical="center"/>
    </xf>
    <xf numFmtId="40" fontId="7" fillId="0" borderId="42" xfId="1" applyNumberFormat="1" applyFont="1" applyFill="1" applyBorder="1">
      <alignment vertical="center"/>
    </xf>
    <xf numFmtId="40" fontId="7" fillId="0" borderId="44" xfId="1" applyNumberFormat="1" applyFont="1" applyFill="1" applyBorder="1">
      <alignment vertical="center"/>
    </xf>
    <xf numFmtId="40" fontId="7" fillId="0" borderId="25" xfId="1" applyNumberFormat="1" applyFont="1" applyFill="1" applyBorder="1">
      <alignment vertical="center"/>
    </xf>
    <xf numFmtId="38" fontId="7" fillId="0" borderId="25" xfId="0" applyNumberFormat="1" applyFont="1" applyFill="1" applyBorder="1">
      <alignment vertical="center"/>
    </xf>
    <xf numFmtId="40" fontId="7" fillId="0" borderId="45" xfId="1" applyNumberFormat="1" applyFont="1" applyFill="1" applyBorder="1">
      <alignment vertical="center"/>
    </xf>
    <xf numFmtId="0" fontId="0" fillId="0" borderId="46" xfId="0" applyFill="1" applyBorder="1" applyAlignment="1">
      <alignment vertical="center"/>
    </xf>
    <xf numFmtId="0" fontId="0" fillId="0" borderId="35" xfId="0" applyFill="1" applyBorder="1" applyAlignment="1">
      <alignment vertical="center"/>
    </xf>
    <xf numFmtId="0" fontId="0" fillId="0" borderId="35" xfId="0" applyFill="1" applyBorder="1" applyAlignment="1">
      <alignment horizontal="right" vertical="center"/>
    </xf>
    <xf numFmtId="0" fontId="0" fillId="0" borderId="24" xfId="0" applyFill="1" applyBorder="1" applyAlignment="1">
      <alignment horizontal="right" vertical="center"/>
    </xf>
    <xf numFmtId="0" fontId="0" fillId="0" borderId="38" xfId="0" applyFill="1" applyBorder="1" applyAlignment="1">
      <alignment vertical="center"/>
    </xf>
    <xf numFmtId="0" fontId="0" fillId="0" borderId="47" xfId="0" applyFill="1" applyBorder="1" applyAlignment="1">
      <alignment vertical="center"/>
    </xf>
    <xf numFmtId="0" fontId="0" fillId="0" borderId="40" xfId="0" applyFill="1" applyBorder="1" applyAlignment="1">
      <alignment vertical="center"/>
    </xf>
    <xf numFmtId="0" fontId="0" fillId="0" borderId="40" xfId="0" applyFill="1" applyBorder="1" applyAlignment="1">
      <alignment horizontal="right" vertical="center"/>
    </xf>
    <xf numFmtId="0" fontId="0" fillId="0" borderId="39" xfId="0" applyFill="1" applyBorder="1" applyAlignment="1">
      <alignment horizontal="right" vertical="center"/>
    </xf>
    <xf numFmtId="0" fontId="0" fillId="0" borderId="25" xfId="0" applyFill="1" applyBorder="1" applyAlignment="1">
      <alignment vertical="center"/>
    </xf>
    <xf numFmtId="38" fontId="5" fillId="0" borderId="48" xfId="1" applyFont="1" applyFill="1" applyBorder="1" applyAlignment="1">
      <alignment vertical="center"/>
    </xf>
    <xf numFmtId="40" fontId="5" fillId="0" borderId="31" xfId="1" applyNumberFormat="1" applyFont="1" applyFill="1" applyBorder="1" applyAlignment="1">
      <alignment horizontal="right" vertical="center"/>
    </xf>
    <xf numFmtId="40" fontId="7" fillId="0" borderId="25" xfId="1" applyNumberFormat="1" applyFont="1" applyFill="1" applyBorder="1" applyAlignment="1">
      <alignment vertical="center"/>
    </xf>
    <xf numFmtId="38" fontId="7" fillId="0" borderId="25" xfId="0" applyNumberFormat="1" applyFont="1" applyFill="1" applyBorder="1" applyAlignment="1">
      <alignment vertical="center"/>
    </xf>
    <xf numFmtId="0" fontId="0" fillId="0" borderId="49" xfId="0" applyFill="1" applyBorder="1" applyAlignment="1">
      <alignment vertical="center"/>
    </xf>
    <xf numFmtId="0" fontId="0" fillId="0" borderId="29" xfId="0" applyFill="1" applyBorder="1" applyAlignment="1">
      <alignment vertical="center"/>
    </xf>
    <xf numFmtId="0" fontId="0" fillId="0" borderId="29" xfId="0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40" fontId="7" fillId="0" borderId="7" xfId="1" applyNumberFormat="1" applyFont="1" applyFill="1" applyBorder="1">
      <alignment vertical="center"/>
    </xf>
    <xf numFmtId="0" fontId="0" fillId="0" borderId="0" xfId="0" applyFill="1">
      <alignment vertical="center"/>
    </xf>
    <xf numFmtId="38" fontId="7" fillId="0" borderId="19" xfId="0" applyNumberFormat="1" applyFont="1" applyFill="1" applyBorder="1" applyAlignment="1">
      <alignment vertical="center"/>
    </xf>
    <xf numFmtId="38" fontId="7" fillId="0" borderId="8" xfId="0" applyNumberFormat="1" applyFont="1" applyFill="1" applyBorder="1">
      <alignment vertical="center"/>
    </xf>
    <xf numFmtId="0" fontId="12" fillId="0" borderId="0" xfId="0" applyFont="1" applyFill="1" applyAlignment="1">
      <alignment horizontal="right" vertical="center"/>
    </xf>
    <xf numFmtId="38" fontId="7" fillId="0" borderId="1" xfId="1" applyFont="1" applyFill="1" applyBorder="1">
      <alignment vertical="center"/>
    </xf>
    <xf numFmtId="0" fontId="0" fillId="0" borderId="11" xfId="0" applyFill="1" applyBorder="1" applyAlignment="1">
      <alignment horizontal="center" vertical="center" wrapText="1"/>
    </xf>
    <xf numFmtId="38" fontId="5" fillId="0" borderId="46" xfId="1" applyFont="1" applyFill="1" applyBorder="1" applyAlignment="1">
      <alignment vertical="center"/>
    </xf>
    <xf numFmtId="40" fontId="5" fillId="0" borderId="35" xfId="1" applyNumberFormat="1" applyFont="1" applyFill="1" applyBorder="1" applyAlignment="1" applyProtection="1">
      <alignment vertical="center"/>
      <protection locked="0"/>
    </xf>
    <xf numFmtId="40" fontId="5" fillId="0" borderId="35" xfId="1" applyNumberFormat="1" applyFont="1" applyFill="1" applyBorder="1" applyAlignment="1">
      <alignment horizontal="right" vertical="center"/>
    </xf>
    <xf numFmtId="40" fontId="7" fillId="0" borderId="9" xfId="1" applyNumberFormat="1" applyFont="1" applyFill="1" applyBorder="1" applyAlignment="1">
      <alignment vertical="center"/>
    </xf>
    <xf numFmtId="2" fontId="0" fillId="0" borderId="51" xfId="0" applyNumberFormat="1" applyFill="1" applyBorder="1" applyProtection="1">
      <alignment vertical="center"/>
      <protection locked="0"/>
    </xf>
    <xf numFmtId="38" fontId="7" fillId="0" borderId="9" xfId="0" applyNumberFormat="1" applyFont="1" applyFill="1" applyBorder="1" applyAlignment="1">
      <alignment vertical="center"/>
    </xf>
    <xf numFmtId="0" fontId="0" fillId="0" borderId="52" xfId="0" applyFill="1" applyBorder="1">
      <alignment vertical="center"/>
    </xf>
    <xf numFmtId="40" fontId="5" fillId="0" borderId="54" xfId="1" applyNumberFormat="1" applyFont="1" applyFill="1" applyBorder="1" applyProtection="1">
      <alignment vertical="center"/>
      <protection locked="0"/>
    </xf>
    <xf numFmtId="40" fontId="5" fillId="0" borderId="54" xfId="1" applyNumberFormat="1" applyFont="1" applyFill="1" applyBorder="1" applyAlignment="1">
      <alignment horizontal="right" vertical="center"/>
    </xf>
    <xf numFmtId="40" fontId="5" fillId="0" borderId="55" xfId="1" applyNumberFormat="1" applyFont="1" applyFill="1" applyBorder="1" applyAlignment="1">
      <alignment horizontal="right" vertical="center"/>
    </xf>
    <xf numFmtId="40" fontId="7" fillId="0" borderId="56" xfId="1" applyNumberFormat="1" applyFont="1" applyFill="1" applyBorder="1">
      <alignment vertical="center"/>
    </xf>
    <xf numFmtId="40" fontId="7" fillId="0" borderId="57" xfId="1" applyNumberFormat="1" applyFont="1" applyFill="1" applyBorder="1">
      <alignment vertical="center"/>
    </xf>
    <xf numFmtId="2" fontId="0" fillId="0" borderId="54" xfId="0" applyNumberFormat="1" applyFill="1" applyBorder="1" applyProtection="1">
      <alignment vertical="center"/>
      <protection locked="0"/>
    </xf>
    <xf numFmtId="40" fontId="7" fillId="0" borderId="52" xfId="1" applyNumberFormat="1" applyFont="1" applyFill="1" applyBorder="1">
      <alignment vertical="center"/>
    </xf>
    <xf numFmtId="38" fontId="7" fillId="0" borderId="52" xfId="0" applyNumberFormat="1" applyFont="1" applyFill="1" applyBorder="1">
      <alignment vertical="center"/>
    </xf>
    <xf numFmtId="0" fontId="0" fillId="0" borderId="7" xfId="0" applyFill="1" applyBorder="1">
      <alignment vertical="center"/>
    </xf>
    <xf numFmtId="40" fontId="5" fillId="0" borderId="23" xfId="1" applyNumberFormat="1" applyFont="1" applyFill="1" applyBorder="1" applyProtection="1">
      <alignment vertical="center"/>
      <protection locked="0"/>
    </xf>
    <xf numFmtId="40" fontId="5" fillId="0" borderId="23" xfId="1" applyNumberFormat="1" applyFont="1" applyFill="1" applyBorder="1" applyAlignment="1">
      <alignment horizontal="right" vertical="center"/>
    </xf>
    <xf numFmtId="40" fontId="5" fillId="0" borderId="58" xfId="1" applyNumberFormat="1" applyFont="1" applyFill="1" applyBorder="1" applyAlignment="1">
      <alignment horizontal="right" vertical="center"/>
    </xf>
    <xf numFmtId="40" fontId="7" fillId="0" borderId="59" xfId="1" applyNumberFormat="1" applyFont="1" applyFill="1" applyBorder="1">
      <alignment vertical="center"/>
    </xf>
    <xf numFmtId="38" fontId="7" fillId="0" borderId="7" xfId="0" applyNumberFormat="1" applyFont="1" applyFill="1" applyBorder="1">
      <alignment vertical="center"/>
    </xf>
    <xf numFmtId="38" fontId="5" fillId="0" borderId="53" xfId="1" applyFont="1" applyFill="1" applyBorder="1">
      <alignment vertical="center"/>
    </xf>
    <xf numFmtId="38" fontId="5" fillId="0" borderId="13" xfId="1" applyFont="1" applyFill="1" applyBorder="1">
      <alignment vertical="center"/>
    </xf>
    <xf numFmtId="38" fontId="5" fillId="0" borderId="60" xfId="1" applyFont="1" applyFill="1" applyBorder="1">
      <alignment vertical="center"/>
    </xf>
    <xf numFmtId="38" fontId="5" fillId="0" borderId="50" xfId="1" applyFont="1" applyFill="1" applyBorder="1">
      <alignment vertical="center"/>
    </xf>
    <xf numFmtId="38" fontId="5" fillId="0" borderId="36" xfId="1" applyFont="1" applyFill="1" applyBorder="1">
      <alignment vertical="center"/>
    </xf>
    <xf numFmtId="38" fontId="5" fillId="0" borderId="30" xfId="1" applyFont="1" applyFill="1" applyBorder="1">
      <alignment vertical="center"/>
    </xf>
    <xf numFmtId="38" fontId="5" fillId="0" borderId="26" xfId="1" applyFont="1" applyFill="1" applyBorder="1">
      <alignment vertical="center"/>
    </xf>
    <xf numFmtId="38" fontId="5" fillId="0" borderId="37" xfId="1" applyFont="1" applyFill="1" applyBorder="1">
      <alignment vertical="center"/>
    </xf>
    <xf numFmtId="38" fontId="5" fillId="0" borderId="31" xfId="1" applyFont="1" applyFill="1" applyBorder="1">
      <alignment vertical="center"/>
    </xf>
    <xf numFmtId="38" fontId="5" fillId="0" borderId="32" xfId="1" applyFont="1" applyFill="1" applyBorder="1">
      <alignment vertical="center"/>
    </xf>
    <xf numFmtId="38" fontId="13" fillId="0" borderId="0" xfId="0" applyNumberFormat="1" applyFont="1" applyFill="1" applyBorder="1" applyAlignment="1"/>
    <xf numFmtId="38" fontId="13" fillId="0" borderId="0" xfId="0" applyNumberFormat="1" applyFont="1" applyFill="1" applyBorder="1" applyAlignment="1">
      <alignment vertical="center"/>
    </xf>
    <xf numFmtId="38" fontId="13" fillId="0" borderId="0" xfId="0" applyNumberFormat="1" applyFont="1" applyFill="1" applyBorder="1" applyAlignment="1">
      <alignment horizontal="right" vertical="center"/>
    </xf>
    <xf numFmtId="38" fontId="13" fillId="0" borderId="61" xfId="0" applyNumberFormat="1" applyFont="1" applyFill="1" applyBorder="1" applyAlignment="1">
      <alignment vertical="center"/>
    </xf>
    <xf numFmtId="38" fontId="13" fillId="0" borderId="62" xfId="0" applyNumberFormat="1" applyFont="1" applyFill="1" applyBorder="1" applyAlignment="1">
      <alignment horizontal="center" vertical="center"/>
    </xf>
    <xf numFmtId="38" fontId="13" fillId="0" borderId="62" xfId="0" applyNumberFormat="1" applyFont="1" applyFill="1" applyBorder="1" applyAlignment="1">
      <alignment vertical="center"/>
    </xf>
    <xf numFmtId="0" fontId="13" fillId="0" borderId="60" xfId="0" applyFont="1" applyFill="1" applyBorder="1">
      <alignment vertical="center"/>
    </xf>
    <xf numFmtId="40" fontId="13" fillId="0" borderId="32" xfId="0" applyNumberFormat="1" applyFont="1" applyFill="1" applyBorder="1">
      <alignment vertical="center"/>
    </xf>
    <xf numFmtId="40" fontId="13" fillId="0" borderId="38" xfId="1" applyNumberFormat="1" applyFont="1" applyFill="1" applyBorder="1">
      <alignment vertical="center"/>
    </xf>
    <xf numFmtId="40" fontId="13" fillId="0" borderId="6" xfId="1" applyNumberFormat="1" applyFont="1" applyFill="1" applyBorder="1">
      <alignment vertical="center"/>
    </xf>
    <xf numFmtId="40" fontId="13" fillId="0" borderId="7" xfId="1" applyNumberFormat="1" applyFont="1" applyFill="1" applyBorder="1">
      <alignment vertical="center"/>
    </xf>
    <xf numFmtId="38" fontId="14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 applyBorder="1">
      <alignment vertical="center"/>
    </xf>
    <xf numFmtId="40" fontId="13" fillId="0" borderId="0" xfId="0" applyNumberFormat="1" applyFont="1" applyFill="1" applyBorder="1">
      <alignment vertical="center"/>
    </xf>
    <xf numFmtId="4" fontId="13" fillId="0" borderId="0" xfId="0" applyNumberFormat="1" applyFont="1" applyFill="1" applyBorder="1" applyAlignment="1">
      <alignment horizontal="right" vertical="center"/>
    </xf>
    <xf numFmtId="38" fontId="7" fillId="0" borderId="0" xfId="1" applyFont="1" applyFill="1" applyBorder="1">
      <alignment vertical="center"/>
    </xf>
    <xf numFmtId="9" fontId="13" fillId="0" borderId="32" xfId="0" applyNumberFormat="1" applyFont="1" applyFill="1" applyBorder="1">
      <alignment vertical="center"/>
    </xf>
    <xf numFmtId="0" fontId="10" fillId="0" borderId="2" xfId="0" applyFont="1" applyFill="1" applyBorder="1" applyAlignment="1">
      <alignment horizontal="right" vertical="center" wrapText="1"/>
    </xf>
    <xf numFmtId="0" fontId="10" fillId="0" borderId="33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 wrapText="1"/>
    </xf>
    <xf numFmtId="0" fontId="10" fillId="0" borderId="4" xfId="0" applyFont="1" applyFill="1" applyBorder="1" applyAlignment="1">
      <alignment horizontal="right" vertical="center" wrapText="1"/>
    </xf>
    <xf numFmtId="0" fontId="10" fillId="0" borderId="15" xfId="0" applyFont="1" applyFill="1" applyBorder="1" applyAlignment="1">
      <alignment horizontal="right" vertical="center" wrapText="1"/>
    </xf>
    <xf numFmtId="38" fontId="14" fillId="0" borderId="22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10" fillId="0" borderId="16" xfId="0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 textRotation="255"/>
    </xf>
    <xf numFmtId="0" fontId="0" fillId="0" borderId="9" xfId="0" applyFill="1" applyBorder="1" applyAlignment="1">
      <alignment horizontal="center" vertical="center" textRotation="255"/>
    </xf>
    <xf numFmtId="0" fontId="0" fillId="0" borderId="8" xfId="0" applyFill="1" applyBorder="1" applyAlignment="1">
      <alignment horizontal="center" vertical="center" textRotation="255"/>
    </xf>
    <xf numFmtId="38" fontId="13" fillId="0" borderId="62" xfId="0" applyNumberFormat="1" applyFont="1" applyFill="1" applyBorder="1" applyAlignment="1">
      <alignment horizontal="center" vertical="center"/>
    </xf>
    <xf numFmtId="38" fontId="13" fillId="0" borderId="55" xfId="0" applyNumberFormat="1" applyFont="1" applyFill="1" applyBorder="1" applyAlignment="1">
      <alignment horizontal="center" vertical="center"/>
    </xf>
    <xf numFmtId="4" fontId="13" fillId="0" borderId="32" xfId="0" applyNumberFormat="1" applyFont="1" applyFill="1" applyBorder="1" applyAlignment="1">
      <alignment horizontal="right" vertical="center"/>
    </xf>
    <xf numFmtId="4" fontId="13" fillId="0" borderId="58" xfId="0" applyNumberFormat="1" applyFont="1" applyFill="1" applyBorder="1" applyAlignment="1">
      <alignment horizontal="right" vertical="center"/>
    </xf>
    <xf numFmtId="0" fontId="10" fillId="0" borderId="12" xfId="0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right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7"/>
  <sheetViews>
    <sheetView tabSelected="1" zoomScaleNormal="100" workbookViewId="0">
      <selection activeCell="J16" sqref="J16"/>
    </sheetView>
  </sheetViews>
  <sheetFormatPr defaultRowHeight="13.2"/>
  <cols>
    <col min="1" max="1" width="6.33203125" customWidth="1"/>
    <col min="2" max="2" width="17.6640625" customWidth="1"/>
    <col min="3" max="3" width="11" customWidth="1"/>
    <col min="4" max="4" width="10.109375" customWidth="1"/>
    <col min="5" max="5" width="8.109375" style="11" customWidth="1"/>
    <col min="6" max="6" width="10" style="11" customWidth="1"/>
    <col min="7" max="7" width="16.33203125" customWidth="1"/>
    <col min="8" max="8" width="10.44140625" customWidth="1"/>
    <col min="9" max="9" width="10.21875" customWidth="1"/>
    <col min="10" max="10" width="9.33203125" customWidth="1"/>
    <col min="11" max="11" width="10.6640625" style="11" customWidth="1"/>
    <col min="12" max="12" width="16.109375" customWidth="1"/>
    <col min="13" max="13" width="16.21875" customWidth="1"/>
    <col min="14" max="14" width="5.21875" bestFit="1" customWidth="1"/>
    <col min="16" max="16" width="16.21875" bestFit="1" customWidth="1"/>
    <col min="261" max="261" width="17.6640625" customWidth="1"/>
    <col min="262" max="263" width="15.109375" customWidth="1"/>
    <col min="264" max="264" width="6.6640625" customWidth="1"/>
    <col min="265" max="265" width="16.6640625" customWidth="1"/>
    <col min="266" max="267" width="15.109375" customWidth="1"/>
    <col min="268" max="269" width="16.6640625" customWidth="1"/>
    <col min="270" max="270" width="5.21875" bestFit="1" customWidth="1"/>
    <col min="517" max="517" width="17.6640625" customWidth="1"/>
    <col min="518" max="519" width="15.109375" customWidth="1"/>
    <col min="520" max="520" width="6.6640625" customWidth="1"/>
    <col min="521" max="521" width="16.6640625" customWidth="1"/>
    <col min="522" max="523" width="15.109375" customWidth="1"/>
    <col min="524" max="525" width="16.6640625" customWidth="1"/>
    <col min="526" max="526" width="5.21875" bestFit="1" customWidth="1"/>
    <col min="773" max="773" width="17.6640625" customWidth="1"/>
    <col min="774" max="775" width="15.109375" customWidth="1"/>
    <col min="776" max="776" width="6.6640625" customWidth="1"/>
    <col min="777" max="777" width="16.6640625" customWidth="1"/>
    <col min="778" max="779" width="15.109375" customWidth="1"/>
    <col min="780" max="781" width="16.6640625" customWidth="1"/>
    <col min="782" max="782" width="5.21875" bestFit="1" customWidth="1"/>
    <col min="1029" max="1029" width="17.6640625" customWidth="1"/>
    <col min="1030" max="1031" width="15.109375" customWidth="1"/>
    <col min="1032" max="1032" width="6.6640625" customWidth="1"/>
    <col min="1033" max="1033" width="16.6640625" customWidth="1"/>
    <col min="1034" max="1035" width="15.109375" customWidth="1"/>
    <col min="1036" max="1037" width="16.6640625" customWidth="1"/>
    <col min="1038" max="1038" width="5.21875" bestFit="1" customWidth="1"/>
    <col min="1285" max="1285" width="17.6640625" customWidth="1"/>
    <col min="1286" max="1287" width="15.109375" customWidth="1"/>
    <col min="1288" max="1288" width="6.6640625" customWidth="1"/>
    <col min="1289" max="1289" width="16.6640625" customWidth="1"/>
    <col min="1290" max="1291" width="15.109375" customWidth="1"/>
    <col min="1292" max="1293" width="16.6640625" customWidth="1"/>
    <col min="1294" max="1294" width="5.21875" bestFit="1" customWidth="1"/>
    <col min="1541" max="1541" width="17.6640625" customWidth="1"/>
    <col min="1542" max="1543" width="15.109375" customWidth="1"/>
    <col min="1544" max="1544" width="6.6640625" customWidth="1"/>
    <col min="1545" max="1545" width="16.6640625" customWidth="1"/>
    <col min="1546" max="1547" width="15.109375" customWidth="1"/>
    <col min="1548" max="1549" width="16.6640625" customWidth="1"/>
    <col min="1550" max="1550" width="5.21875" bestFit="1" customWidth="1"/>
    <col min="1797" max="1797" width="17.6640625" customWidth="1"/>
    <col min="1798" max="1799" width="15.109375" customWidth="1"/>
    <col min="1800" max="1800" width="6.6640625" customWidth="1"/>
    <col min="1801" max="1801" width="16.6640625" customWidth="1"/>
    <col min="1802" max="1803" width="15.109375" customWidth="1"/>
    <col min="1804" max="1805" width="16.6640625" customWidth="1"/>
    <col min="1806" max="1806" width="5.21875" bestFit="1" customWidth="1"/>
    <col min="2053" max="2053" width="17.6640625" customWidth="1"/>
    <col min="2054" max="2055" width="15.109375" customWidth="1"/>
    <col min="2056" max="2056" width="6.6640625" customWidth="1"/>
    <col min="2057" max="2057" width="16.6640625" customWidth="1"/>
    <col min="2058" max="2059" width="15.109375" customWidth="1"/>
    <col min="2060" max="2061" width="16.6640625" customWidth="1"/>
    <col min="2062" max="2062" width="5.21875" bestFit="1" customWidth="1"/>
    <col min="2309" max="2309" width="17.6640625" customWidth="1"/>
    <col min="2310" max="2311" width="15.109375" customWidth="1"/>
    <col min="2312" max="2312" width="6.6640625" customWidth="1"/>
    <col min="2313" max="2313" width="16.6640625" customWidth="1"/>
    <col min="2314" max="2315" width="15.109375" customWidth="1"/>
    <col min="2316" max="2317" width="16.6640625" customWidth="1"/>
    <col min="2318" max="2318" width="5.21875" bestFit="1" customWidth="1"/>
    <col min="2565" max="2565" width="17.6640625" customWidth="1"/>
    <col min="2566" max="2567" width="15.109375" customWidth="1"/>
    <col min="2568" max="2568" width="6.6640625" customWidth="1"/>
    <col min="2569" max="2569" width="16.6640625" customWidth="1"/>
    <col min="2570" max="2571" width="15.109375" customWidth="1"/>
    <col min="2572" max="2573" width="16.6640625" customWidth="1"/>
    <col min="2574" max="2574" width="5.21875" bestFit="1" customWidth="1"/>
    <col min="2821" max="2821" width="17.6640625" customWidth="1"/>
    <col min="2822" max="2823" width="15.109375" customWidth="1"/>
    <col min="2824" max="2824" width="6.6640625" customWidth="1"/>
    <col min="2825" max="2825" width="16.6640625" customWidth="1"/>
    <col min="2826" max="2827" width="15.109375" customWidth="1"/>
    <col min="2828" max="2829" width="16.6640625" customWidth="1"/>
    <col min="2830" max="2830" width="5.21875" bestFit="1" customWidth="1"/>
    <col min="3077" max="3077" width="17.6640625" customWidth="1"/>
    <col min="3078" max="3079" width="15.109375" customWidth="1"/>
    <col min="3080" max="3080" width="6.6640625" customWidth="1"/>
    <col min="3081" max="3081" width="16.6640625" customWidth="1"/>
    <col min="3082" max="3083" width="15.109375" customWidth="1"/>
    <col min="3084" max="3085" width="16.6640625" customWidth="1"/>
    <col min="3086" max="3086" width="5.21875" bestFit="1" customWidth="1"/>
    <col min="3333" max="3333" width="17.6640625" customWidth="1"/>
    <col min="3334" max="3335" width="15.109375" customWidth="1"/>
    <col min="3336" max="3336" width="6.6640625" customWidth="1"/>
    <col min="3337" max="3337" width="16.6640625" customWidth="1"/>
    <col min="3338" max="3339" width="15.109375" customWidth="1"/>
    <col min="3340" max="3341" width="16.6640625" customWidth="1"/>
    <col min="3342" max="3342" width="5.21875" bestFit="1" customWidth="1"/>
    <col min="3589" max="3589" width="17.6640625" customWidth="1"/>
    <col min="3590" max="3591" width="15.109375" customWidth="1"/>
    <col min="3592" max="3592" width="6.6640625" customWidth="1"/>
    <col min="3593" max="3593" width="16.6640625" customWidth="1"/>
    <col min="3594" max="3595" width="15.109375" customWidth="1"/>
    <col min="3596" max="3597" width="16.6640625" customWidth="1"/>
    <col min="3598" max="3598" width="5.21875" bestFit="1" customWidth="1"/>
    <col min="3845" max="3845" width="17.6640625" customWidth="1"/>
    <col min="3846" max="3847" width="15.109375" customWidth="1"/>
    <col min="3848" max="3848" width="6.6640625" customWidth="1"/>
    <col min="3849" max="3849" width="16.6640625" customWidth="1"/>
    <col min="3850" max="3851" width="15.109375" customWidth="1"/>
    <col min="3852" max="3853" width="16.6640625" customWidth="1"/>
    <col min="3854" max="3854" width="5.21875" bestFit="1" customWidth="1"/>
    <col min="4101" max="4101" width="17.6640625" customWidth="1"/>
    <col min="4102" max="4103" width="15.109375" customWidth="1"/>
    <col min="4104" max="4104" width="6.6640625" customWidth="1"/>
    <col min="4105" max="4105" width="16.6640625" customWidth="1"/>
    <col min="4106" max="4107" width="15.109375" customWidth="1"/>
    <col min="4108" max="4109" width="16.6640625" customWidth="1"/>
    <col min="4110" max="4110" width="5.21875" bestFit="1" customWidth="1"/>
    <col min="4357" max="4357" width="17.6640625" customWidth="1"/>
    <col min="4358" max="4359" width="15.109375" customWidth="1"/>
    <col min="4360" max="4360" width="6.6640625" customWidth="1"/>
    <col min="4361" max="4361" width="16.6640625" customWidth="1"/>
    <col min="4362" max="4363" width="15.109375" customWidth="1"/>
    <col min="4364" max="4365" width="16.6640625" customWidth="1"/>
    <col min="4366" max="4366" width="5.21875" bestFit="1" customWidth="1"/>
    <col min="4613" max="4613" width="17.6640625" customWidth="1"/>
    <col min="4614" max="4615" width="15.109375" customWidth="1"/>
    <col min="4616" max="4616" width="6.6640625" customWidth="1"/>
    <col min="4617" max="4617" width="16.6640625" customWidth="1"/>
    <col min="4618" max="4619" width="15.109375" customWidth="1"/>
    <col min="4620" max="4621" width="16.6640625" customWidth="1"/>
    <col min="4622" max="4622" width="5.21875" bestFit="1" customWidth="1"/>
    <col min="4869" max="4869" width="17.6640625" customWidth="1"/>
    <col min="4870" max="4871" width="15.109375" customWidth="1"/>
    <col min="4872" max="4872" width="6.6640625" customWidth="1"/>
    <col min="4873" max="4873" width="16.6640625" customWidth="1"/>
    <col min="4874" max="4875" width="15.109375" customWidth="1"/>
    <col min="4876" max="4877" width="16.6640625" customWidth="1"/>
    <col min="4878" max="4878" width="5.21875" bestFit="1" customWidth="1"/>
    <col min="5125" max="5125" width="17.6640625" customWidth="1"/>
    <col min="5126" max="5127" width="15.109375" customWidth="1"/>
    <col min="5128" max="5128" width="6.6640625" customWidth="1"/>
    <col min="5129" max="5129" width="16.6640625" customWidth="1"/>
    <col min="5130" max="5131" width="15.109375" customWidth="1"/>
    <col min="5132" max="5133" width="16.6640625" customWidth="1"/>
    <col min="5134" max="5134" width="5.21875" bestFit="1" customWidth="1"/>
    <col min="5381" max="5381" width="17.6640625" customWidth="1"/>
    <col min="5382" max="5383" width="15.109375" customWidth="1"/>
    <col min="5384" max="5384" width="6.6640625" customWidth="1"/>
    <col min="5385" max="5385" width="16.6640625" customWidth="1"/>
    <col min="5386" max="5387" width="15.109375" customWidth="1"/>
    <col min="5388" max="5389" width="16.6640625" customWidth="1"/>
    <col min="5390" max="5390" width="5.21875" bestFit="1" customWidth="1"/>
    <col min="5637" max="5637" width="17.6640625" customWidth="1"/>
    <col min="5638" max="5639" width="15.109375" customWidth="1"/>
    <col min="5640" max="5640" width="6.6640625" customWidth="1"/>
    <col min="5641" max="5641" width="16.6640625" customWidth="1"/>
    <col min="5642" max="5643" width="15.109375" customWidth="1"/>
    <col min="5644" max="5645" width="16.6640625" customWidth="1"/>
    <col min="5646" max="5646" width="5.21875" bestFit="1" customWidth="1"/>
    <col min="5893" max="5893" width="17.6640625" customWidth="1"/>
    <col min="5894" max="5895" width="15.109375" customWidth="1"/>
    <col min="5896" max="5896" width="6.6640625" customWidth="1"/>
    <col min="5897" max="5897" width="16.6640625" customWidth="1"/>
    <col min="5898" max="5899" width="15.109375" customWidth="1"/>
    <col min="5900" max="5901" width="16.6640625" customWidth="1"/>
    <col min="5902" max="5902" width="5.21875" bestFit="1" customWidth="1"/>
    <col min="6149" max="6149" width="17.6640625" customWidth="1"/>
    <col min="6150" max="6151" width="15.109375" customWidth="1"/>
    <col min="6152" max="6152" width="6.6640625" customWidth="1"/>
    <col min="6153" max="6153" width="16.6640625" customWidth="1"/>
    <col min="6154" max="6155" width="15.109375" customWidth="1"/>
    <col min="6156" max="6157" width="16.6640625" customWidth="1"/>
    <col min="6158" max="6158" width="5.21875" bestFit="1" customWidth="1"/>
    <col min="6405" max="6405" width="17.6640625" customWidth="1"/>
    <col min="6406" max="6407" width="15.109375" customWidth="1"/>
    <col min="6408" max="6408" width="6.6640625" customWidth="1"/>
    <col min="6409" max="6409" width="16.6640625" customWidth="1"/>
    <col min="6410" max="6411" width="15.109375" customWidth="1"/>
    <col min="6412" max="6413" width="16.6640625" customWidth="1"/>
    <col min="6414" max="6414" width="5.21875" bestFit="1" customWidth="1"/>
    <col min="6661" max="6661" width="17.6640625" customWidth="1"/>
    <col min="6662" max="6663" width="15.109375" customWidth="1"/>
    <col min="6664" max="6664" width="6.6640625" customWidth="1"/>
    <col min="6665" max="6665" width="16.6640625" customWidth="1"/>
    <col min="6666" max="6667" width="15.109375" customWidth="1"/>
    <col min="6668" max="6669" width="16.6640625" customWidth="1"/>
    <col min="6670" max="6670" width="5.21875" bestFit="1" customWidth="1"/>
    <col min="6917" max="6917" width="17.6640625" customWidth="1"/>
    <col min="6918" max="6919" width="15.109375" customWidth="1"/>
    <col min="6920" max="6920" width="6.6640625" customWidth="1"/>
    <col min="6921" max="6921" width="16.6640625" customWidth="1"/>
    <col min="6922" max="6923" width="15.109375" customWidth="1"/>
    <col min="6924" max="6925" width="16.6640625" customWidth="1"/>
    <col min="6926" max="6926" width="5.21875" bestFit="1" customWidth="1"/>
    <col min="7173" max="7173" width="17.6640625" customWidth="1"/>
    <col min="7174" max="7175" width="15.109375" customWidth="1"/>
    <col min="7176" max="7176" width="6.6640625" customWidth="1"/>
    <col min="7177" max="7177" width="16.6640625" customWidth="1"/>
    <col min="7178" max="7179" width="15.109375" customWidth="1"/>
    <col min="7180" max="7181" width="16.6640625" customWidth="1"/>
    <col min="7182" max="7182" width="5.21875" bestFit="1" customWidth="1"/>
    <col min="7429" max="7429" width="17.6640625" customWidth="1"/>
    <col min="7430" max="7431" width="15.109375" customWidth="1"/>
    <col min="7432" max="7432" width="6.6640625" customWidth="1"/>
    <col min="7433" max="7433" width="16.6640625" customWidth="1"/>
    <col min="7434" max="7435" width="15.109375" customWidth="1"/>
    <col min="7436" max="7437" width="16.6640625" customWidth="1"/>
    <col min="7438" max="7438" width="5.21875" bestFit="1" customWidth="1"/>
    <col min="7685" max="7685" width="17.6640625" customWidth="1"/>
    <col min="7686" max="7687" width="15.109375" customWidth="1"/>
    <col min="7688" max="7688" width="6.6640625" customWidth="1"/>
    <col min="7689" max="7689" width="16.6640625" customWidth="1"/>
    <col min="7690" max="7691" width="15.109375" customWidth="1"/>
    <col min="7692" max="7693" width="16.6640625" customWidth="1"/>
    <col min="7694" max="7694" width="5.21875" bestFit="1" customWidth="1"/>
    <col min="7941" max="7941" width="17.6640625" customWidth="1"/>
    <col min="7942" max="7943" width="15.109375" customWidth="1"/>
    <col min="7944" max="7944" width="6.6640625" customWidth="1"/>
    <col min="7945" max="7945" width="16.6640625" customWidth="1"/>
    <col min="7946" max="7947" width="15.109375" customWidth="1"/>
    <col min="7948" max="7949" width="16.6640625" customWidth="1"/>
    <col min="7950" max="7950" width="5.21875" bestFit="1" customWidth="1"/>
    <col min="8197" max="8197" width="17.6640625" customWidth="1"/>
    <col min="8198" max="8199" width="15.109375" customWidth="1"/>
    <col min="8200" max="8200" width="6.6640625" customWidth="1"/>
    <col min="8201" max="8201" width="16.6640625" customWidth="1"/>
    <col min="8202" max="8203" width="15.109375" customWidth="1"/>
    <col min="8204" max="8205" width="16.6640625" customWidth="1"/>
    <col min="8206" max="8206" width="5.21875" bestFit="1" customWidth="1"/>
    <col min="8453" max="8453" width="17.6640625" customWidth="1"/>
    <col min="8454" max="8455" width="15.109375" customWidth="1"/>
    <col min="8456" max="8456" width="6.6640625" customWidth="1"/>
    <col min="8457" max="8457" width="16.6640625" customWidth="1"/>
    <col min="8458" max="8459" width="15.109375" customWidth="1"/>
    <col min="8460" max="8461" width="16.6640625" customWidth="1"/>
    <col min="8462" max="8462" width="5.21875" bestFit="1" customWidth="1"/>
    <col min="8709" max="8709" width="17.6640625" customWidth="1"/>
    <col min="8710" max="8711" width="15.109375" customWidth="1"/>
    <col min="8712" max="8712" width="6.6640625" customWidth="1"/>
    <col min="8713" max="8713" width="16.6640625" customWidth="1"/>
    <col min="8714" max="8715" width="15.109375" customWidth="1"/>
    <col min="8716" max="8717" width="16.6640625" customWidth="1"/>
    <col min="8718" max="8718" width="5.21875" bestFit="1" customWidth="1"/>
    <col min="8965" max="8965" width="17.6640625" customWidth="1"/>
    <col min="8966" max="8967" width="15.109375" customWidth="1"/>
    <col min="8968" max="8968" width="6.6640625" customWidth="1"/>
    <col min="8969" max="8969" width="16.6640625" customWidth="1"/>
    <col min="8970" max="8971" width="15.109375" customWidth="1"/>
    <col min="8972" max="8973" width="16.6640625" customWidth="1"/>
    <col min="8974" max="8974" width="5.21875" bestFit="1" customWidth="1"/>
    <col min="9221" max="9221" width="17.6640625" customWidth="1"/>
    <col min="9222" max="9223" width="15.109375" customWidth="1"/>
    <col min="9224" max="9224" width="6.6640625" customWidth="1"/>
    <col min="9225" max="9225" width="16.6640625" customWidth="1"/>
    <col min="9226" max="9227" width="15.109375" customWidth="1"/>
    <col min="9228" max="9229" width="16.6640625" customWidth="1"/>
    <col min="9230" max="9230" width="5.21875" bestFit="1" customWidth="1"/>
    <col min="9477" max="9477" width="17.6640625" customWidth="1"/>
    <col min="9478" max="9479" width="15.109375" customWidth="1"/>
    <col min="9480" max="9480" width="6.6640625" customWidth="1"/>
    <col min="9481" max="9481" width="16.6640625" customWidth="1"/>
    <col min="9482" max="9483" width="15.109375" customWidth="1"/>
    <col min="9484" max="9485" width="16.6640625" customWidth="1"/>
    <col min="9486" max="9486" width="5.21875" bestFit="1" customWidth="1"/>
    <col min="9733" max="9733" width="17.6640625" customWidth="1"/>
    <col min="9734" max="9735" width="15.109375" customWidth="1"/>
    <col min="9736" max="9736" width="6.6640625" customWidth="1"/>
    <col min="9737" max="9737" width="16.6640625" customWidth="1"/>
    <col min="9738" max="9739" width="15.109375" customWidth="1"/>
    <col min="9740" max="9741" width="16.6640625" customWidth="1"/>
    <col min="9742" max="9742" width="5.21875" bestFit="1" customWidth="1"/>
    <col min="9989" max="9989" width="17.6640625" customWidth="1"/>
    <col min="9990" max="9991" width="15.109375" customWidth="1"/>
    <col min="9992" max="9992" width="6.6640625" customWidth="1"/>
    <col min="9993" max="9993" width="16.6640625" customWidth="1"/>
    <col min="9994" max="9995" width="15.109375" customWidth="1"/>
    <col min="9996" max="9997" width="16.6640625" customWidth="1"/>
    <col min="9998" max="9998" width="5.21875" bestFit="1" customWidth="1"/>
    <col min="10245" max="10245" width="17.6640625" customWidth="1"/>
    <col min="10246" max="10247" width="15.109375" customWidth="1"/>
    <col min="10248" max="10248" width="6.6640625" customWidth="1"/>
    <col min="10249" max="10249" width="16.6640625" customWidth="1"/>
    <col min="10250" max="10251" width="15.109375" customWidth="1"/>
    <col min="10252" max="10253" width="16.6640625" customWidth="1"/>
    <col min="10254" max="10254" width="5.21875" bestFit="1" customWidth="1"/>
    <col min="10501" max="10501" width="17.6640625" customWidth="1"/>
    <col min="10502" max="10503" width="15.109375" customWidth="1"/>
    <col min="10504" max="10504" width="6.6640625" customWidth="1"/>
    <col min="10505" max="10505" width="16.6640625" customWidth="1"/>
    <col min="10506" max="10507" width="15.109375" customWidth="1"/>
    <col min="10508" max="10509" width="16.6640625" customWidth="1"/>
    <col min="10510" max="10510" width="5.21875" bestFit="1" customWidth="1"/>
    <col min="10757" max="10757" width="17.6640625" customWidth="1"/>
    <col min="10758" max="10759" width="15.109375" customWidth="1"/>
    <col min="10760" max="10760" width="6.6640625" customWidth="1"/>
    <col min="10761" max="10761" width="16.6640625" customWidth="1"/>
    <col min="10762" max="10763" width="15.109375" customWidth="1"/>
    <col min="10764" max="10765" width="16.6640625" customWidth="1"/>
    <col min="10766" max="10766" width="5.21875" bestFit="1" customWidth="1"/>
    <col min="11013" max="11013" width="17.6640625" customWidth="1"/>
    <col min="11014" max="11015" width="15.109375" customWidth="1"/>
    <col min="11016" max="11016" width="6.6640625" customWidth="1"/>
    <col min="11017" max="11017" width="16.6640625" customWidth="1"/>
    <col min="11018" max="11019" width="15.109375" customWidth="1"/>
    <col min="11020" max="11021" width="16.6640625" customWidth="1"/>
    <col min="11022" max="11022" width="5.21875" bestFit="1" customWidth="1"/>
    <col min="11269" max="11269" width="17.6640625" customWidth="1"/>
    <col min="11270" max="11271" width="15.109375" customWidth="1"/>
    <col min="11272" max="11272" width="6.6640625" customWidth="1"/>
    <col min="11273" max="11273" width="16.6640625" customWidth="1"/>
    <col min="11274" max="11275" width="15.109375" customWidth="1"/>
    <col min="11276" max="11277" width="16.6640625" customWidth="1"/>
    <col min="11278" max="11278" width="5.21875" bestFit="1" customWidth="1"/>
    <col min="11525" max="11525" width="17.6640625" customWidth="1"/>
    <col min="11526" max="11527" width="15.109375" customWidth="1"/>
    <col min="11528" max="11528" width="6.6640625" customWidth="1"/>
    <col min="11529" max="11529" width="16.6640625" customWidth="1"/>
    <col min="11530" max="11531" width="15.109375" customWidth="1"/>
    <col min="11532" max="11533" width="16.6640625" customWidth="1"/>
    <col min="11534" max="11534" width="5.21875" bestFit="1" customWidth="1"/>
    <col min="11781" max="11781" width="17.6640625" customWidth="1"/>
    <col min="11782" max="11783" width="15.109375" customWidth="1"/>
    <col min="11784" max="11784" width="6.6640625" customWidth="1"/>
    <col min="11785" max="11785" width="16.6640625" customWidth="1"/>
    <col min="11786" max="11787" width="15.109375" customWidth="1"/>
    <col min="11788" max="11789" width="16.6640625" customWidth="1"/>
    <col min="11790" max="11790" width="5.21875" bestFit="1" customWidth="1"/>
    <col min="12037" max="12037" width="17.6640625" customWidth="1"/>
    <col min="12038" max="12039" width="15.109375" customWidth="1"/>
    <col min="12040" max="12040" width="6.6640625" customWidth="1"/>
    <col min="12041" max="12041" width="16.6640625" customWidth="1"/>
    <col min="12042" max="12043" width="15.109375" customWidth="1"/>
    <col min="12044" max="12045" width="16.6640625" customWidth="1"/>
    <col min="12046" max="12046" width="5.21875" bestFit="1" customWidth="1"/>
    <col min="12293" max="12293" width="17.6640625" customWidth="1"/>
    <col min="12294" max="12295" width="15.109375" customWidth="1"/>
    <col min="12296" max="12296" width="6.6640625" customWidth="1"/>
    <col min="12297" max="12297" width="16.6640625" customWidth="1"/>
    <col min="12298" max="12299" width="15.109375" customWidth="1"/>
    <col min="12300" max="12301" width="16.6640625" customWidth="1"/>
    <col min="12302" max="12302" width="5.21875" bestFit="1" customWidth="1"/>
    <col min="12549" max="12549" width="17.6640625" customWidth="1"/>
    <col min="12550" max="12551" width="15.109375" customWidth="1"/>
    <col min="12552" max="12552" width="6.6640625" customWidth="1"/>
    <col min="12553" max="12553" width="16.6640625" customWidth="1"/>
    <col min="12554" max="12555" width="15.109375" customWidth="1"/>
    <col min="12556" max="12557" width="16.6640625" customWidth="1"/>
    <col min="12558" max="12558" width="5.21875" bestFit="1" customWidth="1"/>
    <col min="12805" max="12805" width="17.6640625" customWidth="1"/>
    <col min="12806" max="12807" width="15.109375" customWidth="1"/>
    <col min="12808" max="12808" width="6.6640625" customWidth="1"/>
    <col min="12809" max="12809" width="16.6640625" customWidth="1"/>
    <col min="12810" max="12811" width="15.109375" customWidth="1"/>
    <col min="12812" max="12813" width="16.6640625" customWidth="1"/>
    <col min="12814" max="12814" width="5.21875" bestFit="1" customWidth="1"/>
    <col min="13061" max="13061" width="17.6640625" customWidth="1"/>
    <col min="13062" max="13063" width="15.109375" customWidth="1"/>
    <col min="13064" max="13064" width="6.6640625" customWidth="1"/>
    <col min="13065" max="13065" width="16.6640625" customWidth="1"/>
    <col min="13066" max="13067" width="15.109375" customWidth="1"/>
    <col min="13068" max="13069" width="16.6640625" customWidth="1"/>
    <col min="13070" max="13070" width="5.21875" bestFit="1" customWidth="1"/>
    <col min="13317" max="13317" width="17.6640625" customWidth="1"/>
    <col min="13318" max="13319" width="15.109375" customWidth="1"/>
    <col min="13320" max="13320" width="6.6640625" customWidth="1"/>
    <col min="13321" max="13321" width="16.6640625" customWidth="1"/>
    <col min="13322" max="13323" width="15.109375" customWidth="1"/>
    <col min="13324" max="13325" width="16.6640625" customWidth="1"/>
    <col min="13326" max="13326" width="5.21875" bestFit="1" customWidth="1"/>
    <col min="13573" max="13573" width="17.6640625" customWidth="1"/>
    <col min="13574" max="13575" width="15.109375" customWidth="1"/>
    <col min="13576" max="13576" width="6.6640625" customWidth="1"/>
    <col min="13577" max="13577" width="16.6640625" customWidth="1"/>
    <col min="13578" max="13579" width="15.109375" customWidth="1"/>
    <col min="13580" max="13581" width="16.6640625" customWidth="1"/>
    <col min="13582" max="13582" width="5.21875" bestFit="1" customWidth="1"/>
    <col min="13829" max="13829" width="17.6640625" customWidth="1"/>
    <col min="13830" max="13831" width="15.109375" customWidth="1"/>
    <col min="13832" max="13832" width="6.6640625" customWidth="1"/>
    <col min="13833" max="13833" width="16.6640625" customWidth="1"/>
    <col min="13834" max="13835" width="15.109375" customWidth="1"/>
    <col min="13836" max="13837" width="16.6640625" customWidth="1"/>
    <col min="13838" max="13838" width="5.21875" bestFit="1" customWidth="1"/>
    <col min="14085" max="14085" width="17.6640625" customWidth="1"/>
    <col min="14086" max="14087" width="15.109375" customWidth="1"/>
    <col min="14088" max="14088" width="6.6640625" customWidth="1"/>
    <col min="14089" max="14089" width="16.6640625" customWidth="1"/>
    <col min="14090" max="14091" width="15.109375" customWidth="1"/>
    <col min="14092" max="14093" width="16.6640625" customWidth="1"/>
    <col min="14094" max="14094" width="5.21875" bestFit="1" customWidth="1"/>
    <col min="14341" max="14341" width="17.6640625" customWidth="1"/>
    <col min="14342" max="14343" width="15.109375" customWidth="1"/>
    <col min="14344" max="14344" width="6.6640625" customWidth="1"/>
    <col min="14345" max="14345" width="16.6640625" customWidth="1"/>
    <col min="14346" max="14347" width="15.109375" customWidth="1"/>
    <col min="14348" max="14349" width="16.6640625" customWidth="1"/>
    <col min="14350" max="14350" width="5.21875" bestFit="1" customWidth="1"/>
    <col min="14597" max="14597" width="17.6640625" customWidth="1"/>
    <col min="14598" max="14599" width="15.109375" customWidth="1"/>
    <col min="14600" max="14600" width="6.6640625" customWidth="1"/>
    <col min="14601" max="14601" width="16.6640625" customWidth="1"/>
    <col min="14602" max="14603" width="15.109375" customWidth="1"/>
    <col min="14604" max="14605" width="16.6640625" customWidth="1"/>
    <col min="14606" max="14606" width="5.21875" bestFit="1" customWidth="1"/>
    <col min="14853" max="14853" width="17.6640625" customWidth="1"/>
    <col min="14854" max="14855" width="15.109375" customWidth="1"/>
    <col min="14856" max="14856" width="6.6640625" customWidth="1"/>
    <col min="14857" max="14857" width="16.6640625" customWidth="1"/>
    <col min="14858" max="14859" width="15.109375" customWidth="1"/>
    <col min="14860" max="14861" width="16.6640625" customWidth="1"/>
    <col min="14862" max="14862" width="5.21875" bestFit="1" customWidth="1"/>
    <col min="15109" max="15109" width="17.6640625" customWidth="1"/>
    <col min="15110" max="15111" width="15.109375" customWidth="1"/>
    <col min="15112" max="15112" width="6.6640625" customWidth="1"/>
    <col min="15113" max="15113" width="16.6640625" customWidth="1"/>
    <col min="15114" max="15115" width="15.109375" customWidth="1"/>
    <col min="15116" max="15117" width="16.6640625" customWidth="1"/>
    <col min="15118" max="15118" width="5.21875" bestFit="1" customWidth="1"/>
    <col min="15365" max="15365" width="17.6640625" customWidth="1"/>
    <col min="15366" max="15367" width="15.109375" customWidth="1"/>
    <col min="15368" max="15368" width="6.6640625" customWidth="1"/>
    <col min="15369" max="15369" width="16.6640625" customWidth="1"/>
    <col min="15370" max="15371" width="15.109375" customWidth="1"/>
    <col min="15372" max="15373" width="16.6640625" customWidth="1"/>
    <col min="15374" max="15374" width="5.21875" bestFit="1" customWidth="1"/>
    <col min="15621" max="15621" width="17.6640625" customWidth="1"/>
    <col min="15622" max="15623" width="15.109375" customWidth="1"/>
    <col min="15624" max="15624" width="6.6640625" customWidth="1"/>
    <col min="15625" max="15625" width="16.6640625" customWidth="1"/>
    <col min="15626" max="15627" width="15.109375" customWidth="1"/>
    <col min="15628" max="15629" width="16.6640625" customWidth="1"/>
    <col min="15630" max="15630" width="5.21875" bestFit="1" customWidth="1"/>
    <col min="15877" max="15877" width="17.6640625" customWidth="1"/>
    <col min="15878" max="15879" width="15.109375" customWidth="1"/>
    <col min="15880" max="15880" width="6.6640625" customWidth="1"/>
    <col min="15881" max="15881" width="16.6640625" customWidth="1"/>
    <col min="15882" max="15883" width="15.109375" customWidth="1"/>
    <col min="15884" max="15885" width="16.6640625" customWidth="1"/>
    <col min="15886" max="15886" width="5.21875" bestFit="1" customWidth="1"/>
    <col min="16133" max="16133" width="17.6640625" customWidth="1"/>
    <col min="16134" max="16135" width="15.109375" customWidth="1"/>
    <col min="16136" max="16136" width="6.6640625" customWidth="1"/>
    <col min="16137" max="16137" width="16.6640625" customWidth="1"/>
    <col min="16138" max="16139" width="15.109375" customWidth="1"/>
    <col min="16140" max="16141" width="16.6640625" customWidth="1"/>
    <col min="16142" max="16142" width="5.21875" bestFit="1" customWidth="1"/>
  </cols>
  <sheetData>
    <row r="1" spans="1:13" ht="21.75" customHeight="1">
      <c r="A1" t="s">
        <v>14</v>
      </c>
    </row>
    <row r="2" spans="1:13" ht="21.75" customHeight="1" thickBot="1">
      <c r="B2" s="125" t="s">
        <v>28</v>
      </c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</row>
    <row r="3" spans="1:13" ht="19.5" customHeight="1" thickBot="1">
      <c r="A3" s="138" t="s">
        <v>24</v>
      </c>
      <c r="B3" s="19"/>
      <c r="C3" s="126" t="s">
        <v>23</v>
      </c>
      <c r="D3" s="127"/>
      <c r="E3" s="127"/>
      <c r="F3" s="127"/>
      <c r="G3" s="128"/>
      <c r="H3" s="126" t="s">
        <v>22</v>
      </c>
      <c r="I3" s="127"/>
      <c r="J3" s="127"/>
      <c r="K3" s="127"/>
      <c r="L3" s="128"/>
      <c r="M3" s="136" t="s">
        <v>60</v>
      </c>
    </row>
    <row r="4" spans="1:13" ht="33" customHeight="1">
      <c r="A4" s="139"/>
      <c r="B4" s="20"/>
      <c r="C4" s="118" t="s">
        <v>0</v>
      </c>
      <c r="D4" s="21" t="s">
        <v>9</v>
      </c>
      <c r="E4" s="21" t="s">
        <v>8</v>
      </c>
      <c r="F4" s="22" t="s">
        <v>12</v>
      </c>
      <c r="G4" s="119" t="s">
        <v>18</v>
      </c>
      <c r="H4" s="120" t="s">
        <v>25</v>
      </c>
      <c r="I4" s="121" t="s">
        <v>10</v>
      </c>
      <c r="J4" s="122" t="s">
        <v>11</v>
      </c>
      <c r="K4" s="23" t="s">
        <v>20</v>
      </c>
      <c r="L4" s="120" t="s">
        <v>21</v>
      </c>
      <c r="M4" s="137"/>
    </row>
    <row r="5" spans="1:13" ht="17.25" customHeight="1" thickBot="1">
      <c r="A5" s="140"/>
      <c r="B5" s="24"/>
      <c r="C5" s="25" t="s">
        <v>1</v>
      </c>
      <c r="D5" s="26" t="s">
        <v>2</v>
      </c>
      <c r="E5" s="26" t="s">
        <v>3</v>
      </c>
      <c r="F5" s="69" t="s">
        <v>7</v>
      </c>
      <c r="G5" s="27" t="s">
        <v>13</v>
      </c>
      <c r="H5" s="28"/>
      <c r="I5" s="29" t="s">
        <v>4</v>
      </c>
      <c r="J5" s="30" t="s">
        <v>5</v>
      </c>
      <c r="K5" s="30" t="s">
        <v>27</v>
      </c>
      <c r="L5" s="31" t="s">
        <v>26</v>
      </c>
      <c r="M5" s="28" t="s">
        <v>59</v>
      </c>
    </row>
    <row r="6" spans="1:13" ht="15" customHeight="1">
      <c r="A6" s="129" t="s">
        <v>29</v>
      </c>
      <c r="B6" s="76" t="s">
        <v>32</v>
      </c>
      <c r="C6" s="91">
        <v>10861</v>
      </c>
      <c r="D6" s="77"/>
      <c r="E6" s="78">
        <v>0.85</v>
      </c>
      <c r="F6" s="79">
        <f>$E$56</f>
        <v>0</v>
      </c>
      <c r="G6" s="80" t="str">
        <f>IF(D6="","",ROUNDDOWN(C6*D6*E6-F6,2))</f>
        <v/>
      </c>
      <c r="H6" s="81"/>
      <c r="I6" s="91">
        <v>1615146</v>
      </c>
      <c r="J6" s="82"/>
      <c r="K6" s="79">
        <v>0</v>
      </c>
      <c r="L6" s="83" t="str">
        <f t="shared" ref="L6:L17" si="0">IF(J6="","",ROUNDDOWN(I6*J6-K6,2))</f>
        <v/>
      </c>
      <c r="M6" s="84" t="str">
        <f t="shared" ref="M6:M17" si="1">IF(G6="","",INT(G6+L6))</f>
        <v/>
      </c>
    </row>
    <row r="7" spans="1:13" ht="15" customHeight="1">
      <c r="A7" s="130"/>
      <c r="B7" s="38" t="s">
        <v>33</v>
      </c>
      <c r="C7" s="92">
        <v>10861</v>
      </c>
      <c r="D7" s="1"/>
      <c r="E7" s="39">
        <v>0.85</v>
      </c>
      <c r="F7" s="13">
        <f t="shared" ref="F7:F10" si="2">$E$56</f>
        <v>0</v>
      </c>
      <c r="G7" s="40" t="str">
        <f>IF(D7="","",ROUNDDOWN(C7*D7*E7-F7,2))</f>
        <v/>
      </c>
      <c r="H7" s="41"/>
      <c r="I7" s="92">
        <v>1510728</v>
      </c>
      <c r="J7" s="2"/>
      <c r="K7" s="13">
        <v>0</v>
      </c>
      <c r="L7" s="42" t="str">
        <f t="shared" si="0"/>
        <v/>
      </c>
      <c r="M7" s="43" t="str">
        <f t="shared" si="1"/>
        <v/>
      </c>
    </row>
    <row r="8" spans="1:13" ht="15" customHeight="1">
      <c r="A8" s="130"/>
      <c r="B8" s="32" t="s">
        <v>34</v>
      </c>
      <c r="C8" s="92">
        <v>10861</v>
      </c>
      <c r="D8" s="1"/>
      <c r="E8" s="33">
        <v>0.85</v>
      </c>
      <c r="F8" s="12">
        <f t="shared" si="2"/>
        <v>0</v>
      </c>
      <c r="G8" s="34" t="str">
        <f>IF(D8="","",ROUNDDOWN(C8*D8*E8-F8,2))</f>
        <v/>
      </c>
      <c r="H8" s="35"/>
      <c r="I8" s="92">
        <v>1371731</v>
      </c>
      <c r="J8" s="2"/>
      <c r="K8" s="12">
        <v>0</v>
      </c>
      <c r="L8" s="36" t="str">
        <f t="shared" si="0"/>
        <v/>
      </c>
      <c r="M8" s="37" t="str">
        <f t="shared" si="1"/>
        <v/>
      </c>
    </row>
    <row r="9" spans="1:13" ht="15" customHeight="1">
      <c r="A9" s="130"/>
      <c r="B9" s="32" t="s">
        <v>35</v>
      </c>
      <c r="C9" s="92">
        <v>10861</v>
      </c>
      <c r="D9" s="1"/>
      <c r="E9" s="33">
        <v>0.85</v>
      </c>
      <c r="F9" s="12">
        <f t="shared" si="2"/>
        <v>0</v>
      </c>
      <c r="G9" s="34" t="str">
        <f>IF(D9="","",ROUNDDOWN(C9*D9*E9-F9,2))</f>
        <v/>
      </c>
      <c r="H9" s="35"/>
      <c r="I9" s="92">
        <v>1090885</v>
      </c>
      <c r="J9" s="2"/>
      <c r="K9" s="12">
        <v>0</v>
      </c>
      <c r="L9" s="36" t="str">
        <f t="shared" si="0"/>
        <v/>
      </c>
      <c r="M9" s="37" t="str">
        <f t="shared" si="1"/>
        <v/>
      </c>
    </row>
    <row r="10" spans="1:13" ht="15" customHeight="1">
      <c r="A10" s="130"/>
      <c r="B10" s="32" t="s">
        <v>36</v>
      </c>
      <c r="C10" s="92">
        <v>10861</v>
      </c>
      <c r="D10" s="1"/>
      <c r="E10" s="33">
        <v>0.85</v>
      </c>
      <c r="F10" s="12">
        <f t="shared" si="2"/>
        <v>0</v>
      </c>
      <c r="G10" s="34" t="str">
        <f>IF(D10="","",ROUNDDOWN(C10*D10*E10-F10,2))</f>
        <v/>
      </c>
      <c r="H10" s="35"/>
      <c r="I10" s="92">
        <v>1210194</v>
      </c>
      <c r="J10" s="2"/>
      <c r="K10" s="12">
        <v>0</v>
      </c>
      <c r="L10" s="36" t="str">
        <f t="shared" si="0"/>
        <v/>
      </c>
      <c r="M10" s="37" t="str">
        <f t="shared" si="1"/>
        <v/>
      </c>
    </row>
    <row r="11" spans="1:13" ht="15" customHeight="1">
      <c r="A11" s="130"/>
      <c r="B11" s="32" t="s">
        <v>37</v>
      </c>
      <c r="C11" s="92">
        <v>10861</v>
      </c>
      <c r="D11" s="1"/>
      <c r="E11" s="33">
        <v>0.85</v>
      </c>
      <c r="F11" s="12">
        <v>0</v>
      </c>
      <c r="G11" s="34" t="str">
        <f t="shared" ref="G9:G17" si="3">IF(D11="","",ROUNDDOWN(C11*D11*E11-F11,2))</f>
        <v/>
      </c>
      <c r="H11" s="35"/>
      <c r="I11" s="92">
        <v>1648246</v>
      </c>
      <c r="J11" s="2"/>
      <c r="K11" s="12">
        <v>0</v>
      </c>
      <c r="L11" s="36" t="str">
        <f t="shared" si="0"/>
        <v/>
      </c>
      <c r="M11" s="37" t="str">
        <f t="shared" si="1"/>
        <v/>
      </c>
    </row>
    <row r="12" spans="1:13" ht="15" customHeight="1">
      <c r="A12" s="130"/>
      <c r="B12" s="32" t="s">
        <v>38</v>
      </c>
      <c r="C12" s="92">
        <v>10861</v>
      </c>
      <c r="D12" s="1"/>
      <c r="E12" s="33">
        <v>0.85</v>
      </c>
      <c r="F12" s="12">
        <v>0</v>
      </c>
      <c r="G12" s="34" t="str">
        <f t="shared" si="3"/>
        <v/>
      </c>
      <c r="H12" s="35"/>
      <c r="I12" s="92">
        <v>2049823</v>
      </c>
      <c r="J12" s="2"/>
      <c r="K12" s="12">
        <v>0</v>
      </c>
      <c r="L12" s="36" t="str">
        <f t="shared" si="0"/>
        <v/>
      </c>
      <c r="M12" s="37" t="str">
        <f t="shared" si="1"/>
        <v/>
      </c>
    </row>
    <row r="13" spans="1:13" ht="15" customHeight="1">
      <c r="A13" s="130"/>
      <c r="B13" s="32" t="s">
        <v>39</v>
      </c>
      <c r="C13" s="92">
        <v>10861</v>
      </c>
      <c r="D13" s="1"/>
      <c r="E13" s="33">
        <v>0.85</v>
      </c>
      <c r="F13" s="12">
        <v>0</v>
      </c>
      <c r="G13" s="34" t="str">
        <f t="shared" si="3"/>
        <v/>
      </c>
      <c r="H13" s="35"/>
      <c r="I13" s="92">
        <v>1673878</v>
      </c>
      <c r="J13" s="2"/>
      <c r="K13" s="12">
        <v>0</v>
      </c>
      <c r="L13" s="36" t="str">
        <f t="shared" si="0"/>
        <v/>
      </c>
      <c r="M13" s="37" t="str">
        <f t="shared" si="1"/>
        <v/>
      </c>
    </row>
    <row r="14" spans="1:13" ht="15" customHeight="1">
      <c r="A14" s="130"/>
      <c r="B14" s="32" t="s">
        <v>40</v>
      </c>
      <c r="C14" s="92">
        <v>10861</v>
      </c>
      <c r="D14" s="1"/>
      <c r="E14" s="33">
        <v>0.85</v>
      </c>
      <c r="F14" s="12">
        <v>0</v>
      </c>
      <c r="G14" s="34" t="str">
        <f t="shared" si="3"/>
        <v/>
      </c>
      <c r="H14" s="35"/>
      <c r="I14" s="92">
        <v>1629204</v>
      </c>
      <c r="J14" s="2"/>
      <c r="K14" s="12">
        <v>0</v>
      </c>
      <c r="L14" s="36" t="str">
        <f t="shared" si="0"/>
        <v/>
      </c>
      <c r="M14" s="37" t="str">
        <f t="shared" si="1"/>
        <v/>
      </c>
    </row>
    <row r="15" spans="1:13" ht="15" customHeight="1">
      <c r="A15" s="130"/>
      <c r="B15" s="32" t="s">
        <v>41</v>
      </c>
      <c r="C15" s="92">
        <v>10861</v>
      </c>
      <c r="D15" s="1"/>
      <c r="E15" s="33">
        <v>0.85</v>
      </c>
      <c r="F15" s="12">
        <v>0</v>
      </c>
      <c r="G15" s="34" t="str">
        <f t="shared" si="3"/>
        <v/>
      </c>
      <c r="H15" s="35"/>
      <c r="I15" s="92">
        <v>1382358</v>
      </c>
      <c r="J15" s="2"/>
      <c r="K15" s="12">
        <v>0</v>
      </c>
      <c r="L15" s="36" t="str">
        <f t="shared" si="0"/>
        <v/>
      </c>
      <c r="M15" s="37" t="str">
        <f t="shared" si="1"/>
        <v/>
      </c>
    </row>
    <row r="16" spans="1:13" ht="15" customHeight="1">
      <c r="A16" s="130"/>
      <c r="B16" s="32" t="s">
        <v>42</v>
      </c>
      <c r="C16" s="92">
        <v>10861</v>
      </c>
      <c r="D16" s="1"/>
      <c r="E16" s="33">
        <v>0.85</v>
      </c>
      <c r="F16" s="12">
        <v>0</v>
      </c>
      <c r="G16" s="34" t="str">
        <f t="shared" si="3"/>
        <v/>
      </c>
      <c r="H16" s="35"/>
      <c r="I16" s="92">
        <v>1225142</v>
      </c>
      <c r="J16" s="2"/>
      <c r="K16" s="12">
        <v>0</v>
      </c>
      <c r="L16" s="36" t="str">
        <f t="shared" si="0"/>
        <v/>
      </c>
      <c r="M16" s="37" t="str">
        <f t="shared" si="1"/>
        <v/>
      </c>
    </row>
    <row r="17" spans="1:13" ht="15" customHeight="1" thickBot="1">
      <c r="A17" s="131"/>
      <c r="B17" s="85" t="s">
        <v>43</v>
      </c>
      <c r="C17" s="93">
        <v>10861</v>
      </c>
      <c r="D17" s="86"/>
      <c r="E17" s="87">
        <v>0.85</v>
      </c>
      <c r="F17" s="88">
        <v>0</v>
      </c>
      <c r="G17" s="89" t="str">
        <f t="shared" si="3"/>
        <v/>
      </c>
      <c r="H17" s="44"/>
      <c r="I17" s="93">
        <v>1495380</v>
      </c>
      <c r="J17" s="3"/>
      <c r="K17" s="88">
        <v>0</v>
      </c>
      <c r="L17" s="63" t="str">
        <f t="shared" si="0"/>
        <v/>
      </c>
      <c r="M17" s="90" t="str">
        <f t="shared" si="1"/>
        <v/>
      </c>
    </row>
    <row r="18" spans="1:13" ht="15" customHeight="1">
      <c r="A18" s="130" t="s">
        <v>30</v>
      </c>
      <c r="B18" s="20" t="s">
        <v>32</v>
      </c>
      <c r="C18" s="70">
        <v>1154</v>
      </c>
      <c r="D18" s="71"/>
      <c r="E18" s="72">
        <v>0.85</v>
      </c>
      <c r="F18" s="14">
        <v>0</v>
      </c>
      <c r="G18" s="73" t="str">
        <f t="shared" ref="G7:G21" si="4">IF(D18="","",ROUNDDOWN(C18*D18*E18-F18,2))</f>
        <v/>
      </c>
      <c r="H18" s="109" t="s">
        <v>15</v>
      </c>
      <c r="I18" s="94">
        <v>17587</v>
      </c>
      <c r="J18" s="74"/>
      <c r="K18" s="14">
        <v>0</v>
      </c>
      <c r="L18" s="73" t="str">
        <f>IF(J18="","",ROUNDDOWN(I18*J18+I19*J19+I20*J20-K18,2))</f>
        <v/>
      </c>
      <c r="M18" s="75" t="str">
        <f>IF(G18="","",INT(G18+L18))</f>
        <v/>
      </c>
    </row>
    <row r="19" spans="1:13" ht="15" customHeight="1">
      <c r="A19" s="130"/>
      <c r="B19" s="20"/>
      <c r="C19" s="45"/>
      <c r="D19" s="46"/>
      <c r="E19" s="47"/>
      <c r="F19" s="48"/>
      <c r="G19" s="20"/>
      <c r="H19" s="110" t="s">
        <v>19</v>
      </c>
      <c r="I19" s="95"/>
      <c r="J19" s="9"/>
      <c r="K19" s="14"/>
      <c r="L19" s="20"/>
      <c r="M19" s="20"/>
    </row>
    <row r="20" spans="1:13" ht="15" customHeight="1">
      <c r="A20" s="130"/>
      <c r="B20" s="49"/>
      <c r="C20" s="50"/>
      <c r="D20" s="51"/>
      <c r="E20" s="52"/>
      <c r="F20" s="53"/>
      <c r="G20" s="49"/>
      <c r="H20" s="110" t="s">
        <v>16</v>
      </c>
      <c r="I20" s="96">
        <v>16996</v>
      </c>
      <c r="J20" s="2"/>
      <c r="K20" s="15"/>
      <c r="L20" s="49"/>
      <c r="M20" s="49"/>
    </row>
    <row r="21" spans="1:13" ht="15" customHeight="1">
      <c r="A21" s="130"/>
      <c r="B21" s="54" t="s">
        <v>33</v>
      </c>
      <c r="C21" s="55">
        <v>1154</v>
      </c>
      <c r="D21" s="10"/>
      <c r="E21" s="56">
        <v>0.85</v>
      </c>
      <c r="F21" s="13">
        <v>0</v>
      </c>
      <c r="G21" s="57" t="str">
        <f t="shared" si="4"/>
        <v/>
      </c>
      <c r="H21" s="110" t="s">
        <v>15</v>
      </c>
      <c r="I21" s="97">
        <v>16960</v>
      </c>
      <c r="J21" s="2"/>
      <c r="K21" s="13">
        <v>0</v>
      </c>
      <c r="L21" s="57" t="str">
        <f>IF(J21="","",ROUNDDOWN(I21*J21+I22*J22+I23*J23-K21,2))</f>
        <v/>
      </c>
      <c r="M21" s="58" t="str">
        <f>IF(G21="","",INT(G21+L21))</f>
        <v/>
      </c>
    </row>
    <row r="22" spans="1:13" ht="15" customHeight="1">
      <c r="A22" s="130"/>
      <c r="B22" s="20"/>
      <c r="C22" s="45"/>
      <c r="D22" s="46"/>
      <c r="E22" s="47"/>
      <c r="F22" s="48"/>
      <c r="G22" s="20"/>
      <c r="H22" s="110" t="s">
        <v>19</v>
      </c>
      <c r="I22" s="98"/>
      <c r="J22" s="9"/>
      <c r="K22" s="14"/>
      <c r="L22" s="20"/>
      <c r="M22" s="20"/>
    </row>
    <row r="23" spans="1:13" ht="15" customHeight="1">
      <c r="A23" s="130"/>
      <c r="B23" s="49"/>
      <c r="C23" s="50"/>
      <c r="D23" s="51"/>
      <c r="E23" s="52"/>
      <c r="F23" s="53"/>
      <c r="G23" s="49"/>
      <c r="H23" s="110" t="s">
        <v>16</v>
      </c>
      <c r="I23" s="99">
        <v>14621</v>
      </c>
      <c r="J23" s="2"/>
      <c r="K23" s="15"/>
      <c r="L23" s="49"/>
      <c r="M23" s="49"/>
    </row>
    <row r="24" spans="1:13" ht="15" customHeight="1">
      <c r="A24" s="130"/>
      <c r="B24" s="54" t="s">
        <v>34</v>
      </c>
      <c r="C24" s="55">
        <v>1154</v>
      </c>
      <c r="D24" s="10"/>
      <c r="E24" s="56">
        <v>0.85</v>
      </c>
      <c r="F24" s="13">
        <v>0</v>
      </c>
      <c r="G24" s="57" t="str">
        <f>IF(D24="","",ROUNDDOWN(C24*D24*E24-F24,2))</f>
        <v/>
      </c>
      <c r="H24" s="110" t="s">
        <v>15</v>
      </c>
      <c r="I24" s="92">
        <v>21400</v>
      </c>
      <c r="J24" s="2"/>
      <c r="K24" s="13">
        <v>0</v>
      </c>
      <c r="L24" s="57" t="str">
        <f>IF(J24="","",ROUNDDOWN(I24*J24+I25*J25+I26*J26-K24,2))</f>
        <v/>
      </c>
      <c r="M24" s="58" t="str">
        <f>IF(G24="","",INT(G24+L24))</f>
        <v/>
      </c>
    </row>
    <row r="25" spans="1:13" ht="15" customHeight="1">
      <c r="A25" s="130"/>
      <c r="B25" s="20"/>
      <c r="C25" s="45"/>
      <c r="D25" s="46"/>
      <c r="E25" s="47"/>
      <c r="F25" s="48"/>
      <c r="G25" s="20"/>
      <c r="H25" s="110" t="s">
        <v>19</v>
      </c>
      <c r="I25" s="95"/>
      <c r="J25" s="9"/>
      <c r="K25" s="14"/>
      <c r="L25" s="20"/>
      <c r="M25" s="20"/>
    </row>
    <row r="26" spans="1:13" ht="15" customHeight="1">
      <c r="A26" s="130"/>
      <c r="B26" s="49"/>
      <c r="C26" s="50"/>
      <c r="D26" s="51"/>
      <c r="E26" s="52"/>
      <c r="F26" s="53"/>
      <c r="G26" s="49"/>
      <c r="H26" s="110" t="s">
        <v>16</v>
      </c>
      <c r="I26" s="96">
        <v>17385</v>
      </c>
      <c r="J26" s="2"/>
      <c r="K26" s="15"/>
      <c r="L26" s="49"/>
      <c r="M26" s="49"/>
    </row>
    <row r="27" spans="1:13" ht="15" customHeight="1">
      <c r="A27" s="130"/>
      <c r="B27" s="54" t="s">
        <v>35</v>
      </c>
      <c r="C27" s="55">
        <v>1154</v>
      </c>
      <c r="D27" s="10"/>
      <c r="E27" s="56">
        <v>0.85</v>
      </c>
      <c r="F27" s="13">
        <v>0</v>
      </c>
      <c r="G27" s="57" t="str">
        <f t="shared" ref="G27:G51" si="5">IF(D27="","",ROUNDDOWN(C27*D27*E27-F27,2))</f>
        <v/>
      </c>
      <c r="H27" s="110" t="s">
        <v>15</v>
      </c>
      <c r="I27" s="92">
        <v>22177</v>
      </c>
      <c r="J27" s="2"/>
      <c r="K27" s="13">
        <v>0</v>
      </c>
      <c r="L27" s="57" t="str">
        <f>IF(J27="","",ROUNDDOWN(I27*J27+I28*J28+I29*J29-K27,2))</f>
        <v/>
      </c>
      <c r="M27" s="58" t="str">
        <f>IF(G27="","",INT(G27+L27))</f>
        <v/>
      </c>
    </row>
    <row r="28" spans="1:13" ht="15" customHeight="1">
      <c r="A28" s="130"/>
      <c r="B28" s="20"/>
      <c r="C28" s="45"/>
      <c r="D28" s="46"/>
      <c r="E28" s="47"/>
      <c r="F28" s="48"/>
      <c r="G28" s="20"/>
      <c r="H28" s="110" t="s">
        <v>17</v>
      </c>
      <c r="I28" s="95"/>
      <c r="J28" s="9"/>
      <c r="K28" s="14"/>
      <c r="L28" s="20"/>
      <c r="M28" s="20"/>
    </row>
    <row r="29" spans="1:13" ht="15" customHeight="1">
      <c r="A29" s="130"/>
      <c r="B29" s="49"/>
      <c r="C29" s="50"/>
      <c r="D29" s="51"/>
      <c r="E29" s="52"/>
      <c r="F29" s="53"/>
      <c r="G29" s="49"/>
      <c r="H29" s="110" t="s">
        <v>16</v>
      </c>
      <c r="I29" s="96">
        <v>19056</v>
      </c>
      <c r="J29" s="2"/>
      <c r="K29" s="15"/>
      <c r="L29" s="49"/>
      <c r="M29" s="49"/>
    </row>
    <row r="30" spans="1:13" ht="15" customHeight="1">
      <c r="A30" s="130"/>
      <c r="B30" s="54" t="s">
        <v>36</v>
      </c>
      <c r="C30" s="55">
        <v>1154</v>
      </c>
      <c r="D30" s="10"/>
      <c r="E30" s="56">
        <v>0.85</v>
      </c>
      <c r="F30" s="13">
        <v>0</v>
      </c>
      <c r="G30" s="57" t="str">
        <f t="shared" si="5"/>
        <v/>
      </c>
      <c r="H30" s="110" t="s">
        <v>15</v>
      </c>
      <c r="I30" s="92">
        <v>21898</v>
      </c>
      <c r="J30" s="2"/>
      <c r="K30" s="13">
        <v>0</v>
      </c>
      <c r="L30" s="57" t="str">
        <f>IF(J30="","",ROUNDDOWN(I30*J30+I31*J31+I32*J32-K30,2))</f>
        <v/>
      </c>
      <c r="M30" s="58" t="str">
        <f>IF(G30="","",INT(G30+L30))</f>
        <v/>
      </c>
    </row>
    <row r="31" spans="1:13" ht="15" customHeight="1">
      <c r="A31" s="130"/>
      <c r="B31" s="20"/>
      <c r="C31" s="45"/>
      <c r="D31" s="46"/>
      <c r="E31" s="47"/>
      <c r="F31" s="48"/>
      <c r="G31" s="20"/>
      <c r="H31" s="110" t="s">
        <v>17</v>
      </c>
      <c r="I31" s="95"/>
      <c r="J31" s="9"/>
      <c r="K31" s="14"/>
      <c r="L31" s="20"/>
      <c r="M31" s="20"/>
    </row>
    <row r="32" spans="1:13" ht="15" customHeight="1">
      <c r="A32" s="130"/>
      <c r="B32" s="49"/>
      <c r="C32" s="50"/>
      <c r="D32" s="51"/>
      <c r="E32" s="52"/>
      <c r="F32" s="53"/>
      <c r="G32" s="49"/>
      <c r="H32" s="110" t="s">
        <v>16</v>
      </c>
      <c r="I32" s="96">
        <v>18568</v>
      </c>
      <c r="J32" s="2"/>
      <c r="K32" s="15"/>
      <c r="L32" s="49"/>
      <c r="M32" s="49"/>
    </row>
    <row r="33" spans="1:13" ht="15" customHeight="1">
      <c r="A33" s="130"/>
      <c r="B33" s="54" t="s">
        <v>37</v>
      </c>
      <c r="C33" s="55">
        <v>1154</v>
      </c>
      <c r="D33" s="10"/>
      <c r="E33" s="56">
        <v>0.85</v>
      </c>
      <c r="F33" s="13">
        <v>0</v>
      </c>
      <c r="G33" s="57" t="str">
        <f t="shared" si="5"/>
        <v/>
      </c>
      <c r="H33" s="110" t="s">
        <v>15</v>
      </c>
      <c r="I33" s="92">
        <v>25864</v>
      </c>
      <c r="J33" s="2"/>
      <c r="K33" s="13">
        <v>0</v>
      </c>
      <c r="L33" s="57" t="str">
        <f>IF(J33="","",ROUNDDOWN(I33*J33+I34*J34+I35*J35-K33,2))</f>
        <v/>
      </c>
      <c r="M33" s="58" t="str">
        <f>IF(G33="","",INT(G33+L33))</f>
        <v/>
      </c>
    </row>
    <row r="34" spans="1:13" ht="15" customHeight="1">
      <c r="A34" s="130"/>
      <c r="B34" s="20"/>
      <c r="C34" s="45"/>
      <c r="D34" s="46"/>
      <c r="E34" s="47"/>
      <c r="F34" s="48"/>
      <c r="G34" s="20"/>
      <c r="H34" s="110" t="s">
        <v>17</v>
      </c>
      <c r="I34" s="95"/>
      <c r="J34" s="9"/>
      <c r="K34" s="14"/>
      <c r="L34" s="20"/>
      <c r="M34" s="20"/>
    </row>
    <row r="35" spans="1:13" ht="15" customHeight="1">
      <c r="A35" s="130"/>
      <c r="B35" s="49"/>
      <c r="C35" s="50"/>
      <c r="D35" s="51"/>
      <c r="E35" s="52"/>
      <c r="F35" s="53"/>
      <c r="G35" s="49"/>
      <c r="H35" s="110" t="s">
        <v>16</v>
      </c>
      <c r="I35" s="96">
        <v>20588</v>
      </c>
      <c r="J35" s="2"/>
      <c r="K35" s="15"/>
      <c r="L35" s="49"/>
      <c r="M35" s="49"/>
    </row>
    <row r="36" spans="1:13" ht="15" customHeight="1">
      <c r="A36" s="130"/>
      <c r="B36" s="54" t="s">
        <v>38</v>
      </c>
      <c r="C36" s="55">
        <v>1154</v>
      </c>
      <c r="D36" s="10"/>
      <c r="E36" s="56">
        <v>0.85</v>
      </c>
      <c r="F36" s="13">
        <v>0</v>
      </c>
      <c r="G36" s="57" t="str">
        <f t="shared" si="5"/>
        <v/>
      </c>
      <c r="H36" s="110" t="s">
        <v>15</v>
      </c>
      <c r="I36" s="92">
        <v>22139</v>
      </c>
      <c r="J36" s="2"/>
      <c r="K36" s="13">
        <v>0</v>
      </c>
      <c r="L36" s="57" t="str">
        <f>IF(J36="","",ROUNDDOWN(I36*J36+I37*J37+I38*J38-K36,2))</f>
        <v/>
      </c>
      <c r="M36" s="58" t="str">
        <f>IF(G36="","",INT(G36+L36))</f>
        <v/>
      </c>
    </row>
    <row r="37" spans="1:13" ht="15" customHeight="1">
      <c r="A37" s="130"/>
      <c r="B37" s="20"/>
      <c r="C37" s="45"/>
      <c r="D37" s="46"/>
      <c r="E37" s="47"/>
      <c r="F37" s="48"/>
      <c r="G37" s="20"/>
      <c r="H37" s="110" t="s">
        <v>17</v>
      </c>
      <c r="I37" s="96">
        <v>5366</v>
      </c>
      <c r="J37" s="2"/>
      <c r="K37" s="14"/>
      <c r="L37" s="20"/>
      <c r="M37" s="20"/>
    </row>
    <row r="38" spans="1:13" ht="15" customHeight="1">
      <c r="A38" s="130"/>
      <c r="B38" s="49"/>
      <c r="C38" s="50"/>
      <c r="D38" s="51"/>
      <c r="E38" s="52"/>
      <c r="F38" s="53"/>
      <c r="G38" s="49"/>
      <c r="H38" s="110" t="s">
        <v>16</v>
      </c>
      <c r="I38" s="96">
        <v>23364</v>
      </c>
      <c r="J38" s="2"/>
      <c r="K38" s="15"/>
      <c r="L38" s="49"/>
      <c r="M38" s="49"/>
    </row>
    <row r="39" spans="1:13" ht="15" customHeight="1">
      <c r="A39" s="130"/>
      <c r="B39" s="54" t="s">
        <v>39</v>
      </c>
      <c r="C39" s="55">
        <v>1154</v>
      </c>
      <c r="D39" s="10"/>
      <c r="E39" s="56">
        <v>0.85</v>
      </c>
      <c r="F39" s="13">
        <v>0</v>
      </c>
      <c r="G39" s="57" t="str">
        <f t="shared" si="5"/>
        <v/>
      </c>
      <c r="H39" s="110" t="s">
        <v>15</v>
      </c>
      <c r="I39" s="92">
        <v>17607</v>
      </c>
      <c r="J39" s="2"/>
      <c r="K39" s="13">
        <v>0</v>
      </c>
      <c r="L39" s="57" t="str">
        <f>IF(J39="","",ROUNDDOWN(I39*J39+I40*J40+I41*J41-K39,2))</f>
        <v/>
      </c>
      <c r="M39" s="58" t="str">
        <f>IF(G39="","",INT(G39+L39))</f>
        <v/>
      </c>
    </row>
    <row r="40" spans="1:13" ht="15" customHeight="1">
      <c r="A40" s="130"/>
      <c r="B40" s="20"/>
      <c r="C40" s="45"/>
      <c r="D40" s="46"/>
      <c r="E40" s="47"/>
      <c r="F40" s="48"/>
      <c r="G40" s="20"/>
      <c r="H40" s="110" t="s">
        <v>17</v>
      </c>
      <c r="I40" s="96">
        <v>4570</v>
      </c>
      <c r="J40" s="2"/>
      <c r="K40" s="14"/>
      <c r="L40" s="20"/>
      <c r="M40" s="20"/>
    </row>
    <row r="41" spans="1:13" ht="15" customHeight="1">
      <c r="A41" s="130"/>
      <c r="B41" s="49"/>
      <c r="C41" s="50"/>
      <c r="D41" s="51"/>
      <c r="E41" s="52"/>
      <c r="F41" s="53"/>
      <c r="G41" s="49"/>
      <c r="H41" s="110" t="s">
        <v>16</v>
      </c>
      <c r="I41" s="96">
        <v>18121</v>
      </c>
      <c r="J41" s="2"/>
      <c r="K41" s="15"/>
      <c r="L41" s="49"/>
      <c r="M41" s="49"/>
    </row>
    <row r="42" spans="1:13" ht="15" customHeight="1">
      <c r="A42" s="130"/>
      <c r="B42" s="54" t="s">
        <v>40</v>
      </c>
      <c r="C42" s="55">
        <v>1154</v>
      </c>
      <c r="D42" s="10"/>
      <c r="E42" s="56">
        <v>0.85</v>
      </c>
      <c r="F42" s="13">
        <v>0</v>
      </c>
      <c r="G42" s="57" t="str">
        <f t="shared" si="5"/>
        <v/>
      </c>
      <c r="H42" s="110" t="s">
        <v>15</v>
      </c>
      <c r="I42" s="92">
        <v>21158</v>
      </c>
      <c r="J42" s="2"/>
      <c r="K42" s="13">
        <v>0</v>
      </c>
      <c r="L42" s="57" t="str">
        <f>IF(J42="","",ROUNDDOWN(I42*J42+I43*J43+I44*J44-K42,2))</f>
        <v/>
      </c>
      <c r="M42" s="58" t="str">
        <f>IF(G42="","",INT(G42+L42))</f>
        <v/>
      </c>
    </row>
    <row r="43" spans="1:13" ht="15" customHeight="1">
      <c r="A43" s="130"/>
      <c r="B43" s="20"/>
      <c r="C43" s="45"/>
      <c r="D43" s="46"/>
      <c r="E43" s="47"/>
      <c r="F43" s="48"/>
      <c r="G43" s="20"/>
      <c r="H43" s="110" t="s">
        <v>17</v>
      </c>
      <c r="I43" s="96">
        <v>5575</v>
      </c>
      <c r="J43" s="2"/>
      <c r="K43" s="14"/>
      <c r="L43" s="20"/>
      <c r="M43" s="20"/>
    </row>
    <row r="44" spans="1:13" ht="15" customHeight="1">
      <c r="A44" s="130"/>
      <c r="B44" s="49"/>
      <c r="C44" s="50"/>
      <c r="D44" s="51"/>
      <c r="E44" s="52"/>
      <c r="F44" s="53"/>
      <c r="G44" s="49"/>
      <c r="H44" s="110" t="s">
        <v>16</v>
      </c>
      <c r="I44" s="96">
        <v>23916</v>
      </c>
      <c r="J44" s="2"/>
      <c r="K44" s="15"/>
      <c r="L44" s="49"/>
      <c r="M44" s="49"/>
    </row>
    <row r="45" spans="1:13" ht="15" customHeight="1">
      <c r="A45" s="130"/>
      <c r="B45" s="54" t="s">
        <v>41</v>
      </c>
      <c r="C45" s="55">
        <v>1154</v>
      </c>
      <c r="D45" s="10"/>
      <c r="E45" s="56">
        <v>0.85</v>
      </c>
      <c r="F45" s="13">
        <v>0</v>
      </c>
      <c r="G45" s="57" t="str">
        <f t="shared" si="5"/>
        <v/>
      </c>
      <c r="H45" s="110" t="s">
        <v>15</v>
      </c>
      <c r="I45" s="92">
        <v>24672</v>
      </c>
      <c r="J45" s="2"/>
      <c r="K45" s="13">
        <v>0</v>
      </c>
      <c r="L45" s="57" t="str">
        <f>IF(J45="","",ROUNDDOWN(I45*J45+I46*J46+I47*J47-K45,2))</f>
        <v/>
      </c>
      <c r="M45" s="58" t="str">
        <f>IF(G45="","",INT(G45+L45))</f>
        <v/>
      </c>
    </row>
    <row r="46" spans="1:13" ht="15" customHeight="1">
      <c r="A46" s="130"/>
      <c r="B46" s="20"/>
      <c r="C46" s="45"/>
      <c r="D46" s="46"/>
      <c r="E46" s="47"/>
      <c r="F46" s="48"/>
      <c r="G46" s="20"/>
      <c r="H46" s="110" t="s">
        <v>17</v>
      </c>
      <c r="I46" s="95"/>
      <c r="J46" s="9"/>
      <c r="K46" s="14"/>
      <c r="L46" s="20"/>
      <c r="M46" s="20"/>
    </row>
    <row r="47" spans="1:13" ht="15" customHeight="1">
      <c r="A47" s="130"/>
      <c r="B47" s="49"/>
      <c r="C47" s="50"/>
      <c r="D47" s="51"/>
      <c r="E47" s="52"/>
      <c r="F47" s="53"/>
      <c r="G47" s="49"/>
      <c r="H47" s="110" t="s">
        <v>16</v>
      </c>
      <c r="I47" s="96">
        <v>19876</v>
      </c>
      <c r="J47" s="2"/>
      <c r="K47" s="15"/>
      <c r="L47" s="49"/>
      <c r="M47" s="49"/>
    </row>
    <row r="48" spans="1:13" ht="15" customHeight="1">
      <c r="A48" s="130"/>
      <c r="B48" s="54" t="s">
        <v>42</v>
      </c>
      <c r="C48" s="55">
        <v>1154</v>
      </c>
      <c r="D48" s="10"/>
      <c r="E48" s="56">
        <v>0.85</v>
      </c>
      <c r="F48" s="13">
        <v>0</v>
      </c>
      <c r="G48" s="57" t="str">
        <f t="shared" si="5"/>
        <v/>
      </c>
      <c r="H48" s="110" t="s">
        <v>15</v>
      </c>
      <c r="I48" s="92">
        <v>17918</v>
      </c>
      <c r="J48" s="2"/>
      <c r="K48" s="13">
        <v>0</v>
      </c>
      <c r="L48" s="57" t="str">
        <f>IF(J48="","",ROUNDDOWN(I48*J48+I49*J49+I50*J50-K48,2))</f>
        <v/>
      </c>
      <c r="M48" s="58" t="str">
        <f>IF(G48="","",INT(G48+L48))</f>
        <v/>
      </c>
    </row>
    <row r="49" spans="1:14" ht="15" customHeight="1">
      <c r="A49" s="130"/>
      <c r="B49" s="20"/>
      <c r="C49" s="45"/>
      <c r="D49" s="46"/>
      <c r="E49" s="47"/>
      <c r="F49" s="48"/>
      <c r="G49" s="20"/>
      <c r="H49" s="110" t="s">
        <v>17</v>
      </c>
      <c r="I49" s="95"/>
      <c r="J49" s="9"/>
      <c r="K49" s="14"/>
      <c r="L49" s="20"/>
      <c r="M49" s="20"/>
    </row>
    <row r="50" spans="1:14" ht="15" customHeight="1">
      <c r="A50" s="130"/>
      <c r="B50" s="49"/>
      <c r="C50" s="50"/>
      <c r="D50" s="51"/>
      <c r="E50" s="52"/>
      <c r="F50" s="53"/>
      <c r="G50" s="49"/>
      <c r="H50" s="110" t="s">
        <v>16</v>
      </c>
      <c r="I50" s="96">
        <v>15086</v>
      </c>
      <c r="J50" s="2"/>
      <c r="K50" s="15"/>
      <c r="L50" s="49"/>
      <c r="M50" s="49"/>
    </row>
    <row r="51" spans="1:14" ht="15" customHeight="1">
      <c r="A51" s="130"/>
      <c r="B51" s="54" t="s">
        <v>43</v>
      </c>
      <c r="C51" s="55">
        <v>1154</v>
      </c>
      <c r="D51" s="10"/>
      <c r="E51" s="56">
        <v>0.85</v>
      </c>
      <c r="F51" s="13">
        <v>0</v>
      </c>
      <c r="G51" s="57" t="str">
        <f t="shared" si="5"/>
        <v/>
      </c>
      <c r="H51" s="110" t="s">
        <v>15</v>
      </c>
      <c r="I51" s="92">
        <v>20556</v>
      </c>
      <c r="J51" s="2"/>
      <c r="K51" s="13">
        <v>0</v>
      </c>
      <c r="L51" s="57" t="str">
        <f>IF(J51="","",ROUNDDOWN(I51*J51+I52*J52+I53*J53-K51,2))</f>
        <v/>
      </c>
      <c r="M51" s="58" t="str">
        <f>IF(G51="","",INT(G51+L51))</f>
        <v/>
      </c>
    </row>
    <row r="52" spans="1:14" ht="15" customHeight="1">
      <c r="A52" s="130"/>
      <c r="B52" s="20"/>
      <c r="C52" s="45"/>
      <c r="D52" s="46"/>
      <c r="E52" s="47"/>
      <c r="F52" s="48"/>
      <c r="G52" s="20"/>
      <c r="H52" s="110" t="s">
        <v>17</v>
      </c>
      <c r="I52" s="95"/>
      <c r="J52" s="9"/>
      <c r="K52" s="14"/>
      <c r="L52" s="20"/>
      <c r="M52" s="20"/>
    </row>
    <row r="53" spans="1:14" ht="15" customHeight="1" thickBot="1">
      <c r="A53" s="131"/>
      <c r="B53" s="24"/>
      <c r="C53" s="59"/>
      <c r="D53" s="60"/>
      <c r="E53" s="61"/>
      <c r="F53" s="62"/>
      <c r="G53" s="24"/>
      <c r="H53" s="111" t="s">
        <v>16</v>
      </c>
      <c r="I53" s="100">
        <v>15542</v>
      </c>
      <c r="J53" s="3"/>
      <c r="K53" s="16"/>
      <c r="L53" s="24"/>
      <c r="M53" s="24"/>
    </row>
    <row r="54" spans="1:14" ht="21.75" customHeight="1" thickBot="1">
      <c r="A54" s="64"/>
      <c r="B54" s="101" t="s">
        <v>44</v>
      </c>
      <c r="C54" s="102"/>
      <c r="D54" s="102"/>
      <c r="E54" s="103"/>
      <c r="F54" s="103"/>
      <c r="G54" s="5"/>
      <c r="H54" s="65"/>
      <c r="I54" s="5"/>
      <c r="J54" s="5"/>
      <c r="K54" s="112"/>
      <c r="L54" s="123" t="s">
        <v>61</v>
      </c>
      <c r="M54" s="66" t="str">
        <f>IF(SUM(M6:M53)=0,"",SUM(M6:M53))</f>
        <v/>
      </c>
      <c r="N54" s="4" t="s">
        <v>49</v>
      </c>
    </row>
    <row r="55" spans="1:14" s="8" customFormat="1" ht="21.75" customHeight="1" thickBot="1">
      <c r="B55" s="104" t="s">
        <v>45</v>
      </c>
      <c r="C55" s="105" t="s">
        <v>46</v>
      </c>
      <c r="D55" s="106" t="s">
        <v>47</v>
      </c>
      <c r="E55" s="132" t="s">
        <v>48</v>
      </c>
      <c r="F55" s="133"/>
      <c r="G55" s="5"/>
      <c r="H55" s="5"/>
      <c r="I55" s="5"/>
      <c r="J55" s="5"/>
      <c r="K55" s="17"/>
      <c r="L55" s="17"/>
      <c r="M55" s="6"/>
      <c r="N55" s="7"/>
    </row>
    <row r="56" spans="1:14" ht="21.75" customHeight="1" thickBot="1">
      <c r="A56" s="64"/>
      <c r="B56" s="107">
        <v>73</v>
      </c>
      <c r="C56" s="108" t="str">
        <f>IF(D6="","",D6)</f>
        <v/>
      </c>
      <c r="D56" s="117">
        <v>0.5</v>
      </c>
      <c r="E56" s="134">
        <f>IF(C56="",0,B56*C56*E6-B56*C56*D56)</f>
        <v>0</v>
      </c>
      <c r="F56" s="135"/>
      <c r="G56" s="64"/>
      <c r="H56" s="64"/>
      <c r="I56" s="64"/>
      <c r="J56" s="64"/>
      <c r="K56" s="67"/>
      <c r="L56" s="124" t="s">
        <v>62</v>
      </c>
      <c r="M56" s="68" t="str">
        <f>IF(M54="","",ROUNDUP(M54*100/110,0))</f>
        <v/>
      </c>
      <c r="N56" s="4" t="s">
        <v>50</v>
      </c>
    </row>
    <row r="57" spans="1:14" ht="19.2" customHeight="1">
      <c r="A57" s="64"/>
      <c r="B57" s="113"/>
      <c r="C57" s="114"/>
      <c r="D57" s="113"/>
      <c r="E57" s="115"/>
      <c r="F57" s="115"/>
      <c r="G57" s="64"/>
      <c r="H57" s="64"/>
      <c r="I57" s="64"/>
      <c r="J57" s="64"/>
      <c r="K57" s="67"/>
      <c r="L57" t="s">
        <v>31</v>
      </c>
      <c r="M57" s="116"/>
      <c r="N57" s="4"/>
    </row>
    <row r="58" spans="1:14" ht="14.25" customHeight="1">
      <c r="B58" t="s">
        <v>6</v>
      </c>
      <c r="K58" s="18"/>
    </row>
    <row r="59" spans="1:14">
      <c r="B59" t="s">
        <v>51</v>
      </c>
    </row>
    <row r="60" spans="1:14">
      <c r="B60" t="s">
        <v>52</v>
      </c>
    </row>
    <row r="61" spans="1:14">
      <c r="B61" t="s">
        <v>54</v>
      </c>
    </row>
    <row r="62" spans="1:14">
      <c r="B62" t="s">
        <v>63</v>
      </c>
    </row>
    <row r="63" spans="1:14">
      <c r="B63" t="s">
        <v>55</v>
      </c>
    </row>
    <row r="64" spans="1:14">
      <c r="B64" t="s">
        <v>56</v>
      </c>
    </row>
    <row r="65" spans="2:2">
      <c r="B65" t="s">
        <v>58</v>
      </c>
    </row>
    <row r="66" spans="2:2">
      <c r="B66" t="s">
        <v>57</v>
      </c>
    </row>
    <row r="67" spans="2:2">
      <c r="B67" t="s">
        <v>53</v>
      </c>
    </row>
  </sheetData>
  <mergeCells count="9">
    <mergeCell ref="E56:F56"/>
    <mergeCell ref="M3:M4"/>
    <mergeCell ref="A18:A53"/>
    <mergeCell ref="A3:A5"/>
    <mergeCell ref="B2:M2"/>
    <mergeCell ref="C3:G3"/>
    <mergeCell ref="H3:L3"/>
    <mergeCell ref="A6:A17"/>
    <mergeCell ref="E55:F55"/>
  </mergeCells>
  <phoneticPr fontId="1"/>
  <dataValidations count="2">
    <dataValidation imeMode="hiragana" allowBlank="1" showInputMessage="1" showErrorMessage="1" sqref="WVT983067:WVU983067 L65562:M65562 JH65563:JI65563 TD65563:TE65563 ACZ65563:ADA65563 AMV65563:AMW65563 AWR65563:AWS65563 BGN65563:BGO65563 BQJ65563:BQK65563 CAF65563:CAG65563 CKB65563:CKC65563 CTX65563:CTY65563 DDT65563:DDU65563 DNP65563:DNQ65563 DXL65563:DXM65563 EHH65563:EHI65563 ERD65563:ERE65563 FAZ65563:FBA65563 FKV65563:FKW65563 FUR65563:FUS65563 GEN65563:GEO65563 GOJ65563:GOK65563 GYF65563:GYG65563 HIB65563:HIC65563 HRX65563:HRY65563 IBT65563:IBU65563 ILP65563:ILQ65563 IVL65563:IVM65563 JFH65563:JFI65563 JPD65563:JPE65563 JYZ65563:JZA65563 KIV65563:KIW65563 KSR65563:KSS65563 LCN65563:LCO65563 LMJ65563:LMK65563 LWF65563:LWG65563 MGB65563:MGC65563 MPX65563:MPY65563 MZT65563:MZU65563 NJP65563:NJQ65563 NTL65563:NTM65563 ODH65563:ODI65563 OND65563:ONE65563 OWZ65563:OXA65563 PGV65563:PGW65563 PQR65563:PQS65563 QAN65563:QAO65563 QKJ65563:QKK65563 QUF65563:QUG65563 REB65563:REC65563 RNX65563:RNY65563 RXT65563:RXU65563 SHP65563:SHQ65563 SRL65563:SRM65563 TBH65563:TBI65563 TLD65563:TLE65563 TUZ65563:TVA65563 UEV65563:UEW65563 UOR65563:UOS65563 UYN65563:UYO65563 VIJ65563:VIK65563 VSF65563:VSG65563 WCB65563:WCC65563 WLX65563:WLY65563 WVT65563:WVU65563 L131098:M131098 JH131099:JI131099 TD131099:TE131099 ACZ131099:ADA131099 AMV131099:AMW131099 AWR131099:AWS131099 BGN131099:BGO131099 BQJ131099:BQK131099 CAF131099:CAG131099 CKB131099:CKC131099 CTX131099:CTY131099 DDT131099:DDU131099 DNP131099:DNQ131099 DXL131099:DXM131099 EHH131099:EHI131099 ERD131099:ERE131099 FAZ131099:FBA131099 FKV131099:FKW131099 FUR131099:FUS131099 GEN131099:GEO131099 GOJ131099:GOK131099 GYF131099:GYG131099 HIB131099:HIC131099 HRX131099:HRY131099 IBT131099:IBU131099 ILP131099:ILQ131099 IVL131099:IVM131099 JFH131099:JFI131099 JPD131099:JPE131099 JYZ131099:JZA131099 KIV131099:KIW131099 KSR131099:KSS131099 LCN131099:LCO131099 LMJ131099:LMK131099 LWF131099:LWG131099 MGB131099:MGC131099 MPX131099:MPY131099 MZT131099:MZU131099 NJP131099:NJQ131099 NTL131099:NTM131099 ODH131099:ODI131099 OND131099:ONE131099 OWZ131099:OXA131099 PGV131099:PGW131099 PQR131099:PQS131099 QAN131099:QAO131099 QKJ131099:QKK131099 QUF131099:QUG131099 REB131099:REC131099 RNX131099:RNY131099 RXT131099:RXU131099 SHP131099:SHQ131099 SRL131099:SRM131099 TBH131099:TBI131099 TLD131099:TLE131099 TUZ131099:TVA131099 UEV131099:UEW131099 UOR131099:UOS131099 UYN131099:UYO131099 VIJ131099:VIK131099 VSF131099:VSG131099 WCB131099:WCC131099 WLX131099:WLY131099 WVT131099:WVU131099 L196634:M196634 JH196635:JI196635 TD196635:TE196635 ACZ196635:ADA196635 AMV196635:AMW196635 AWR196635:AWS196635 BGN196635:BGO196635 BQJ196635:BQK196635 CAF196635:CAG196635 CKB196635:CKC196635 CTX196635:CTY196635 DDT196635:DDU196635 DNP196635:DNQ196635 DXL196635:DXM196635 EHH196635:EHI196635 ERD196635:ERE196635 FAZ196635:FBA196635 FKV196635:FKW196635 FUR196635:FUS196635 GEN196635:GEO196635 GOJ196635:GOK196635 GYF196635:GYG196635 HIB196635:HIC196635 HRX196635:HRY196635 IBT196635:IBU196635 ILP196635:ILQ196635 IVL196635:IVM196635 JFH196635:JFI196635 JPD196635:JPE196635 JYZ196635:JZA196635 KIV196635:KIW196635 KSR196635:KSS196635 LCN196635:LCO196635 LMJ196635:LMK196635 LWF196635:LWG196635 MGB196635:MGC196635 MPX196635:MPY196635 MZT196635:MZU196635 NJP196635:NJQ196635 NTL196635:NTM196635 ODH196635:ODI196635 OND196635:ONE196635 OWZ196635:OXA196635 PGV196635:PGW196635 PQR196635:PQS196635 QAN196635:QAO196635 QKJ196635:QKK196635 QUF196635:QUG196635 REB196635:REC196635 RNX196635:RNY196635 RXT196635:RXU196635 SHP196635:SHQ196635 SRL196635:SRM196635 TBH196635:TBI196635 TLD196635:TLE196635 TUZ196635:TVA196635 UEV196635:UEW196635 UOR196635:UOS196635 UYN196635:UYO196635 VIJ196635:VIK196635 VSF196635:VSG196635 WCB196635:WCC196635 WLX196635:WLY196635 WVT196635:WVU196635 L262170:M262170 JH262171:JI262171 TD262171:TE262171 ACZ262171:ADA262171 AMV262171:AMW262171 AWR262171:AWS262171 BGN262171:BGO262171 BQJ262171:BQK262171 CAF262171:CAG262171 CKB262171:CKC262171 CTX262171:CTY262171 DDT262171:DDU262171 DNP262171:DNQ262171 DXL262171:DXM262171 EHH262171:EHI262171 ERD262171:ERE262171 FAZ262171:FBA262171 FKV262171:FKW262171 FUR262171:FUS262171 GEN262171:GEO262171 GOJ262171:GOK262171 GYF262171:GYG262171 HIB262171:HIC262171 HRX262171:HRY262171 IBT262171:IBU262171 ILP262171:ILQ262171 IVL262171:IVM262171 JFH262171:JFI262171 JPD262171:JPE262171 JYZ262171:JZA262171 KIV262171:KIW262171 KSR262171:KSS262171 LCN262171:LCO262171 LMJ262171:LMK262171 LWF262171:LWG262171 MGB262171:MGC262171 MPX262171:MPY262171 MZT262171:MZU262171 NJP262171:NJQ262171 NTL262171:NTM262171 ODH262171:ODI262171 OND262171:ONE262171 OWZ262171:OXA262171 PGV262171:PGW262171 PQR262171:PQS262171 QAN262171:QAO262171 QKJ262171:QKK262171 QUF262171:QUG262171 REB262171:REC262171 RNX262171:RNY262171 RXT262171:RXU262171 SHP262171:SHQ262171 SRL262171:SRM262171 TBH262171:TBI262171 TLD262171:TLE262171 TUZ262171:TVA262171 UEV262171:UEW262171 UOR262171:UOS262171 UYN262171:UYO262171 VIJ262171:VIK262171 VSF262171:VSG262171 WCB262171:WCC262171 WLX262171:WLY262171 WVT262171:WVU262171 L327706:M327706 JH327707:JI327707 TD327707:TE327707 ACZ327707:ADA327707 AMV327707:AMW327707 AWR327707:AWS327707 BGN327707:BGO327707 BQJ327707:BQK327707 CAF327707:CAG327707 CKB327707:CKC327707 CTX327707:CTY327707 DDT327707:DDU327707 DNP327707:DNQ327707 DXL327707:DXM327707 EHH327707:EHI327707 ERD327707:ERE327707 FAZ327707:FBA327707 FKV327707:FKW327707 FUR327707:FUS327707 GEN327707:GEO327707 GOJ327707:GOK327707 GYF327707:GYG327707 HIB327707:HIC327707 HRX327707:HRY327707 IBT327707:IBU327707 ILP327707:ILQ327707 IVL327707:IVM327707 JFH327707:JFI327707 JPD327707:JPE327707 JYZ327707:JZA327707 KIV327707:KIW327707 KSR327707:KSS327707 LCN327707:LCO327707 LMJ327707:LMK327707 LWF327707:LWG327707 MGB327707:MGC327707 MPX327707:MPY327707 MZT327707:MZU327707 NJP327707:NJQ327707 NTL327707:NTM327707 ODH327707:ODI327707 OND327707:ONE327707 OWZ327707:OXA327707 PGV327707:PGW327707 PQR327707:PQS327707 QAN327707:QAO327707 QKJ327707:QKK327707 QUF327707:QUG327707 REB327707:REC327707 RNX327707:RNY327707 RXT327707:RXU327707 SHP327707:SHQ327707 SRL327707:SRM327707 TBH327707:TBI327707 TLD327707:TLE327707 TUZ327707:TVA327707 UEV327707:UEW327707 UOR327707:UOS327707 UYN327707:UYO327707 VIJ327707:VIK327707 VSF327707:VSG327707 WCB327707:WCC327707 WLX327707:WLY327707 WVT327707:WVU327707 L393242:M393242 JH393243:JI393243 TD393243:TE393243 ACZ393243:ADA393243 AMV393243:AMW393243 AWR393243:AWS393243 BGN393243:BGO393243 BQJ393243:BQK393243 CAF393243:CAG393243 CKB393243:CKC393243 CTX393243:CTY393243 DDT393243:DDU393243 DNP393243:DNQ393243 DXL393243:DXM393243 EHH393243:EHI393243 ERD393243:ERE393243 FAZ393243:FBA393243 FKV393243:FKW393243 FUR393243:FUS393243 GEN393243:GEO393243 GOJ393243:GOK393243 GYF393243:GYG393243 HIB393243:HIC393243 HRX393243:HRY393243 IBT393243:IBU393243 ILP393243:ILQ393243 IVL393243:IVM393243 JFH393243:JFI393243 JPD393243:JPE393243 JYZ393243:JZA393243 KIV393243:KIW393243 KSR393243:KSS393243 LCN393243:LCO393243 LMJ393243:LMK393243 LWF393243:LWG393243 MGB393243:MGC393243 MPX393243:MPY393243 MZT393243:MZU393243 NJP393243:NJQ393243 NTL393243:NTM393243 ODH393243:ODI393243 OND393243:ONE393243 OWZ393243:OXA393243 PGV393243:PGW393243 PQR393243:PQS393243 QAN393243:QAO393243 QKJ393243:QKK393243 QUF393243:QUG393243 REB393243:REC393243 RNX393243:RNY393243 RXT393243:RXU393243 SHP393243:SHQ393243 SRL393243:SRM393243 TBH393243:TBI393243 TLD393243:TLE393243 TUZ393243:TVA393243 UEV393243:UEW393243 UOR393243:UOS393243 UYN393243:UYO393243 VIJ393243:VIK393243 VSF393243:VSG393243 WCB393243:WCC393243 WLX393243:WLY393243 WVT393243:WVU393243 L458778:M458778 JH458779:JI458779 TD458779:TE458779 ACZ458779:ADA458779 AMV458779:AMW458779 AWR458779:AWS458779 BGN458779:BGO458779 BQJ458779:BQK458779 CAF458779:CAG458779 CKB458779:CKC458779 CTX458779:CTY458779 DDT458779:DDU458779 DNP458779:DNQ458779 DXL458779:DXM458779 EHH458779:EHI458779 ERD458779:ERE458779 FAZ458779:FBA458779 FKV458779:FKW458779 FUR458779:FUS458779 GEN458779:GEO458779 GOJ458779:GOK458779 GYF458779:GYG458779 HIB458779:HIC458779 HRX458779:HRY458779 IBT458779:IBU458779 ILP458779:ILQ458779 IVL458779:IVM458779 JFH458779:JFI458779 JPD458779:JPE458779 JYZ458779:JZA458779 KIV458779:KIW458779 KSR458779:KSS458779 LCN458779:LCO458779 LMJ458779:LMK458779 LWF458779:LWG458779 MGB458779:MGC458779 MPX458779:MPY458779 MZT458779:MZU458779 NJP458779:NJQ458779 NTL458779:NTM458779 ODH458779:ODI458779 OND458779:ONE458779 OWZ458779:OXA458779 PGV458779:PGW458779 PQR458779:PQS458779 QAN458779:QAO458779 QKJ458779:QKK458779 QUF458779:QUG458779 REB458779:REC458779 RNX458779:RNY458779 RXT458779:RXU458779 SHP458779:SHQ458779 SRL458779:SRM458779 TBH458779:TBI458779 TLD458779:TLE458779 TUZ458779:TVA458779 UEV458779:UEW458779 UOR458779:UOS458779 UYN458779:UYO458779 VIJ458779:VIK458779 VSF458779:VSG458779 WCB458779:WCC458779 WLX458779:WLY458779 WVT458779:WVU458779 L524314:M524314 JH524315:JI524315 TD524315:TE524315 ACZ524315:ADA524315 AMV524315:AMW524315 AWR524315:AWS524315 BGN524315:BGO524315 BQJ524315:BQK524315 CAF524315:CAG524315 CKB524315:CKC524315 CTX524315:CTY524315 DDT524315:DDU524315 DNP524315:DNQ524315 DXL524315:DXM524315 EHH524315:EHI524315 ERD524315:ERE524315 FAZ524315:FBA524315 FKV524315:FKW524315 FUR524315:FUS524315 GEN524315:GEO524315 GOJ524315:GOK524315 GYF524315:GYG524315 HIB524315:HIC524315 HRX524315:HRY524315 IBT524315:IBU524315 ILP524315:ILQ524315 IVL524315:IVM524315 JFH524315:JFI524315 JPD524315:JPE524315 JYZ524315:JZA524315 KIV524315:KIW524315 KSR524315:KSS524315 LCN524315:LCO524315 LMJ524315:LMK524315 LWF524315:LWG524315 MGB524315:MGC524315 MPX524315:MPY524315 MZT524315:MZU524315 NJP524315:NJQ524315 NTL524315:NTM524315 ODH524315:ODI524315 OND524315:ONE524315 OWZ524315:OXA524315 PGV524315:PGW524315 PQR524315:PQS524315 QAN524315:QAO524315 QKJ524315:QKK524315 QUF524315:QUG524315 REB524315:REC524315 RNX524315:RNY524315 RXT524315:RXU524315 SHP524315:SHQ524315 SRL524315:SRM524315 TBH524315:TBI524315 TLD524315:TLE524315 TUZ524315:TVA524315 UEV524315:UEW524315 UOR524315:UOS524315 UYN524315:UYO524315 VIJ524315:VIK524315 VSF524315:VSG524315 WCB524315:WCC524315 WLX524315:WLY524315 WVT524315:WVU524315 L589850:M589850 JH589851:JI589851 TD589851:TE589851 ACZ589851:ADA589851 AMV589851:AMW589851 AWR589851:AWS589851 BGN589851:BGO589851 BQJ589851:BQK589851 CAF589851:CAG589851 CKB589851:CKC589851 CTX589851:CTY589851 DDT589851:DDU589851 DNP589851:DNQ589851 DXL589851:DXM589851 EHH589851:EHI589851 ERD589851:ERE589851 FAZ589851:FBA589851 FKV589851:FKW589851 FUR589851:FUS589851 GEN589851:GEO589851 GOJ589851:GOK589851 GYF589851:GYG589851 HIB589851:HIC589851 HRX589851:HRY589851 IBT589851:IBU589851 ILP589851:ILQ589851 IVL589851:IVM589851 JFH589851:JFI589851 JPD589851:JPE589851 JYZ589851:JZA589851 KIV589851:KIW589851 KSR589851:KSS589851 LCN589851:LCO589851 LMJ589851:LMK589851 LWF589851:LWG589851 MGB589851:MGC589851 MPX589851:MPY589851 MZT589851:MZU589851 NJP589851:NJQ589851 NTL589851:NTM589851 ODH589851:ODI589851 OND589851:ONE589851 OWZ589851:OXA589851 PGV589851:PGW589851 PQR589851:PQS589851 QAN589851:QAO589851 QKJ589851:QKK589851 QUF589851:QUG589851 REB589851:REC589851 RNX589851:RNY589851 RXT589851:RXU589851 SHP589851:SHQ589851 SRL589851:SRM589851 TBH589851:TBI589851 TLD589851:TLE589851 TUZ589851:TVA589851 UEV589851:UEW589851 UOR589851:UOS589851 UYN589851:UYO589851 VIJ589851:VIK589851 VSF589851:VSG589851 WCB589851:WCC589851 WLX589851:WLY589851 WVT589851:WVU589851 L655386:M655386 JH655387:JI655387 TD655387:TE655387 ACZ655387:ADA655387 AMV655387:AMW655387 AWR655387:AWS655387 BGN655387:BGO655387 BQJ655387:BQK655387 CAF655387:CAG655387 CKB655387:CKC655387 CTX655387:CTY655387 DDT655387:DDU655387 DNP655387:DNQ655387 DXL655387:DXM655387 EHH655387:EHI655387 ERD655387:ERE655387 FAZ655387:FBA655387 FKV655387:FKW655387 FUR655387:FUS655387 GEN655387:GEO655387 GOJ655387:GOK655387 GYF655387:GYG655387 HIB655387:HIC655387 HRX655387:HRY655387 IBT655387:IBU655387 ILP655387:ILQ655387 IVL655387:IVM655387 JFH655387:JFI655387 JPD655387:JPE655387 JYZ655387:JZA655387 KIV655387:KIW655387 KSR655387:KSS655387 LCN655387:LCO655387 LMJ655387:LMK655387 LWF655387:LWG655387 MGB655387:MGC655387 MPX655387:MPY655387 MZT655387:MZU655387 NJP655387:NJQ655387 NTL655387:NTM655387 ODH655387:ODI655387 OND655387:ONE655387 OWZ655387:OXA655387 PGV655387:PGW655387 PQR655387:PQS655387 QAN655387:QAO655387 QKJ655387:QKK655387 QUF655387:QUG655387 REB655387:REC655387 RNX655387:RNY655387 RXT655387:RXU655387 SHP655387:SHQ655387 SRL655387:SRM655387 TBH655387:TBI655387 TLD655387:TLE655387 TUZ655387:TVA655387 UEV655387:UEW655387 UOR655387:UOS655387 UYN655387:UYO655387 VIJ655387:VIK655387 VSF655387:VSG655387 WCB655387:WCC655387 WLX655387:WLY655387 WVT655387:WVU655387 L720922:M720922 JH720923:JI720923 TD720923:TE720923 ACZ720923:ADA720923 AMV720923:AMW720923 AWR720923:AWS720923 BGN720923:BGO720923 BQJ720923:BQK720923 CAF720923:CAG720923 CKB720923:CKC720923 CTX720923:CTY720923 DDT720923:DDU720923 DNP720923:DNQ720923 DXL720923:DXM720923 EHH720923:EHI720923 ERD720923:ERE720923 FAZ720923:FBA720923 FKV720923:FKW720923 FUR720923:FUS720923 GEN720923:GEO720923 GOJ720923:GOK720923 GYF720923:GYG720923 HIB720923:HIC720923 HRX720923:HRY720923 IBT720923:IBU720923 ILP720923:ILQ720923 IVL720923:IVM720923 JFH720923:JFI720923 JPD720923:JPE720923 JYZ720923:JZA720923 KIV720923:KIW720923 KSR720923:KSS720923 LCN720923:LCO720923 LMJ720923:LMK720923 LWF720923:LWG720923 MGB720923:MGC720923 MPX720923:MPY720923 MZT720923:MZU720923 NJP720923:NJQ720923 NTL720923:NTM720923 ODH720923:ODI720923 OND720923:ONE720923 OWZ720923:OXA720923 PGV720923:PGW720923 PQR720923:PQS720923 QAN720923:QAO720923 QKJ720923:QKK720923 QUF720923:QUG720923 REB720923:REC720923 RNX720923:RNY720923 RXT720923:RXU720923 SHP720923:SHQ720923 SRL720923:SRM720923 TBH720923:TBI720923 TLD720923:TLE720923 TUZ720923:TVA720923 UEV720923:UEW720923 UOR720923:UOS720923 UYN720923:UYO720923 VIJ720923:VIK720923 VSF720923:VSG720923 WCB720923:WCC720923 WLX720923:WLY720923 WVT720923:WVU720923 L786458:M786458 JH786459:JI786459 TD786459:TE786459 ACZ786459:ADA786459 AMV786459:AMW786459 AWR786459:AWS786459 BGN786459:BGO786459 BQJ786459:BQK786459 CAF786459:CAG786459 CKB786459:CKC786459 CTX786459:CTY786459 DDT786459:DDU786459 DNP786459:DNQ786459 DXL786459:DXM786459 EHH786459:EHI786459 ERD786459:ERE786459 FAZ786459:FBA786459 FKV786459:FKW786459 FUR786459:FUS786459 GEN786459:GEO786459 GOJ786459:GOK786459 GYF786459:GYG786459 HIB786459:HIC786459 HRX786459:HRY786459 IBT786459:IBU786459 ILP786459:ILQ786459 IVL786459:IVM786459 JFH786459:JFI786459 JPD786459:JPE786459 JYZ786459:JZA786459 KIV786459:KIW786459 KSR786459:KSS786459 LCN786459:LCO786459 LMJ786459:LMK786459 LWF786459:LWG786459 MGB786459:MGC786459 MPX786459:MPY786459 MZT786459:MZU786459 NJP786459:NJQ786459 NTL786459:NTM786459 ODH786459:ODI786459 OND786459:ONE786459 OWZ786459:OXA786459 PGV786459:PGW786459 PQR786459:PQS786459 QAN786459:QAO786459 QKJ786459:QKK786459 QUF786459:QUG786459 REB786459:REC786459 RNX786459:RNY786459 RXT786459:RXU786459 SHP786459:SHQ786459 SRL786459:SRM786459 TBH786459:TBI786459 TLD786459:TLE786459 TUZ786459:TVA786459 UEV786459:UEW786459 UOR786459:UOS786459 UYN786459:UYO786459 VIJ786459:VIK786459 VSF786459:VSG786459 WCB786459:WCC786459 WLX786459:WLY786459 WVT786459:WVU786459 L851994:M851994 JH851995:JI851995 TD851995:TE851995 ACZ851995:ADA851995 AMV851995:AMW851995 AWR851995:AWS851995 BGN851995:BGO851995 BQJ851995:BQK851995 CAF851995:CAG851995 CKB851995:CKC851995 CTX851995:CTY851995 DDT851995:DDU851995 DNP851995:DNQ851995 DXL851995:DXM851995 EHH851995:EHI851995 ERD851995:ERE851995 FAZ851995:FBA851995 FKV851995:FKW851995 FUR851995:FUS851995 GEN851995:GEO851995 GOJ851995:GOK851995 GYF851995:GYG851995 HIB851995:HIC851995 HRX851995:HRY851995 IBT851995:IBU851995 ILP851995:ILQ851995 IVL851995:IVM851995 JFH851995:JFI851995 JPD851995:JPE851995 JYZ851995:JZA851995 KIV851995:KIW851995 KSR851995:KSS851995 LCN851995:LCO851995 LMJ851995:LMK851995 LWF851995:LWG851995 MGB851995:MGC851995 MPX851995:MPY851995 MZT851995:MZU851995 NJP851995:NJQ851995 NTL851995:NTM851995 ODH851995:ODI851995 OND851995:ONE851995 OWZ851995:OXA851995 PGV851995:PGW851995 PQR851995:PQS851995 QAN851995:QAO851995 QKJ851995:QKK851995 QUF851995:QUG851995 REB851995:REC851995 RNX851995:RNY851995 RXT851995:RXU851995 SHP851995:SHQ851995 SRL851995:SRM851995 TBH851995:TBI851995 TLD851995:TLE851995 TUZ851995:TVA851995 UEV851995:UEW851995 UOR851995:UOS851995 UYN851995:UYO851995 VIJ851995:VIK851995 VSF851995:VSG851995 WCB851995:WCC851995 WLX851995:WLY851995 WVT851995:WVU851995 L917530:M917530 JH917531:JI917531 TD917531:TE917531 ACZ917531:ADA917531 AMV917531:AMW917531 AWR917531:AWS917531 BGN917531:BGO917531 BQJ917531:BQK917531 CAF917531:CAG917531 CKB917531:CKC917531 CTX917531:CTY917531 DDT917531:DDU917531 DNP917531:DNQ917531 DXL917531:DXM917531 EHH917531:EHI917531 ERD917531:ERE917531 FAZ917531:FBA917531 FKV917531:FKW917531 FUR917531:FUS917531 GEN917531:GEO917531 GOJ917531:GOK917531 GYF917531:GYG917531 HIB917531:HIC917531 HRX917531:HRY917531 IBT917531:IBU917531 ILP917531:ILQ917531 IVL917531:IVM917531 JFH917531:JFI917531 JPD917531:JPE917531 JYZ917531:JZA917531 KIV917531:KIW917531 KSR917531:KSS917531 LCN917531:LCO917531 LMJ917531:LMK917531 LWF917531:LWG917531 MGB917531:MGC917531 MPX917531:MPY917531 MZT917531:MZU917531 NJP917531:NJQ917531 NTL917531:NTM917531 ODH917531:ODI917531 OND917531:ONE917531 OWZ917531:OXA917531 PGV917531:PGW917531 PQR917531:PQS917531 QAN917531:QAO917531 QKJ917531:QKK917531 QUF917531:QUG917531 REB917531:REC917531 RNX917531:RNY917531 RXT917531:RXU917531 SHP917531:SHQ917531 SRL917531:SRM917531 TBH917531:TBI917531 TLD917531:TLE917531 TUZ917531:TVA917531 UEV917531:UEW917531 UOR917531:UOS917531 UYN917531:UYO917531 VIJ917531:VIK917531 VSF917531:VSG917531 WCB917531:WCC917531 WLX917531:WLY917531 WVT917531:WVU917531 L983066:M983066 JH983067:JI983067 TD983067:TE983067 ACZ983067:ADA983067 AMV983067:AMW983067 AWR983067:AWS983067 BGN983067:BGO983067 BQJ983067:BQK983067 CAF983067:CAG983067 CKB983067:CKC983067 CTX983067:CTY983067 DDT983067:DDU983067 DNP983067:DNQ983067 DXL983067:DXM983067 EHH983067:EHI983067 ERD983067:ERE983067 FAZ983067:FBA983067 FKV983067:FKW983067 FUR983067:FUS983067 GEN983067:GEO983067 GOJ983067:GOK983067 GYF983067:GYG983067 HIB983067:HIC983067 HRX983067:HRY983067 IBT983067:IBU983067 ILP983067:ILQ983067 IVL983067:IVM983067 JFH983067:JFI983067 JPD983067:JPE983067 JYZ983067:JZA983067 KIV983067:KIW983067 KSR983067:KSS983067 LCN983067:LCO983067 LMJ983067:LMK983067 LWF983067:LWG983067 MGB983067:MGC983067 MPX983067:MPY983067 MZT983067:MZU983067 NJP983067:NJQ983067 NTL983067:NTM983067 ODH983067:ODI983067 OND983067:ONE983067 OWZ983067:OXA983067 PGV983067:PGW983067 PQR983067:PQS983067 QAN983067:QAO983067 QKJ983067:QKK983067 QUF983067:QUG983067 REB983067:REC983067 RNX983067:RNY983067 RXT983067:RXU983067 SHP983067:SHQ983067 SRL983067:SRM983067 TBH983067:TBI983067 TLD983067:TLE983067 TUZ983067:TVA983067 UEV983067:UEW983067 UOR983067:UOS983067 UYN983067:UYO983067 VIJ983067:VIK983067 VSF983067:VSG983067 WCB983067:WCC983067 WLX983067:WLY983067"/>
    <dataValidation imeMode="off" allowBlank="1" showInputMessage="1" showErrorMessage="1" sqref="WVS983071:WVS983082 D65567:D65578 JC65567:JC65578 SY65567:SY65578 ACU65567:ACU65578 AMQ65567:AMQ65578 AWM65567:AWM65578 BGI65567:BGI65578 BQE65567:BQE65578 CAA65567:CAA65578 CJW65567:CJW65578 CTS65567:CTS65578 DDO65567:DDO65578 DNK65567:DNK65578 DXG65567:DXG65578 EHC65567:EHC65578 EQY65567:EQY65578 FAU65567:FAU65578 FKQ65567:FKQ65578 FUM65567:FUM65578 GEI65567:GEI65578 GOE65567:GOE65578 GYA65567:GYA65578 HHW65567:HHW65578 HRS65567:HRS65578 IBO65567:IBO65578 ILK65567:ILK65578 IVG65567:IVG65578 JFC65567:JFC65578 JOY65567:JOY65578 JYU65567:JYU65578 KIQ65567:KIQ65578 KSM65567:KSM65578 LCI65567:LCI65578 LME65567:LME65578 LWA65567:LWA65578 MFW65567:MFW65578 MPS65567:MPS65578 MZO65567:MZO65578 NJK65567:NJK65578 NTG65567:NTG65578 ODC65567:ODC65578 OMY65567:OMY65578 OWU65567:OWU65578 PGQ65567:PGQ65578 PQM65567:PQM65578 QAI65567:QAI65578 QKE65567:QKE65578 QUA65567:QUA65578 RDW65567:RDW65578 RNS65567:RNS65578 RXO65567:RXO65578 SHK65567:SHK65578 SRG65567:SRG65578 TBC65567:TBC65578 TKY65567:TKY65578 TUU65567:TUU65578 UEQ65567:UEQ65578 UOM65567:UOM65578 UYI65567:UYI65578 VIE65567:VIE65578 VSA65567:VSA65578 WBW65567:WBW65578 WLS65567:WLS65578 WVO65567:WVO65578 D131103:D131114 JC131103:JC131114 SY131103:SY131114 ACU131103:ACU131114 AMQ131103:AMQ131114 AWM131103:AWM131114 BGI131103:BGI131114 BQE131103:BQE131114 CAA131103:CAA131114 CJW131103:CJW131114 CTS131103:CTS131114 DDO131103:DDO131114 DNK131103:DNK131114 DXG131103:DXG131114 EHC131103:EHC131114 EQY131103:EQY131114 FAU131103:FAU131114 FKQ131103:FKQ131114 FUM131103:FUM131114 GEI131103:GEI131114 GOE131103:GOE131114 GYA131103:GYA131114 HHW131103:HHW131114 HRS131103:HRS131114 IBO131103:IBO131114 ILK131103:ILK131114 IVG131103:IVG131114 JFC131103:JFC131114 JOY131103:JOY131114 JYU131103:JYU131114 KIQ131103:KIQ131114 KSM131103:KSM131114 LCI131103:LCI131114 LME131103:LME131114 LWA131103:LWA131114 MFW131103:MFW131114 MPS131103:MPS131114 MZO131103:MZO131114 NJK131103:NJK131114 NTG131103:NTG131114 ODC131103:ODC131114 OMY131103:OMY131114 OWU131103:OWU131114 PGQ131103:PGQ131114 PQM131103:PQM131114 QAI131103:QAI131114 QKE131103:QKE131114 QUA131103:QUA131114 RDW131103:RDW131114 RNS131103:RNS131114 RXO131103:RXO131114 SHK131103:SHK131114 SRG131103:SRG131114 TBC131103:TBC131114 TKY131103:TKY131114 TUU131103:TUU131114 UEQ131103:UEQ131114 UOM131103:UOM131114 UYI131103:UYI131114 VIE131103:VIE131114 VSA131103:VSA131114 WBW131103:WBW131114 WLS131103:WLS131114 WVO131103:WVO131114 D196639:D196650 JC196639:JC196650 SY196639:SY196650 ACU196639:ACU196650 AMQ196639:AMQ196650 AWM196639:AWM196650 BGI196639:BGI196650 BQE196639:BQE196650 CAA196639:CAA196650 CJW196639:CJW196650 CTS196639:CTS196650 DDO196639:DDO196650 DNK196639:DNK196650 DXG196639:DXG196650 EHC196639:EHC196650 EQY196639:EQY196650 FAU196639:FAU196650 FKQ196639:FKQ196650 FUM196639:FUM196650 GEI196639:GEI196650 GOE196639:GOE196650 GYA196639:GYA196650 HHW196639:HHW196650 HRS196639:HRS196650 IBO196639:IBO196650 ILK196639:ILK196650 IVG196639:IVG196650 JFC196639:JFC196650 JOY196639:JOY196650 JYU196639:JYU196650 KIQ196639:KIQ196650 KSM196639:KSM196650 LCI196639:LCI196650 LME196639:LME196650 LWA196639:LWA196650 MFW196639:MFW196650 MPS196639:MPS196650 MZO196639:MZO196650 NJK196639:NJK196650 NTG196639:NTG196650 ODC196639:ODC196650 OMY196639:OMY196650 OWU196639:OWU196650 PGQ196639:PGQ196650 PQM196639:PQM196650 QAI196639:QAI196650 QKE196639:QKE196650 QUA196639:QUA196650 RDW196639:RDW196650 RNS196639:RNS196650 RXO196639:RXO196650 SHK196639:SHK196650 SRG196639:SRG196650 TBC196639:TBC196650 TKY196639:TKY196650 TUU196639:TUU196650 UEQ196639:UEQ196650 UOM196639:UOM196650 UYI196639:UYI196650 VIE196639:VIE196650 VSA196639:VSA196650 WBW196639:WBW196650 WLS196639:WLS196650 WVO196639:WVO196650 D262175:D262186 JC262175:JC262186 SY262175:SY262186 ACU262175:ACU262186 AMQ262175:AMQ262186 AWM262175:AWM262186 BGI262175:BGI262186 BQE262175:BQE262186 CAA262175:CAA262186 CJW262175:CJW262186 CTS262175:CTS262186 DDO262175:DDO262186 DNK262175:DNK262186 DXG262175:DXG262186 EHC262175:EHC262186 EQY262175:EQY262186 FAU262175:FAU262186 FKQ262175:FKQ262186 FUM262175:FUM262186 GEI262175:GEI262186 GOE262175:GOE262186 GYA262175:GYA262186 HHW262175:HHW262186 HRS262175:HRS262186 IBO262175:IBO262186 ILK262175:ILK262186 IVG262175:IVG262186 JFC262175:JFC262186 JOY262175:JOY262186 JYU262175:JYU262186 KIQ262175:KIQ262186 KSM262175:KSM262186 LCI262175:LCI262186 LME262175:LME262186 LWA262175:LWA262186 MFW262175:MFW262186 MPS262175:MPS262186 MZO262175:MZO262186 NJK262175:NJK262186 NTG262175:NTG262186 ODC262175:ODC262186 OMY262175:OMY262186 OWU262175:OWU262186 PGQ262175:PGQ262186 PQM262175:PQM262186 QAI262175:QAI262186 QKE262175:QKE262186 QUA262175:QUA262186 RDW262175:RDW262186 RNS262175:RNS262186 RXO262175:RXO262186 SHK262175:SHK262186 SRG262175:SRG262186 TBC262175:TBC262186 TKY262175:TKY262186 TUU262175:TUU262186 UEQ262175:UEQ262186 UOM262175:UOM262186 UYI262175:UYI262186 VIE262175:VIE262186 VSA262175:VSA262186 WBW262175:WBW262186 WLS262175:WLS262186 WVO262175:WVO262186 D327711:D327722 JC327711:JC327722 SY327711:SY327722 ACU327711:ACU327722 AMQ327711:AMQ327722 AWM327711:AWM327722 BGI327711:BGI327722 BQE327711:BQE327722 CAA327711:CAA327722 CJW327711:CJW327722 CTS327711:CTS327722 DDO327711:DDO327722 DNK327711:DNK327722 DXG327711:DXG327722 EHC327711:EHC327722 EQY327711:EQY327722 FAU327711:FAU327722 FKQ327711:FKQ327722 FUM327711:FUM327722 GEI327711:GEI327722 GOE327711:GOE327722 GYA327711:GYA327722 HHW327711:HHW327722 HRS327711:HRS327722 IBO327711:IBO327722 ILK327711:ILK327722 IVG327711:IVG327722 JFC327711:JFC327722 JOY327711:JOY327722 JYU327711:JYU327722 KIQ327711:KIQ327722 KSM327711:KSM327722 LCI327711:LCI327722 LME327711:LME327722 LWA327711:LWA327722 MFW327711:MFW327722 MPS327711:MPS327722 MZO327711:MZO327722 NJK327711:NJK327722 NTG327711:NTG327722 ODC327711:ODC327722 OMY327711:OMY327722 OWU327711:OWU327722 PGQ327711:PGQ327722 PQM327711:PQM327722 QAI327711:QAI327722 QKE327711:QKE327722 QUA327711:QUA327722 RDW327711:RDW327722 RNS327711:RNS327722 RXO327711:RXO327722 SHK327711:SHK327722 SRG327711:SRG327722 TBC327711:TBC327722 TKY327711:TKY327722 TUU327711:TUU327722 UEQ327711:UEQ327722 UOM327711:UOM327722 UYI327711:UYI327722 VIE327711:VIE327722 VSA327711:VSA327722 WBW327711:WBW327722 WLS327711:WLS327722 WVO327711:WVO327722 D393247:D393258 JC393247:JC393258 SY393247:SY393258 ACU393247:ACU393258 AMQ393247:AMQ393258 AWM393247:AWM393258 BGI393247:BGI393258 BQE393247:BQE393258 CAA393247:CAA393258 CJW393247:CJW393258 CTS393247:CTS393258 DDO393247:DDO393258 DNK393247:DNK393258 DXG393247:DXG393258 EHC393247:EHC393258 EQY393247:EQY393258 FAU393247:FAU393258 FKQ393247:FKQ393258 FUM393247:FUM393258 GEI393247:GEI393258 GOE393247:GOE393258 GYA393247:GYA393258 HHW393247:HHW393258 HRS393247:HRS393258 IBO393247:IBO393258 ILK393247:ILK393258 IVG393247:IVG393258 JFC393247:JFC393258 JOY393247:JOY393258 JYU393247:JYU393258 KIQ393247:KIQ393258 KSM393247:KSM393258 LCI393247:LCI393258 LME393247:LME393258 LWA393247:LWA393258 MFW393247:MFW393258 MPS393247:MPS393258 MZO393247:MZO393258 NJK393247:NJK393258 NTG393247:NTG393258 ODC393247:ODC393258 OMY393247:OMY393258 OWU393247:OWU393258 PGQ393247:PGQ393258 PQM393247:PQM393258 QAI393247:QAI393258 QKE393247:QKE393258 QUA393247:QUA393258 RDW393247:RDW393258 RNS393247:RNS393258 RXO393247:RXO393258 SHK393247:SHK393258 SRG393247:SRG393258 TBC393247:TBC393258 TKY393247:TKY393258 TUU393247:TUU393258 UEQ393247:UEQ393258 UOM393247:UOM393258 UYI393247:UYI393258 VIE393247:VIE393258 VSA393247:VSA393258 WBW393247:WBW393258 WLS393247:WLS393258 WVO393247:WVO393258 D458783:D458794 JC458783:JC458794 SY458783:SY458794 ACU458783:ACU458794 AMQ458783:AMQ458794 AWM458783:AWM458794 BGI458783:BGI458794 BQE458783:BQE458794 CAA458783:CAA458794 CJW458783:CJW458794 CTS458783:CTS458794 DDO458783:DDO458794 DNK458783:DNK458794 DXG458783:DXG458794 EHC458783:EHC458794 EQY458783:EQY458794 FAU458783:FAU458794 FKQ458783:FKQ458794 FUM458783:FUM458794 GEI458783:GEI458794 GOE458783:GOE458794 GYA458783:GYA458794 HHW458783:HHW458794 HRS458783:HRS458794 IBO458783:IBO458794 ILK458783:ILK458794 IVG458783:IVG458794 JFC458783:JFC458794 JOY458783:JOY458794 JYU458783:JYU458794 KIQ458783:KIQ458794 KSM458783:KSM458794 LCI458783:LCI458794 LME458783:LME458794 LWA458783:LWA458794 MFW458783:MFW458794 MPS458783:MPS458794 MZO458783:MZO458794 NJK458783:NJK458794 NTG458783:NTG458794 ODC458783:ODC458794 OMY458783:OMY458794 OWU458783:OWU458794 PGQ458783:PGQ458794 PQM458783:PQM458794 QAI458783:QAI458794 QKE458783:QKE458794 QUA458783:QUA458794 RDW458783:RDW458794 RNS458783:RNS458794 RXO458783:RXO458794 SHK458783:SHK458794 SRG458783:SRG458794 TBC458783:TBC458794 TKY458783:TKY458794 TUU458783:TUU458794 UEQ458783:UEQ458794 UOM458783:UOM458794 UYI458783:UYI458794 VIE458783:VIE458794 VSA458783:VSA458794 WBW458783:WBW458794 WLS458783:WLS458794 WVO458783:WVO458794 D524319:D524330 JC524319:JC524330 SY524319:SY524330 ACU524319:ACU524330 AMQ524319:AMQ524330 AWM524319:AWM524330 BGI524319:BGI524330 BQE524319:BQE524330 CAA524319:CAA524330 CJW524319:CJW524330 CTS524319:CTS524330 DDO524319:DDO524330 DNK524319:DNK524330 DXG524319:DXG524330 EHC524319:EHC524330 EQY524319:EQY524330 FAU524319:FAU524330 FKQ524319:FKQ524330 FUM524319:FUM524330 GEI524319:GEI524330 GOE524319:GOE524330 GYA524319:GYA524330 HHW524319:HHW524330 HRS524319:HRS524330 IBO524319:IBO524330 ILK524319:ILK524330 IVG524319:IVG524330 JFC524319:JFC524330 JOY524319:JOY524330 JYU524319:JYU524330 KIQ524319:KIQ524330 KSM524319:KSM524330 LCI524319:LCI524330 LME524319:LME524330 LWA524319:LWA524330 MFW524319:MFW524330 MPS524319:MPS524330 MZO524319:MZO524330 NJK524319:NJK524330 NTG524319:NTG524330 ODC524319:ODC524330 OMY524319:OMY524330 OWU524319:OWU524330 PGQ524319:PGQ524330 PQM524319:PQM524330 QAI524319:QAI524330 QKE524319:QKE524330 QUA524319:QUA524330 RDW524319:RDW524330 RNS524319:RNS524330 RXO524319:RXO524330 SHK524319:SHK524330 SRG524319:SRG524330 TBC524319:TBC524330 TKY524319:TKY524330 TUU524319:TUU524330 UEQ524319:UEQ524330 UOM524319:UOM524330 UYI524319:UYI524330 VIE524319:VIE524330 VSA524319:VSA524330 WBW524319:WBW524330 WLS524319:WLS524330 WVO524319:WVO524330 D589855:D589866 JC589855:JC589866 SY589855:SY589866 ACU589855:ACU589866 AMQ589855:AMQ589866 AWM589855:AWM589866 BGI589855:BGI589866 BQE589855:BQE589866 CAA589855:CAA589866 CJW589855:CJW589866 CTS589855:CTS589866 DDO589855:DDO589866 DNK589855:DNK589866 DXG589855:DXG589866 EHC589855:EHC589866 EQY589855:EQY589866 FAU589855:FAU589866 FKQ589855:FKQ589866 FUM589855:FUM589866 GEI589855:GEI589866 GOE589855:GOE589866 GYA589855:GYA589866 HHW589855:HHW589866 HRS589855:HRS589866 IBO589855:IBO589866 ILK589855:ILK589866 IVG589855:IVG589866 JFC589855:JFC589866 JOY589855:JOY589866 JYU589855:JYU589866 KIQ589855:KIQ589866 KSM589855:KSM589866 LCI589855:LCI589866 LME589855:LME589866 LWA589855:LWA589866 MFW589855:MFW589866 MPS589855:MPS589866 MZO589855:MZO589866 NJK589855:NJK589866 NTG589855:NTG589866 ODC589855:ODC589866 OMY589855:OMY589866 OWU589855:OWU589866 PGQ589855:PGQ589866 PQM589855:PQM589866 QAI589855:QAI589866 QKE589855:QKE589866 QUA589855:QUA589866 RDW589855:RDW589866 RNS589855:RNS589866 RXO589855:RXO589866 SHK589855:SHK589866 SRG589855:SRG589866 TBC589855:TBC589866 TKY589855:TKY589866 TUU589855:TUU589866 UEQ589855:UEQ589866 UOM589855:UOM589866 UYI589855:UYI589866 VIE589855:VIE589866 VSA589855:VSA589866 WBW589855:WBW589866 WLS589855:WLS589866 WVO589855:WVO589866 D655391:D655402 JC655391:JC655402 SY655391:SY655402 ACU655391:ACU655402 AMQ655391:AMQ655402 AWM655391:AWM655402 BGI655391:BGI655402 BQE655391:BQE655402 CAA655391:CAA655402 CJW655391:CJW655402 CTS655391:CTS655402 DDO655391:DDO655402 DNK655391:DNK655402 DXG655391:DXG655402 EHC655391:EHC655402 EQY655391:EQY655402 FAU655391:FAU655402 FKQ655391:FKQ655402 FUM655391:FUM655402 GEI655391:GEI655402 GOE655391:GOE655402 GYA655391:GYA655402 HHW655391:HHW655402 HRS655391:HRS655402 IBO655391:IBO655402 ILK655391:ILK655402 IVG655391:IVG655402 JFC655391:JFC655402 JOY655391:JOY655402 JYU655391:JYU655402 KIQ655391:KIQ655402 KSM655391:KSM655402 LCI655391:LCI655402 LME655391:LME655402 LWA655391:LWA655402 MFW655391:MFW655402 MPS655391:MPS655402 MZO655391:MZO655402 NJK655391:NJK655402 NTG655391:NTG655402 ODC655391:ODC655402 OMY655391:OMY655402 OWU655391:OWU655402 PGQ655391:PGQ655402 PQM655391:PQM655402 QAI655391:QAI655402 QKE655391:QKE655402 QUA655391:QUA655402 RDW655391:RDW655402 RNS655391:RNS655402 RXO655391:RXO655402 SHK655391:SHK655402 SRG655391:SRG655402 TBC655391:TBC655402 TKY655391:TKY655402 TUU655391:TUU655402 UEQ655391:UEQ655402 UOM655391:UOM655402 UYI655391:UYI655402 VIE655391:VIE655402 VSA655391:VSA655402 WBW655391:WBW655402 WLS655391:WLS655402 WVO655391:WVO655402 D720927:D720938 JC720927:JC720938 SY720927:SY720938 ACU720927:ACU720938 AMQ720927:AMQ720938 AWM720927:AWM720938 BGI720927:BGI720938 BQE720927:BQE720938 CAA720927:CAA720938 CJW720927:CJW720938 CTS720927:CTS720938 DDO720927:DDO720938 DNK720927:DNK720938 DXG720927:DXG720938 EHC720927:EHC720938 EQY720927:EQY720938 FAU720927:FAU720938 FKQ720927:FKQ720938 FUM720927:FUM720938 GEI720927:GEI720938 GOE720927:GOE720938 GYA720927:GYA720938 HHW720927:HHW720938 HRS720927:HRS720938 IBO720927:IBO720938 ILK720927:ILK720938 IVG720927:IVG720938 JFC720927:JFC720938 JOY720927:JOY720938 JYU720927:JYU720938 KIQ720927:KIQ720938 KSM720927:KSM720938 LCI720927:LCI720938 LME720927:LME720938 LWA720927:LWA720938 MFW720927:MFW720938 MPS720927:MPS720938 MZO720927:MZO720938 NJK720927:NJK720938 NTG720927:NTG720938 ODC720927:ODC720938 OMY720927:OMY720938 OWU720927:OWU720938 PGQ720927:PGQ720938 PQM720927:PQM720938 QAI720927:QAI720938 QKE720927:QKE720938 QUA720927:QUA720938 RDW720927:RDW720938 RNS720927:RNS720938 RXO720927:RXO720938 SHK720927:SHK720938 SRG720927:SRG720938 TBC720927:TBC720938 TKY720927:TKY720938 TUU720927:TUU720938 UEQ720927:UEQ720938 UOM720927:UOM720938 UYI720927:UYI720938 VIE720927:VIE720938 VSA720927:VSA720938 WBW720927:WBW720938 WLS720927:WLS720938 WVO720927:WVO720938 D786463:D786474 JC786463:JC786474 SY786463:SY786474 ACU786463:ACU786474 AMQ786463:AMQ786474 AWM786463:AWM786474 BGI786463:BGI786474 BQE786463:BQE786474 CAA786463:CAA786474 CJW786463:CJW786474 CTS786463:CTS786474 DDO786463:DDO786474 DNK786463:DNK786474 DXG786463:DXG786474 EHC786463:EHC786474 EQY786463:EQY786474 FAU786463:FAU786474 FKQ786463:FKQ786474 FUM786463:FUM786474 GEI786463:GEI786474 GOE786463:GOE786474 GYA786463:GYA786474 HHW786463:HHW786474 HRS786463:HRS786474 IBO786463:IBO786474 ILK786463:ILK786474 IVG786463:IVG786474 JFC786463:JFC786474 JOY786463:JOY786474 JYU786463:JYU786474 KIQ786463:KIQ786474 KSM786463:KSM786474 LCI786463:LCI786474 LME786463:LME786474 LWA786463:LWA786474 MFW786463:MFW786474 MPS786463:MPS786474 MZO786463:MZO786474 NJK786463:NJK786474 NTG786463:NTG786474 ODC786463:ODC786474 OMY786463:OMY786474 OWU786463:OWU786474 PGQ786463:PGQ786474 PQM786463:PQM786474 QAI786463:QAI786474 QKE786463:QKE786474 QUA786463:QUA786474 RDW786463:RDW786474 RNS786463:RNS786474 RXO786463:RXO786474 SHK786463:SHK786474 SRG786463:SRG786474 TBC786463:TBC786474 TKY786463:TKY786474 TUU786463:TUU786474 UEQ786463:UEQ786474 UOM786463:UOM786474 UYI786463:UYI786474 VIE786463:VIE786474 VSA786463:VSA786474 WBW786463:WBW786474 WLS786463:WLS786474 WVO786463:WVO786474 D851999:D852010 JC851999:JC852010 SY851999:SY852010 ACU851999:ACU852010 AMQ851999:AMQ852010 AWM851999:AWM852010 BGI851999:BGI852010 BQE851999:BQE852010 CAA851999:CAA852010 CJW851999:CJW852010 CTS851999:CTS852010 DDO851999:DDO852010 DNK851999:DNK852010 DXG851999:DXG852010 EHC851999:EHC852010 EQY851999:EQY852010 FAU851999:FAU852010 FKQ851999:FKQ852010 FUM851999:FUM852010 GEI851999:GEI852010 GOE851999:GOE852010 GYA851999:GYA852010 HHW851999:HHW852010 HRS851999:HRS852010 IBO851999:IBO852010 ILK851999:ILK852010 IVG851999:IVG852010 JFC851999:JFC852010 JOY851999:JOY852010 JYU851999:JYU852010 KIQ851999:KIQ852010 KSM851999:KSM852010 LCI851999:LCI852010 LME851999:LME852010 LWA851999:LWA852010 MFW851999:MFW852010 MPS851999:MPS852010 MZO851999:MZO852010 NJK851999:NJK852010 NTG851999:NTG852010 ODC851999:ODC852010 OMY851999:OMY852010 OWU851999:OWU852010 PGQ851999:PGQ852010 PQM851999:PQM852010 QAI851999:QAI852010 QKE851999:QKE852010 QUA851999:QUA852010 RDW851999:RDW852010 RNS851999:RNS852010 RXO851999:RXO852010 SHK851999:SHK852010 SRG851999:SRG852010 TBC851999:TBC852010 TKY851999:TKY852010 TUU851999:TUU852010 UEQ851999:UEQ852010 UOM851999:UOM852010 UYI851999:UYI852010 VIE851999:VIE852010 VSA851999:VSA852010 WBW851999:WBW852010 WLS851999:WLS852010 WVO851999:WVO852010 D917535:D917546 JC917535:JC917546 SY917535:SY917546 ACU917535:ACU917546 AMQ917535:AMQ917546 AWM917535:AWM917546 BGI917535:BGI917546 BQE917535:BQE917546 CAA917535:CAA917546 CJW917535:CJW917546 CTS917535:CTS917546 DDO917535:DDO917546 DNK917535:DNK917546 DXG917535:DXG917546 EHC917535:EHC917546 EQY917535:EQY917546 FAU917535:FAU917546 FKQ917535:FKQ917546 FUM917535:FUM917546 GEI917535:GEI917546 GOE917535:GOE917546 GYA917535:GYA917546 HHW917535:HHW917546 HRS917535:HRS917546 IBO917535:IBO917546 ILK917535:ILK917546 IVG917535:IVG917546 JFC917535:JFC917546 JOY917535:JOY917546 JYU917535:JYU917546 KIQ917535:KIQ917546 KSM917535:KSM917546 LCI917535:LCI917546 LME917535:LME917546 LWA917535:LWA917546 MFW917535:MFW917546 MPS917535:MPS917546 MZO917535:MZO917546 NJK917535:NJK917546 NTG917535:NTG917546 ODC917535:ODC917546 OMY917535:OMY917546 OWU917535:OWU917546 PGQ917535:PGQ917546 PQM917535:PQM917546 QAI917535:QAI917546 QKE917535:QKE917546 QUA917535:QUA917546 RDW917535:RDW917546 RNS917535:RNS917546 RXO917535:RXO917546 SHK917535:SHK917546 SRG917535:SRG917546 TBC917535:TBC917546 TKY917535:TKY917546 TUU917535:TUU917546 UEQ917535:UEQ917546 UOM917535:UOM917546 UYI917535:UYI917546 VIE917535:VIE917546 VSA917535:VSA917546 WBW917535:WBW917546 WLS917535:WLS917546 WVO917535:WVO917546 D983071:D983082 JC983071:JC983082 SY983071:SY983082 ACU983071:ACU983082 AMQ983071:AMQ983082 AWM983071:AWM983082 BGI983071:BGI983082 BQE983071:BQE983082 CAA983071:CAA983082 CJW983071:CJW983082 CTS983071:CTS983082 DDO983071:DDO983082 DNK983071:DNK983082 DXG983071:DXG983082 EHC983071:EHC983082 EQY983071:EQY983082 FAU983071:FAU983082 FKQ983071:FKQ983082 FUM983071:FUM983082 GEI983071:GEI983082 GOE983071:GOE983082 GYA983071:GYA983082 HHW983071:HHW983082 HRS983071:HRS983082 IBO983071:IBO983082 ILK983071:ILK983082 IVG983071:IVG983082 JFC983071:JFC983082 JOY983071:JOY983082 JYU983071:JYU983082 KIQ983071:KIQ983082 KSM983071:KSM983082 LCI983071:LCI983082 LME983071:LME983082 LWA983071:LWA983082 MFW983071:MFW983082 MPS983071:MPS983082 MZO983071:MZO983082 NJK983071:NJK983082 NTG983071:NTG983082 ODC983071:ODC983082 OMY983071:OMY983082 OWU983071:OWU983082 PGQ983071:PGQ983082 PQM983071:PQM983082 QAI983071:QAI983082 QKE983071:QKE983082 QUA983071:QUA983082 RDW983071:RDW983082 RNS983071:RNS983082 RXO983071:RXO983082 SHK983071:SHK983082 SRG983071:SRG983082 TBC983071:TBC983082 TKY983071:TKY983082 TUU983071:TUU983082 UEQ983071:UEQ983082 UOM983071:UOM983082 UYI983071:UYI983082 VIE983071:VIE983082 VSA983071:VSA983082 WBW983071:WBW983082 WLS983071:WLS983082 WVO983071:WVO983082 JG65567:JG65578 TC65567:TC65578 ACY65567:ACY65578 AMU65567:AMU65578 AWQ65567:AWQ65578 BGM65567:BGM65578 BQI65567:BQI65578 CAE65567:CAE65578 CKA65567:CKA65578 CTW65567:CTW65578 DDS65567:DDS65578 DNO65567:DNO65578 DXK65567:DXK65578 EHG65567:EHG65578 ERC65567:ERC65578 FAY65567:FAY65578 FKU65567:FKU65578 FUQ65567:FUQ65578 GEM65567:GEM65578 GOI65567:GOI65578 GYE65567:GYE65578 HIA65567:HIA65578 HRW65567:HRW65578 IBS65567:IBS65578 ILO65567:ILO65578 IVK65567:IVK65578 JFG65567:JFG65578 JPC65567:JPC65578 JYY65567:JYY65578 KIU65567:KIU65578 KSQ65567:KSQ65578 LCM65567:LCM65578 LMI65567:LMI65578 LWE65567:LWE65578 MGA65567:MGA65578 MPW65567:MPW65578 MZS65567:MZS65578 NJO65567:NJO65578 NTK65567:NTK65578 ODG65567:ODG65578 ONC65567:ONC65578 OWY65567:OWY65578 PGU65567:PGU65578 PQQ65567:PQQ65578 QAM65567:QAM65578 QKI65567:QKI65578 QUE65567:QUE65578 REA65567:REA65578 RNW65567:RNW65578 RXS65567:RXS65578 SHO65567:SHO65578 SRK65567:SRK65578 TBG65567:TBG65578 TLC65567:TLC65578 TUY65567:TUY65578 UEU65567:UEU65578 UOQ65567:UOQ65578 UYM65567:UYM65578 VII65567:VII65578 VSE65567:VSE65578 WCA65567:WCA65578 WLW65567:WLW65578 WVS65567:WVS65578 JG131103:JG131114 TC131103:TC131114 ACY131103:ACY131114 AMU131103:AMU131114 AWQ131103:AWQ131114 BGM131103:BGM131114 BQI131103:BQI131114 CAE131103:CAE131114 CKA131103:CKA131114 CTW131103:CTW131114 DDS131103:DDS131114 DNO131103:DNO131114 DXK131103:DXK131114 EHG131103:EHG131114 ERC131103:ERC131114 FAY131103:FAY131114 FKU131103:FKU131114 FUQ131103:FUQ131114 GEM131103:GEM131114 GOI131103:GOI131114 GYE131103:GYE131114 HIA131103:HIA131114 HRW131103:HRW131114 IBS131103:IBS131114 ILO131103:ILO131114 IVK131103:IVK131114 JFG131103:JFG131114 JPC131103:JPC131114 JYY131103:JYY131114 KIU131103:KIU131114 KSQ131103:KSQ131114 LCM131103:LCM131114 LMI131103:LMI131114 LWE131103:LWE131114 MGA131103:MGA131114 MPW131103:MPW131114 MZS131103:MZS131114 NJO131103:NJO131114 NTK131103:NTK131114 ODG131103:ODG131114 ONC131103:ONC131114 OWY131103:OWY131114 PGU131103:PGU131114 PQQ131103:PQQ131114 QAM131103:QAM131114 QKI131103:QKI131114 QUE131103:QUE131114 REA131103:REA131114 RNW131103:RNW131114 RXS131103:RXS131114 SHO131103:SHO131114 SRK131103:SRK131114 TBG131103:TBG131114 TLC131103:TLC131114 TUY131103:TUY131114 UEU131103:UEU131114 UOQ131103:UOQ131114 UYM131103:UYM131114 VII131103:VII131114 VSE131103:VSE131114 WCA131103:WCA131114 WLW131103:WLW131114 WVS131103:WVS131114 JG196639:JG196650 TC196639:TC196650 ACY196639:ACY196650 AMU196639:AMU196650 AWQ196639:AWQ196650 BGM196639:BGM196650 BQI196639:BQI196650 CAE196639:CAE196650 CKA196639:CKA196650 CTW196639:CTW196650 DDS196639:DDS196650 DNO196639:DNO196650 DXK196639:DXK196650 EHG196639:EHG196650 ERC196639:ERC196650 FAY196639:FAY196650 FKU196639:FKU196650 FUQ196639:FUQ196650 GEM196639:GEM196650 GOI196639:GOI196650 GYE196639:GYE196650 HIA196639:HIA196650 HRW196639:HRW196650 IBS196639:IBS196650 ILO196639:ILO196650 IVK196639:IVK196650 JFG196639:JFG196650 JPC196639:JPC196650 JYY196639:JYY196650 KIU196639:KIU196650 KSQ196639:KSQ196650 LCM196639:LCM196650 LMI196639:LMI196650 LWE196639:LWE196650 MGA196639:MGA196650 MPW196639:MPW196650 MZS196639:MZS196650 NJO196639:NJO196650 NTK196639:NTK196650 ODG196639:ODG196650 ONC196639:ONC196650 OWY196639:OWY196650 PGU196639:PGU196650 PQQ196639:PQQ196650 QAM196639:QAM196650 QKI196639:QKI196650 QUE196639:QUE196650 REA196639:REA196650 RNW196639:RNW196650 RXS196639:RXS196650 SHO196639:SHO196650 SRK196639:SRK196650 TBG196639:TBG196650 TLC196639:TLC196650 TUY196639:TUY196650 UEU196639:UEU196650 UOQ196639:UOQ196650 UYM196639:UYM196650 VII196639:VII196650 VSE196639:VSE196650 WCA196639:WCA196650 WLW196639:WLW196650 WVS196639:WVS196650 JG262175:JG262186 TC262175:TC262186 ACY262175:ACY262186 AMU262175:AMU262186 AWQ262175:AWQ262186 BGM262175:BGM262186 BQI262175:BQI262186 CAE262175:CAE262186 CKA262175:CKA262186 CTW262175:CTW262186 DDS262175:DDS262186 DNO262175:DNO262186 DXK262175:DXK262186 EHG262175:EHG262186 ERC262175:ERC262186 FAY262175:FAY262186 FKU262175:FKU262186 FUQ262175:FUQ262186 GEM262175:GEM262186 GOI262175:GOI262186 GYE262175:GYE262186 HIA262175:HIA262186 HRW262175:HRW262186 IBS262175:IBS262186 ILO262175:ILO262186 IVK262175:IVK262186 JFG262175:JFG262186 JPC262175:JPC262186 JYY262175:JYY262186 KIU262175:KIU262186 KSQ262175:KSQ262186 LCM262175:LCM262186 LMI262175:LMI262186 LWE262175:LWE262186 MGA262175:MGA262186 MPW262175:MPW262186 MZS262175:MZS262186 NJO262175:NJO262186 NTK262175:NTK262186 ODG262175:ODG262186 ONC262175:ONC262186 OWY262175:OWY262186 PGU262175:PGU262186 PQQ262175:PQQ262186 QAM262175:QAM262186 QKI262175:QKI262186 QUE262175:QUE262186 REA262175:REA262186 RNW262175:RNW262186 RXS262175:RXS262186 SHO262175:SHO262186 SRK262175:SRK262186 TBG262175:TBG262186 TLC262175:TLC262186 TUY262175:TUY262186 UEU262175:UEU262186 UOQ262175:UOQ262186 UYM262175:UYM262186 VII262175:VII262186 VSE262175:VSE262186 WCA262175:WCA262186 WLW262175:WLW262186 WVS262175:WVS262186 JG327711:JG327722 TC327711:TC327722 ACY327711:ACY327722 AMU327711:AMU327722 AWQ327711:AWQ327722 BGM327711:BGM327722 BQI327711:BQI327722 CAE327711:CAE327722 CKA327711:CKA327722 CTW327711:CTW327722 DDS327711:DDS327722 DNO327711:DNO327722 DXK327711:DXK327722 EHG327711:EHG327722 ERC327711:ERC327722 FAY327711:FAY327722 FKU327711:FKU327722 FUQ327711:FUQ327722 GEM327711:GEM327722 GOI327711:GOI327722 GYE327711:GYE327722 HIA327711:HIA327722 HRW327711:HRW327722 IBS327711:IBS327722 ILO327711:ILO327722 IVK327711:IVK327722 JFG327711:JFG327722 JPC327711:JPC327722 JYY327711:JYY327722 KIU327711:KIU327722 KSQ327711:KSQ327722 LCM327711:LCM327722 LMI327711:LMI327722 LWE327711:LWE327722 MGA327711:MGA327722 MPW327711:MPW327722 MZS327711:MZS327722 NJO327711:NJO327722 NTK327711:NTK327722 ODG327711:ODG327722 ONC327711:ONC327722 OWY327711:OWY327722 PGU327711:PGU327722 PQQ327711:PQQ327722 QAM327711:QAM327722 QKI327711:QKI327722 QUE327711:QUE327722 REA327711:REA327722 RNW327711:RNW327722 RXS327711:RXS327722 SHO327711:SHO327722 SRK327711:SRK327722 TBG327711:TBG327722 TLC327711:TLC327722 TUY327711:TUY327722 UEU327711:UEU327722 UOQ327711:UOQ327722 UYM327711:UYM327722 VII327711:VII327722 VSE327711:VSE327722 WCA327711:WCA327722 WLW327711:WLW327722 WVS327711:WVS327722 JG393247:JG393258 TC393247:TC393258 ACY393247:ACY393258 AMU393247:AMU393258 AWQ393247:AWQ393258 BGM393247:BGM393258 BQI393247:BQI393258 CAE393247:CAE393258 CKA393247:CKA393258 CTW393247:CTW393258 DDS393247:DDS393258 DNO393247:DNO393258 DXK393247:DXK393258 EHG393247:EHG393258 ERC393247:ERC393258 FAY393247:FAY393258 FKU393247:FKU393258 FUQ393247:FUQ393258 GEM393247:GEM393258 GOI393247:GOI393258 GYE393247:GYE393258 HIA393247:HIA393258 HRW393247:HRW393258 IBS393247:IBS393258 ILO393247:ILO393258 IVK393247:IVK393258 JFG393247:JFG393258 JPC393247:JPC393258 JYY393247:JYY393258 KIU393247:KIU393258 KSQ393247:KSQ393258 LCM393247:LCM393258 LMI393247:LMI393258 LWE393247:LWE393258 MGA393247:MGA393258 MPW393247:MPW393258 MZS393247:MZS393258 NJO393247:NJO393258 NTK393247:NTK393258 ODG393247:ODG393258 ONC393247:ONC393258 OWY393247:OWY393258 PGU393247:PGU393258 PQQ393247:PQQ393258 QAM393247:QAM393258 QKI393247:QKI393258 QUE393247:QUE393258 REA393247:REA393258 RNW393247:RNW393258 RXS393247:RXS393258 SHO393247:SHO393258 SRK393247:SRK393258 TBG393247:TBG393258 TLC393247:TLC393258 TUY393247:TUY393258 UEU393247:UEU393258 UOQ393247:UOQ393258 UYM393247:UYM393258 VII393247:VII393258 VSE393247:VSE393258 WCA393247:WCA393258 WLW393247:WLW393258 WVS393247:WVS393258 JG458783:JG458794 TC458783:TC458794 ACY458783:ACY458794 AMU458783:AMU458794 AWQ458783:AWQ458794 BGM458783:BGM458794 BQI458783:BQI458794 CAE458783:CAE458794 CKA458783:CKA458794 CTW458783:CTW458794 DDS458783:DDS458794 DNO458783:DNO458794 DXK458783:DXK458794 EHG458783:EHG458794 ERC458783:ERC458794 FAY458783:FAY458794 FKU458783:FKU458794 FUQ458783:FUQ458794 GEM458783:GEM458794 GOI458783:GOI458794 GYE458783:GYE458794 HIA458783:HIA458794 HRW458783:HRW458794 IBS458783:IBS458794 ILO458783:ILO458794 IVK458783:IVK458794 JFG458783:JFG458794 JPC458783:JPC458794 JYY458783:JYY458794 KIU458783:KIU458794 KSQ458783:KSQ458794 LCM458783:LCM458794 LMI458783:LMI458794 LWE458783:LWE458794 MGA458783:MGA458794 MPW458783:MPW458794 MZS458783:MZS458794 NJO458783:NJO458794 NTK458783:NTK458794 ODG458783:ODG458794 ONC458783:ONC458794 OWY458783:OWY458794 PGU458783:PGU458794 PQQ458783:PQQ458794 QAM458783:QAM458794 QKI458783:QKI458794 QUE458783:QUE458794 REA458783:REA458794 RNW458783:RNW458794 RXS458783:RXS458794 SHO458783:SHO458794 SRK458783:SRK458794 TBG458783:TBG458794 TLC458783:TLC458794 TUY458783:TUY458794 UEU458783:UEU458794 UOQ458783:UOQ458794 UYM458783:UYM458794 VII458783:VII458794 VSE458783:VSE458794 WCA458783:WCA458794 WLW458783:WLW458794 WVS458783:WVS458794 JG524319:JG524330 TC524319:TC524330 ACY524319:ACY524330 AMU524319:AMU524330 AWQ524319:AWQ524330 BGM524319:BGM524330 BQI524319:BQI524330 CAE524319:CAE524330 CKA524319:CKA524330 CTW524319:CTW524330 DDS524319:DDS524330 DNO524319:DNO524330 DXK524319:DXK524330 EHG524319:EHG524330 ERC524319:ERC524330 FAY524319:FAY524330 FKU524319:FKU524330 FUQ524319:FUQ524330 GEM524319:GEM524330 GOI524319:GOI524330 GYE524319:GYE524330 HIA524319:HIA524330 HRW524319:HRW524330 IBS524319:IBS524330 ILO524319:ILO524330 IVK524319:IVK524330 JFG524319:JFG524330 JPC524319:JPC524330 JYY524319:JYY524330 KIU524319:KIU524330 KSQ524319:KSQ524330 LCM524319:LCM524330 LMI524319:LMI524330 LWE524319:LWE524330 MGA524319:MGA524330 MPW524319:MPW524330 MZS524319:MZS524330 NJO524319:NJO524330 NTK524319:NTK524330 ODG524319:ODG524330 ONC524319:ONC524330 OWY524319:OWY524330 PGU524319:PGU524330 PQQ524319:PQQ524330 QAM524319:QAM524330 QKI524319:QKI524330 QUE524319:QUE524330 REA524319:REA524330 RNW524319:RNW524330 RXS524319:RXS524330 SHO524319:SHO524330 SRK524319:SRK524330 TBG524319:TBG524330 TLC524319:TLC524330 TUY524319:TUY524330 UEU524319:UEU524330 UOQ524319:UOQ524330 UYM524319:UYM524330 VII524319:VII524330 VSE524319:VSE524330 WCA524319:WCA524330 WLW524319:WLW524330 WVS524319:WVS524330 JG589855:JG589866 TC589855:TC589866 ACY589855:ACY589866 AMU589855:AMU589866 AWQ589855:AWQ589866 BGM589855:BGM589866 BQI589855:BQI589866 CAE589855:CAE589866 CKA589855:CKA589866 CTW589855:CTW589866 DDS589855:DDS589866 DNO589855:DNO589866 DXK589855:DXK589866 EHG589855:EHG589866 ERC589855:ERC589866 FAY589855:FAY589866 FKU589855:FKU589866 FUQ589855:FUQ589866 GEM589855:GEM589866 GOI589855:GOI589866 GYE589855:GYE589866 HIA589855:HIA589866 HRW589855:HRW589866 IBS589855:IBS589866 ILO589855:ILO589866 IVK589855:IVK589866 JFG589855:JFG589866 JPC589855:JPC589866 JYY589855:JYY589866 KIU589855:KIU589866 KSQ589855:KSQ589866 LCM589855:LCM589866 LMI589855:LMI589866 LWE589855:LWE589866 MGA589855:MGA589866 MPW589855:MPW589866 MZS589855:MZS589866 NJO589855:NJO589866 NTK589855:NTK589866 ODG589855:ODG589866 ONC589855:ONC589866 OWY589855:OWY589866 PGU589855:PGU589866 PQQ589855:PQQ589866 QAM589855:QAM589866 QKI589855:QKI589866 QUE589855:QUE589866 REA589855:REA589866 RNW589855:RNW589866 RXS589855:RXS589866 SHO589855:SHO589866 SRK589855:SRK589866 TBG589855:TBG589866 TLC589855:TLC589866 TUY589855:TUY589866 UEU589855:UEU589866 UOQ589855:UOQ589866 UYM589855:UYM589866 VII589855:VII589866 VSE589855:VSE589866 WCA589855:WCA589866 WLW589855:WLW589866 WVS589855:WVS589866 JG655391:JG655402 TC655391:TC655402 ACY655391:ACY655402 AMU655391:AMU655402 AWQ655391:AWQ655402 BGM655391:BGM655402 BQI655391:BQI655402 CAE655391:CAE655402 CKA655391:CKA655402 CTW655391:CTW655402 DDS655391:DDS655402 DNO655391:DNO655402 DXK655391:DXK655402 EHG655391:EHG655402 ERC655391:ERC655402 FAY655391:FAY655402 FKU655391:FKU655402 FUQ655391:FUQ655402 GEM655391:GEM655402 GOI655391:GOI655402 GYE655391:GYE655402 HIA655391:HIA655402 HRW655391:HRW655402 IBS655391:IBS655402 ILO655391:ILO655402 IVK655391:IVK655402 JFG655391:JFG655402 JPC655391:JPC655402 JYY655391:JYY655402 KIU655391:KIU655402 KSQ655391:KSQ655402 LCM655391:LCM655402 LMI655391:LMI655402 LWE655391:LWE655402 MGA655391:MGA655402 MPW655391:MPW655402 MZS655391:MZS655402 NJO655391:NJO655402 NTK655391:NTK655402 ODG655391:ODG655402 ONC655391:ONC655402 OWY655391:OWY655402 PGU655391:PGU655402 PQQ655391:PQQ655402 QAM655391:QAM655402 QKI655391:QKI655402 QUE655391:QUE655402 REA655391:REA655402 RNW655391:RNW655402 RXS655391:RXS655402 SHO655391:SHO655402 SRK655391:SRK655402 TBG655391:TBG655402 TLC655391:TLC655402 TUY655391:TUY655402 UEU655391:UEU655402 UOQ655391:UOQ655402 UYM655391:UYM655402 VII655391:VII655402 VSE655391:VSE655402 WCA655391:WCA655402 WLW655391:WLW655402 WVS655391:WVS655402 JG720927:JG720938 TC720927:TC720938 ACY720927:ACY720938 AMU720927:AMU720938 AWQ720927:AWQ720938 BGM720927:BGM720938 BQI720927:BQI720938 CAE720927:CAE720938 CKA720927:CKA720938 CTW720927:CTW720938 DDS720927:DDS720938 DNO720927:DNO720938 DXK720927:DXK720938 EHG720927:EHG720938 ERC720927:ERC720938 FAY720927:FAY720938 FKU720927:FKU720938 FUQ720927:FUQ720938 GEM720927:GEM720938 GOI720927:GOI720938 GYE720927:GYE720938 HIA720927:HIA720938 HRW720927:HRW720938 IBS720927:IBS720938 ILO720927:ILO720938 IVK720927:IVK720938 JFG720927:JFG720938 JPC720927:JPC720938 JYY720927:JYY720938 KIU720927:KIU720938 KSQ720927:KSQ720938 LCM720927:LCM720938 LMI720927:LMI720938 LWE720927:LWE720938 MGA720927:MGA720938 MPW720927:MPW720938 MZS720927:MZS720938 NJO720927:NJO720938 NTK720927:NTK720938 ODG720927:ODG720938 ONC720927:ONC720938 OWY720927:OWY720938 PGU720927:PGU720938 PQQ720927:PQQ720938 QAM720927:QAM720938 QKI720927:QKI720938 QUE720927:QUE720938 REA720927:REA720938 RNW720927:RNW720938 RXS720927:RXS720938 SHO720927:SHO720938 SRK720927:SRK720938 TBG720927:TBG720938 TLC720927:TLC720938 TUY720927:TUY720938 UEU720927:UEU720938 UOQ720927:UOQ720938 UYM720927:UYM720938 VII720927:VII720938 VSE720927:VSE720938 WCA720927:WCA720938 WLW720927:WLW720938 WVS720927:WVS720938 JG786463:JG786474 TC786463:TC786474 ACY786463:ACY786474 AMU786463:AMU786474 AWQ786463:AWQ786474 BGM786463:BGM786474 BQI786463:BQI786474 CAE786463:CAE786474 CKA786463:CKA786474 CTW786463:CTW786474 DDS786463:DDS786474 DNO786463:DNO786474 DXK786463:DXK786474 EHG786463:EHG786474 ERC786463:ERC786474 FAY786463:FAY786474 FKU786463:FKU786474 FUQ786463:FUQ786474 GEM786463:GEM786474 GOI786463:GOI786474 GYE786463:GYE786474 HIA786463:HIA786474 HRW786463:HRW786474 IBS786463:IBS786474 ILO786463:ILO786474 IVK786463:IVK786474 JFG786463:JFG786474 JPC786463:JPC786474 JYY786463:JYY786474 KIU786463:KIU786474 KSQ786463:KSQ786474 LCM786463:LCM786474 LMI786463:LMI786474 LWE786463:LWE786474 MGA786463:MGA786474 MPW786463:MPW786474 MZS786463:MZS786474 NJO786463:NJO786474 NTK786463:NTK786474 ODG786463:ODG786474 ONC786463:ONC786474 OWY786463:OWY786474 PGU786463:PGU786474 PQQ786463:PQQ786474 QAM786463:QAM786474 QKI786463:QKI786474 QUE786463:QUE786474 REA786463:REA786474 RNW786463:RNW786474 RXS786463:RXS786474 SHO786463:SHO786474 SRK786463:SRK786474 TBG786463:TBG786474 TLC786463:TLC786474 TUY786463:TUY786474 UEU786463:UEU786474 UOQ786463:UOQ786474 UYM786463:UYM786474 VII786463:VII786474 VSE786463:VSE786474 WCA786463:WCA786474 WLW786463:WLW786474 WVS786463:WVS786474 JG851999:JG852010 TC851999:TC852010 ACY851999:ACY852010 AMU851999:AMU852010 AWQ851999:AWQ852010 BGM851999:BGM852010 BQI851999:BQI852010 CAE851999:CAE852010 CKA851999:CKA852010 CTW851999:CTW852010 DDS851999:DDS852010 DNO851999:DNO852010 DXK851999:DXK852010 EHG851999:EHG852010 ERC851999:ERC852010 FAY851999:FAY852010 FKU851999:FKU852010 FUQ851999:FUQ852010 GEM851999:GEM852010 GOI851999:GOI852010 GYE851999:GYE852010 HIA851999:HIA852010 HRW851999:HRW852010 IBS851999:IBS852010 ILO851999:ILO852010 IVK851999:IVK852010 JFG851999:JFG852010 JPC851999:JPC852010 JYY851999:JYY852010 KIU851999:KIU852010 KSQ851999:KSQ852010 LCM851999:LCM852010 LMI851999:LMI852010 LWE851999:LWE852010 MGA851999:MGA852010 MPW851999:MPW852010 MZS851999:MZS852010 NJO851999:NJO852010 NTK851999:NTK852010 ODG851999:ODG852010 ONC851999:ONC852010 OWY851999:OWY852010 PGU851999:PGU852010 PQQ851999:PQQ852010 QAM851999:QAM852010 QKI851999:QKI852010 QUE851999:QUE852010 REA851999:REA852010 RNW851999:RNW852010 RXS851999:RXS852010 SHO851999:SHO852010 SRK851999:SRK852010 TBG851999:TBG852010 TLC851999:TLC852010 TUY851999:TUY852010 UEU851999:UEU852010 UOQ851999:UOQ852010 UYM851999:UYM852010 VII851999:VII852010 VSE851999:VSE852010 WCA851999:WCA852010 WLW851999:WLW852010 WVS851999:WVS852010 JG917535:JG917546 TC917535:TC917546 ACY917535:ACY917546 AMU917535:AMU917546 AWQ917535:AWQ917546 BGM917535:BGM917546 BQI917535:BQI917546 CAE917535:CAE917546 CKA917535:CKA917546 CTW917535:CTW917546 DDS917535:DDS917546 DNO917535:DNO917546 DXK917535:DXK917546 EHG917535:EHG917546 ERC917535:ERC917546 FAY917535:FAY917546 FKU917535:FKU917546 FUQ917535:FUQ917546 GEM917535:GEM917546 GOI917535:GOI917546 GYE917535:GYE917546 HIA917535:HIA917546 HRW917535:HRW917546 IBS917535:IBS917546 ILO917535:ILO917546 IVK917535:IVK917546 JFG917535:JFG917546 JPC917535:JPC917546 JYY917535:JYY917546 KIU917535:KIU917546 KSQ917535:KSQ917546 LCM917535:LCM917546 LMI917535:LMI917546 LWE917535:LWE917546 MGA917535:MGA917546 MPW917535:MPW917546 MZS917535:MZS917546 NJO917535:NJO917546 NTK917535:NTK917546 ODG917535:ODG917546 ONC917535:ONC917546 OWY917535:OWY917546 PGU917535:PGU917546 PQQ917535:PQQ917546 QAM917535:QAM917546 QKI917535:QKI917546 QUE917535:QUE917546 REA917535:REA917546 RNW917535:RNW917546 RXS917535:RXS917546 SHO917535:SHO917546 SRK917535:SRK917546 TBG917535:TBG917546 TLC917535:TLC917546 TUY917535:TUY917546 UEU917535:UEU917546 UOQ917535:UOQ917546 UYM917535:UYM917546 VII917535:VII917546 VSE917535:VSE917546 WCA917535:WCA917546 WLW917535:WLW917546 WVS917535:WVS917546 JG983071:JG983082 TC983071:TC983082 ACY983071:ACY983082 AMU983071:AMU983082 AWQ983071:AWQ983082 BGM983071:BGM983082 BQI983071:BQI983082 CAE983071:CAE983082 CKA983071:CKA983082 CTW983071:CTW983082 DDS983071:DDS983082 DNO983071:DNO983082 DXK983071:DXK983082 EHG983071:EHG983082 ERC983071:ERC983082 FAY983071:FAY983082 FKU983071:FKU983082 FUQ983071:FUQ983082 GEM983071:GEM983082 GOI983071:GOI983082 GYE983071:GYE983082 HIA983071:HIA983082 HRW983071:HRW983082 IBS983071:IBS983082 ILO983071:ILO983082 IVK983071:IVK983082 JFG983071:JFG983082 JPC983071:JPC983082 JYY983071:JYY983082 KIU983071:KIU983082 KSQ983071:KSQ983082 LCM983071:LCM983082 LMI983071:LMI983082 LWE983071:LWE983082 MGA983071:MGA983082 MPW983071:MPW983082 MZS983071:MZS983082 NJO983071:NJO983082 NTK983071:NTK983082 ODG983071:ODG983082 ONC983071:ONC983082 OWY983071:OWY983082 PGU983071:PGU983082 PQQ983071:PQQ983082 QAM983071:QAM983082 QKI983071:QKI983082 QUE983071:QUE983082 REA983071:REA983082 RNW983071:RNW983082 RXS983071:RXS983082 SHO983071:SHO983082 SRK983071:SRK983082 TBG983071:TBG983082 TLC983071:TLC983082 TUY983071:TUY983082 UEU983071:UEU983082 UOQ983071:UOQ983082 UYM983071:UYM983082 VII983071:VII983082 VSE983071:VSE983082 WCA983071:WCA983082 WLW983071:WLW983082 J131103:K131114 J65567:K65578 J983071:K983082 J917535:K917546 J851999:K852010 J786463:K786474 J720927:K720938 J655391:K655402 J589855:K589866 J524319:K524330 J458783:K458794 J393247:K393258 J327711:K327722 J262175:K262186 J196639:K196650 D21 D24 D27 D30 D33 D36 D39 D42 D45 D48 D51 D6:D18 WVS6:WVS53 WLW6:WLW53 WCA6:WCA53 VSE6:VSE53 VII6:VII53 UYM6:UYM53 UOQ6:UOQ53 UEU6:UEU53 TUY6:TUY53 TLC6:TLC53 TBG6:TBG53 SRK6:SRK53 SHO6:SHO53 RXS6:RXS53 RNW6:RNW53 REA6:REA53 QUE6:QUE53 QKI6:QKI53 QAM6:QAM53 PQQ6:PQQ53 PGU6:PGU53 OWY6:OWY53 ONC6:ONC53 ODG6:ODG53 NTK6:NTK53 NJO6:NJO53 MZS6:MZS53 MPW6:MPW53 MGA6:MGA53 LWE6:LWE53 LMI6:LMI53 LCM6:LCM53 KSQ6:KSQ53 KIU6:KIU53 JYY6:JYY53 JPC6:JPC53 JFG6:JFG53 IVK6:IVK53 ILO6:ILO53 IBS6:IBS53 HRW6:HRW53 HIA6:HIA53 GYE6:GYE53 GOI6:GOI53 GEM6:GEM53 FUQ6:FUQ53 FKU6:FKU53 FAY6:FAY53 ERC6:ERC53 EHG6:EHG53 DXK6:DXK53 DNO6:DNO53 DDS6:DDS53 CTW6:CTW53 CKA6:CKA53 CAE6:CAE53 BQI6:BQI53 BGM6:BGM53 AWQ6:AWQ53 AMU6:AMU53 ACY6:ACY53 TC6:TC53 JG6:JG53 WVO6:WVO53 WLS6:WLS53 WBW6:WBW53 VSA6:VSA53 VIE6:VIE53 UYI6:UYI53 UOM6:UOM53 UEQ6:UEQ53 TUU6:TUU53 TKY6:TKY53 TBC6:TBC53 SRG6:SRG53 SHK6:SHK53 RXO6:RXO53 RNS6:RNS53 RDW6:RDW53 QUA6:QUA53 QKE6:QKE53 QAI6:QAI53 PQM6:PQM53 PGQ6:PGQ53 OWU6:OWU53 OMY6:OMY53 ODC6:ODC53 NTG6:NTG53 NJK6:NJK53 MZO6:MZO53 MPS6:MPS53 MFW6:MFW53 LWA6:LWA53 LME6:LME53 LCI6:LCI53 KSM6:KSM53 KIQ6:KIQ53 JYU6:JYU53 JOY6:JOY53 JFC6:JFC53 IVG6:IVG53 ILK6:ILK53 IBO6:IBO53 HRS6:HRS53 HHW6:HHW53 GYA6:GYA53 GOE6:GOE53 GEI6:GEI53 FUM6:FUM53 FKQ6:FKQ53 FAU6:FAU53 EQY6:EQY53 EHC6:EHC53 DXG6:DXG53 DNK6:DNK53 DDO6:DDO53 CTS6:CTS53 CJW6:CJW53 CAA6:CAA53 BQE6:BQE53 BGI6:BGI53 AWM6:AWM53 AMQ6:AMQ53 ACU6:ACU53 SY6:SY53 JC6:JC53 J6:J53"/>
  </dataValidations>
  <pageMargins left="0.70866141732283472" right="0.31496062992125984" top="0.74803149606299213" bottom="0.74803149606299213" header="0.31496062992125984" footer="0.31496062992125984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 </vt:lpstr>
      <vt:lpstr>'内訳書 '!Print_Area</vt:lpstr>
    </vt:vector>
  </TitlesOfParts>
  <Company>高知市役所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情報政策課</dc:creator>
  <cp:lastModifiedBy>情報政策課</cp:lastModifiedBy>
  <cp:lastPrinted>2019-08-19T00:41:30Z</cp:lastPrinted>
  <dcterms:created xsi:type="dcterms:W3CDTF">2014-06-10T00:16:04Z</dcterms:created>
  <dcterms:modified xsi:type="dcterms:W3CDTF">2019-08-19T04:10:48Z</dcterms:modified>
</cp:coreProperties>
</file>