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122\Desktop\最低賃金\"/>
    </mc:Choice>
  </mc:AlternateContent>
  <bookViews>
    <workbookView xWindow="0" yWindow="0" windowWidth="24000" windowHeight="9936"/>
  </bookViews>
  <sheets>
    <sheet name="説明" sheetId="4" r:id="rId1"/>
    <sheet name="1_R７.12.１以降" sheetId="1" r:id="rId2"/>
    <sheet name="2_R７.11.30と12.１を含む" sheetId="2" r:id="rId3"/>
    <sheet name="3_R６.10.9からR７.11.30" sheetId="3" r:id="rId4"/>
  </sheets>
  <definedNames>
    <definedName name="_xlnm.Print_Area" localSheetId="1">'1_R７.12.１以降'!$A$1:$U$39</definedName>
    <definedName name="_xlnm.Print_Area" localSheetId="2">'2_R７.11.30と12.１を含む'!$A$1:$AA$38</definedName>
    <definedName name="_xlnm.Print_Area" localSheetId="3">'3_R６.10.9からR７.11.30'!$A$1:$U$38</definedName>
    <definedName name="_xlnm.Print_Area" localSheetId="0">説明!$A$1:$P$40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F19" i="2" l="1"/>
  <c r="AH24" i="2"/>
  <c r="AH26" i="2"/>
  <c r="AH30" i="2"/>
  <c r="R19" i="1"/>
  <c r="F20" i="1"/>
  <c r="R19" i="2" l="1"/>
  <c r="AB28" i="3"/>
  <c r="AB28" i="1"/>
  <c r="F20" i="2" l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9" i="2"/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9" i="1"/>
  <c r="AB38" i="3" l="1"/>
  <c r="R38" i="3"/>
  <c r="P38" i="3"/>
  <c r="T38" i="3" s="1"/>
  <c r="M38" i="3"/>
  <c r="L38" i="3"/>
  <c r="N38" i="3"/>
  <c r="AB37" i="3"/>
  <c r="R37" i="3"/>
  <c r="P37" i="3"/>
  <c r="T37" i="3" s="1"/>
  <c r="M37" i="3"/>
  <c r="L37" i="3"/>
  <c r="N37" i="3"/>
  <c r="AB36" i="3"/>
  <c r="R36" i="3"/>
  <c r="P36" i="3"/>
  <c r="T36" i="3" s="1"/>
  <c r="M36" i="3"/>
  <c r="L36" i="3"/>
  <c r="N36" i="3"/>
  <c r="AB35" i="3"/>
  <c r="R35" i="3"/>
  <c r="P35" i="3"/>
  <c r="T35" i="3" s="1"/>
  <c r="M35" i="3"/>
  <c r="L35" i="3"/>
  <c r="N35" i="3"/>
  <c r="AB34" i="3"/>
  <c r="R34" i="3"/>
  <c r="P34" i="3"/>
  <c r="T34" i="3" s="1"/>
  <c r="M34" i="3"/>
  <c r="L34" i="3"/>
  <c r="N34" i="3"/>
  <c r="AB33" i="3"/>
  <c r="R33" i="3"/>
  <c r="P33" i="3"/>
  <c r="T33" i="3" s="1"/>
  <c r="M33" i="3"/>
  <c r="L33" i="3"/>
  <c r="N33" i="3"/>
  <c r="AB32" i="3"/>
  <c r="R32" i="3"/>
  <c r="P32" i="3"/>
  <c r="T32" i="3" s="1"/>
  <c r="M32" i="3"/>
  <c r="L32" i="3"/>
  <c r="N32" i="3"/>
  <c r="AB31" i="3"/>
  <c r="R31" i="3"/>
  <c r="P31" i="3"/>
  <c r="T31" i="3" s="1"/>
  <c r="M31" i="3"/>
  <c r="L31" i="3"/>
  <c r="N31" i="3"/>
  <c r="AB30" i="3"/>
  <c r="R30" i="3"/>
  <c r="P30" i="3"/>
  <c r="T30" i="3" s="1"/>
  <c r="M30" i="3"/>
  <c r="L30" i="3"/>
  <c r="N30" i="3"/>
  <c r="AB29" i="3"/>
  <c r="R29" i="3"/>
  <c r="P29" i="3"/>
  <c r="T29" i="3" s="1"/>
  <c r="M29" i="3"/>
  <c r="L29" i="3"/>
  <c r="N29" i="3"/>
  <c r="R28" i="3"/>
  <c r="P28" i="3"/>
  <c r="T28" i="3" s="1"/>
  <c r="M28" i="3"/>
  <c r="L28" i="3"/>
  <c r="N28" i="3"/>
  <c r="AB27" i="3"/>
  <c r="F19" i="3" s="1"/>
  <c r="R27" i="3"/>
  <c r="P27" i="3"/>
  <c r="T27" i="3" s="1"/>
  <c r="M27" i="3"/>
  <c r="L27" i="3"/>
  <c r="N27" i="3"/>
  <c r="AB26" i="3"/>
  <c r="R26" i="3"/>
  <c r="P26" i="3"/>
  <c r="T26" i="3" s="1"/>
  <c r="M26" i="3"/>
  <c r="L26" i="3"/>
  <c r="N26" i="3"/>
  <c r="AB25" i="3"/>
  <c r="R25" i="3"/>
  <c r="P25" i="3"/>
  <c r="T25" i="3" s="1"/>
  <c r="L25" i="3"/>
  <c r="M25" i="3" s="1"/>
  <c r="AB24" i="3"/>
  <c r="R24" i="3"/>
  <c r="P24" i="3"/>
  <c r="T24" i="3" s="1"/>
  <c r="M24" i="3"/>
  <c r="L24" i="3"/>
  <c r="N24" i="3"/>
  <c r="AB23" i="3"/>
  <c r="R23" i="3"/>
  <c r="P23" i="3"/>
  <c r="T23" i="3" s="1"/>
  <c r="M23" i="3"/>
  <c r="L23" i="3"/>
  <c r="N23" i="3"/>
  <c r="AB22" i="3"/>
  <c r="R22" i="3"/>
  <c r="P22" i="3"/>
  <c r="T22" i="3" s="1"/>
  <c r="M22" i="3"/>
  <c r="L22" i="3"/>
  <c r="N22" i="3"/>
  <c r="AB21" i="3"/>
  <c r="R21" i="3"/>
  <c r="P21" i="3"/>
  <c r="T21" i="3" s="1"/>
  <c r="M21" i="3"/>
  <c r="L21" i="3"/>
  <c r="N21" i="3"/>
  <c r="AB20" i="3"/>
  <c r="R20" i="3"/>
  <c r="P20" i="3"/>
  <c r="T20" i="3" s="1"/>
  <c r="L20" i="3"/>
  <c r="M20" i="3" s="1"/>
  <c r="N20" i="3" s="1"/>
  <c r="AB19" i="3"/>
  <c r="R19" i="3"/>
  <c r="P19" i="3"/>
  <c r="T19" i="3" s="1"/>
  <c r="L19" i="3"/>
  <c r="T11" i="3"/>
  <c r="Q11" i="3"/>
  <c r="Q10" i="3"/>
  <c r="Q9" i="3"/>
  <c r="Q8" i="3"/>
  <c r="Q7" i="3"/>
  <c r="Q6" i="3"/>
  <c r="N25" i="3" l="1"/>
  <c r="M19" i="3"/>
  <c r="N19" i="3" s="1"/>
  <c r="AO38" i="2"/>
  <c r="AH38" i="2"/>
  <c r="X38" i="2"/>
  <c r="Z38" i="2" s="1"/>
  <c r="V38" i="2"/>
  <c r="S38" i="2"/>
  <c r="R38" i="2"/>
  <c r="Q38" i="2"/>
  <c r="T38" i="2"/>
  <c r="AO37" i="2"/>
  <c r="AH37" i="2"/>
  <c r="X37" i="2"/>
  <c r="V37" i="2"/>
  <c r="Z37" i="2" s="1"/>
  <c r="S37" i="2"/>
  <c r="R37" i="2"/>
  <c r="Q37" i="2"/>
  <c r="T37" i="2"/>
  <c r="AO36" i="2"/>
  <c r="AH36" i="2"/>
  <c r="X36" i="2"/>
  <c r="V36" i="2"/>
  <c r="Z36" i="2" s="1"/>
  <c r="T36" i="2"/>
  <c r="S36" i="2"/>
  <c r="R36" i="2"/>
  <c r="Q36" i="2"/>
  <c r="AO35" i="2"/>
  <c r="AH35" i="2"/>
  <c r="Z35" i="2"/>
  <c r="X35" i="2"/>
  <c r="V35" i="2"/>
  <c r="S35" i="2"/>
  <c r="Q35" i="2"/>
  <c r="R35" i="2"/>
  <c r="AO34" i="2"/>
  <c r="AH34" i="2"/>
  <c r="X34" i="2"/>
  <c r="Z34" i="2" s="1"/>
  <c r="V34" i="2"/>
  <c r="S34" i="2"/>
  <c r="R34" i="2"/>
  <c r="Q34" i="2"/>
  <c r="T34" i="2"/>
  <c r="AO33" i="2"/>
  <c r="AH33" i="2"/>
  <c r="X33" i="2"/>
  <c r="V33" i="2"/>
  <c r="Z33" i="2" s="1"/>
  <c r="S33" i="2"/>
  <c r="R33" i="2"/>
  <c r="Q33" i="2"/>
  <c r="T33" i="2"/>
  <c r="AO32" i="2"/>
  <c r="AH32" i="2"/>
  <c r="X32" i="2"/>
  <c r="V32" i="2"/>
  <c r="Z32" i="2" s="1"/>
  <c r="T32" i="2"/>
  <c r="S32" i="2"/>
  <c r="R32" i="2"/>
  <c r="Q32" i="2"/>
  <c r="AO31" i="2"/>
  <c r="AH31" i="2"/>
  <c r="Z31" i="2"/>
  <c r="X31" i="2"/>
  <c r="V31" i="2"/>
  <c r="S31" i="2"/>
  <c r="Q31" i="2"/>
  <c r="R31" i="2"/>
  <c r="AO30" i="2"/>
  <c r="X30" i="2"/>
  <c r="Z30" i="2" s="1"/>
  <c r="V30" i="2"/>
  <c r="S30" i="2"/>
  <c r="R30" i="2"/>
  <c r="Q30" i="2"/>
  <c r="T30" i="2"/>
  <c r="AO29" i="2"/>
  <c r="AH29" i="2"/>
  <c r="X29" i="2"/>
  <c r="V29" i="2"/>
  <c r="Z29" i="2" s="1"/>
  <c r="S29" i="2"/>
  <c r="R29" i="2"/>
  <c r="Q29" i="2"/>
  <c r="T29" i="2"/>
  <c r="AO28" i="2"/>
  <c r="AH28" i="2"/>
  <c r="X28" i="2"/>
  <c r="V28" i="2"/>
  <c r="Z28" i="2" s="1"/>
  <c r="T28" i="2"/>
  <c r="S28" i="2"/>
  <c r="R28" i="2"/>
  <c r="Q28" i="2"/>
  <c r="AO27" i="2"/>
  <c r="AH27" i="2"/>
  <c r="Z27" i="2"/>
  <c r="X27" i="2"/>
  <c r="V27" i="2"/>
  <c r="S27" i="2"/>
  <c r="Q27" i="2"/>
  <c r="R27" i="2"/>
  <c r="AO26" i="2"/>
  <c r="X26" i="2"/>
  <c r="Z26" i="2" s="1"/>
  <c r="V26" i="2"/>
  <c r="S26" i="2"/>
  <c r="R26" i="2"/>
  <c r="Q26" i="2"/>
  <c r="T26" i="2"/>
  <c r="AO25" i="2"/>
  <c r="AH25" i="2"/>
  <c r="X25" i="2"/>
  <c r="V25" i="2"/>
  <c r="Z25" i="2" s="1"/>
  <c r="S25" i="2"/>
  <c r="R25" i="2"/>
  <c r="Q25" i="2"/>
  <c r="T25" i="2"/>
  <c r="AO24" i="2"/>
  <c r="X24" i="2"/>
  <c r="V24" i="2"/>
  <c r="Z24" i="2" s="1"/>
  <c r="T24" i="2"/>
  <c r="S24" i="2"/>
  <c r="R24" i="2"/>
  <c r="Q24" i="2"/>
  <c r="AO23" i="2"/>
  <c r="AH23" i="2"/>
  <c r="Z23" i="2"/>
  <c r="X23" i="2"/>
  <c r="V23" i="2"/>
  <c r="S23" i="2"/>
  <c r="Q23" i="2"/>
  <c r="R23" i="2"/>
  <c r="AO22" i="2"/>
  <c r="AH22" i="2"/>
  <c r="X22" i="2"/>
  <c r="Z22" i="2" s="1"/>
  <c r="V22" i="2"/>
  <c r="S22" i="2"/>
  <c r="R22" i="2"/>
  <c r="Q22" i="2"/>
  <c r="T22" i="2"/>
  <c r="AO21" i="2"/>
  <c r="AH21" i="2"/>
  <c r="X21" i="2"/>
  <c r="V21" i="2"/>
  <c r="S21" i="2"/>
  <c r="R21" i="2"/>
  <c r="Q21" i="2"/>
  <c r="T21" i="2"/>
  <c r="AO20" i="2"/>
  <c r="AH20" i="2"/>
  <c r="X20" i="2"/>
  <c r="V20" i="2"/>
  <c r="Z20" i="2" s="1"/>
  <c r="R20" i="2"/>
  <c r="Q20" i="2"/>
  <c r="S20" i="2" s="1"/>
  <c r="T20" i="2" s="1"/>
  <c r="AO19" i="2"/>
  <c r="AH19" i="2"/>
  <c r="X19" i="2"/>
  <c r="V19" i="2"/>
  <c r="Z19" i="2" s="1"/>
  <c r="Q19" i="2"/>
  <c r="S19" i="2" s="1"/>
  <c r="Z11" i="2"/>
  <c r="W11" i="2"/>
  <c r="W10" i="2"/>
  <c r="W9" i="2"/>
  <c r="W8" i="2"/>
  <c r="W7" i="2"/>
  <c r="W6" i="2"/>
  <c r="T19" i="2" l="1"/>
  <c r="Z21" i="2"/>
  <c r="T23" i="2"/>
  <c r="T27" i="2"/>
  <c r="T31" i="2"/>
  <c r="T35" i="2"/>
  <c r="AB38" i="1" l="1"/>
  <c r="AB37" i="1"/>
  <c r="AB36" i="1"/>
  <c r="AB35" i="1"/>
  <c r="AB34" i="1"/>
  <c r="AB33" i="1"/>
  <c r="AB32" i="1"/>
  <c r="AB31" i="1"/>
  <c r="AB30" i="1"/>
  <c r="AB29" i="1"/>
  <c r="AB27" i="1"/>
  <c r="AB26" i="1"/>
  <c r="AB25" i="1"/>
  <c r="AB24" i="1"/>
  <c r="AB23" i="1"/>
  <c r="AB22" i="1"/>
  <c r="AB21" i="1"/>
  <c r="AB20" i="1"/>
  <c r="AB19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L19" i="1" l="1"/>
  <c r="M1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M22" i="1" s="1"/>
  <c r="L21" i="1"/>
  <c r="M21" i="1" s="1"/>
  <c r="L20" i="1"/>
  <c r="M20" i="1" l="1"/>
  <c r="Q8" i="1"/>
  <c r="T11" i="1"/>
  <c r="Q11" i="1"/>
  <c r="Q10" i="1"/>
  <c r="Q9" i="1"/>
  <c r="Q7" i="1"/>
  <c r="Q6" i="1"/>
  <c r="R38" i="1" l="1"/>
  <c r="P38" i="1"/>
  <c r="R37" i="1"/>
  <c r="P37" i="1"/>
  <c r="T37" i="1" s="1"/>
  <c r="R36" i="1"/>
  <c r="P36" i="1"/>
  <c r="R35" i="1"/>
  <c r="P35" i="1"/>
  <c r="T35" i="1" s="1"/>
  <c r="R34" i="1"/>
  <c r="P34" i="1"/>
  <c r="R33" i="1"/>
  <c r="P33" i="1"/>
  <c r="T33" i="1" s="1"/>
  <c r="R32" i="1"/>
  <c r="P32" i="1"/>
  <c r="R31" i="1"/>
  <c r="P31" i="1"/>
  <c r="T31" i="1" s="1"/>
  <c r="R30" i="1"/>
  <c r="P30" i="1"/>
  <c r="R29" i="1"/>
  <c r="P29" i="1"/>
  <c r="T29" i="1" s="1"/>
  <c r="R28" i="1"/>
  <c r="P28" i="1"/>
  <c r="R27" i="1"/>
  <c r="P27" i="1"/>
  <c r="T27" i="1" s="1"/>
  <c r="R26" i="1"/>
  <c r="P26" i="1"/>
  <c r="R25" i="1"/>
  <c r="P25" i="1"/>
  <c r="T25" i="1" s="1"/>
  <c r="R24" i="1"/>
  <c r="P24" i="1"/>
  <c r="R23" i="1"/>
  <c r="P23" i="1"/>
  <c r="T23" i="1" s="1"/>
  <c r="R22" i="1"/>
  <c r="P22" i="1"/>
  <c r="R21" i="1"/>
  <c r="P21" i="1"/>
  <c r="R20" i="1"/>
  <c r="P20" i="1"/>
  <c r="P19" i="1"/>
  <c r="T19" i="1" s="1"/>
  <c r="N19" i="1" s="1"/>
  <c r="T21" i="1" l="1"/>
  <c r="T20" i="1"/>
  <c r="T22" i="1"/>
  <c r="T24" i="1"/>
  <c r="T26" i="1"/>
  <c r="T28" i="1"/>
  <c r="T30" i="1"/>
  <c r="T32" i="1"/>
  <c r="T34" i="1"/>
  <c r="T36" i="1"/>
  <c r="T38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 l="1"/>
</calcChain>
</file>

<file path=xl/sharedStrings.xml><?xml version="1.0" encoding="utf-8"?>
<sst xmlns="http://schemas.openxmlformats.org/spreadsheetml/2006/main" count="223" uniqueCount="90">
  <si>
    <t>受注者</t>
    <rPh sb="0" eb="3">
      <t>ジュチュウシャ</t>
    </rPh>
    <phoneticPr fontId="1"/>
  </si>
  <si>
    <t>算定労働時間</t>
    <rPh sb="0" eb="2">
      <t>サンテイ</t>
    </rPh>
    <rPh sb="2" eb="4">
      <t>ロウドウ</t>
    </rPh>
    <rPh sb="4" eb="6">
      <t>ジカン</t>
    </rPh>
    <phoneticPr fontId="1"/>
  </si>
  <si>
    <t>適否確認</t>
    <rPh sb="0" eb="2">
      <t>テキヒ</t>
    </rPh>
    <rPh sb="2" eb="4">
      <t>カクニン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</si>
  <si>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</si>
  <si>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</si>
  <si>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</si>
  <si>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～</t>
    <phoneticPr fontId="1"/>
  </si>
  <si>
    <t>（電話・FAX）</t>
    <rPh sb="1" eb="3">
      <t>デンワ</t>
    </rPh>
    <phoneticPr fontId="1"/>
  </si>
  <si>
    <t>賃金を支払うべき日</t>
    <rPh sb="0" eb="2">
      <t>チンギン</t>
    </rPh>
    <rPh sb="3" eb="5">
      <t>シハラ</t>
    </rPh>
    <rPh sb="8" eb="9">
      <t>ヒ</t>
    </rPh>
    <phoneticPr fontId="1"/>
  </si>
  <si>
    <t>№</t>
    <phoneticPr fontId="1"/>
  </si>
  <si>
    <t>対象労働者氏名</t>
    <rPh sb="0" eb="2">
      <t>タイショウ</t>
    </rPh>
    <rPh sb="2" eb="5">
      <t>ロウドウシャ</t>
    </rPh>
    <rPh sb="5" eb="7">
      <t>シメイ</t>
    </rPh>
    <phoneticPr fontId="1"/>
  </si>
  <si>
    <t>給料等</t>
    <rPh sb="0" eb="2">
      <t>キュウリョウ</t>
    </rPh>
    <rPh sb="2" eb="3">
      <t>ナド</t>
    </rPh>
    <phoneticPr fontId="1"/>
  </si>
  <si>
    <t>時間外手当</t>
    <rPh sb="0" eb="3">
      <t>ジカンガイ</t>
    </rPh>
    <rPh sb="3" eb="5">
      <t>テアテ</t>
    </rPh>
    <phoneticPr fontId="1"/>
  </si>
  <si>
    <t>労働報酬額</t>
    <rPh sb="0" eb="2">
      <t>ロウドウ</t>
    </rPh>
    <rPh sb="2" eb="4">
      <t>ホウシュウ</t>
    </rPh>
    <rPh sb="4" eb="5">
      <t>ガク</t>
    </rPh>
    <phoneticPr fontId="1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</si>
  <si>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</si>
  <si>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</si>
  <si>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1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</si>
  <si>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</si>
  <si>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</si>
  <si>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</si>
  <si>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</si>
  <si>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</si>
  <si>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</si>
  <si>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</si>
  <si>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</si>
  <si>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</si>
  <si>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</si>
  <si>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1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</si>
  <si>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</si>
  <si>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</si>
  <si>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g　=　c+d×1.25+e×1.35+f×0.25</t>
    <phoneticPr fontId="1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</si>
  <si>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1"/>
  </si>
  <si>
    <t>～</t>
    <phoneticPr fontId="1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</si>
  <si>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1"/>
  </si>
  <si>
    <t>台帳作成者</t>
    <rPh sb="0" eb="2">
      <t>ダイチョウ</t>
    </rPh>
    <rPh sb="2" eb="4">
      <t>サクセイ</t>
    </rPh>
    <rPh sb="4" eb="5">
      <t>シャ</t>
    </rPh>
    <phoneticPr fontId="1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</si>
  <si>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1"/>
  </si>
  <si>
    <t>従事内容</t>
    <rPh sb="0" eb="2">
      <t>ジュウジ</t>
    </rPh>
    <rPh sb="2" eb="4">
      <t>ナイヨウ</t>
    </rPh>
    <phoneticPr fontId="1"/>
  </si>
  <si>
    <t>特定業務委託契約に係る作業に従事した時間数</t>
    <rPh sb="0" eb="2">
      <t>トクテイ</t>
    </rPh>
    <rPh sb="2" eb="4">
      <t>ギョウム</t>
    </rPh>
    <rPh sb="4" eb="6">
      <t>イタク</t>
    </rPh>
    <rPh sb="6" eb="8">
      <t>ケイヤク</t>
    </rPh>
    <rPh sb="9" eb="10">
      <t>カカ</t>
    </rPh>
    <rPh sb="11" eb="13">
      <t>サギョウ</t>
    </rPh>
    <rPh sb="14" eb="16">
      <t>ジュウジ</t>
    </rPh>
    <rPh sb="18" eb="20">
      <t>ジカン</t>
    </rPh>
    <rPh sb="20" eb="21">
      <t>スウ</t>
    </rPh>
    <phoneticPr fontId="1"/>
  </si>
  <si>
    <t>支給額</t>
    <rPh sb="0" eb="2">
      <t>シキュウ</t>
    </rPh>
    <rPh sb="2" eb="3">
      <t>ガク</t>
    </rPh>
    <phoneticPr fontId="1"/>
  </si>
  <si>
    <t>特定契約分</t>
    <rPh sb="0" eb="2">
      <t>トクテイ</t>
    </rPh>
    <rPh sb="2" eb="4">
      <t>ケイヤク</t>
    </rPh>
    <rPh sb="4" eb="5">
      <t>ブン</t>
    </rPh>
    <phoneticPr fontId="1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</si>
  <si>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1"/>
  </si>
  <si>
    <t>請負代金</t>
    <rPh sb="0" eb="2">
      <t>ウケオイ</t>
    </rPh>
    <rPh sb="2" eb="4">
      <t>ダイキン</t>
    </rPh>
    <phoneticPr fontId="1"/>
  </si>
  <si>
    <t>作成日</t>
    <rPh sb="0" eb="2">
      <t>サクセイ</t>
    </rPh>
    <rPh sb="2" eb="3">
      <t>ヒ</t>
    </rPh>
    <phoneticPr fontId="1"/>
  </si>
  <si>
    <t>～</t>
    <phoneticPr fontId="1"/>
  </si>
  <si>
    <t>業務名</t>
    <rPh sb="0" eb="2">
      <t>ギョウム</t>
    </rPh>
    <rPh sb="2" eb="3">
      <t>ナ</t>
    </rPh>
    <phoneticPr fontId="1"/>
  </si>
  <si>
    <t>年月日</t>
    <rPh sb="0" eb="3">
      <t>ネンガッピ</t>
    </rPh>
    <phoneticPr fontId="1"/>
  </si>
  <si>
    <t>最低賃金額
（円）</t>
    <rPh sb="0" eb="2">
      <t>サイテイ</t>
    </rPh>
    <rPh sb="2" eb="4">
      <t>チンギン</t>
    </rPh>
    <rPh sb="4" eb="5">
      <t>ガク</t>
    </rPh>
    <rPh sb="7" eb="8">
      <t>エン</t>
    </rPh>
    <phoneticPr fontId="1"/>
  </si>
  <si>
    <t>労働報酬下限額
(円）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</si>
  <si>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労働報酬
下 限 額
a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</si>
  <si>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>算定労働時間
g</t>
    <rPh sb="0" eb="2">
      <t>サンテイ</t>
    </rPh>
    <rPh sb="2" eb="4">
      <t>ロウドウ</t>
    </rPh>
    <rPh sb="4" eb="6">
      <t>ジカン</t>
    </rPh>
    <phoneticPr fontId="1"/>
  </si>
  <si>
    <t>所定時間内
労働時間数
c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</si>
  <si>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
d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</si>
  <si>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休日労働
時 間 数
e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</si>
  <si>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深夜労働
時 間 数
f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</si>
  <si>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給料等</t>
    <rPh sb="0" eb="3">
      <t>キュウリョウトウ</t>
    </rPh>
    <phoneticPr fontId="1"/>
  </si>
  <si>
    <t>b</t>
    <phoneticPr fontId="1"/>
  </si>
  <si>
    <t>全時間</t>
    <rPh sb="0" eb="1">
      <t>ゼン</t>
    </rPh>
    <rPh sb="1" eb="3">
      <t>ジカン</t>
    </rPh>
    <phoneticPr fontId="1"/>
  </si>
  <si>
    <t>全時間</t>
    <rPh sb="0" eb="1">
      <t>スベ</t>
    </rPh>
    <rPh sb="1" eb="3">
      <t>ジカン</t>
    </rPh>
    <phoneticPr fontId="2"/>
  </si>
  <si>
    <t>労働報酬下限額
（円）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</si>
  <si>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g　=　c+d×1.25+e×1.35+f×0.25</t>
    <phoneticPr fontId="1"/>
  </si>
  <si>
    <t>№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</si>
  <si>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</si>
  <si>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</si>
  <si>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</si>
  <si>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</si>
  <si>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</si>
  <si>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</si>
  <si>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</si>
  <si>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</si>
  <si>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業務委託</t>
    <rPh sb="0" eb="2">
      <t>ギョウム</t>
    </rPh>
    <rPh sb="2" eb="4">
      <t>イタク</t>
    </rPh>
    <phoneticPr fontId="1"/>
  </si>
  <si>
    <t>業務名</t>
    <rPh sb="0" eb="1">
      <t>ギョウ</t>
    </rPh>
    <rPh sb="1" eb="2">
      <t>ツトム</t>
    </rPh>
    <rPh sb="2" eb="3">
      <t>ナ</t>
    </rPh>
    <phoneticPr fontId="1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</si>
  <si>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</si>
  <si>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</si>
  <si>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1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</si>
  <si>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1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</si>
  <si>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</si>
  <si>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</si>
  <si>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名称</t>
    <rPh sb="0" eb="1">
      <t>ナ</t>
    </rPh>
    <rPh sb="1" eb="2">
      <t>ショウ</t>
    </rPh>
    <phoneticPr fontId="1"/>
  </si>
  <si>
    <t>１　賃金算定対象期間：全て令和７年12月１日以降</t>
    <rPh sb="2" eb="4">
      <t>チンギン</t>
    </rPh>
    <rPh sb="4" eb="6">
      <t>サンテイ</t>
    </rPh>
    <rPh sb="6" eb="8">
      <t>タイショウ</t>
    </rPh>
    <rPh sb="8" eb="10">
      <t>キカン</t>
    </rPh>
    <rPh sb="11" eb="12">
      <t>スベ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イコウ</t>
    </rPh>
    <phoneticPr fontId="1"/>
  </si>
  <si>
    <t>２　賃金算定対象期間に令和７年11月30日と12月１日を含む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20" eb="21">
      <t>ニチ</t>
    </rPh>
    <rPh sb="24" eb="25">
      <t>ガツ</t>
    </rPh>
    <rPh sb="26" eb="27">
      <t>ニチ</t>
    </rPh>
    <rPh sb="28" eb="29">
      <t>フク</t>
    </rPh>
    <phoneticPr fontId="1"/>
  </si>
  <si>
    <t>～11.30</t>
    <phoneticPr fontId="1"/>
  </si>
  <si>
    <t>12.1～</t>
    <phoneticPr fontId="1"/>
  </si>
  <si>
    <t>３　賃金算定対象期間：令和６年10月９日から令和７年11月30日の間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5" eb="16">
      <t>ヘイネン</t>
    </rPh>
    <rPh sb="17" eb="18">
      <t>ガツ</t>
    </rPh>
    <rPh sb="19" eb="20">
      <t>ニチ</t>
    </rPh>
    <rPh sb="22" eb="24">
      <t>レイワ</t>
    </rPh>
    <rPh sb="25" eb="26">
      <t>ネン</t>
    </rPh>
    <rPh sb="28" eb="29">
      <t>ガツ</t>
    </rPh>
    <rPh sb="31" eb="32">
      <t>ニチ</t>
    </rPh>
    <rPh sb="33" eb="34">
      <t>アイダ</t>
    </rPh>
    <phoneticPr fontId="1"/>
  </si>
  <si>
    <t>～11月30日</t>
    <rPh sb="3" eb="4">
      <t>ガツ</t>
    </rPh>
    <rPh sb="6" eb="7">
      <t>ニチ</t>
    </rPh>
    <phoneticPr fontId="1"/>
  </si>
  <si>
    <t>12月1日～</t>
    <rPh sb="2" eb="3">
      <t>ガツ</t>
    </rPh>
    <rPh sb="4" eb="5">
      <t>ニチ</t>
    </rPh>
    <phoneticPr fontId="1"/>
  </si>
  <si>
    <t>（12月1日
以降の内数）</t>
    <rPh sb="3" eb="4">
      <t>ガツ</t>
    </rPh>
    <rPh sb="5" eb="6">
      <t>ニチ</t>
    </rPh>
    <rPh sb="7" eb="9">
      <t>イコウ</t>
    </rPh>
    <rPh sb="10" eb="11">
      <t>ウチ</t>
    </rPh>
    <rPh sb="11" eb="12">
      <t>スウ</t>
    </rPh>
    <phoneticPr fontId="2"/>
  </si>
  <si>
    <t>【労務台帳】
契約または基本協定の締結日：令和７年12月31日以前
該当する賃金算定対象期間のシートを選択してください。</t>
    <rPh sb="1" eb="3">
      <t>ロウム</t>
    </rPh>
    <rPh sb="3" eb="5">
      <t>ダイチョウ</t>
    </rPh>
    <rPh sb="8" eb="10">
      <t>ケイヤク</t>
    </rPh>
    <rPh sb="13" eb="15">
      <t>キホン</t>
    </rPh>
    <rPh sb="15" eb="17">
      <t>キョウテイ</t>
    </rPh>
    <rPh sb="18" eb="20">
      <t>テイケツ</t>
    </rPh>
    <rPh sb="20" eb="21">
      <t>ビ</t>
    </rPh>
    <rPh sb="22" eb="24">
      <t>レイワ</t>
    </rPh>
    <rPh sb="25" eb="26">
      <t>ネン</t>
    </rPh>
    <rPh sb="26" eb="27">
      <t>ヘイネン</t>
    </rPh>
    <rPh sb="28" eb="29">
      <t>ガツ</t>
    </rPh>
    <rPh sb="31" eb="32">
      <t>ニチ</t>
    </rPh>
    <rPh sb="32" eb="34">
      <t>イゼン</t>
    </rPh>
    <rPh sb="36" eb="38">
      <t>ガイトウ</t>
    </rPh>
    <rPh sb="40" eb="42">
      <t>チンギン</t>
    </rPh>
    <rPh sb="42" eb="44">
      <t>サンテイ</t>
    </rPh>
    <rPh sb="44" eb="46">
      <t>タイショウ</t>
    </rPh>
    <rPh sb="46" eb="48">
      <t>キカン</t>
    </rPh>
    <rPh sb="53" eb="55">
      <t>センタク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</si>
  <si>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　　賃金算定対象期間：令和７年12月１日以降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29" eb="31">
      <t>レイワ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ニチ</t>
    </rPh>
    <rPh sb="61" eb="63">
      <t>イコウ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</si>
  <si>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賃金算定対象期間に令和７年11月30日と12月１日を含む</t>
    </r>
    <rPh sb="39" eb="41">
      <t>イゼン</t>
    </rPh>
    <rPh sb="65" eb="66">
      <t>ガツ</t>
    </rPh>
    <rPh sb="67" eb="68">
      <t>ニチ</t>
    </rPh>
    <rPh sb="69" eb="70">
      <t>フク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</si>
  <si>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賃金算定対象期間：令和６年10月９日から令和７年11月30日の間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カ</t>
    </rPh>
    <rPh sb="63" eb="65">
      <t>レイワ</t>
    </rPh>
    <rPh sb="66" eb="67">
      <t>ネン</t>
    </rPh>
    <rPh sb="69" eb="70">
      <t>ガツ</t>
    </rPh>
    <rPh sb="72" eb="73">
      <t>カ</t>
    </rPh>
    <rPh sb="74" eb="75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</si>
</sst>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(#.0#\)"/>
  </numFmts>
  <fonts count="16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0" borderId="5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0" fillId="5" borderId="54" xfId="1" applyFont="1" applyFill="1" applyBorder="1" applyProtection="1">
      <alignment vertical="center"/>
    </xf>
    <xf numFmtId="38" fontId="0" fillId="5" borderId="33" xfId="1" applyFont="1" applyFill="1" applyBorder="1" applyProtection="1">
      <alignment vertical="center"/>
    </xf>
    <xf numFmtId="0" fontId="0" fillId="5" borderId="54" xfId="0" applyFill="1" applyBorder="1" applyProtection="1">
      <alignment vertical="center"/>
    </xf>
    <xf numFmtId="0" fontId="0" fillId="5" borderId="28" xfId="0" applyFill="1" applyBorder="1" applyProtection="1">
      <alignment vertical="center"/>
    </xf>
    <xf numFmtId="0" fontId="0" fillId="5" borderId="33" xfId="0" applyFill="1" applyBorder="1" applyProtection="1">
      <alignment vertical="center"/>
    </xf>
    <xf numFmtId="38" fontId="0" fillId="5" borderId="55" xfId="0" applyNumberFormat="1" applyFill="1" applyBorder="1" applyProtection="1">
      <alignment vertical="center"/>
    </xf>
    <xf numFmtId="38" fontId="0" fillId="5" borderId="28" xfId="0" applyNumberFormat="1" applyFill="1" applyBorder="1" applyProtection="1">
      <alignment vertical="center"/>
    </xf>
    <xf numFmtId="38" fontId="0" fillId="5" borderId="33" xfId="0" applyNumberFormat="1" applyFill="1" applyBorder="1" applyProtection="1">
      <alignment vertical="center"/>
    </xf>
    <xf numFmtId="0" fontId="0" fillId="5" borderId="60" xfId="0" applyFill="1" applyBorder="1" applyAlignment="1" applyProtection="1">
      <alignment horizontal="center" vertical="center"/>
    </xf>
    <xf numFmtId="0" fontId="0" fillId="5" borderId="58" xfId="0" applyFill="1" applyBorder="1" applyAlignment="1" applyProtection="1">
      <alignment horizontal="center" vertical="center"/>
    </xf>
    <xf numFmtId="0" fontId="0" fillId="5" borderId="59" xfId="0" applyFill="1" applyBorder="1" applyAlignment="1" applyProtection="1">
      <alignment horizontal="center" vertical="center"/>
    </xf>
    <xf numFmtId="38" fontId="0" fillId="2" borderId="49" xfId="1" applyFont="1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38" fontId="0" fillId="2" borderId="57" xfId="1" applyFont="1" applyFill="1" applyBorder="1" applyProtection="1">
      <alignment vertical="center"/>
    </xf>
    <xf numFmtId="38" fontId="0" fillId="2" borderId="58" xfId="1" applyFont="1" applyFill="1" applyBorder="1" applyProtection="1">
      <alignment vertical="center"/>
    </xf>
    <xf numFmtId="38" fontId="0" fillId="2" borderId="59" xfId="1" applyFont="1" applyFill="1" applyBorder="1" applyProtection="1">
      <alignment vertical="center"/>
    </xf>
    <xf numFmtId="0" fontId="9" fillId="5" borderId="45" xfId="0" applyFont="1" applyFill="1" applyBorder="1" applyAlignment="1" applyProtection="1">
      <alignment horizontal="center" vertical="center"/>
    </xf>
    <xf numFmtId="0" fontId="9" fillId="5" borderId="49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shrinkToFit="1"/>
    </xf>
    <xf numFmtId="0" fontId="0" fillId="4" borderId="19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5" borderId="53" xfId="0" applyFill="1" applyBorder="1" applyProtection="1">
      <alignment vertical="center"/>
    </xf>
    <xf numFmtId="0" fontId="0" fillId="5" borderId="27" xfId="0" applyFill="1" applyBorder="1" applyProtection="1">
      <alignment vertical="center"/>
    </xf>
    <xf numFmtId="0" fontId="0" fillId="5" borderId="32" xfId="0" applyFill="1" applyBorder="1" applyProtection="1">
      <alignment vertical="center"/>
    </xf>
    <xf numFmtId="0" fontId="0" fillId="2" borderId="53" xfId="0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0" borderId="116" xfId="0" applyBorder="1" applyProtection="1">
      <alignment vertical="center"/>
      <protection locked="0"/>
    </xf>
    <xf numFmtId="177" fontId="0" fillId="0" borderId="117" xfId="0" applyNumberFormat="1" applyFill="1" applyBorder="1" applyProtection="1">
      <alignment vertical="center"/>
      <protection locked="0"/>
    </xf>
    <xf numFmtId="38" fontId="0" fillId="0" borderId="53" xfId="1" applyFont="1" applyFill="1" applyBorder="1" applyProtection="1">
      <alignment vertical="center"/>
      <protection locked="0"/>
    </xf>
    <xf numFmtId="38" fontId="0" fillId="0" borderId="54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0" fillId="0" borderId="67" xfId="0" applyBorder="1" applyProtection="1">
      <alignment vertical="center"/>
      <protection locked="0"/>
    </xf>
    <xf numFmtId="0" fontId="0" fillId="0" borderId="119" xfId="0" applyBorder="1" applyProtection="1">
      <alignment vertical="center"/>
      <protection locked="0"/>
    </xf>
    <xf numFmtId="177" fontId="0" fillId="0" borderId="120" xfId="0" applyNumberFormat="1" applyFill="1" applyBorder="1" applyProtection="1">
      <alignment vertical="center"/>
      <protection locked="0"/>
    </xf>
    <xf numFmtId="176" fontId="0" fillId="0" borderId="121" xfId="0" applyNumberFormat="1" applyBorder="1" applyAlignment="1" applyProtection="1">
      <alignment horizontal="right" vertical="center"/>
      <protection locked="0"/>
    </xf>
    <xf numFmtId="176" fontId="0" fillId="0" borderId="122" xfId="0" applyNumberFormat="1" applyBorder="1" applyAlignment="1" applyProtection="1">
      <alignment horizontal="right" vertical="center"/>
      <protection locked="0"/>
    </xf>
    <xf numFmtId="176" fontId="0" fillId="0" borderId="124" xfId="0" applyNumberFormat="1" applyBorder="1" applyAlignment="1" applyProtection="1">
      <alignment horizontal="left" vertical="center"/>
      <protection locked="0"/>
    </xf>
    <xf numFmtId="0" fontId="9" fillId="5" borderId="28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7" borderId="0" xfId="0" applyFill="1" applyProtection="1">
      <alignment vertical="center"/>
      <protection locked="0"/>
    </xf>
    <xf numFmtId="176" fontId="9" fillId="2" borderId="35" xfId="0" applyNumberFormat="1" applyFont="1" applyFill="1" applyBorder="1" applyAlignment="1" applyProtection="1">
      <alignment horizontal="center" vertical="center"/>
    </xf>
    <xf numFmtId="0" fontId="0" fillId="4" borderId="110" xfId="0" applyFill="1" applyBorder="1" applyAlignment="1" applyProtection="1">
      <alignment horizontal="center" vertical="center" wrapText="1"/>
    </xf>
    <xf numFmtId="0" fontId="0" fillId="4" borderId="109" xfId="0" applyFill="1" applyBorder="1" applyAlignment="1" applyProtection="1">
      <alignment horizontal="center" vertical="center" wrapText="1"/>
    </xf>
    <xf numFmtId="0" fontId="0" fillId="4" borderId="110" xfId="0" applyFill="1" applyBorder="1" applyAlignment="1" applyProtection="1">
      <alignment horizontal="center" vertical="center" wrapText="1" shrinkToFit="1"/>
    </xf>
    <xf numFmtId="0" fontId="3" fillId="4" borderId="111" xfId="0" applyFont="1" applyFill="1" applyBorder="1" applyAlignment="1" applyProtection="1">
      <alignment horizontal="center" vertical="center" wrapText="1" shrinkToFit="1"/>
    </xf>
    <xf numFmtId="0" fontId="0" fillId="4" borderId="110" xfId="0" applyFill="1" applyBorder="1" applyAlignment="1" applyProtection="1">
      <alignment horizontal="center" vertical="center"/>
    </xf>
    <xf numFmtId="0" fontId="0" fillId="5" borderId="116" xfId="0" applyFill="1" applyBorder="1" applyProtection="1">
      <alignment vertical="center"/>
    </xf>
    <xf numFmtId="177" fontId="0" fillId="5" borderId="117" xfId="0" applyNumberFormat="1" applyFill="1" applyBorder="1" applyProtection="1">
      <alignment vertical="center"/>
    </xf>
    <xf numFmtId="0" fontId="0" fillId="5" borderId="118" xfId="0" applyFill="1" applyBorder="1" applyAlignment="1" applyProtection="1">
      <alignment horizontal="center" vertical="center"/>
    </xf>
    <xf numFmtId="0" fontId="0" fillId="5" borderId="67" xfId="0" applyFill="1" applyBorder="1" applyProtection="1">
      <alignment vertical="center"/>
    </xf>
    <xf numFmtId="177" fontId="0" fillId="5" borderId="79" xfId="0" applyNumberFormat="1" applyFill="1" applyBorder="1" applyProtection="1">
      <alignment vertical="center"/>
    </xf>
    <xf numFmtId="0" fontId="0" fillId="5" borderId="119" xfId="0" applyFill="1" applyBorder="1" applyProtection="1">
      <alignment vertical="center"/>
    </xf>
    <xf numFmtId="177" fontId="0" fillId="5" borderId="120" xfId="0" applyNumberFormat="1" applyFill="1" applyBorder="1" applyProtection="1">
      <alignment vertical="center"/>
    </xf>
    <xf numFmtId="38" fontId="0" fillId="5" borderId="115" xfId="1" applyFont="1" applyFill="1" applyBorder="1" applyAlignment="1" applyProtection="1">
      <alignment vertical="center"/>
    </xf>
    <xf numFmtId="38" fontId="0" fillId="5" borderId="119" xfId="1" applyFont="1" applyFill="1" applyBorder="1" applyAlignment="1" applyProtection="1">
      <alignment vertical="center"/>
    </xf>
    <xf numFmtId="38" fontId="0" fillId="5" borderId="36" xfId="1" applyFont="1" applyFill="1" applyBorder="1" applyAlignment="1" applyProtection="1">
      <alignment vertical="center"/>
    </xf>
    <xf numFmtId="0" fontId="0" fillId="3" borderId="107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38" fontId="0" fillId="2" borderId="54" xfId="1" applyFont="1" applyFill="1" applyBorder="1" applyProtection="1">
      <alignment vertical="center"/>
    </xf>
    <xf numFmtId="38" fontId="0" fillId="2" borderId="118" xfId="1" applyFont="1" applyFill="1" applyBorder="1" applyProtection="1">
      <alignment vertical="center"/>
    </xf>
    <xf numFmtId="0" fontId="11" fillId="0" borderId="104" xfId="0" applyFont="1" applyBorder="1" applyProtection="1">
      <alignment vertical="center"/>
    </xf>
    <xf numFmtId="0" fontId="0" fillId="0" borderId="97" xfId="0" applyBorder="1" applyProtection="1">
      <alignment vertical="center"/>
    </xf>
    <xf numFmtId="0" fontId="0" fillId="0" borderId="98" xfId="0" applyBorder="1" applyProtection="1">
      <alignment vertical="center"/>
    </xf>
    <xf numFmtId="0" fontId="0" fillId="6" borderId="1" xfId="0" applyFill="1" applyBorder="1" applyAlignment="1" applyProtection="1">
      <alignment horizontal="right" vertical="center"/>
    </xf>
    <xf numFmtId="0" fontId="0" fillId="6" borderId="113" xfId="0" applyFill="1" applyBorder="1" applyAlignment="1" applyProtection="1">
      <alignment horizontal="right" vertical="center" wrapText="1"/>
    </xf>
    <xf numFmtId="0" fontId="0" fillId="6" borderId="114" xfId="0" applyFill="1" applyBorder="1" applyAlignment="1" applyProtection="1">
      <alignment horizontal="right" vertical="center" wrapText="1"/>
    </xf>
    <xf numFmtId="0" fontId="0" fillId="0" borderId="0" xfId="0" applyBorder="1" applyProtection="1">
      <alignment vertical="center"/>
    </xf>
    <xf numFmtId="0" fontId="0" fillId="0" borderId="61" xfId="0" applyBorder="1" applyProtection="1">
      <alignment vertical="center"/>
    </xf>
    <xf numFmtId="38" fontId="0" fillId="5" borderId="126" xfId="1" applyFont="1" applyFill="1" applyBorder="1" applyAlignment="1" applyProtection="1">
      <alignment vertical="center"/>
    </xf>
    <xf numFmtId="38" fontId="0" fillId="5" borderId="67" xfId="1" applyFont="1" applyFill="1" applyBorder="1" applyAlignment="1" applyProtection="1">
      <alignment vertical="center"/>
    </xf>
    <xf numFmtId="38" fontId="0" fillId="5" borderId="31" xfId="1" applyFont="1" applyFill="1" applyBorder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57" fontId="2" fillId="0" borderId="49" xfId="0" applyNumberFormat="1" applyFont="1" applyBorder="1" applyAlignment="1" applyProtection="1">
      <alignment horizontal="left" vertical="center"/>
    </xf>
    <xf numFmtId="57" fontId="2" fillId="0" borderId="28" xfId="0" applyNumberFormat="1" applyFont="1" applyBorder="1" applyAlignment="1" applyProtection="1">
      <alignment horizontal="left" vertical="center"/>
    </xf>
    <xf numFmtId="57" fontId="2" fillId="0" borderId="45" xfId="0" applyNumberFormat="1" applyFont="1" applyBorder="1" applyAlignment="1" applyProtection="1">
      <alignment horizontal="left" vertical="center"/>
    </xf>
    <xf numFmtId="57" fontId="2" fillId="0" borderId="0" xfId="0" applyNumberFormat="1" applyFont="1" applyAlignment="1" applyProtection="1">
      <alignment horizontal="left" vertical="center"/>
    </xf>
    <xf numFmtId="0" fontId="11" fillId="0" borderId="86" xfId="0" applyFont="1" applyBorder="1" applyProtection="1">
      <alignment vertical="center"/>
    </xf>
    <xf numFmtId="0" fontId="11" fillId="0" borderId="78" xfId="0" applyFont="1" applyBorder="1" applyProtection="1">
      <alignment vertical="center"/>
    </xf>
    <xf numFmtId="0" fontId="11" fillId="0" borderId="87" xfId="0" applyFont="1" applyBorder="1" applyProtection="1">
      <alignment vertical="center"/>
    </xf>
    <xf numFmtId="0" fontId="11" fillId="0" borderId="79" xfId="0" applyFont="1" applyBorder="1" applyProtection="1">
      <alignment vertical="center"/>
    </xf>
    <xf numFmtId="0" fontId="11" fillId="0" borderId="67" xfId="0" applyFont="1" applyBorder="1" applyProtection="1">
      <alignment vertical="center"/>
    </xf>
    <xf numFmtId="0" fontId="11" fillId="0" borderId="80" xfId="0" applyFont="1" applyBorder="1" applyProtection="1">
      <alignment vertical="center"/>
    </xf>
    <xf numFmtId="0" fontId="11" fillId="0" borderId="81" xfId="0" applyFont="1" applyBorder="1" applyProtection="1">
      <alignment vertical="center"/>
    </xf>
    <xf numFmtId="0" fontId="11" fillId="0" borderId="0" xfId="0" applyFont="1" applyProtection="1">
      <alignment vertical="center"/>
    </xf>
    <xf numFmtId="57" fontId="2" fillId="0" borderId="0" xfId="0" applyNumberFormat="1" applyFont="1" applyBorder="1" applyAlignment="1" applyProtection="1">
      <alignment horizontal="left" vertical="center"/>
    </xf>
    <xf numFmtId="57" fontId="2" fillId="0" borderId="61" xfId="0" applyNumberFormat="1" applyFont="1" applyBorder="1" applyAlignment="1" applyProtection="1">
      <alignment horizontal="left" vertical="center"/>
    </xf>
    <xf numFmtId="0" fontId="11" fillId="0" borderId="11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127" xfId="0" applyFont="1" applyBorder="1" applyProtection="1">
      <alignment vertical="center"/>
    </xf>
    <xf numFmtId="0" fontId="15" fillId="0" borderId="104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4" xfId="0" applyFont="1" applyFill="1" applyBorder="1" applyAlignment="1" applyProtection="1">
      <alignment horizontal="center" vertical="center" wrapText="1"/>
    </xf>
    <xf numFmtId="0" fontId="15" fillId="0" borderId="97" xfId="0" applyFont="1" applyFill="1" applyBorder="1" applyAlignment="1" applyProtection="1">
      <alignment horizontal="center" vertical="center" wrapText="1"/>
    </xf>
    <xf numFmtId="0" fontId="15" fillId="0" borderId="98" xfId="0" applyFont="1" applyFill="1" applyBorder="1" applyAlignment="1" applyProtection="1">
      <alignment horizontal="center" vertical="center" wrapText="1"/>
    </xf>
    <xf numFmtId="0" fontId="15" fillId="0" borderId="9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06" xfId="0" applyFont="1" applyFill="1" applyBorder="1" applyAlignment="1" applyProtection="1">
      <alignment horizontal="center" vertical="center" wrapText="1"/>
    </xf>
    <xf numFmtId="0" fontId="15" fillId="0" borderId="6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84" xfId="0" applyFill="1" applyBorder="1" applyAlignment="1" applyProtection="1">
      <alignment horizontal="right" vertical="center" wrapText="1"/>
    </xf>
    <xf numFmtId="0" fontId="0" fillId="6" borderId="85" xfId="0" applyFill="1" applyBorder="1" applyAlignment="1" applyProtection="1">
      <alignment horizontal="right" vertical="center" wrapText="1"/>
    </xf>
    <xf numFmtId="0" fontId="0" fillId="6" borderId="82" xfId="0" applyFill="1" applyBorder="1" applyAlignment="1" applyProtection="1">
      <alignment horizontal="right" vertical="center" wrapText="1"/>
    </xf>
    <xf numFmtId="0" fontId="0" fillId="6" borderId="83" xfId="0" applyFill="1" applyBorder="1" applyAlignment="1" applyProtection="1">
      <alignment horizontal="right" vertical="center" wrapText="1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31" xfId="0" applyNumberFormat="1" applyBorder="1" applyAlignment="1" applyProtection="1">
      <alignment horizontal="left" vertical="center"/>
      <protection locked="0"/>
    </xf>
    <xf numFmtId="0" fontId="9" fillId="2" borderId="76" xfId="0" applyFont="1" applyFill="1" applyBorder="1" applyAlignment="1" applyProtection="1">
      <alignment horizontal="center" vertical="center"/>
    </xf>
    <xf numFmtId="0" fontId="9" fillId="2" borderId="77" xfId="0" applyFont="1" applyFill="1" applyBorder="1" applyAlignment="1" applyProtection="1">
      <alignment horizontal="center"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/>
    </xf>
    <xf numFmtId="176" fontId="10" fillId="2" borderId="4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6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62" xfId="0" applyFill="1" applyBorder="1" applyAlignment="1" applyProtection="1">
      <alignment horizontal="center" vertical="center"/>
    </xf>
    <xf numFmtId="0" fontId="0" fillId="3" borderId="63" xfId="0" applyFill="1" applyBorder="1" applyAlignment="1" applyProtection="1">
      <alignment horizontal="center" vertical="center"/>
    </xf>
    <xf numFmtId="0" fontId="0" fillId="3" borderId="64" xfId="0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center" wrapText="1"/>
    </xf>
    <xf numFmtId="0" fontId="12" fillId="4" borderId="0" xfId="0" applyFont="1" applyFill="1" applyAlignment="1" applyProtection="1">
      <alignment horizontal="left" vertical="center"/>
    </xf>
    <xf numFmtId="0" fontId="12" fillId="4" borderId="65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9" fillId="2" borderId="69" xfId="0" applyFont="1" applyFill="1" applyBorder="1" applyAlignment="1" applyProtection="1">
      <alignment horizontal="center" vertical="center"/>
    </xf>
    <xf numFmtId="0" fontId="9" fillId="2" borderId="70" xfId="0" applyFont="1" applyFill="1" applyBorder="1" applyAlignment="1" applyProtection="1">
      <alignment horizontal="center" vertical="center"/>
    </xf>
    <xf numFmtId="0" fontId="0" fillId="2" borderId="71" xfId="0" applyFill="1" applyBorder="1" applyAlignment="1" applyProtection="1">
      <alignment horizontal="left" vertical="center"/>
    </xf>
    <xf numFmtId="0" fontId="0" fillId="2" borderId="72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0" fontId="9" fillId="2" borderId="74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2" borderId="75" xfId="0" applyFill="1" applyBorder="1" applyAlignment="1" applyProtection="1">
      <alignment horizontal="left" vertical="center"/>
    </xf>
    <xf numFmtId="176" fontId="0" fillId="2" borderId="67" xfId="0" applyNumberFormat="1" applyFill="1" applyBorder="1" applyAlignment="1" applyProtection="1">
      <alignment horizontal="left" vertical="center"/>
    </xf>
    <xf numFmtId="176" fontId="0" fillId="2" borderId="68" xfId="0" applyNumberFormat="1" applyFill="1" applyBorder="1" applyAlignment="1" applyProtection="1">
      <alignment horizontal="left" vertical="center"/>
    </xf>
    <xf numFmtId="176" fontId="0" fillId="2" borderId="75" xfId="0" applyNumberFormat="1" applyFill="1" applyBorder="1" applyAlignment="1" applyProtection="1">
      <alignment horizontal="left" vertical="center"/>
    </xf>
    <xf numFmtId="176" fontId="10" fillId="2" borderId="67" xfId="0" applyNumberFormat="1" applyFont="1" applyFill="1" applyBorder="1" applyAlignment="1" applyProtection="1">
      <alignment horizontal="left" vertical="center"/>
    </xf>
    <xf numFmtId="176" fontId="10" fillId="2" borderId="68" xfId="0" applyNumberFormat="1" applyFont="1" applyFill="1" applyBorder="1" applyAlignment="1" applyProtection="1">
      <alignment horizontal="left" vertical="center"/>
    </xf>
    <xf numFmtId="176" fontId="10" fillId="2" borderId="75" xfId="0" applyNumberFormat="1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horizontal="center" vertical="center" wrapText="1" shrinkToFit="1"/>
    </xf>
    <xf numFmtId="0" fontId="0" fillId="4" borderId="4" xfId="0" applyFill="1" applyBorder="1" applyAlignment="1" applyProtection="1">
      <alignment horizontal="center" vertical="center" wrapText="1" shrinkToFit="1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center" vertical="center"/>
    </xf>
    <xf numFmtId="0" fontId="9" fillId="5" borderId="3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3" borderId="102" xfId="0" applyFill="1" applyBorder="1" applyAlignment="1" applyProtection="1">
      <alignment horizontal="center" vertical="center" wrapText="1"/>
    </xf>
    <xf numFmtId="0" fontId="0" fillId="3" borderId="105" xfId="0" applyFill="1" applyBorder="1" applyAlignment="1" applyProtection="1">
      <alignment horizontal="center" vertical="center" wrapText="1"/>
    </xf>
    <xf numFmtId="0" fontId="0" fillId="3" borderId="112" xfId="0" applyFill="1" applyBorder="1" applyAlignment="1" applyProtection="1">
      <alignment horizontal="center" vertical="center" wrapText="1"/>
    </xf>
    <xf numFmtId="0" fontId="0" fillId="3" borderId="101" xfId="0" applyFill="1" applyBorder="1" applyAlignment="1" applyProtection="1">
      <alignment horizontal="center" vertical="center"/>
    </xf>
    <xf numFmtId="0" fontId="0" fillId="3" borderId="103" xfId="0" applyFill="1" applyBorder="1" applyAlignment="1" applyProtection="1">
      <alignment horizontal="center" vertical="center"/>
    </xf>
    <xf numFmtId="0" fontId="0" fillId="3" borderId="107" xfId="0" applyFill="1" applyBorder="1" applyAlignment="1" applyProtection="1">
      <alignment horizontal="center" vertical="center"/>
    </xf>
    <xf numFmtId="0" fontId="0" fillId="4" borderId="104" xfId="0" applyFill="1" applyBorder="1" applyAlignment="1" applyProtection="1">
      <alignment horizontal="center" vertical="center" wrapText="1" shrinkToFit="1"/>
    </xf>
    <xf numFmtId="0" fontId="0" fillId="4" borderId="98" xfId="0" applyFill="1" applyBorder="1" applyAlignment="1" applyProtection="1">
      <alignment horizontal="center" vertical="center" wrapText="1" shrinkToFit="1"/>
    </xf>
    <xf numFmtId="0" fontId="0" fillId="4" borderId="106" xfId="0" applyFill="1" applyBorder="1" applyAlignment="1" applyProtection="1">
      <alignment horizontal="center" vertical="center" wrapText="1" shrinkToFit="1"/>
    </xf>
    <xf numFmtId="0" fontId="0" fillId="4" borderId="2" xfId="0" applyFill="1" applyBorder="1" applyAlignment="1" applyProtection="1">
      <alignment horizontal="center" vertical="center" wrapText="1" shrinkToFit="1"/>
    </xf>
    <xf numFmtId="0" fontId="0" fillId="4" borderId="101" xfId="0" applyFill="1" applyBorder="1" applyAlignment="1" applyProtection="1">
      <alignment horizontal="center" vertical="center"/>
    </xf>
    <xf numFmtId="0" fontId="0" fillId="4" borderId="103" xfId="0" applyFill="1" applyBorder="1" applyAlignment="1" applyProtection="1">
      <alignment horizontal="center" vertical="center"/>
    </xf>
    <xf numFmtId="0" fontId="0" fillId="4" borderId="107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92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08" xfId="0" applyFill="1" applyBorder="1" applyAlignment="1" applyProtection="1">
      <alignment horizontal="center" vertical="center"/>
    </xf>
    <xf numFmtId="0" fontId="0" fillId="4" borderId="109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9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06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/>
    </xf>
    <xf numFmtId="0" fontId="3" fillId="5" borderId="96" xfId="0" applyFont="1" applyFill="1" applyBorder="1" applyAlignment="1" applyProtection="1">
      <alignment horizontal="center" vertical="center" wrapText="1"/>
    </xf>
    <xf numFmtId="0" fontId="3" fillId="5" borderId="97" xfId="0" applyFont="1" applyFill="1" applyBorder="1" applyAlignment="1" applyProtection="1">
      <alignment horizontal="center" vertical="center" wrapText="1"/>
    </xf>
    <xf numFmtId="0" fontId="3" fillId="5" borderId="98" xfId="0" applyFont="1" applyFill="1" applyBorder="1" applyAlignment="1" applyProtection="1">
      <alignment horizontal="center" vertical="center" wrapText="1"/>
    </xf>
    <xf numFmtId="0" fontId="3" fillId="5" borderId="100" xfId="0" applyFont="1" applyFill="1" applyBorder="1" applyAlignment="1" applyProtection="1">
      <alignment horizontal="center" vertical="center" wrapText="1"/>
    </xf>
    <xf numFmtId="0" fontId="3" fillId="5" borderId="65" xfId="0" applyFont="1" applyFill="1" applyBorder="1" applyAlignment="1" applyProtection="1">
      <alignment horizontal="center" vertical="center" wrapText="1"/>
    </xf>
    <xf numFmtId="0" fontId="3" fillId="5" borderId="94" xfId="0" applyFont="1" applyFill="1" applyBorder="1" applyAlignment="1" applyProtection="1">
      <alignment horizontal="center" vertical="center" wrapText="1"/>
    </xf>
    <xf numFmtId="0" fontId="9" fillId="5" borderId="50" xfId="0" applyFont="1" applyFill="1" applyBorder="1" applyAlignment="1" applyProtection="1">
      <alignment horizontal="center" vertical="center"/>
    </xf>
    <xf numFmtId="0" fontId="9" fillId="5" borderId="99" xfId="0" applyFont="1" applyFill="1" applyBorder="1" applyAlignment="1" applyProtection="1">
      <alignment horizontal="center" vertical="center"/>
    </xf>
    <xf numFmtId="0" fontId="9" fillId="5" borderId="34" xfId="0" applyFont="1" applyFill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9" fillId="5" borderId="46" xfId="0" applyFont="1" applyFill="1" applyBorder="1" applyAlignment="1" applyProtection="1">
      <alignment horizontal="center" vertical="center"/>
    </xf>
    <xf numFmtId="0" fontId="9" fillId="5" borderId="95" xfId="0" applyFont="1" applyFill="1" applyBorder="1" applyAlignment="1" applyProtection="1">
      <alignment horizontal="center" vertical="center"/>
    </xf>
    <xf numFmtId="0" fontId="9" fillId="5" borderId="21" xfId="0" applyFont="1" applyFill="1" applyBorder="1" applyAlignment="1" applyProtection="1">
      <alignment horizontal="center" vertical="center"/>
    </xf>
    <xf numFmtId="0" fontId="9" fillId="5" borderId="39" xfId="0" applyFont="1" applyFill="1" applyBorder="1" applyAlignment="1" applyProtection="1">
      <alignment horizontal="center" vertical="center"/>
    </xf>
    <xf numFmtId="0" fontId="9" fillId="5" borderId="88" xfId="0" applyFont="1" applyFill="1" applyBorder="1" applyAlignment="1" applyProtection="1">
      <alignment horizontal="center" vertical="center"/>
    </xf>
    <xf numFmtId="0" fontId="0" fillId="4" borderId="102" xfId="0" applyFill="1" applyBorder="1" applyAlignment="1" applyProtection="1">
      <alignment horizontal="center" vertical="center"/>
    </xf>
    <xf numFmtId="0" fontId="0" fillId="4" borderId="105" xfId="0" applyFill="1" applyBorder="1" applyAlignment="1" applyProtection="1">
      <alignment horizontal="center" vertical="center"/>
    </xf>
    <xf numFmtId="0" fontId="0" fillId="4" borderId="112" xfId="0" applyFill="1" applyBorder="1" applyAlignment="1" applyProtection="1">
      <alignment horizontal="center" vertical="center"/>
    </xf>
    <xf numFmtId="176" fontId="0" fillId="0" borderId="125" xfId="0" applyNumberFormat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9" fillId="5" borderId="29" xfId="0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 wrapText="1"/>
    </xf>
    <xf numFmtId="0" fontId="11" fillId="4" borderId="65" xfId="0" applyFont="1" applyFill="1" applyBorder="1" applyAlignment="1" applyProtection="1">
      <alignment horizontal="left" vertical="center" wrapText="1"/>
    </xf>
    <xf numFmtId="0" fontId="0" fillId="0" borderId="88" xfId="0" applyBorder="1" applyAlignment="1" applyProtection="1">
      <alignment horizontal="left" vertical="center"/>
      <protection locked="0"/>
    </xf>
    <xf numFmtId="0" fontId="8" fillId="5" borderId="89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92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93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90" xfId="0" applyBorder="1" applyAlignment="1" applyProtection="1">
      <alignment horizontal="left" vertical="center"/>
      <protection locked="0"/>
    </xf>
    <xf numFmtId="0" fontId="0" fillId="0" borderId="91" xfId="0" applyBorder="1" applyAlignment="1" applyProtection="1">
      <alignment horizontal="left" vertical="center"/>
      <protection locked="0"/>
    </xf>
    <xf numFmtId="0" fontId="0" fillId="2" borderId="71" xfId="0" applyNumberFormat="1" applyFill="1" applyBorder="1" applyAlignment="1" applyProtection="1">
      <alignment horizontal="left" vertical="center"/>
    </xf>
    <xf numFmtId="0" fontId="0" fillId="2" borderId="72" xfId="0" applyNumberFormat="1" applyFill="1" applyBorder="1" applyAlignment="1" applyProtection="1">
      <alignment horizontal="left" vertical="center"/>
    </xf>
    <xf numFmtId="0" fontId="0" fillId="2" borderId="73" xfId="0" applyNumberFormat="1" applyFill="1" applyBorder="1" applyAlignment="1" applyProtection="1">
      <alignment horizontal="left" vertical="center"/>
    </xf>
    <xf numFmtId="176" fontId="0" fillId="0" borderId="123" xfId="0" applyNumberFormat="1" applyBorder="1" applyAlignment="1" applyProtection="1">
      <alignment horizontal="left" vertical="center"/>
      <protection locked="0"/>
    </xf>
    <xf numFmtId="57" fontId="0" fillId="0" borderId="29" xfId="0" applyNumberFormat="1" applyBorder="1" applyAlignment="1" applyProtection="1">
      <alignment horizontal="left" vertical="center"/>
      <protection locked="0"/>
    </xf>
    <xf numFmtId="57" fontId="0" fillId="0" borderId="30" xfId="0" applyNumberFormat="1" applyBorder="1" applyAlignment="1" applyProtection="1">
      <alignment horizontal="left" vertical="center"/>
      <protection locked="0"/>
    </xf>
    <xf numFmtId="57" fontId="0" fillId="0" borderId="31" xfId="0" applyNumberForma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9</xdr:col>
          <xdr:colOff>502920</xdr:colOff>
          <xdr:row>9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</xdr:row>
          <xdr:rowOff>182880</xdr:rowOff>
        </xdr:from>
        <xdr:to>
          <xdr:col>11</xdr:col>
          <xdr:colOff>441960</xdr:colOff>
          <xdr:row>9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99060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99060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35"/>
  <sheetViews>
    <sheetView showGridLines="0" tabSelected="1" zoomScaleNormal="100" zoomScaleSheetLayoutView="100" workbookViewId="0">
      <selection activeCell="D4" sqref="D4:M11"/>
    </sheetView>
  </sheetViews>
  <sheetFormatPr defaultColWidth="9.109375" defaultRowHeight="12" x14ac:dyDescent="0.15"/>
  <cols>
    <col min="1" max="16384" width="9.109375" style="62"/>
  </cols>
  <sheetData>
    <row r="2" spans="4:14" x14ac:dyDescent="0.15">
      <c r="N2" s="94" t="s">
        <v>69</v>
      </c>
    </row>
    <row r="4" spans="4:14" ht="12" customHeight="1" x14ac:dyDescent="0.15">
      <c r="D4" s="125" t="s">
        <v>86</v>
      </c>
      <c r="E4" s="126"/>
      <c r="F4" s="126"/>
      <c r="G4" s="126"/>
      <c r="H4" s="126"/>
      <c r="I4" s="126"/>
      <c r="J4" s="126"/>
      <c r="K4" s="126"/>
      <c r="L4" s="126"/>
      <c r="M4" s="127"/>
    </row>
    <row r="5" spans="4:14" ht="12" customHeight="1" x14ac:dyDescent="0.15">
      <c r="D5" s="128"/>
      <c r="E5" s="129"/>
      <c r="F5" s="129"/>
      <c r="G5" s="129"/>
      <c r="H5" s="129"/>
      <c r="I5" s="129"/>
      <c r="J5" s="129"/>
      <c r="K5" s="129"/>
      <c r="L5" s="129"/>
      <c r="M5" s="130"/>
    </row>
    <row r="6" spans="4:14" ht="12" customHeight="1" x14ac:dyDescent="0.15">
      <c r="D6" s="128"/>
      <c r="E6" s="129"/>
      <c r="F6" s="129"/>
      <c r="G6" s="129"/>
      <c r="H6" s="129"/>
      <c r="I6" s="129"/>
      <c r="J6" s="129"/>
      <c r="K6" s="129"/>
      <c r="L6" s="129"/>
      <c r="M6" s="130"/>
    </row>
    <row r="7" spans="4:14" ht="12" customHeight="1" x14ac:dyDescent="0.15">
      <c r="D7" s="128"/>
      <c r="E7" s="129"/>
      <c r="F7" s="129"/>
      <c r="G7" s="129"/>
      <c r="H7" s="129"/>
      <c r="I7" s="129"/>
      <c r="J7" s="129"/>
      <c r="K7" s="129"/>
      <c r="L7" s="129"/>
      <c r="M7" s="130"/>
    </row>
    <row r="8" spans="4:14" ht="12" customHeight="1" x14ac:dyDescent="0.15">
      <c r="D8" s="128"/>
      <c r="E8" s="129"/>
      <c r="F8" s="129"/>
      <c r="G8" s="129"/>
      <c r="H8" s="129"/>
      <c r="I8" s="129"/>
      <c r="J8" s="129"/>
      <c r="K8" s="129"/>
      <c r="L8" s="129"/>
      <c r="M8" s="130"/>
    </row>
    <row r="9" spans="4:14" ht="12" customHeight="1" x14ac:dyDescent="0.15">
      <c r="D9" s="128"/>
      <c r="E9" s="129"/>
      <c r="F9" s="129"/>
      <c r="G9" s="129"/>
      <c r="H9" s="129"/>
      <c r="I9" s="129"/>
      <c r="J9" s="129"/>
      <c r="K9" s="129"/>
      <c r="L9" s="129"/>
      <c r="M9" s="130"/>
    </row>
    <row r="10" spans="4:14" x14ac:dyDescent="0.15">
      <c r="D10" s="128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4:14" x14ac:dyDescent="0.15">
      <c r="D11" s="131"/>
      <c r="E11" s="132"/>
      <c r="F11" s="132"/>
      <c r="G11" s="132"/>
      <c r="H11" s="132"/>
      <c r="I11" s="132"/>
      <c r="J11" s="132"/>
      <c r="K11" s="132"/>
      <c r="L11" s="132"/>
      <c r="M11" s="133"/>
    </row>
    <row r="15" spans="4:14" x14ac:dyDescent="0.15">
      <c r="D15" s="116" t="s">
        <v>78</v>
      </c>
      <c r="E15" s="117"/>
      <c r="F15" s="117"/>
      <c r="G15" s="117"/>
      <c r="H15" s="117"/>
      <c r="I15" s="117"/>
      <c r="J15" s="117"/>
      <c r="K15" s="117"/>
      <c r="L15" s="117"/>
      <c r="M15" s="118"/>
    </row>
    <row r="16" spans="4:14" x14ac:dyDescent="0.15">
      <c r="D16" s="119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4:13" x14ac:dyDescent="0.15">
      <c r="D17" s="119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4:13" x14ac:dyDescent="0.15">
      <c r="D18" s="119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4:13" x14ac:dyDescent="0.15">
      <c r="D19" s="122"/>
      <c r="E19" s="123"/>
      <c r="F19" s="123"/>
      <c r="G19" s="123"/>
      <c r="H19" s="123"/>
      <c r="I19" s="123"/>
      <c r="J19" s="123"/>
      <c r="K19" s="123"/>
      <c r="L19" s="123"/>
      <c r="M19" s="124"/>
    </row>
    <row r="23" spans="4:13" x14ac:dyDescent="0.15">
      <c r="D23" s="116" t="s">
        <v>79</v>
      </c>
      <c r="E23" s="117"/>
      <c r="F23" s="117"/>
      <c r="G23" s="117"/>
      <c r="H23" s="117"/>
      <c r="I23" s="117"/>
      <c r="J23" s="117"/>
      <c r="K23" s="117"/>
      <c r="L23" s="117"/>
      <c r="M23" s="118"/>
    </row>
    <row r="24" spans="4:13" x14ac:dyDescent="0.15">
      <c r="D24" s="119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4:13" x14ac:dyDescent="0.15">
      <c r="D25" s="119"/>
      <c r="E25" s="120"/>
      <c r="F25" s="120"/>
      <c r="G25" s="120"/>
      <c r="H25" s="120"/>
      <c r="I25" s="120"/>
      <c r="J25" s="120"/>
      <c r="K25" s="120"/>
      <c r="L25" s="120"/>
      <c r="M25" s="121"/>
    </row>
    <row r="26" spans="4:13" x14ac:dyDescent="0.15">
      <c r="D26" s="119"/>
      <c r="E26" s="120"/>
      <c r="F26" s="120"/>
      <c r="G26" s="120"/>
      <c r="H26" s="120"/>
      <c r="I26" s="120"/>
      <c r="J26" s="120"/>
      <c r="K26" s="120"/>
      <c r="L26" s="120"/>
      <c r="M26" s="121"/>
    </row>
    <row r="27" spans="4:13" x14ac:dyDescent="0.15">
      <c r="D27" s="122"/>
      <c r="E27" s="123"/>
      <c r="F27" s="123"/>
      <c r="G27" s="123"/>
      <c r="H27" s="123"/>
      <c r="I27" s="123"/>
      <c r="J27" s="123"/>
      <c r="K27" s="123"/>
      <c r="L27" s="123"/>
      <c r="M27" s="124"/>
    </row>
    <row r="31" spans="4:13" x14ac:dyDescent="0.15">
      <c r="D31" s="116" t="s">
        <v>82</v>
      </c>
      <c r="E31" s="117"/>
      <c r="F31" s="117"/>
      <c r="G31" s="117"/>
      <c r="H31" s="117"/>
      <c r="I31" s="117"/>
      <c r="J31" s="117"/>
      <c r="K31" s="117"/>
      <c r="L31" s="117"/>
      <c r="M31" s="118"/>
    </row>
    <row r="32" spans="4:13" x14ac:dyDescent="0.15">
      <c r="D32" s="119"/>
      <c r="E32" s="120"/>
      <c r="F32" s="120"/>
      <c r="G32" s="120"/>
      <c r="H32" s="120"/>
      <c r="I32" s="120"/>
      <c r="J32" s="120"/>
      <c r="K32" s="120"/>
      <c r="L32" s="120"/>
      <c r="M32" s="121"/>
    </row>
    <row r="33" spans="4:13" x14ac:dyDescent="0.15">
      <c r="D33" s="119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4:13" x14ac:dyDescent="0.15">
      <c r="D34" s="119"/>
      <c r="E34" s="120"/>
      <c r="F34" s="120"/>
      <c r="G34" s="120"/>
      <c r="H34" s="120"/>
      <c r="I34" s="120"/>
      <c r="J34" s="120"/>
      <c r="K34" s="120"/>
      <c r="L34" s="120"/>
      <c r="M34" s="121"/>
    </row>
    <row r="35" spans="4:13" x14ac:dyDescent="0.15">
      <c r="D35" s="122"/>
      <c r="E35" s="123"/>
      <c r="F35" s="123"/>
      <c r="G35" s="123"/>
      <c r="H35" s="123"/>
      <c r="I35" s="123"/>
      <c r="J35" s="123"/>
      <c r="K35" s="123"/>
      <c r="L35" s="123"/>
      <c r="M35" s="124"/>
    </row>
  </sheetData>
  <sheetProtection algorithmName="SHA-512" hashValue="i8Al9TD02yC7QHSX00ElBH1AL1Po4an3ZHQc4vOnVfUDOH2BK/sBXHK1Cdx9lEqU1FBV7jPslApzVsEkCZoSdg==" saltValue="rIkMAnQk9cqniSHxcozytw==" spinCount="100000" sheet="1" objects="1" scenarios="1" formatCells="0" formatColumns="0" formatRows="0"/>
  <mergeCells count="4">
    <mergeCell ref="D15:M19"/>
    <mergeCell ref="D23:M27"/>
    <mergeCell ref="D31:M35"/>
    <mergeCell ref="D4:M11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76"/>
  <sheetViews>
    <sheetView showGridLines="0" zoomScale="70" zoomScaleNormal="70" zoomScaleSheetLayoutView="50" workbookViewId="0">
      <pane ySplit="18" topLeftCell="A2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175" t="s">
        <v>87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8" t="s">
        <v>31</v>
      </c>
      <c r="P2" s="178"/>
      <c r="Q2" s="178"/>
      <c r="R2" s="178"/>
      <c r="S2" s="178"/>
      <c r="T2" s="178"/>
      <c r="U2" s="178"/>
    </row>
    <row r="3" spans="1:23" ht="30.75" customHeight="1" thickBo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  <c r="P3" s="178"/>
      <c r="Q3" s="178"/>
      <c r="R3" s="178"/>
      <c r="S3" s="178"/>
      <c r="T3" s="178"/>
      <c r="U3" s="178"/>
    </row>
    <row r="4" spans="1:23" ht="15.75" customHeight="1" x14ac:dyDescent="0.15">
      <c r="B4" s="256" t="s">
        <v>70</v>
      </c>
      <c r="C4" s="257"/>
      <c r="D4" s="257"/>
      <c r="E4" s="255"/>
      <c r="F4" s="255"/>
      <c r="G4" s="255"/>
      <c r="H4" s="255"/>
      <c r="I4" s="247" t="s">
        <v>0</v>
      </c>
      <c r="J4" s="58" t="s">
        <v>76</v>
      </c>
      <c r="K4" s="197"/>
      <c r="L4" s="198"/>
      <c r="M4" s="198"/>
      <c r="N4" s="199"/>
      <c r="O4" s="178"/>
      <c r="P4" s="178"/>
      <c r="Q4" s="178"/>
      <c r="R4" s="178"/>
      <c r="S4" s="178"/>
      <c r="T4" s="178"/>
      <c r="U4" s="178"/>
    </row>
    <row r="5" spans="1:23" ht="15.75" customHeight="1" thickBot="1" x14ac:dyDescent="0.2">
      <c r="B5" s="253" t="s">
        <v>71</v>
      </c>
      <c r="C5" s="254"/>
      <c r="D5" s="254"/>
      <c r="E5" s="231"/>
      <c r="F5" s="231"/>
      <c r="G5" s="231"/>
      <c r="H5" s="231"/>
      <c r="I5" s="248"/>
      <c r="J5" s="57" t="s">
        <v>77</v>
      </c>
      <c r="K5" s="152"/>
      <c r="L5" s="153"/>
      <c r="M5" s="153"/>
      <c r="N5" s="154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253" t="s">
        <v>72</v>
      </c>
      <c r="C6" s="254"/>
      <c r="D6" s="254"/>
      <c r="E6" s="140"/>
      <c r="F6" s="141"/>
      <c r="G6" s="141"/>
      <c r="H6" s="142"/>
      <c r="I6" s="248"/>
      <c r="J6" s="57" t="s">
        <v>3</v>
      </c>
      <c r="K6" s="152"/>
      <c r="L6" s="153"/>
      <c r="M6" s="153"/>
      <c r="N6" s="154"/>
      <c r="O6" s="179" t="s">
        <v>44</v>
      </c>
      <c r="P6" s="180"/>
      <c r="Q6" s="181">
        <f>+E4</f>
        <v>0</v>
      </c>
      <c r="R6" s="182"/>
      <c r="S6" s="182"/>
      <c r="T6" s="182"/>
      <c r="U6" s="183"/>
      <c r="W6" s="14"/>
    </row>
    <row r="7" spans="1:23" ht="15.75" customHeight="1" thickBot="1" x14ac:dyDescent="0.2">
      <c r="B7" s="258" t="s">
        <v>73</v>
      </c>
      <c r="C7" s="259"/>
      <c r="D7" s="259"/>
      <c r="E7" s="1"/>
      <c r="F7" s="96" t="s">
        <v>6</v>
      </c>
      <c r="G7" s="150"/>
      <c r="H7" s="151"/>
      <c r="I7" s="249"/>
      <c r="J7" s="59" t="s">
        <v>7</v>
      </c>
      <c r="K7" s="250"/>
      <c r="L7" s="251"/>
      <c r="M7" s="251"/>
      <c r="N7" s="252"/>
      <c r="O7" s="184" t="s">
        <v>0</v>
      </c>
      <c r="P7" s="185"/>
      <c r="Q7" s="186">
        <f>+K5</f>
        <v>0</v>
      </c>
      <c r="R7" s="187"/>
      <c r="S7" s="187"/>
      <c r="T7" s="187"/>
      <c r="U7" s="188"/>
    </row>
    <row r="8" spans="1:23" ht="15.75" customHeight="1" x14ac:dyDescent="0.15">
      <c r="B8" s="200" t="s">
        <v>74</v>
      </c>
      <c r="C8" s="201"/>
      <c r="D8" s="201"/>
      <c r="E8" s="205"/>
      <c r="F8" s="206"/>
      <c r="G8" s="207"/>
      <c r="H8" s="216" t="s">
        <v>34</v>
      </c>
      <c r="I8" s="217"/>
      <c r="J8" s="58" t="s">
        <v>76</v>
      </c>
      <c r="K8" s="197"/>
      <c r="L8" s="198"/>
      <c r="M8" s="198"/>
      <c r="N8" s="199"/>
      <c r="O8" s="184" t="s">
        <v>34</v>
      </c>
      <c r="P8" s="185"/>
      <c r="Q8" s="186" t="str">
        <f>IF(K9="","同上",K9)</f>
        <v>同上</v>
      </c>
      <c r="R8" s="187"/>
      <c r="S8" s="187"/>
      <c r="T8" s="187"/>
      <c r="U8" s="188"/>
    </row>
    <row r="9" spans="1:23" ht="15.75" customHeight="1" x14ac:dyDescent="0.15">
      <c r="B9" s="227" t="s">
        <v>8</v>
      </c>
      <c r="C9" s="228"/>
      <c r="D9" s="228"/>
      <c r="E9" s="140"/>
      <c r="F9" s="141"/>
      <c r="G9" s="208"/>
      <c r="H9" s="218"/>
      <c r="I9" s="219"/>
      <c r="J9" s="57" t="s">
        <v>77</v>
      </c>
      <c r="K9" s="152"/>
      <c r="L9" s="153"/>
      <c r="M9" s="153"/>
      <c r="N9" s="154"/>
      <c r="O9" s="184" t="s">
        <v>42</v>
      </c>
      <c r="P9" s="185"/>
      <c r="Q9" s="189">
        <f>+E8</f>
        <v>0</v>
      </c>
      <c r="R9" s="190"/>
      <c r="S9" s="190"/>
      <c r="T9" s="190"/>
      <c r="U9" s="191"/>
    </row>
    <row r="10" spans="1:23" ht="15.75" customHeight="1" x14ac:dyDescent="0.15">
      <c r="B10" s="227" t="s">
        <v>16</v>
      </c>
      <c r="C10" s="228"/>
      <c r="D10" s="228"/>
      <c r="E10" s="45"/>
      <c r="F10" s="97" t="s">
        <v>6</v>
      </c>
      <c r="G10" s="60"/>
      <c r="H10" s="220" t="s">
        <v>35</v>
      </c>
      <c r="I10" s="221"/>
      <c r="J10" s="57" t="s">
        <v>3</v>
      </c>
      <c r="K10" s="152"/>
      <c r="L10" s="153"/>
      <c r="M10" s="153"/>
      <c r="N10" s="154"/>
      <c r="O10" s="184" t="s">
        <v>8</v>
      </c>
      <c r="P10" s="185"/>
      <c r="Q10" s="192">
        <f>+E9</f>
        <v>0</v>
      </c>
      <c r="R10" s="193"/>
      <c r="S10" s="193"/>
      <c r="T10" s="193"/>
      <c r="U10" s="194"/>
    </row>
    <row r="11" spans="1:23" ht="15.75" customHeight="1" thickBot="1" x14ac:dyDescent="0.2">
      <c r="B11" s="209" t="s">
        <v>75</v>
      </c>
      <c r="C11" s="210"/>
      <c r="D11" s="211"/>
      <c r="E11" s="224"/>
      <c r="F11" s="225"/>
      <c r="G11" s="226"/>
      <c r="H11" s="222"/>
      <c r="I11" s="223"/>
      <c r="J11" s="33" t="s">
        <v>7</v>
      </c>
      <c r="K11" s="155"/>
      <c r="L11" s="156"/>
      <c r="M11" s="156"/>
      <c r="N11" s="157"/>
      <c r="O11" s="143" t="s">
        <v>16</v>
      </c>
      <c r="P11" s="144"/>
      <c r="Q11" s="145">
        <f>+E10</f>
        <v>0</v>
      </c>
      <c r="R11" s="146"/>
      <c r="S11" s="63" t="s">
        <v>43</v>
      </c>
      <c r="T11" s="146">
        <f>+G10</f>
        <v>0</v>
      </c>
      <c r="U11" s="147"/>
    </row>
    <row r="12" spans="1:23" ht="15.75" customHeight="1" x14ac:dyDescent="0.15">
      <c r="A12" s="15"/>
      <c r="B12" s="229"/>
      <c r="C12" s="229"/>
      <c r="D12" s="229"/>
      <c r="E12" s="229"/>
      <c r="F12" s="229"/>
      <c r="G12" s="229"/>
      <c r="H12" s="212" t="s">
        <v>33</v>
      </c>
      <c r="I12" s="213"/>
      <c r="J12" s="34" t="s">
        <v>4</v>
      </c>
      <c r="K12" s="244"/>
      <c r="L12" s="245"/>
      <c r="M12" s="245"/>
      <c r="N12" s="246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30"/>
      <c r="C13" s="230"/>
      <c r="D13" s="230"/>
      <c r="E13" s="230"/>
      <c r="F13" s="230"/>
      <c r="G13" s="229"/>
      <c r="H13" s="214"/>
      <c r="I13" s="215"/>
      <c r="J13" s="59" t="s">
        <v>5</v>
      </c>
      <c r="K13" s="95"/>
      <c r="L13" s="98" t="s">
        <v>32</v>
      </c>
      <c r="M13" s="203"/>
      <c r="N13" s="204"/>
      <c r="O13" s="148"/>
      <c r="P13" s="148"/>
      <c r="Q13" s="148"/>
      <c r="R13" s="148"/>
      <c r="S13" s="148"/>
      <c r="T13" s="148"/>
      <c r="U13" s="148"/>
    </row>
    <row r="14" spans="1:23" ht="8.2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149"/>
      <c r="P14" s="149"/>
      <c r="Q14" s="149"/>
      <c r="R14" s="149"/>
      <c r="S14" s="149"/>
      <c r="T14" s="149"/>
      <c r="U14" s="149"/>
    </row>
    <row r="15" spans="1:23" ht="16.5" customHeight="1" x14ac:dyDescent="0.15">
      <c r="B15" s="260" t="s">
        <v>9</v>
      </c>
      <c r="C15" s="238" t="s">
        <v>10</v>
      </c>
      <c r="D15" s="238"/>
      <c r="E15" s="238" t="s">
        <v>36</v>
      </c>
      <c r="F15" s="236" t="s">
        <v>17</v>
      </c>
      <c r="G15" s="236" t="s">
        <v>18</v>
      </c>
      <c r="H15" s="238" t="s">
        <v>37</v>
      </c>
      <c r="I15" s="238"/>
      <c r="J15" s="238"/>
      <c r="K15" s="238"/>
      <c r="L15" s="234" t="s">
        <v>1</v>
      </c>
      <c r="M15" s="236" t="s">
        <v>27</v>
      </c>
      <c r="N15" s="241" t="s">
        <v>2</v>
      </c>
      <c r="O15" s="166" t="s">
        <v>40</v>
      </c>
      <c r="P15" s="167"/>
      <c r="Q15" s="167"/>
      <c r="R15" s="168"/>
      <c r="S15" s="163" t="s">
        <v>12</v>
      </c>
      <c r="T15" s="161" t="s">
        <v>13</v>
      </c>
      <c r="U15" s="158" t="s">
        <v>9</v>
      </c>
    </row>
    <row r="16" spans="1:23" ht="10.5" customHeight="1" x14ac:dyDescent="0.15">
      <c r="B16" s="261"/>
      <c r="C16" s="239"/>
      <c r="D16" s="239"/>
      <c r="E16" s="239"/>
      <c r="F16" s="237"/>
      <c r="G16" s="237"/>
      <c r="H16" s="195" t="s">
        <v>14</v>
      </c>
      <c r="I16" s="195" t="s">
        <v>15</v>
      </c>
      <c r="J16" s="195" t="s">
        <v>29</v>
      </c>
      <c r="K16" s="195" t="s">
        <v>28</v>
      </c>
      <c r="L16" s="235"/>
      <c r="M16" s="237"/>
      <c r="N16" s="242"/>
      <c r="O16" s="169"/>
      <c r="P16" s="170"/>
      <c r="Q16" s="170"/>
      <c r="R16" s="171"/>
      <c r="S16" s="164"/>
      <c r="T16" s="162"/>
      <c r="U16" s="159"/>
    </row>
    <row r="17" spans="2:28" ht="12.75" customHeight="1" x14ac:dyDescent="0.15">
      <c r="B17" s="261"/>
      <c r="C17" s="239"/>
      <c r="D17" s="239"/>
      <c r="E17" s="239"/>
      <c r="F17" s="237"/>
      <c r="G17" s="237"/>
      <c r="H17" s="196"/>
      <c r="I17" s="196"/>
      <c r="J17" s="196"/>
      <c r="K17" s="196"/>
      <c r="L17" s="235"/>
      <c r="M17" s="237"/>
      <c r="N17" s="242"/>
      <c r="O17" s="172" t="s">
        <v>11</v>
      </c>
      <c r="P17" s="173"/>
      <c r="Q17" s="174" t="s">
        <v>41</v>
      </c>
      <c r="R17" s="173"/>
      <c r="S17" s="164"/>
      <c r="T17" s="162"/>
      <c r="U17" s="159"/>
      <c r="W17" s="134" t="s">
        <v>45</v>
      </c>
      <c r="X17" s="136" t="s">
        <v>46</v>
      </c>
      <c r="Y17" s="138" t="s">
        <v>47</v>
      </c>
    </row>
    <row r="18" spans="2:28" ht="15" customHeight="1" thickBot="1" x14ac:dyDescent="0.2">
      <c r="B18" s="262"/>
      <c r="C18" s="240"/>
      <c r="D18" s="240"/>
      <c r="E18" s="240"/>
      <c r="F18" s="35" t="s">
        <v>19</v>
      </c>
      <c r="G18" s="35" t="s">
        <v>20</v>
      </c>
      <c r="H18" s="36" t="s">
        <v>21</v>
      </c>
      <c r="I18" s="36" t="s">
        <v>22</v>
      </c>
      <c r="J18" s="36" t="s">
        <v>23</v>
      </c>
      <c r="K18" s="36" t="s">
        <v>24</v>
      </c>
      <c r="L18" s="37" t="s">
        <v>25</v>
      </c>
      <c r="M18" s="35" t="s">
        <v>26</v>
      </c>
      <c r="N18" s="243"/>
      <c r="O18" s="38" t="s">
        <v>38</v>
      </c>
      <c r="P18" s="61" t="s">
        <v>39</v>
      </c>
      <c r="Q18" s="61" t="s">
        <v>38</v>
      </c>
      <c r="R18" s="61" t="s">
        <v>39</v>
      </c>
      <c r="S18" s="165"/>
      <c r="T18" s="162"/>
      <c r="U18" s="160"/>
      <c r="W18" s="135"/>
      <c r="X18" s="137"/>
      <c r="Y18" s="139"/>
    </row>
    <row r="19" spans="2:28" ht="18" customHeight="1" thickTop="1" x14ac:dyDescent="0.15">
      <c r="B19" s="39">
        <v>1</v>
      </c>
      <c r="C19" s="233"/>
      <c r="D19" s="233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>IF(E19="","",ROUNDDOWN(H19+I19*1.25+J19*1.35+K19*0.25,2))</f>
        <v/>
      </c>
      <c r="M19" s="21" t="str">
        <f>IF(E19="","",ROUNDUP(F19*L19,0))</f>
        <v/>
      </c>
      <c r="N19" s="24" t="str">
        <f>IF(F19="","",IF(T19&gt;=M19,"適","不適"))</f>
        <v/>
      </c>
      <c r="O19" s="5"/>
      <c r="P19" s="27" t="e">
        <f>+O19*H19/G19</f>
        <v>#DIV/0!</v>
      </c>
      <c r="Q19" s="8"/>
      <c r="R19" s="27" t="e">
        <f t="shared" ref="R19:R38" si="0">+Q19*H19/G19</f>
        <v>#DIV/0!</v>
      </c>
      <c r="S19" s="8"/>
      <c r="T19" s="30" t="e">
        <f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1023</v>
      </c>
    </row>
    <row r="20" spans="2:28" ht="18" customHeight="1" x14ac:dyDescent="0.15">
      <c r="B20" s="40">
        <v>2</v>
      </c>
      <c r="C20" s="231"/>
      <c r="D20" s="231"/>
      <c r="E20" s="3"/>
      <c r="F20" s="16" t="str">
        <f t="shared" ref="F20:F38" si="1">IF(E20="","",VLOOKUP($E$6,AA:AB,2,TRUE))</f>
        <v/>
      </c>
      <c r="G20" s="3"/>
      <c r="H20" s="3"/>
      <c r="I20" s="3"/>
      <c r="J20" s="3"/>
      <c r="K20" s="3"/>
      <c r="L20" s="19" t="str">
        <f t="shared" ref="L20:L38" si="2">IF(E20="","",ROUNDDOWN(H20+I20*1.25+J20*1.35+K20*0.25,2))</f>
        <v/>
      </c>
      <c r="M20" s="22" t="str">
        <f t="shared" ref="M20:M38" si="3">IF(E20="","",ROUNDUP(F20*L20,0))</f>
        <v/>
      </c>
      <c r="N20" s="25" t="str">
        <f t="shared" ref="N20:N38" si="4">IF(F20="","",IF(T20&gt;=M20,"適","不適"))</f>
        <v/>
      </c>
      <c r="O20" s="6"/>
      <c r="P20" s="28" t="e">
        <f t="shared" ref="P20:P38" si="5">+O20*H20/G20</f>
        <v>#DIV/0!</v>
      </c>
      <c r="Q20" s="9"/>
      <c r="R20" s="28" t="e">
        <f t="shared" si="0"/>
        <v>#DIV/0!</v>
      </c>
      <c r="S20" s="9"/>
      <c r="T20" s="31" t="e">
        <f t="shared" ref="T20:T38" si="6">+P20+R20+S20</f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1023</v>
      </c>
    </row>
    <row r="21" spans="2:28" ht="18" customHeight="1" x14ac:dyDescent="0.15">
      <c r="B21" s="40">
        <v>3</v>
      </c>
      <c r="C21" s="231"/>
      <c r="D21" s="231"/>
      <c r="E21" s="3"/>
      <c r="F21" s="16" t="str">
        <f t="shared" si="1"/>
        <v/>
      </c>
      <c r="G21" s="3"/>
      <c r="H21" s="3"/>
      <c r="I21" s="3"/>
      <c r="J21" s="3"/>
      <c r="K21" s="3"/>
      <c r="L21" s="19" t="str">
        <f t="shared" si="2"/>
        <v/>
      </c>
      <c r="M21" s="22" t="str">
        <f t="shared" si="3"/>
        <v/>
      </c>
      <c r="N21" s="25" t="str">
        <f t="shared" si="4"/>
        <v/>
      </c>
      <c r="O21" s="6"/>
      <c r="P21" s="28" t="e">
        <f t="shared" si="5"/>
        <v>#DIV/0!</v>
      </c>
      <c r="Q21" s="9"/>
      <c r="R21" s="28" t="e">
        <f t="shared" si="0"/>
        <v>#DIV/0!</v>
      </c>
      <c r="S21" s="9"/>
      <c r="T21" s="31" t="e">
        <f t="shared" si="6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1023</v>
      </c>
    </row>
    <row r="22" spans="2:28" ht="18" customHeight="1" x14ac:dyDescent="0.15">
      <c r="B22" s="40">
        <v>4</v>
      </c>
      <c r="C22" s="231"/>
      <c r="D22" s="231"/>
      <c r="E22" s="3"/>
      <c r="F22" s="16" t="str">
        <f t="shared" si="1"/>
        <v/>
      </c>
      <c r="G22" s="3"/>
      <c r="H22" s="3"/>
      <c r="I22" s="3"/>
      <c r="J22" s="3"/>
      <c r="K22" s="3"/>
      <c r="L22" s="19" t="str">
        <f t="shared" si="2"/>
        <v/>
      </c>
      <c r="M22" s="22" t="str">
        <f t="shared" si="3"/>
        <v/>
      </c>
      <c r="N22" s="25" t="str">
        <f t="shared" si="4"/>
        <v/>
      </c>
      <c r="O22" s="6"/>
      <c r="P22" s="28" t="e">
        <f t="shared" si="5"/>
        <v>#DIV/0!</v>
      </c>
      <c r="Q22" s="9"/>
      <c r="R22" s="28" t="e">
        <f t="shared" si="0"/>
        <v>#DIV/0!</v>
      </c>
      <c r="S22" s="9"/>
      <c r="T22" s="31" t="e">
        <f t="shared" si="6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1023</v>
      </c>
    </row>
    <row r="23" spans="2:28" ht="18" customHeight="1" x14ac:dyDescent="0.15">
      <c r="B23" s="40">
        <v>5</v>
      </c>
      <c r="C23" s="231"/>
      <c r="D23" s="231"/>
      <c r="E23" s="3"/>
      <c r="F23" s="16" t="str">
        <f t="shared" si="1"/>
        <v/>
      </c>
      <c r="G23" s="3"/>
      <c r="H23" s="3"/>
      <c r="I23" s="3"/>
      <c r="J23" s="3"/>
      <c r="K23" s="3"/>
      <c r="L23" s="19" t="str">
        <f t="shared" si="2"/>
        <v/>
      </c>
      <c r="M23" s="22" t="str">
        <f t="shared" si="3"/>
        <v/>
      </c>
      <c r="N23" s="25" t="str">
        <f t="shared" si="4"/>
        <v/>
      </c>
      <c r="O23" s="6"/>
      <c r="P23" s="28" t="e">
        <f t="shared" si="5"/>
        <v>#DIV/0!</v>
      </c>
      <c r="Q23" s="9"/>
      <c r="R23" s="28" t="e">
        <f t="shared" si="0"/>
        <v>#DIV/0!</v>
      </c>
      <c r="S23" s="9"/>
      <c r="T23" s="31" t="e">
        <f t="shared" si="6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1023</v>
      </c>
    </row>
    <row r="24" spans="2:28" ht="18" customHeight="1" x14ac:dyDescent="0.15">
      <c r="B24" s="40">
        <v>6</v>
      </c>
      <c r="C24" s="231"/>
      <c r="D24" s="231"/>
      <c r="E24" s="3"/>
      <c r="F24" s="16" t="str">
        <f t="shared" si="1"/>
        <v/>
      </c>
      <c r="G24" s="3"/>
      <c r="H24" s="3"/>
      <c r="I24" s="3"/>
      <c r="J24" s="3"/>
      <c r="K24" s="3"/>
      <c r="L24" s="19" t="str">
        <f t="shared" si="2"/>
        <v/>
      </c>
      <c r="M24" s="22" t="str">
        <f t="shared" si="3"/>
        <v/>
      </c>
      <c r="N24" s="25" t="str">
        <f t="shared" si="4"/>
        <v/>
      </c>
      <c r="O24" s="6"/>
      <c r="P24" s="28" t="e">
        <f t="shared" si="5"/>
        <v>#DIV/0!</v>
      </c>
      <c r="Q24" s="9"/>
      <c r="R24" s="28" t="e">
        <f t="shared" si="0"/>
        <v>#DIV/0!</v>
      </c>
      <c r="S24" s="9"/>
      <c r="T24" s="31" t="e">
        <f t="shared" si="6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1023</v>
      </c>
    </row>
    <row r="25" spans="2:28" ht="18" customHeight="1" x14ac:dyDescent="0.15">
      <c r="B25" s="40">
        <v>7</v>
      </c>
      <c r="C25" s="231"/>
      <c r="D25" s="231"/>
      <c r="E25" s="3"/>
      <c r="F25" s="16" t="str">
        <f t="shared" si="1"/>
        <v/>
      </c>
      <c r="G25" s="3"/>
      <c r="H25" s="3"/>
      <c r="I25" s="3"/>
      <c r="J25" s="3"/>
      <c r="K25" s="3"/>
      <c r="L25" s="19" t="str">
        <f t="shared" si="2"/>
        <v/>
      </c>
      <c r="M25" s="22" t="str">
        <f t="shared" si="3"/>
        <v/>
      </c>
      <c r="N25" s="25" t="str">
        <f t="shared" si="4"/>
        <v/>
      </c>
      <c r="O25" s="6"/>
      <c r="P25" s="28" t="e">
        <f t="shared" si="5"/>
        <v>#DIV/0!</v>
      </c>
      <c r="Q25" s="9"/>
      <c r="R25" s="28" t="e">
        <f t="shared" si="0"/>
        <v>#DIV/0!</v>
      </c>
      <c r="S25" s="9"/>
      <c r="T25" s="31" t="e">
        <f t="shared" si="6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1023</v>
      </c>
    </row>
    <row r="26" spans="2:28" ht="18" customHeight="1" x14ac:dyDescent="0.15">
      <c r="B26" s="40">
        <v>8</v>
      </c>
      <c r="C26" s="231"/>
      <c r="D26" s="231"/>
      <c r="E26" s="3"/>
      <c r="F26" s="16" t="str">
        <f t="shared" si="1"/>
        <v/>
      </c>
      <c r="G26" s="3"/>
      <c r="H26" s="3"/>
      <c r="I26" s="3"/>
      <c r="J26" s="3"/>
      <c r="K26" s="3"/>
      <c r="L26" s="19" t="str">
        <f t="shared" si="2"/>
        <v/>
      </c>
      <c r="M26" s="22" t="str">
        <f t="shared" si="3"/>
        <v/>
      </c>
      <c r="N26" s="25" t="str">
        <f t="shared" si="4"/>
        <v/>
      </c>
      <c r="O26" s="6"/>
      <c r="P26" s="28" t="e">
        <f t="shared" si="5"/>
        <v>#DIV/0!</v>
      </c>
      <c r="Q26" s="9"/>
      <c r="R26" s="28" t="e">
        <f t="shared" si="0"/>
        <v>#DIV/0!</v>
      </c>
      <c r="S26" s="9"/>
      <c r="T26" s="31" t="e">
        <f t="shared" si="6"/>
        <v>#DIV/0!</v>
      </c>
      <c r="U26" s="43">
        <v>8</v>
      </c>
      <c r="W26" s="100">
        <v>43743</v>
      </c>
      <c r="X26" s="105">
        <v>790</v>
      </c>
      <c r="Y26" s="106"/>
      <c r="AA26" s="102">
        <v>43830</v>
      </c>
      <c r="AB26" s="110">
        <f>MAX(Y25,X25:X38)</f>
        <v>1023</v>
      </c>
    </row>
    <row r="27" spans="2:28" ht="18" customHeight="1" x14ac:dyDescent="0.15">
      <c r="B27" s="40">
        <v>9</v>
      </c>
      <c r="C27" s="231"/>
      <c r="D27" s="231"/>
      <c r="E27" s="3"/>
      <c r="F27" s="16" t="str">
        <f t="shared" si="1"/>
        <v/>
      </c>
      <c r="G27" s="3"/>
      <c r="H27" s="3"/>
      <c r="I27" s="3"/>
      <c r="J27" s="3"/>
      <c r="K27" s="3"/>
      <c r="L27" s="19" t="str">
        <f t="shared" si="2"/>
        <v/>
      </c>
      <c r="M27" s="22" t="str">
        <f t="shared" si="3"/>
        <v/>
      </c>
      <c r="N27" s="25" t="str">
        <f t="shared" si="4"/>
        <v/>
      </c>
      <c r="O27" s="6"/>
      <c r="P27" s="28" t="e">
        <f t="shared" si="5"/>
        <v>#DIV/0!</v>
      </c>
      <c r="Q27" s="9"/>
      <c r="R27" s="28" t="e">
        <f t="shared" si="0"/>
        <v>#DIV/0!</v>
      </c>
      <c r="S27" s="9"/>
      <c r="T27" s="31" t="e">
        <f t="shared" si="6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1023</v>
      </c>
    </row>
    <row r="28" spans="2:28" ht="18" customHeight="1" x14ac:dyDescent="0.15">
      <c r="B28" s="40">
        <v>10</v>
      </c>
      <c r="C28" s="231"/>
      <c r="D28" s="231"/>
      <c r="E28" s="3"/>
      <c r="F28" s="16" t="str">
        <f t="shared" si="1"/>
        <v/>
      </c>
      <c r="G28" s="3"/>
      <c r="H28" s="3"/>
      <c r="I28" s="3"/>
      <c r="J28" s="3"/>
      <c r="K28" s="3"/>
      <c r="L28" s="19" t="str">
        <f t="shared" si="2"/>
        <v/>
      </c>
      <c r="M28" s="22" t="str">
        <f t="shared" si="3"/>
        <v/>
      </c>
      <c r="N28" s="25" t="str">
        <f t="shared" si="4"/>
        <v/>
      </c>
      <c r="O28" s="6"/>
      <c r="P28" s="28" t="e">
        <f t="shared" si="5"/>
        <v>#DIV/0!</v>
      </c>
      <c r="Q28" s="9"/>
      <c r="R28" s="28" t="e">
        <f t="shared" si="0"/>
        <v>#DIV/0!</v>
      </c>
      <c r="S28" s="9"/>
      <c r="T28" s="31" t="e">
        <f t="shared" si="6"/>
        <v>#DIV/0!</v>
      </c>
      <c r="U28" s="43">
        <v>10</v>
      </c>
      <c r="W28" s="100">
        <v>44107</v>
      </c>
      <c r="X28" s="105">
        <v>792</v>
      </c>
      <c r="Y28" s="106"/>
      <c r="AA28" s="102">
        <v>44196</v>
      </c>
      <c r="AB28" s="110">
        <f>MAX(Y27,X27:X38)</f>
        <v>1023</v>
      </c>
    </row>
    <row r="29" spans="2:28" ht="18" customHeight="1" x14ac:dyDescent="0.15">
      <c r="B29" s="40">
        <v>11</v>
      </c>
      <c r="C29" s="231"/>
      <c r="D29" s="231"/>
      <c r="E29" s="3"/>
      <c r="F29" s="16" t="str">
        <f t="shared" si="1"/>
        <v/>
      </c>
      <c r="G29" s="3"/>
      <c r="H29" s="3"/>
      <c r="I29" s="3"/>
      <c r="J29" s="3"/>
      <c r="K29" s="3"/>
      <c r="L29" s="19" t="str">
        <f t="shared" si="2"/>
        <v/>
      </c>
      <c r="M29" s="22" t="str">
        <f t="shared" si="3"/>
        <v/>
      </c>
      <c r="N29" s="25" t="str">
        <f t="shared" si="4"/>
        <v/>
      </c>
      <c r="O29" s="6"/>
      <c r="P29" s="28" t="e">
        <f t="shared" si="5"/>
        <v>#DIV/0!</v>
      </c>
      <c r="Q29" s="9"/>
      <c r="R29" s="28" t="e">
        <f t="shared" si="0"/>
        <v>#DIV/0!</v>
      </c>
      <c r="S29" s="9"/>
      <c r="T29" s="31" t="e">
        <f t="shared" si="6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1023</v>
      </c>
    </row>
    <row r="30" spans="2:28" ht="18" customHeight="1" x14ac:dyDescent="0.15">
      <c r="B30" s="40">
        <v>12</v>
      </c>
      <c r="C30" s="231"/>
      <c r="D30" s="231"/>
      <c r="E30" s="3"/>
      <c r="F30" s="16" t="str">
        <f t="shared" si="1"/>
        <v/>
      </c>
      <c r="G30" s="3"/>
      <c r="H30" s="3"/>
      <c r="I30" s="3"/>
      <c r="J30" s="3"/>
      <c r="K30" s="3"/>
      <c r="L30" s="19" t="str">
        <f t="shared" si="2"/>
        <v/>
      </c>
      <c r="M30" s="22" t="str">
        <f t="shared" si="3"/>
        <v/>
      </c>
      <c r="N30" s="25" t="str">
        <f t="shared" si="4"/>
        <v/>
      </c>
      <c r="O30" s="6"/>
      <c r="P30" s="28" t="e">
        <f t="shared" si="5"/>
        <v>#DIV/0!</v>
      </c>
      <c r="Q30" s="9"/>
      <c r="R30" s="28" t="e">
        <f t="shared" si="0"/>
        <v>#DIV/0!</v>
      </c>
      <c r="S30" s="9"/>
      <c r="T30" s="31" t="e">
        <f t="shared" si="6"/>
        <v>#DIV/0!</v>
      </c>
      <c r="U30" s="43">
        <v>12</v>
      </c>
      <c r="W30" s="100">
        <v>44474</v>
      </c>
      <c r="X30" s="105">
        <v>820</v>
      </c>
      <c r="Y30" s="106"/>
      <c r="AA30" s="102">
        <v>44561</v>
      </c>
      <c r="AB30" s="110">
        <f>MAX(Y29,X29:X38)</f>
        <v>1023</v>
      </c>
    </row>
    <row r="31" spans="2:28" ht="18" customHeight="1" x14ac:dyDescent="0.15">
      <c r="B31" s="40">
        <v>13</v>
      </c>
      <c r="C31" s="231"/>
      <c r="D31" s="231"/>
      <c r="E31" s="3"/>
      <c r="F31" s="16" t="str">
        <f t="shared" si="1"/>
        <v/>
      </c>
      <c r="G31" s="3"/>
      <c r="H31" s="3"/>
      <c r="I31" s="3"/>
      <c r="J31" s="3"/>
      <c r="K31" s="3"/>
      <c r="L31" s="19" t="str">
        <f t="shared" si="2"/>
        <v/>
      </c>
      <c r="M31" s="22" t="str">
        <f t="shared" si="3"/>
        <v/>
      </c>
      <c r="N31" s="25" t="str">
        <f t="shared" si="4"/>
        <v/>
      </c>
      <c r="O31" s="6"/>
      <c r="P31" s="28" t="e">
        <f t="shared" si="5"/>
        <v>#DIV/0!</v>
      </c>
      <c r="Q31" s="9"/>
      <c r="R31" s="28" t="e">
        <f t="shared" si="0"/>
        <v>#DIV/0!</v>
      </c>
      <c r="S31" s="9"/>
      <c r="T31" s="31" t="e">
        <f t="shared" si="6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1023</v>
      </c>
    </row>
    <row r="32" spans="2:28" ht="18" customHeight="1" x14ac:dyDescent="0.15">
      <c r="B32" s="40">
        <v>14</v>
      </c>
      <c r="C32" s="231"/>
      <c r="D32" s="231"/>
      <c r="E32" s="3"/>
      <c r="F32" s="16" t="str">
        <f t="shared" si="1"/>
        <v/>
      </c>
      <c r="G32" s="3"/>
      <c r="H32" s="3"/>
      <c r="I32" s="3"/>
      <c r="J32" s="3"/>
      <c r="K32" s="3"/>
      <c r="L32" s="19" t="str">
        <f t="shared" si="2"/>
        <v/>
      </c>
      <c r="M32" s="22" t="str">
        <f t="shared" si="3"/>
        <v/>
      </c>
      <c r="N32" s="25" t="str">
        <f t="shared" si="4"/>
        <v/>
      </c>
      <c r="O32" s="6"/>
      <c r="P32" s="28" t="e">
        <f t="shared" si="5"/>
        <v>#DIV/0!</v>
      </c>
      <c r="Q32" s="9"/>
      <c r="R32" s="28" t="e">
        <f t="shared" si="0"/>
        <v>#DIV/0!</v>
      </c>
      <c r="S32" s="9"/>
      <c r="T32" s="31" t="e">
        <f t="shared" si="6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1023</v>
      </c>
    </row>
    <row r="33" spans="2:28" ht="18" customHeight="1" x14ac:dyDescent="0.15">
      <c r="B33" s="40">
        <v>15</v>
      </c>
      <c r="C33" s="231"/>
      <c r="D33" s="231"/>
      <c r="E33" s="3"/>
      <c r="F33" s="16" t="str">
        <f t="shared" si="1"/>
        <v/>
      </c>
      <c r="G33" s="3"/>
      <c r="H33" s="3"/>
      <c r="I33" s="3"/>
      <c r="J33" s="3"/>
      <c r="K33" s="3"/>
      <c r="L33" s="19" t="str">
        <f t="shared" si="2"/>
        <v/>
      </c>
      <c r="M33" s="22" t="str">
        <f t="shared" si="3"/>
        <v/>
      </c>
      <c r="N33" s="25" t="str">
        <f t="shared" si="4"/>
        <v/>
      </c>
      <c r="O33" s="6"/>
      <c r="P33" s="28" t="e">
        <f t="shared" si="5"/>
        <v>#DIV/0!</v>
      </c>
      <c r="Q33" s="9"/>
      <c r="R33" s="28" t="e">
        <f t="shared" si="0"/>
        <v>#DIV/0!</v>
      </c>
      <c r="S33" s="9"/>
      <c r="T33" s="31" t="e">
        <f t="shared" si="6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1023</v>
      </c>
    </row>
    <row r="34" spans="2:28" ht="18" customHeight="1" x14ac:dyDescent="0.15">
      <c r="B34" s="40">
        <v>16</v>
      </c>
      <c r="C34" s="231"/>
      <c r="D34" s="231"/>
      <c r="E34" s="3"/>
      <c r="F34" s="16" t="str">
        <f t="shared" si="1"/>
        <v/>
      </c>
      <c r="G34" s="3"/>
      <c r="H34" s="3"/>
      <c r="I34" s="3"/>
      <c r="J34" s="3"/>
      <c r="K34" s="3"/>
      <c r="L34" s="19" t="str">
        <f t="shared" si="2"/>
        <v/>
      </c>
      <c r="M34" s="22" t="str">
        <f t="shared" si="3"/>
        <v/>
      </c>
      <c r="N34" s="25" t="str">
        <f t="shared" si="4"/>
        <v/>
      </c>
      <c r="O34" s="6"/>
      <c r="P34" s="28" t="e">
        <f t="shared" si="5"/>
        <v>#DIV/0!</v>
      </c>
      <c r="Q34" s="9"/>
      <c r="R34" s="28" t="e">
        <f t="shared" si="0"/>
        <v>#DIV/0!</v>
      </c>
      <c r="S34" s="9"/>
      <c r="T34" s="31" t="e">
        <f t="shared" si="6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1023</v>
      </c>
    </row>
    <row r="35" spans="2:28" ht="18" customHeight="1" x14ac:dyDescent="0.15">
      <c r="B35" s="40">
        <v>17</v>
      </c>
      <c r="C35" s="231"/>
      <c r="D35" s="231"/>
      <c r="E35" s="3"/>
      <c r="F35" s="16" t="str">
        <f t="shared" si="1"/>
        <v/>
      </c>
      <c r="G35" s="3"/>
      <c r="H35" s="3"/>
      <c r="I35" s="3"/>
      <c r="J35" s="3"/>
      <c r="K35" s="3"/>
      <c r="L35" s="19" t="str">
        <f t="shared" si="2"/>
        <v/>
      </c>
      <c r="M35" s="22" t="str">
        <f t="shared" si="3"/>
        <v/>
      </c>
      <c r="N35" s="25" t="str">
        <f t="shared" si="4"/>
        <v/>
      </c>
      <c r="O35" s="6"/>
      <c r="P35" s="28" t="e">
        <f t="shared" si="5"/>
        <v>#DIV/0!</v>
      </c>
      <c r="Q35" s="9"/>
      <c r="R35" s="28" t="e">
        <f t="shared" si="0"/>
        <v>#DIV/0!</v>
      </c>
      <c r="S35" s="9"/>
      <c r="T35" s="31" t="e">
        <f t="shared" si="6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1023</v>
      </c>
    </row>
    <row r="36" spans="2:28" ht="18" customHeight="1" x14ac:dyDescent="0.15">
      <c r="B36" s="40">
        <v>18</v>
      </c>
      <c r="C36" s="231"/>
      <c r="D36" s="231"/>
      <c r="E36" s="3"/>
      <c r="F36" s="16" t="str">
        <f t="shared" si="1"/>
        <v/>
      </c>
      <c r="G36" s="3"/>
      <c r="H36" s="3"/>
      <c r="I36" s="3"/>
      <c r="J36" s="3"/>
      <c r="K36" s="3"/>
      <c r="L36" s="19" t="str">
        <f t="shared" si="2"/>
        <v/>
      </c>
      <c r="M36" s="22" t="str">
        <f t="shared" si="3"/>
        <v/>
      </c>
      <c r="N36" s="25" t="str">
        <f t="shared" si="4"/>
        <v/>
      </c>
      <c r="O36" s="6"/>
      <c r="P36" s="28" t="e">
        <f t="shared" si="5"/>
        <v>#DIV/0!</v>
      </c>
      <c r="Q36" s="9"/>
      <c r="R36" s="28" t="e">
        <f t="shared" si="0"/>
        <v>#DIV/0!</v>
      </c>
      <c r="S36" s="9"/>
      <c r="T36" s="31" t="e">
        <f t="shared" si="6"/>
        <v>#DIV/0!</v>
      </c>
      <c r="U36" s="43">
        <v>18</v>
      </c>
      <c r="W36" s="100">
        <v>45574</v>
      </c>
      <c r="X36" s="107">
        <v>952</v>
      </c>
      <c r="Y36" s="106"/>
      <c r="AA36" s="102">
        <v>45657</v>
      </c>
      <c r="AB36" s="110">
        <f>MAX(Y35,X35:X38)</f>
        <v>1023</v>
      </c>
    </row>
    <row r="37" spans="2:28" ht="18" customHeight="1" x14ac:dyDescent="0.15">
      <c r="B37" s="40">
        <v>19</v>
      </c>
      <c r="C37" s="231"/>
      <c r="D37" s="231"/>
      <c r="E37" s="3"/>
      <c r="F37" s="16" t="str">
        <f t="shared" si="1"/>
        <v/>
      </c>
      <c r="G37" s="3"/>
      <c r="H37" s="3"/>
      <c r="I37" s="3"/>
      <c r="J37" s="3"/>
      <c r="K37" s="3"/>
      <c r="L37" s="19" t="str">
        <f t="shared" si="2"/>
        <v/>
      </c>
      <c r="M37" s="22" t="str">
        <f t="shared" si="3"/>
        <v/>
      </c>
      <c r="N37" s="25" t="str">
        <f t="shared" si="4"/>
        <v/>
      </c>
      <c r="O37" s="6"/>
      <c r="P37" s="28" t="e">
        <f t="shared" si="5"/>
        <v>#DIV/0!</v>
      </c>
      <c r="Q37" s="9"/>
      <c r="R37" s="28" t="e">
        <f t="shared" si="0"/>
        <v>#DIV/0!</v>
      </c>
      <c r="S37" s="9"/>
      <c r="T37" s="31" t="e">
        <f t="shared" si="6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1023</v>
      </c>
    </row>
    <row r="38" spans="2:28" ht="18" customHeight="1" thickBot="1" x14ac:dyDescent="0.2">
      <c r="B38" s="41">
        <v>20</v>
      </c>
      <c r="C38" s="232"/>
      <c r="D38" s="232"/>
      <c r="E38" s="4"/>
      <c r="F38" s="17" t="str">
        <f t="shared" si="1"/>
        <v/>
      </c>
      <c r="G38" s="4"/>
      <c r="H38" s="4"/>
      <c r="I38" s="4"/>
      <c r="J38" s="4"/>
      <c r="K38" s="4"/>
      <c r="L38" s="20" t="str">
        <f t="shared" si="2"/>
        <v/>
      </c>
      <c r="M38" s="23" t="str">
        <f t="shared" si="3"/>
        <v/>
      </c>
      <c r="N38" s="26" t="str">
        <f t="shared" si="4"/>
        <v/>
      </c>
      <c r="O38" s="7"/>
      <c r="P38" s="29" t="e">
        <f t="shared" si="5"/>
        <v>#DIV/0!</v>
      </c>
      <c r="Q38" s="10"/>
      <c r="R38" s="29" t="e">
        <f t="shared" si="0"/>
        <v>#DIV/0!</v>
      </c>
      <c r="S38" s="10"/>
      <c r="T38" s="32" t="e">
        <f t="shared" si="6"/>
        <v>#DIV/0!</v>
      </c>
      <c r="U38" s="44">
        <v>20</v>
      </c>
      <c r="W38" s="101">
        <v>45992</v>
      </c>
      <c r="X38" s="108">
        <v>1023</v>
      </c>
      <c r="Y38" s="109"/>
      <c r="AA38" s="102">
        <v>46022</v>
      </c>
      <c r="AB38" s="110">
        <f>MAX(Y37,X37:X38)</f>
        <v>1023</v>
      </c>
    </row>
    <row r="39" spans="2:28" ht="14.25" customHeight="1" x14ac:dyDescent="0.15">
      <c r="K39" s="202" t="s">
        <v>30</v>
      </c>
      <c r="L39" s="202"/>
      <c r="M39" s="202"/>
      <c r="N39" s="202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algorithmName="SHA-512" hashValue="7I7316nH+/47ML1uJjjk7L+nZVHUOEFv7WPC8VnXLiENOH58/Wt5rlJirPY9beRfXKTPJCUs7rAgQ6ixXHI+Xw==" saltValue="LR+/R4i2kqm6r59LoSloqA==" spinCount="100000" sheet="1" objects="1" scenarios="1" formatCells="0" formatColumns="0" formatRows="0"/>
  <mergeCells count="93">
    <mergeCell ref="K4:N4"/>
    <mergeCell ref="K5:N5"/>
    <mergeCell ref="K6:N6"/>
    <mergeCell ref="N15:N18"/>
    <mergeCell ref="K12:N12"/>
    <mergeCell ref="B14:N14"/>
    <mergeCell ref="I4:I7"/>
    <mergeCell ref="K7:L7"/>
    <mergeCell ref="M7:N7"/>
    <mergeCell ref="B6:D6"/>
    <mergeCell ref="B5:D5"/>
    <mergeCell ref="E4:H4"/>
    <mergeCell ref="E5:H5"/>
    <mergeCell ref="B4:D4"/>
    <mergeCell ref="B7:D7"/>
    <mergeCell ref="B15:B18"/>
    <mergeCell ref="C19:D19"/>
    <mergeCell ref="K16:K17"/>
    <mergeCell ref="L15:L17"/>
    <mergeCell ref="M15:M17"/>
    <mergeCell ref="C15:D18"/>
    <mergeCell ref="E15:E18"/>
    <mergeCell ref="F15:F17"/>
    <mergeCell ref="G15:G17"/>
    <mergeCell ref="H16:H17"/>
    <mergeCell ref="I16:I17"/>
    <mergeCell ref="H15:K15"/>
    <mergeCell ref="C20:D20"/>
    <mergeCell ref="C21:D21"/>
    <mergeCell ref="C22:D22"/>
    <mergeCell ref="C23:D23"/>
    <mergeCell ref="C24:D24"/>
    <mergeCell ref="C38:D38"/>
    <mergeCell ref="C30:D30"/>
    <mergeCell ref="C31:D31"/>
    <mergeCell ref="C32:D32"/>
    <mergeCell ref="C33:D33"/>
    <mergeCell ref="C34:D34"/>
    <mergeCell ref="C37:D37"/>
    <mergeCell ref="C36:D36"/>
    <mergeCell ref="C25:D25"/>
    <mergeCell ref="C26:D26"/>
    <mergeCell ref="C27:D27"/>
    <mergeCell ref="C28:D28"/>
    <mergeCell ref="C29:D29"/>
    <mergeCell ref="K8:N8"/>
    <mergeCell ref="B8:D8"/>
    <mergeCell ref="K39:N39"/>
    <mergeCell ref="M13:N13"/>
    <mergeCell ref="E8:G8"/>
    <mergeCell ref="E9:G9"/>
    <mergeCell ref="B11:D11"/>
    <mergeCell ref="H12:I13"/>
    <mergeCell ref="H8:I8"/>
    <mergeCell ref="H9:I9"/>
    <mergeCell ref="H10:I11"/>
    <mergeCell ref="E11:G11"/>
    <mergeCell ref="B9:D9"/>
    <mergeCell ref="B10:D10"/>
    <mergeCell ref="B12:G13"/>
    <mergeCell ref="C35:D35"/>
    <mergeCell ref="O15:R16"/>
    <mergeCell ref="O17:P17"/>
    <mergeCell ref="Q17:R17"/>
    <mergeCell ref="B2:N3"/>
    <mergeCell ref="O2:U4"/>
    <mergeCell ref="O6:P6"/>
    <mergeCell ref="Q6:U6"/>
    <mergeCell ref="O7:P7"/>
    <mergeCell ref="Q7:U7"/>
    <mergeCell ref="O8:P8"/>
    <mergeCell ref="Q8:U8"/>
    <mergeCell ref="O9:P9"/>
    <mergeCell ref="Q9:U9"/>
    <mergeCell ref="O10:P10"/>
    <mergeCell ref="Q10:U10"/>
    <mergeCell ref="J16:J17"/>
    <mergeCell ref="W17:W18"/>
    <mergeCell ref="X17:X18"/>
    <mergeCell ref="Y17:Y18"/>
    <mergeCell ref="E6:H6"/>
    <mergeCell ref="O11:P11"/>
    <mergeCell ref="Q11:R11"/>
    <mergeCell ref="T11:U11"/>
    <mergeCell ref="O13:U14"/>
    <mergeCell ref="G7:H7"/>
    <mergeCell ref="K9:N9"/>
    <mergeCell ref="K10:N10"/>
    <mergeCell ref="K11:L11"/>
    <mergeCell ref="M11:N11"/>
    <mergeCell ref="U15:U18"/>
    <mergeCell ref="T15:T18"/>
    <mergeCell ref="S15:S18"/>
  </mergeCells>
  <phoneticPr fontId="1"/>
  <pageMargins left="0.70866141732283472" right="0.70866141732283472" top="0.74803149606299213" bottom="0.55118110236220474" header="0.31496062992125984" footer="0.31496062992125984"/>
  <pageSetup paperSize="9" scale="80" orientation="landscape" r:id="rId1"/>
  <ignoredErrors>
    <ignoredError sqref="AB21:AB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7"/>
  <sheetViews>
    <sheetView showGridLines="0" zoomScale="73" zoomScaleNormal="73" workbookViewId="0">
      <pane ySplit="18" topLeftCell="A19" activePane="bottomLeft" state="frozen"/>
      <selection pane="bottomLeft" activeCell="E4" sqref="E4:J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7" width="10.88671875" style="11" bestFit="1" customWidth="1"/>
    <col min="8" max="8" width="15.5546875" style="11" customWidth="1"/>
    <col min="9" max="9" width="7.44140625" style="11" bestFit="1" customWidth="1"/>
    <col min="10" max="10" width="11.33203125" style="11" bestFit="1" customWidth="1"/>
    <col min="11" max="11" width="7.33203125" style="11" bestFit="1" customWidth="1"/>
    <col min="12" max="12" width="11.33203125" style="11" bestFit="1" customWidth="1"/>
    <col min="13" max="13" width="7.33203125" style="11" bestFit="1" customWidth="1"/>
    <col min="14" max="14" width="11.33203125" style="11" bestFit="1" customWidth="1"/>
    <col min="15" max="15" width="7.44140625" style="11" bestFit="1" customWidth="1"/>
    <col min="16" max="16" width="11.33203125" style="11" bestFit="1" customWidth="1"/>
    <col min="17" max="17" width="7.33203125" style="11" bestFit="1" customWidth="1"/>
    <col min="18" max="18" width="11.33203125" style="11" bestFit="1" customWidth="1"/>
    <col min="19" max="19" width="15.109375" style="11" customWidth="1"/>
    <col min="20" max="20" width="13.44140625" style="11" customWidth="1"/>
    <col min="21" max="21" width="14.44140625" style="11" customWidth="1"/>
    <col min="22" max="22" width="12.109375" style="11" customWidth="1"/>
    <col min="23" max="25" width="13.5546875" style="11" customWidth="1"/>
    <col min="26" max="26" width="21" style="11" customWidth="1"/>
    <col min="27" max="27" width="7" style="11" customWidth="1"/>
    <col min="28" max="28" width="4.5546875" style="11" customWidth="1"/>
    <col min="29" max="29" width="11.44140625" style="11" bestFit="1" customWidth="1"/>
    <col min="30" max="30" width="12.109375" style="11" bestFit="1" customWidth="1"/>
    <col min="31" max="31" width="16.6640625" style="11" bestFit="1" customWidth="1"/>
    <col min="32" max="32" width="9.109375" style="11"/>
    <col min="33" max="33" width="11.44140625" style="11" bestFit="1" customWidth="1"/>
    <col min="34" max="34" width="9.33203125" style="11" bestFit="1" customWidth="1"/>
    <col min="35" max="35" width="9.109375" style="11"/>
    <col min="36" max="36" width="11.44140625" style="11" bestFit="1" customWidth="1"/>
    <col min="37" max="37" width="12" style="11" bestFit="1" customWidth="1"/>
    <col min="38" max="38" width="16.5546875" style="11" bestFit="1" customWidth="1"/>
    <col min="39" max="39" width="9.109375" style="11"/>
    <col min="40" max="40" width="11.44140625" style="11" bestFit="1" customWidth="1"/>
    <col min="41" max="16384" width="9.109375" style="11"/>
  </cols>
  <sheetData>
    <row r="1" spans="1:27" ht="9" customHeight="1" x14ac:dyDescent="0.15"/>
    <row r="2" spans="1:27" ht="20.25" customHeight="1" x14ac:dyDescent="0.15">
      <c r="B2" s="175" t="s">
        <v>88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8" t="s">
        <v>31</v>
      </c>
      <c r="V2" s="178"/>
      <c r="W2" s="178"/>
      <c r="X2" s="178"/>
      <c r="Y2" s="178"/>
      <c r="Z2" s="178"/>
      <c r="AA2" s="178"/>
    </row>
    <row r="3" spans="1:27" ht="27" customHeight="1" thickBot="1" x14ac:dyDescent="0.2"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178"/>
      <c r="V3" s="178"/>
      <c r="W3" s="178"/>
      <c r="X3" s="178"/>
      <c r="Y3" s="178"/>
      <c r="Z3" s="178"/>
      <c r="AA3" s="178"/>
    </row>
    <row r="4" spans="1:27" ht="15.75" customHeight="1" x14ac:dyDescent="0.15">
      <c r="B4" s="256" t="s">
        <v>70</v>
      </c>
      <c r="C4" s="257"/>
      <c r="D4" s="257"/>
      <c r="E4" s="197"/>
      <c r="F4" s="198"/>
      <c r="G4" s="198"/>
      <c r="H4" s="198"/>
      <c r="I4" s="198"/>
      <c r="J4" s="321"/>
      <c r="K4" s="322" t="s">
        <v>0</v>
      </c>
      <c r="L4" s="323"/>
      <c r="M4" s="306" t="s">
        <v>76</v>
      </c>
      <c r="N4" s="307"/>
      <c r="O4" s="197"/>
      <c r="P4" s="198"/>
      <c r="Q4" s="198"/>
      <c r="R4" s="198"/>
      <c r="S4" s="198"/>
      <c r="T4" s="199"/>
      <c r="U4" s="178"/>
      <c r="V4" s="178"/>
      <c r="W4" s="178"/>
      <c r="X4" s="178"/>
      <c r="Y4" s="178"/>
      <c r="Z4" s="178"/>
      <c r="AA4" s="178"/>
    </row>
    <row r="5" spans="1:27" ht="15.75" customHeight="1" thickBot="1" x14ac:dyDescent="0.2">
      <c r="B5" s="253" t="s">
        <v>71</v>
      </c>
      <c r="C5" s="254"/>
      <c r="D5" s="254"/>
      <c r="E5" s="328"/>
      <c r="F5" s="329"/>
      <c r="G5" s="329"/>
      <c r="H5" s="329"/>
      <c r="I5" s="329"/>
      <c r="J5" s="330"/>
      <c r="K5" s="324"/>
      <c r="L5" s="325"/>
      <c r="M5" s="317" t="s">
        <v>77</v>
      </c>
      <c r="N5" s="318"/>
      <c r="O5" s="152"/>
      <c r="P5" s="153"/>
      <c r="Q5" s="153"/>
      <c r="R5" s="153"/>
      <c r="S5" s="153"/>
      <c r="T5" s="154"/>
      <c r="U5" s="13"/>
      <c r="V5" s="13"/>
      <c r="W5" s="13"/>
      <c r="X5" s="13"/>
      <c r="Y5" s="13"/>
      <c r="Z5" s="13"/>
      <c r="AA5" s="13"/>
    </row>
    <row r="6" spans="1:27" ht="15.75" customHeight="1" x14ac:dyDescent="0.15">
      <c r="B6" s="253" t="s">
        <v>72</v>
      </c>
      <c r="C6" s="254"/>
      <c r="D6" s="254"/>
      <c r="E6" s="335"/>
      <c r="F6" s="336"/>
      <c r="G6" s="336"/>
      <c r="H6" s="336"/>
      <c r="I6" s="336"/>
      <c r="J6" s="337"/>
      <c r="K6" s="324"/>
      <c r="L6" s="325"/>
      <c r="M6" s="317" t="s">
        <v>3</v>
      </c>
      <c r="N6" s="318"/>
      <c r="O6" s="152"/>
      <c r="P6" s="153"/>
      <c r="Q6" s="153"/>
      <c r="R6" s="153"/>
      <c r="S6" s="153"/>
      <c r="T6" s="154"/>
      <c r="U6" s="179" t="s">
        <v>44</v>
      </c>
      <c r="V6" s="180"/>
      <c r="W6" s="331">
        <f>+E4</f>
        <v>0</v>
      </c>
      <c r="X6" s="332"/>
      <c r="Y6" s="332"/>
      <c r="Z6" s="332"/>
      <c r="AA6" s="333"/>
    </row>
    <row r="7" spans="1:27" ht="15.75" customHeight="1" thickBot="1" x14ac:dyDescent="0.2">
      <c r="B7" s="258" t="s">
        <v>73</v>
      </c>
      <c r="C7" s="259"/>
      <c r="D7" s="259"/>
      <c r="E7" s="54"/>
      <c r="F7" s="96" t="s">
        <v>6</v>
      </c>
      <c r="G7" s="334"/>
      <c r="H7" s="150"/>
      <c r="I7" s="150"/>
      <c r="J7" s="151"/>
      <c r="K7" s="326"/>
      <c r="L7" s="327"/>
      <c r="M7" s="298" t="s">
        <v>7</v>
      </c>
      <c r="N7" s="299"/>
      <c r="O7" s="250"/>
      <c r="P7" s="251"/>
      <c r="Q7" s="251"/>
      <c r="R7" s="251"/>
      <c r="S7" s="251"/>
      <c r="T7" s="252"/>
      <c r="U7" s="184" t="s">
        <v>0</v>
      </c>
      <c r="V7" s="185"/>
      <c r="W7" s="186">
        <f>+O5</f>
        <v>0</v>
      </c>
      <c r="X7" s="187"/>
      <c r="Y7" s="187"/>
      <c r="Z7" s="187"/>
      <c r="AA7" s="188"/>
    </row>
    <row r="8" spans="1:27" ht="15.75" customHeight="1" x14ac:dyDescent="0.15">
      <c r="B8" s="200" t="s">
        <v>74</v>
      </c>
      <c r="C8" s="201"/>
      <c r="D8" s="201"/>
      <c r="E8" s="205"/>
      <c r="F8" s="206"/>
      <c r="G8" s="206"/>
      <c r="H8" s="207"/>
      <c r="I8" s="216" t="s">
        <v>34</v>
      </c>
      <c r="J8" s="305"/>
      <c r="K8" s="305"/>
      <c r="L8" s="217"/>
      <c r="M8" s="306" t="s">
        <v>76</v>
      </c>
      <c r="N8" s="307"/>
      <c r="O8" s="197"/>
      <c r="P8" s="198"/>
      <c r="Q8" s="198"/>
      <c r="R8" s="198"/>
      <c r="S8" s="198"/>
      <c r="T8" s="199"/>
      <c r="U8" s="184" t="s">
        <v>34</v>
      </c>
      <c r="V8" s="185"/>
      <c r="W8" s="186" t="str">
        <f>IF(O9="","同上",O9)</f>
        <v>同上</v>
      </c>
      <c r="X8" s="187"/>
      <c r="Y8" s="187"/>
      <c r="Z8" s="187"/>
      <c r="AA8" s="188"/>
    </row>
    <row r="9" spans="1:27" ht="15.75" customHeight="1" x14ac:dyDescent="0.15">
      <c r="B9" s="227" t="s">
        <v>8</v>
      </c>
      <c r="C9" s="228"/>
      <c r="D9" s="228"/>
      <c r="E9" s="140"/>
      <c r="F9" s="141"/>
      <c r="G9" s="141"/>
      <c r="H9" s="208"/>
      <c r="I9" s="218"/>
      <c r="J9" s="319"/>
      <c r="K9" s="319"/>
      <c r="L9" s="219"/>
      <c r="M9" s="317" t="s">
        <v>77</v>
      </c>
      <c r="N9" s="318"/>
      <c r="O9" s="152"/>
      <c r="P9" s="153"/>
      <c r="Q9" s="153"/>
      <c r="R9" s="153"/>
      <c r="S9" s="153"/>
      <c r="T9" s="154"/>
      <c r="U9" s="184" t="s">
        <v>42</v>
      </c>
      <c r="V9" s="185"/>
      <c r="W9" s="189">
        <f>+E8</f>
        <v>0</v>
      </c>
      <c r="X9" s="190"/>
      <c r="Y9" s="190"/>
      <c r="Z9" s="190"/>
      <c r="AA9" s="191"/>
    </row>
    <row r="10" spans="1:27" ht="15.75" customHeight="1" x14ac:dyDescent="0.15">
      <c r="B10" s="227" t="s">
        <v>16</v>
      </c>
      <c r="C10" s="228"/>
      <c r="D10" s="228"/>
      <c r="E10" s="55"/>
      <c r="F10" s="97" t="s">
        <v>6</v>
      </c>
      <c r="G10" s="311"/>
      <c r="H10" s="208"/>
      <c r="I10" s="220" t="s">
        <v>35</v>
      </c>
      <c r="J10" s="312"/>
      <c r="K10" s="312"/>
      <c r="L10" s="313"/>
      <c r="M10" s="317" t="s">
        <v>3</v>
      </c>
      <c r="N10" s="318"/>
      <c r="O10" s="152"/>
      <c r="P10" s="153"/>
      <c r="Q10" s="153"/>
      <c r="R10" s="153"/>
      <c r="S10" s="153"/>
      <c r="T10" s="154"/>
      <c r="U10" s="184" t="s">
        <v>8</v>
      </c>
      <c r="V10" s="185"/>
      <c r="W10" s="192">
        <f>+E9</f>
        <v>0</v>
      </c>
      <c r="X10" s="193"/>
      <c r="Y10" s="193"/>
      <c r="Z10" s="193"/>
      <c r="AA10" s="194"/>
    </row>
    <row r="11" spans="1:27" ht="15.75" customHeight="1" thickBot="1" x14ac:dyDescent="0.2">
      <c r="B11" s="209" t="s">
        <v>75</v>
      </c>
      <c r="C11" s="210"/>
      <c r="D11" s="211"/>
      <c r="E11" s="224"/>
      <c r="F11" s="225"/>
      <c r="G11" s="225"/>
      <c r="H11" s="226"/>
      <c r="I11" s="314"/>
      <c r="J11" s="315"/>
      <c r="K11" s="315"/>
      <c r="L11" s="316"/>
      <c r="M11" s="303" t="s">
        <v>7</v>
      </c>
      <c r="N11" s="304"/>
      <c r="O11" s="155"/>
      <c r="P11" s="156"/>
      <c r="Q11" s="156"/>
      <c r="R11" s="156"/>
      <c r="S11" s="156"/>
      <c r="T11" s="157"/>
      <c r="U11" s="143" t="s">
        <v>16</v>
      </c>
      <c r="V11" s="144"/>
      <c r="W11" s="145">
        <f>+E10</f>
        <v>0</v>
      </c>
      <c r="X11" s="146"/>
      <c r="Y11" s="63" t="s">
        <v>6</v>
      </c>
      <c r="Z11" s="146">
        <f>+H10</f>
        <v>0</v>
      </c>
      <c r="AA11" s="147"/>
    </row>
    <row r="12" spans="1:27" ht="15.75" customHeight="1" x14ac:dyDescent="0.15">
      <c r="A12" s="15"/>
      <c r="B12" s="229"/>
      <c r="C12" s="229"/>
      <c r="D12" s="229"/>
      <c r="E12" s="229"/>
      <c r="F12" s="229"/>
      <c r="G12" s="229"/>
      <c r="H12" s="229"/>
      <c r="I12" s="290" t="s">
        <v>33</v>
      </c>
      <c r="J12" s="291"/>
      <c r="K12" s="291"/>
      <c r="L12" s="292"/>
      <c r="M12" s="296" t="s">
        <v>4</v>
      </c>
      <c r="N12" s="297"/>
      <c r="O12" s="244"/>
      <c r="P12" s="245"/>
      <c r="Q12" s="245"/>
      <c r="R12" s="245"/>
      <c r="S12" s="245"/>
      <c r="T12" s="246"/>
      <c r="U12" s="13"/>
      <c r="V12" s="13"/>
      <c r="W12" s="13"/>
      <c r="X12" s="13"/>
      <c r="Y12" s="13"/>
      <c r="Z12" s="13"/>
      <c r="AA12" s="13"/>
    </row>
    <row r="13" spans="1:27" ht="15.75" customHeight="1" thickBot="1" x14ac:dyDescent="0.2">
      <c r="A13" s="15"/>
      <c r="B13" s="230"/>
      <c r="C13" s="230"/>
      <c r="D13" s="230"/>
      <c r="E13" s="230"/>
      <c r="F13" s="230"/>
      <c r="G13" s="230"/>
      <c r="H13" s="229"/>
      <c r="I13" s="293"/>
      <c r="J13" s="294"/>
      <c r="K13" s="294"/>
      <c r="L13" s="295"/>
      <c r="M13" s="298" t="s">
        <v>5</v>
      </c>
      <c r="N13" s="299"/>
      <c r="O13" s="301"/>
      <c r="P13" s="302"/>
      <c r="Q13" s="98" t="s">
        <v>6</v>
      </c>
      <c r="R13" s="203"/>
      <c r="S13" s="203"/>
      <c r="T13" s="204"/>
      <c r="U13" s="148"/>
      <c r="V13" s="148"/>
      <c r="W13" s="148"/>
      <c r="X13" s="148"/>
      <c r="Y13" s="148"/>
      <c r="Z13" s="148"/>
      <c r="AA13" s="148"/>
    </row>
    <row r="14" spans="1:27" ht="10.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149"/>
      <c r="V14" s="149"/>
      <c r="W14" s="149"/>
      <c r="X14" s="149"/>
      <c r="Y14" s="149"/>
      <c r="Z14" s="149"/>
      <c r="AA14" s="149"/>
    </row>
    <row r="15" spans="1:27" ht="16.5" customHeight="1" x14ac:dyDescent="0.15">
      <c r="B15" s="273" t="s">
        <v>9</v>
      </c>
      <c r="C15" s="276" t="s">
        <v>10</v>
      </c>
      <c r="D15" s="277"/>
      <c r="E15" s="234" t="s">
        <v>36</v>
      </c>
      <c r="F15" s="283" t="s">
        <v>48</v>
      </c>
      <c r="G15" s="284"/>
      <c r="H15" s="236" t="s">
        <v>18</v>
      </c>
      <c r="I15" s="276" t="s">
        <v>37</v>
      </c>
      <c r="J15" s="289"/>
      <c r="K15" s="289"/>
      <c r="L15" s="289"/>
      <c r="M15" s="289"/>
      <c r="N15" s="289"/>
      <c r="O15" s="289"/>
      <c r="P15" s="277"/>
      <c r="Q15" s="283" t="s">
        <v>49</v>
      </c>
      <c r="R15" s="277"/>
      <c r="S15" s="236" t="s">
        <v>27</v>
      </c>
      <c r="T15" s="308" t="s">
        <v>2</v>
      </c>
      <c r="U15" s="166" t="s">
        <v>40</v>
      </c>
      <c r="V15" s="167"/>
      <c r="W15" s="167"/>
      <c r="X15" s="168"/>
      <c r="Y15" s="163" t="s">
        <v>12</v>
      </c>
      <c r="Z15" s="263" t="s">
        <v>13</v>
      </c>
      <c r="AA15" s="266" t="s">
        <v>9</v>
      </c>
    </row>
    <row r="16" spans="1:27" ht="10.5" customHeight="1" x14ac:dyDescent="0.15">
      <c r="B16" s="274"/>
      <c r="C16" s="278"/>
      <c r="D16" s="279"/>
      <c r="E16" s="235"/>
      <c r="F16" s="285"/>
      <c r="G16" s="286"/>
      <c r="H16" s="237"/>
      <c r="I16" s="269" t="s">
        <v>50</v>
      </c>
      <c r="J16" s="270"/>
      <c r="K16" s="269" t="s">
        <v>51</v>
      </c>
      <c r="L16" s="270"/>
      <c r="M16" s="269" t="s">
        <v>52</v>
      </c>
      <c r="N16" s="270"/>
      <c r="O16" s="269" t="s">
        <v>53</v>
      </c>
      <c r="P16" s="270"/>
      <c r="Q16" s="278"/>
      <c r="R16" s="279"/>
      <c r="S16" s="237"/>
      <c r="T16" s="309"/>
      <c r="U16" s="169"/>
      <c r="V16" s="170"/>
      <c r="W16" s="170"/>
      <c r="X16" s="171"/>
      <c r="Y16" s="164"/>
      <c r="Z16" s="264"/>
      <c r="AA16" s="267"/>
    </row>
    <row r="17" spans="2:41" ht="25.5" customHeight="1" x14ac:dyDescent="0.15">
      <c r="B17" s="274"/>
      <c r="C17" s="278"/>
      <c r="D17" s="279"/>
      <c r="E17" s="235"/>
      <c r="F17" s="287"/>
      <c r="G17" s="288"/>
      <c r="H17" s="237"/>
      <c r="I17" s="271"/>
      <c r="J17" s="272"/>
      <c r="K17" s="271"/>
      <c r="L17" s="272"/>
      <c r="M17" s="271"/>
      <c r="N17" s="272"/>
      <c r="O17" s="271"/>
      <c r="P17" s="272"/>
      <c r="Q17" s="278"/>
      <c r="R17" s="279"/>
      <c r="S17" s="237"/>
      <c r="T17" s="309"/>
      <c r="U17" s="172" t="s">
        <v>54</v>
      </c>
      <c r="V17" s="173"/>
      <c r="W17" s="174" t="s">
        <v>41</v>
      </c>
      <c r="X17" s="173"/>
      <c r="Y17" s="164"/>
      <c r="Z17" s="264"/>
      <c r="AA17" s="267"/>
      <c r="AC17" s="83" t="s">
        <v>80</v>
      </c>
      <c r="AD17" s="84"/>
      <c r="AE17" s="84"/>
      <c r="AF17" s="84"/>
      <c r="AG17" s="84"/>
      <c r="AH17" s="85"/>
      <c r="AJ17" s="83" t="s">
        <v>81</v>
      </c>
      <c r="AK17" s="84"/>
      <c r="AL17" s="84"/>
      <c r="AM17" s="84"/>
      <c r="AN17" s="84"/>
      <c r="AO17" s="85"/>
    </row>
    <row r="18" spans="2:41" ht="29.25" customHeight="1" thickBot="1" x14ac:dyDescent="0.2">
      <c r="B18" s="275"/>
      <c r="C18" s="280"/>
      <c r="D18" s="281"/>
      <c r="E18" s="282"/>
      <c r="F18" s="64" t="s">
        <v>83</v>
      </c>
      <c r="G18" s="65" t="s">
        <v>84</v>
      </c>
      <c r="H18" s="35" t="s">
        <v>55</v>
      </c>
      <c r="I18" s="66" t="s">
        <v>56</v>
      </c>
      <c r="J18" s="67" t="s">
        <v>85</v>
      </c>
      <c r="K18" s="66" t="s">
        <v>56</v>
      </c>
      <c r="L18" s="67" t="s">
        <v>85</v>
      </c>
      <c r="M18" s="66" t="s">
        <v>56</v>
      </c>
      <c r="N18" s="67" t="s">
        <v>85</v>
      </c>
      <c r="O18" s="66" t="s">
        <v>56</v>
      </c>
      <c r="P18" s="67" t="s">
        <v>85</v>
      </c>
      <c r="Q18" s="68" t="s">
        <v>57</v>
      </c>
      <c r="R18" s="67" t="s">
        <v>85</v>
      </c>
      <c r="S18" s="35" t="s">
        <v>26</v>
      </c>
      <c r="T18" s="310"/>
      <c r="U18" s="79" t="s">
        <v>38</v>
      </c>
      <c r="V18" s="80" t="s">
        <v>39</v>
      </c>
      <c r="W18" s="80" t="s">
        <v>38</v>
      </c>
      <c r="X18" s="80" t="s">
        <v>39</v>
      </c>
      <c r="Y18" s="300"/>
      <c r="Z18" s="265"/>
      <c r="AA18" s="268"/>
      <c r="AC18" s="86" t="s">
        <v>45</v>
      </c>
      <c r="AD18" s="87" t="s">
        <v>46</v>
      </c>
      <c r="AE18" s="88" t="s">
        <v>58</v>
      </c>
      <c r="AF18" s="89"/>
      <c r="AG18" s="89"/>
      <c r="AH18" s="50"/>
      <c r="AJ18" s="86" t="s">
        <v>45</v>
      </c>
      <c r="AK18" s="87" t="s">
        <v>46</v>
      </c>
      <c r="AL18" s="88" t="s">
        <v>58</v>
      </c>
      <c r="AM18" s="89"/>
      <c r="AN18" s="89"/>
      <c r="AO18" s="50"/>
    </row>
    <row r="19" spans="2:41" ht="15" customHeight="1" thickTop="1" x14ac:dyDescent="0.15">
      <c r="B19" s="39">
        <v>1</v>
      </c>
      <c r="C19" s="233"/>
      <c r="D19" s="233"/>
      <c r="E19" s="2"/>
      <c r="F19" s="76" t="str">
        <f>IF(E19="","",VLOOKUP($E$6,AG:AH,2,TRUE))</f>
        <v/>
      </c>
      <c r="G19" s="91" t="str">
        <f>IF(E19="","",VLOOKUP($E$6,AN:AO,2,TRUE))</f>
        <v/>
      </c>
      <c r="H19" s="2"/>
      <c r="I19" s="46"/>
      <c r="J19" s="47"/>
      <c r="K19" s="46"/>
      <c r="L19" s="47"/>
      <c r="M19" s="46"/>
      <c r="N19" s="47"/>
      <c r="O19" s="46"/>
      <c r="P19" s="47"/>
      <c r="Q19" s="69" t="str">
        <f t="shared" ref="Q19:R38" si="0">IF(E19="","",ROUNDDOWN(I19+K19*1.25+M19*1.35+O19*0.25,2))</f>
        <v/>
      </c>
      <c r="R19" s="70" t="str">
        <f>IF(F19="","",ROUNDDOWN(J19+L19*1.25+N19*1.35+P19*0.25,2))</f>
        <v/>
      </c>
      <c r="S19" s="21" t="str">
        <f>IF(E19="","",ROUNDUP(F19*(Q19-R19)+G19*R19,0))</f>
        <v/>
      </c>
      <c r="T19" s="71" t="str">
        <f t="shared" ref="T19:T38" si="1">IF(F19="","",IF(Z19&gt;=S19,"適","不適"))</f>
        <v/>
      </c>
      <c r="U19" s="48"/>
      <c r="V19" s="81" t="e">
        <f t="shared" ref="V19:V38" si="2">+U19*I19/H19</f>
        <v>#DIV/0!</v>
      </c>
      <c r="W19" s="49"/>
      <c r="X19" s="81" t="e">
        <f t="shared" ref="X19:X38" si="3">+W19*I19/H19</f>
        <v>#DIV/0!</v>
      </c>
      <c r="Y19" s="49"/>
      <c r="Z19" s="82" t="e">
        <f t="shared" ref="Z19:Z38" si="4">+V19+X19+Y19</f>
        <v>#DIV/0!</v>
      </c>
      <c r="AA19" s="42">
        <v>1</v>
      </c>
      <c r="AC19" s="99">
        <v>42278</v>
      </c>
      <c r="AD19" s="103"/>
      <c r="AE19" s="104">
        <v>720</v>
      </c>
      <c r="AF19" s="89"/>
      <c r="AG19" s="111">
        <v>42278</v>
      </c>
      <c r="AH19" s="113">
        <f>MAX(AE19,AD19:AD38)</f>
        <v>952</v>
      </c>
      <c r="AJ19" s="99">
        <v>42278</v>
      </c>
      <c r="AK19" s="103"/>
      <c r="AL19" s="104">
        <v>720</v>
      </c>
      <c r="AM19" s="89"/>
      <c r="AN19" s="111">
        <v>42278</v>
      </c>
      <c r="AO19" s="113">
        <f>MAX(AL19,AK19:AK38)</f>
        <v>1023</v>
      </c>
    </row>
    <row r="20" spans="2:41" ht="18" customHeight="1" x14ac:dyDescent="0.15">
      <c r="B20" s="40">
        <v>2</v>
      </c>
      <c r="C20" s="231"/>
      <c r="D20" s="231"/>
      <c r="E20" s="3"/>
      <c r="F20" s="92" t="str">
        <f t="shared" ref="F20:F38" si="5">IF(E20="","",VLOOKUP($E$6,AG:AH,2,TRUE))</f>
        <v/>
      </c>
      <c r="G20" s="93" t="str">
        <f t="shared" ref="G20:G38" si="6">IF(E20="","",VLOOKUP($E$6,AN:AO,2,TRUE))</f>
        <v/>
      </c>
      <c r="H20" s="3"/>
      <c r="I20" s="51"/>
      <c r="J20" s="47"/>
      <c r="K20" s="51"/>
      <c r="L20" s="47"/>
      <c r="M20" s="51"/>
      <c r="N20" s="47"/>
      <c r="O20" s="51"/>
      <c r="P20" s="47"/>
      <c r="Q20" s="72" t="str">
        <f t="shared" si="0"/>
        <v/>
      </c>
      <c r="R20" s="73" t="str">
        <f t="shared" si="0"/>
        <v/>
      </c>
      <c r="S20" s="21" t="str">
        <f t="shared" ref="S20:S38" si="7">IF(E20="","",ROUNDUP(F20*(Q20-R20)+G20*R20,0))</f>
        <v/>
      </c>
      <c r="T20" s="25" t="str">
        <f t="shared" si="1"/>
        <v/>
      </c>
      <c r="U20" s="6"/>
      <c r="V20" s="28" t="e">
        <f t="shared" si="2"/>
        <v>#DIV/0!</v>
      </c>
      <c r="W20" s="9"/>
      <c r="X20" s="28" t="e">
        <f t="shared" si="3"/>
        <v>#DIV/0!</v>
      </c>
      <c r="Y20" s="9"/>
      <c r="Z20" s="31" t="e">
        <f t="shared" si="4"/>
        <v>#DIV/0!</v>
      </c>
      <c r="AA20" s="43">
        <v>2</v>
      </c>
      <c r="AC20" s="100">
        <v>42659</v>
      </c>
      <c r="AD20" s="105">
        <v>715</v>
      </c>
      <c r="AE20" s="106"/>
      <c r="AF20" s="89"/>
      <c r="AG20" s="111">
        <v>42735</v>
      </c>
      <c r="AH20" s="113">
        <f>MAX(AE19,AD19:AD38)</f>
        <v>952</v>
      </c>
      <c r="AJ20" s="100">
        <v>42659</v>
      </c>
      <c r="AK20" s="105">
        <v>715</v>
      </c>
      <c r="AL20" s="106"/>
      <c r="AM20" s="89"/>
      <c r="AN20" s="111">
        <v>42735</v>
      </c>
      <c r="AO20" s="113">
        <f>MAX(AL19,AK19:AK38)</f>
        <v>1023</v>
      </c>
    </row>
    <row r="21" spans="2:41" ht="18" customHeight="1" x14ac:dyDescent="0.15">
      <c r="B21" s="40">
        <v>3</v>
      </c>
      <c r="C21" s="231"/>
      <c r="D21" s="231"/>
      <c r="E21" s="3"/>
      <c r="F21" s="92" t="str">
        <f t="shared" si="5"/>
        <v/>
      </c>
      <c r="G21" s="93" t="str">
        <f t="shared" si="6"/>
        <v/>
      </c>
      <c r="H21" s="3"/>
      <c r="I21" s="51"/>
      <c r="J21" s="47"/>
      <c r="K21" s="51"/>
      <c r="L21" s="47"/>
      <c r="M21" s="51"/>
      <c r="N21" s="47"/>
      <c r="O21" s="51"/>
      <c r="P21" s="47"/>
      <c r="Q21" s="72" t="str">
        <f t="shared" si="0"/>
        <v/>
      </c>
      <c r="R21" s="73" t="str">
        <f t="shared" si="0"/>
        <v/>
      </c>
      <c r="S21" s="21" t="str">
        <f t="shared" si="7"/>
        <v/>
      </c>
      <c r="T21" s="25" t="str">
        <f t="shared" si="1"/>
        <v/>
      </c>
      <c r="U21" s="6"/>
      <c r="V21" s="28" t="e">
        <f t="shared" si="2"/>
        <v>#DIV/0!</v>
      </c>
      <c r="W21" s="9"/>
      <c r="X21" s="28" t="e">
        <f t="shared" si="3"/>
        <v>#DIV/0!</v>
      </c>
      <c r="Y21" s="9"/>
      <c r="Z21" s="31" t="e">
        <f t="shared" si="4"/>
        <v>#DIV/0!</v>
      </c>
      <c r="AA21" s="43">
        <v>3</v>
      </c>
      <c r="AC21" s="100">
        <v>42736</v>
      </c>
      <c r="AD21" s="105"/>
      <c r="AE21" s="106">
        <v>761</v>
      </c>
      <c r="AF21" s="89"/>
      <c r="AG21" s="111">
        <v>42736</v>
      </c>
      <c r="AH21" s="113">
        <f>MAX(AE21,AD21:AD38)</f>
        <v>952</v>
      </c>
      <c r="AJ21" s="100">
        <v>42736</v>
      </c>
      <c r="AK21" s="105"/>
      <c r="AL21" s="106">
        <v>761</v>
      </c>
      <c r="AM21" s="89"/>
      <c r="AN21" s="111">
        <v>42736</v>
      </c>
      <c r="AO21" s="113">
        <f>MAX(AL21,AK21:AK38)</f>
        <v>1023</v>
      </c>
    </row>
    <row r="22" spans="2:41" ht="18" customHeight="1" x14ac:dyDescent="0.15">
      <c r="B22" s="40">
        <v>4</v>
      </c>
      <c r="C22" s="231"/>
      <c r="D22" s="231"/>
      <c r="E22" s="3"/>
      <c r="F22" s="92" t="str">
        <f t="shared" si="5"/>
        <v/>
      </c>
      <c r="G22" s="93" t="str">
        <f>IF(E22="","",VLOOKUP($E$6,AN:AO,2,TRUE))</f>
        <v/>
      </c>
      <c r="H22" s="3"/>
      <c r="I22" s="51"/>
      <c r="J22" s="47"/>
      <c r="K22" s="51"/>
      <c r="L22" s="47"/>
      <c r="M22" s="51"/>
      <c r="N22" s="47"/>
      <c r="O22" s="51"/>
      <c r="P22" s="47"/>
      <c r="Q22" s="72" t="str">
        <f t="shared" si="0"/>
        <v/>
      </c>
      <c r="R22" s="73" t="str">
        <f t="shared" si="0"/>
        <v/>
      </c>
      <c r="S22" s="21" t="str">
        <f t="shared" si="7"/>
        <v/>
      </c>
      <c r="T22" s="25" t="str">
        <f t="shared" si="1"/>
        <v/>
      </c>
      <c r="U22" s="6"/>
      <c r="V22" s="28" t="e">
        <f t="shared" si="2"/>
        <v>#DIV/0!</v>
      </c>
      <c r="W22" s="9"/>
      <c r="X22" s="28" t="e">
        <f t="shared" si="3"/>
        <v>#DIV/0!</v>
      </c>
      <c r="Y22" s="9"/>
      <c r="Z22" s="31" t="e">
        <f t="shared" si="4"/>
        <v>#DIV/0!</v>
      </c>
      <c r="AA22" s="43">
        <v>4</v>
      </c>
      <c r="AC22" s="100">
        <v>43021</v>
      </c>
      <c r="AD22" s="105">
        <v>737</v>
      </c>
      <c r="AE22" s="106"/>
      <c r="AF22" s="89"/>
      <c r="AG22" s="111">
        <v>43100</v>
      </c>
      <c r="AH22" s="113">
        <f>MAX(AE21,AD21:AD38)</f>
        <v>952</v>
      </c>
      <c r="AJ22" s="100">
        <v>43021</v>
      </c>
      <c r="AK22" s="105">
        <v>737</v>
      </c>
      <c r="AL22" s="106"/>
      <c r="AM22" s="89"/>
      <c r="AN22" s="111">
        <v>43100</v>
      </c>
      <c r="AO22" s="113">
        <f>MAX(AL21,AK21:AK38)</f>
        <v>1023</v>
      </c>
    </row>
    <row r="23" spans="2:41" ht="18" customHeight="1" x14ac:dyDescent="0.15">
      <c r="B23" s="40">
        <v>5</v>
      </c>
      <c r="C23" s="231"/>
      <c r="D23" s="231"/>
      <c r="E23" s="3"/>
      <c r="F23" s="92" t="str">
        <f t="shared" si="5"/>
        <v/>
      </c>
      <c r="G23" s="93" t="str">
        <f t="shared" si="6"/>
        <v/>
      </c>
      <c r="H23" s="3"/>
      <c r="I23" s="51"/>
      <c r="J23" s="47"/>
      <c r="K23" s="51"/>
      <c r="L23" s="47"/>
      <c r="M23" s="51"/>
      <c r="N23" s="47"/>
      <c r="O23" s="51"/>
      <c r="P23" s="47"/>
      <c r="Q23" s="72" t="str">
        <f t="shared" si="0"/>
        <v/>
      </c>
      <c r="R23" s="73" t="str">
        <f t="shared" si="0"/>
        <v/>
      </c>
      <c r="S23" s="21" t="str">
        <f t="shared" si="7"/>
        <v/>
      </c>
      <c r="T23" s="25" t="str">
        <f t="shared" si="1"/>
        <v/>
      </c>
      <c r="U23" s="6"/>
      <c r="V23" s="28" t="e">
        <f t="shared" si="2"/>
        <v>#DIV/0!</v>
      </c>
      <c r="W23" s="9"/>
      <c r="X23" s="28" t="e">
        <f t="shared" si="3"/>
        <v>#DIV/0!</v>
      </c>
      <c r="Y23" s="9"/>
      <c r="Z23" s="31" t="e">
        <f t="shared" si="4"/>
        <v>#DIV/0!</v>
      </c>
      <c r="AA23" s="43">
        <v>5</v>
      </c>
      <c r="AC23" s="100">
        <v>43101</v>
      </c>
      <c r="AD23" s="105"/>
      <c r="AE23" s="106">
        <v>784</v>
      </c>
      <c r="AF23" s="89"/>
      <c r="AG23" s="111">
        <v>43101</v>
      </c>
      <c r="AH23" s="113">
        <f>MAX(AE23,AD23:AD38)</f>
        <v>952</v>
      </c>
      <c r="AJ23" s="100">
        <v>43101</v>
      </c>
      <c r="AK23" s="105"/>
      <c r="AL23" s="106">
        <v>784</v>
      </c>
      <c r="AM23" s="89"/>
      <c r="AN23" s="111">
        <v>43101</v>
      </c>
      <c r="AO23" s="113">
        <f>MAX(AL23,AK23:AK38)</f>
        <v>1023</v>
      </c>
    </row>
    <row r="24" spans="2:41" ht="18" customHeight="1" x14ac:dyDescent="0.15">
      <c r="B24" s="40">
        <v>6</v>
      </c>
      <c r="C24" s="231"/>
      <c r="D24" s="231"/>
      <c r="E24" s="3"/>
      <c r="F24" s="92" t="str">
        <f t="shared" si="5"/>
        <v/>
      </c>
      <c r="G24" s="93" t="str">
        <f t="shared" si="6"/>
        <v/>
      </c>
      <c r="H24" s="3"/>
      <c r="I24" s="51"/>
      <c r="J24" s="47"/>
      <c r="K24" s="51"/>
      <c r="L24" s="47"/>
      <c r="M24" s="51"/>
      <c r="N24" s="47"/>
      <c r="O24" s="51"/>
      <c r="P24" s="47"/>
      <c r="Q24" s="72" t="str">
        <f t="shared" si="0"/>
        <v/>
      </c>
      <c r="R24" s="73" t="str">
        <f t="shared" si="0"/>
        <v/>
      </c>
      <c r="S24" s="21" t="str">
        <f t="shared" si="7"/>
        <v/>
      </c>
      <c r="T24" s="25" t="str">
        <f t="shared" si="1"/>
        <v/>
      </c>
      <c r="U24" s="6"/>
      <c r="V24" s="28" t="e">
        <f t="shared" si="2"/>
        <v>#DIV/0!</v>
      </c>
      <c r="W24" s="9"/>
      <c r="X24" s="28" t="e">
        <f t="shared" si="3"/>
        <v>#DIV/0!</v>
      </c>
      <c r="Y24" s="9"/>
      <c r="Z24" s="31" t="e">
        <f t="shared" si="4"/>
        <v>#DIV/0!</v>
      </c>
      <c r="AA24" s="43">
        <v>6</v>
      </c>
      <c r="AC24" s="100">
        <v>43378</v>
      </c>
      <c r="AD24" s="105">
        <v>762</v>
      </c>
      <c r="AE24" s="106"/>
      <c r="AF24" s="89"/>
      <c r="AG24" s="111">
        <v>43465</v>
      </c>
      <c r="AH24" s="113">
        <f>MAX(AE23,AD23:AD38)</f>
        <v>952</v>
      </c>
      <c r="AJ24" s="100">
        <v>43378</v>
      </c>
      <c r="AK24" s="105">
        <v>762</v>
      </c>
      <c r="AL24" s="106"/>
      <c r="AM24" s="89"/>
      <c r="AN24" s="111">
        <v>43465</v>
      </c>
      <c r="AO24" s="113">
        <f>MAX(AL23,AK23:AK38)</f>
        <v>1023</v>
      </c>
    </row>
    <row r="25" spans="2:41" ht="18" customHeight="1" x14ac:dyDescent="0.15">
      <c r="B25" s="40">
        <v>7</v>
      </c>
      <c r="C25" s="231"/>
      <c r="D25" s="231"/>
      <c r="E25" s="3"/>
      <c r="F25" s="92" t="str">
        <f t="shared" si="5"/>
        <v/>
      </c>
      <c r="G25" s="93" t="str">
        <f t="shared" si="6"/>
        <v/>
      </c>
      <c r="H25" s="3"/>
      <c r="I25" s="51"/>
      <c r="J25" s="47"/>
      <c r="K25" s="51"/>
      <c r="L25" s="47"/>
      <c r="M25" s="51"/>
      <c r="N25" s="47"/>
      <c r="O25" s="51"/>
      <c r="P25" s="47"/>
      <c r="Q25" s="72" t="str">
        <f t="shared" si="0"/>
        <v/>
      </c>
      <c r="R25" s="73" t="str">
        <f t="shared" si="0"/>
        <v/>
      </c>
      <c r="S25" s="21" t="str">
        <f t="shared" si="7"/>
        <v/>
      </c>
      <c r="T25" s="25" t="str">
        <f t="shared" si="1"/>
        <v/>
      </c>
      <c r="U25" s="6"/>
      <c r="V25" s="28" t="e">
        <f t="shared" si="2"/>
        <v>#DIV/0!</v>
      </c>
      <c r="W25" s="9"/>
      <c r="X25" s="28" t="e">
        <f t="shared" si="3"/>
        <v>#DIV/0!</v>
      </c>
      <c r="Y25" s="9"/>
      <c r="Z25" s="31" t="e">
        <f t="shared" si="4"/>
        <v>#DIV/0!</v>
      </c>
      <c r="AA25" s="43">
        <v>7</v>
      </c>
      <c r="AC25" s="100">
        <v>43466</v>
      </c>
      <c r="AD25" s="105"/>
      <c r="AE25" s="106">
        <v>819</v>
      </c>
      <c r="AF25" s="89"/>
      <c r="AG25" s="111">
        <v>43466</v>
      </c>
      <c r="AH25" s="113">
        <f>MAX(AE25,AD25:AD38)</f>
        <v>952</v>
      </c>
      <c r="AJ25" s="100">
        <v>43466</v>
      </c>
      <c r="AK25" s="105"/>
      <c r="AL25" s="106">
        <v>819</v>
      </c>
      <c r="AM25" s="89"/>
      <c r="AN25" s="111">
        <v>43466</v>
      </c>
      <c r="AO25" s="113">
        <f>MAX(AL25,AK25:AK38)</f>
        <v>1023</v>
      </c>
    </row>
    <row r="26" spans="2:41" ht="18" customHeight="1" x14ac:dyDescent="0.15">
      <c r="B26" s="40">
        <v>8</v>
      </c>
      <c r="C26" s="231"/>
      <c r="D26" s="231"/>
      <c r="E26" s="3"/>
      <c r="F26" s="92" t="str">
        <f t="shared" si="5"/>
        <v/>
      </c>
      <c r="G26" s="93" t="str">
        <f t="shared" si="6"/>
        <v/>
      </c>
      <c r="H26" s="3"/>
      <c r="I26" s="51"/>
      <c r="J26" s="47"/>
      <c r="K26" s="51"/>
      <c r="L26" s="47"/>
      <c r="M26" s="51"/>
      <c r="N26" s="47"/>
      <c r="O26" s="51"/>
      <c r="P26" s="47"/>
      <c r="Q26" s="72" t="str">
        <f t="shared" si="0"/>
        <v/>
      </c>
      <c r="R26" s="73" t="str">
        <f t="shared" si="0"/>
        <v/>
      </c>
      <c r="S26" s="21" t="str">
        <f t="shared" si="7"/>
        <v/>
      </c>
      <c r="T26" s="25" t="str">
        <f t="shared" si="1"/>
        <v/>
      </c>
      <c r="U26" s="6"/>
      <c r="V26" s="28" t="e">
        <f t="shared" si="2"/>
        <v>#DIV/0!</v>
      </c>
      <c r="W26" s="9"/>
      <c r="X26" s="28" t="e">
        <f t="shared" si="3"/>
        <v>#DIV/0!</v>
      </c>
      <c r="Y26" s="9"/>
      <c r="Z26" s="31" t="e">
        <f t="shared" si="4"/>
        <v>#DIV/0!</v>
      </c>
      <c r="AA26" s="43">
        <v>8</v>
      </c>
      <c r="AC26" s="100">
        <v>43743</v>
      </c>
      <c r="AD26" s="107">
        <v>790</v>
      </c>
      <c r="AE26" s="106"/>
      <c r="AF26" s="89"/>
      <c r="AG26" s="111">
        <v>43830</v>
      </c>
      <c r="AH26" s="113">
        <f>MAX(AE25,AD25:AD38)</f>
        <v>952</v>
      </c>
      <c r="AJ26" s="100">
        <v>43743</v>
      </c>
      <c r="AK26" s="105">
        <v>790</v>
      </c>
      <c r="AL26" s="106"/>
      <c r="AM26" s="89"/>
      <c r="AN26" s="111">
        <v>43830</v>
      </c>
      <c r="AO26" s="113">
        <f>MAX(AL25,AK25:AK38)</f>
        <v>1023</v>
      </c>
    </row>
    <row r="27" spans="2:41" ht="18" customHeight="1" x14ac:dyDescent="0.15">
      <c r="B27" s="40">
        <v>9</v>
      </c>
      <c r="C27" s="231"/>
      <c r="D27" s="231"/>
      <c r="E27" s="3"/>
      <c r="F27" s="92" t="str">
        <f t="shared" si="5"/>
        <v/>
      </c>
      <c r="G27" s="93" t="str">
        <f t="shared" si="6"/>
        <v/>
      </c>
      <c r="H27" s="3"/>
      <c r="I27" s="51"/>
      <c r="J27" s="47"/>
      <c r="K27" s="51"/>
      <c r="L27" s="47"/>
      <c r="M27" s="51"/>
      <c r="N27" s="47"/>
      <c r="O27" s="51"/>
      <c r="P27" s="47"/>
      <c r="Q27" s="72" t="str">
        <f t="shared" si="0"/>
        <v/>
      </c>
      <c r="R27" s="73" t="str">
        <f t="shared" si="0"/>
        <v/>
      </c>
      <c r="S27" s="21" t="str">
        <f t="shared" si="7"/>
        <v/>
      </c>
      <c r="T27" s="25" t="str">
        <f t="shared" si="1"/>
        <v/>
      </c>
      <c r="U27" s="6"/>
      <c r="V27" s="28" t="e">
        <f t="shared" si="2"/>
        <v>#DIV/0!</v>
      </c>
      <c r="W27" s="9"/>
      <c r="X27" s="28" t="e">
        <f t="shared" si="3"/>
        <v>#DIV/0!</v>
      </c>
      <c r="Y27" s="9"/>
      <c r="Z27" s="31" t="e">
        <f t="shared" si="4"/>
        <v>#DIV/0!</v>
      </c>
      <c r="AA27" s="43">
        <v>9</v>
      </c>
      <c r="AC27" s="100">
        <v>43831</v>
      </c>
      <c r="AD27" s="105"/>
      <c r="AE27" s="106">
        <v>849</v>
      </c>
      <c r="AF27" s="89"/>
      <c r="AG27" s="111">
        <v>43831</v>
      </c>
      <c r="AH27" s="113">
        <f>MAX(AE27,AD27:AD38)</f>
        <v>952</v>
      </c>
      <c r="AJ27" s="100">
        <v>43831</v>
      </c>
      <c r="AK27" s="105"/>
      <c r="AL27" s="106">
        <v>849</v>
      </c>
      <c r="AM27" s="89"/>
      <c r="AN27" s="111">
        <v>43831</v>
      </c>
      <c r="AO27" s="113">
        <f>MAX(AL27,AK27:AK38)</f>
        <v>1023</v>
      </c>
    </row>
    <row r="28" spans="2:41" ht="18" customHeight="1" x14ac:dyDescent="0.15">
      <c r="B28" s="40">
        <v>10</v>
      </c>
      <c r="C28" s="231"/>
      <c r="D28" s="231"/>
      <c r="E28" s="3"/>
      <c r="F28" s="92" t="str">
        <f t="shared" si="5"/>
        <v/>
      </c>
      <c r="G28" s="93" t="str">
        <f t="shared" si="6"/>
        <v/>
      </c>
      <c r="H28" s="3"/>
      <c r="I28" s="51"/>
      <c r="J28" s="47"/>
      <c r="K28" s="51"/>
      <c r="L28" s="47"/>
      <c r="M28" s="51"/>
      <c r="N28" s="47"/>
      <c r="O28" s="51"/>
      <c r="P28" s="47"/>
      <c r="Q28" s="72" t="str">
        <f t="shared" si="0"/>
        <v/>
      </c>
      <c r="R28" s="73" t="str">
        <f t="shared" si="0"/>
        <v/>
      </c>
      <c r="S28" s="21" t="str">
        <f t="shared" si="7"/>
        <v/>
      </c>
      <c r="T28" s="25" t="str">
        <f t="shared" si="1"/>
        <v/>
      </c>
      <c r="U28" s="6"/>
      <c r="V28" s="28" t="e">
        <f t="shared" si="2"/>
        <v>#DIV/0!</v>
      </c>
      <c r="W28" s="9"/>
      <c r="X28" s="28" t="e">
        <f t="shared" si="3"/>
        <v>#DIV/0!</v>
      </c>
      <c r="Y28" s="9"/>
      <c r="Z28" s="31" t="e">
        <f t="shared" si="4"/>
        <v>#DIV/0!</v>
      </c>
      <c r="AA28" s="43">
        <v>10</v>
      </c>
      <c r="AC28" s="100">
        <v>44107</v>
      </c>
      <c r="AD28" s="107">
        <v>792</v>
      </c>
      <c r="AE28" s="106"/>
      <c r="AF28" s="89"/>
      <c r="AG28" s="111">
        <v>44196</v>
      </c>
      <c r="AH28" s="113">
        <f>MAX(AE27,AD27:AD38)</f>
        <v>952</v>
      </c>
      <c r="AJ28" s="100">
        <v>44107</v>
      </c>
      <c r="AK28" s="105">
        <v>792</v>
      </c>
      <c r="AL28" s="106"/>
      <c r="AM28" s="89"/>
      <c r="AN28" s="111">
        <v>44196</v>
      </c>
      <c r="AO28" s="113">
        <f>MAX(AL27,AK27:AK38)</f>
        <v>1023</v>
      </c>
    </row>
    <row r="29" spans="2:41" ht="18" customHeight="1" x14ac:dyDescent="0.15">
      <c r="B29" s="40">
        <v>11</v>
      </c>
      <c r="C29" s="231"/>
      <c r="D29" s="231"/>
      <c r="E29" s="3"/>
      <c r="F29" s="92" t="str">
        <f t="shared" si="5"/>
        <v/>
      </c>
      <c r="G29" s="93" t="str">
        <f t="shared" si="6"/>
        <v/>
      </c>
      <c r="H29" s="3"/>
      <c r="I29" s="51"/>
      <c r="J29" s="47"/>
      <c r="K29" s="51"/>
      <c r="L29" s="47"/>
      <c r="M29" s="51"/>
      <c r="N29" s="47"/>
      <c r="O29" s="51"/>
      <c r="P29" s="47"/>
      <c r="Q29" s="72" t="str">
        <f t="shared" si="0"/>
        <v/>
      </c>
      <c r="R29" s="73" t="str">
        <f t="shared" si="0"/>
        <v/>
      </c>
      <c r="S29" s="21" t="str">
        <f t="shared" si="7"/>
        <v/>
      </c>
      <c r="T29" s="25" t="str">
        <f t="shared" si="1"/>
        <v/>
      </c>
      <c r="U29" s="6"/>
      <c r="V29" s="28" t="e">
        <f t="shared" si="2"/>
        <v>#DIV/0!</v>
      </c>
      <c r="W29" s="9"/>
      <c r="X29" s="28" t="e">
        <f t="shared" si="3"/>
        <v>#DIV/0!</v>
      </c>
      <c r="Y29" s="9"/>
      <c r="Z29" s="31" t="e">
        <f t="shared" si="4"/>
        <v>#DIV/0!</v>
      </c>
      <c r="AA29" s="43">
        <v>11</v>
      </c>
      <c r="AC29" s="100">
        <v>44197</v>
      </c>
      <c r="AD29" s="105"/>
      <c r="AE29" s="106">
        <v>851</v>
      </c>
      <c r="AF29" s="89"/>
      <c r="AG29" s="111">
        <v>44197</v>
      </c>
      <c r="AH29" s="113">
        <f>MAX(AE29,AD29:AD38)</f>
        <v>952</v>
      </c>
      <c r="AJ29" s="100">
        <v>44197</v>
      </c>
      <c r="AK29" s="105"/>
      <c r="AL29" s="106">
        <v>851</v>
      </c>
      <c r="AM29" s="89"/>
      <c r="AN29" s="111">
        <v>44197</v>
      </c>
      <c r="AO29" s="113">
        <f>MAX(AL29,AK29:AK38)</f>
        <v>1023</v>
      </c>
    </row>
    <row r="30" spans="2:41" ht="18" customHeight="1" x14ac:dyDescent="0.15">
      <c r="B30" s="40">
        <v>12</v>
      </c>
      <c r="C30" s="231"/>
      <c r="D30" s="231"/>
      <c r="E30" s="3"/>
      <c r="F30" s="92" t="str">
        <f t="shared" si="5"/>
        <v/>
      </c>
      <c r="G30" s="93" t="str">
        <f t="shared" si="6"/>
        <v/>
      </c>
      <c r="H30" s="3"/>
      <c r="I30" s="51"/>
      <c r="J30" s="47"/>
      <c r="K30" s="51"/>
      <c r="L30" s="47"/>
      <c r="M30" s="51"/>
      <c r="N30" s="47"/>
      <c r="O30" s="51"/>
      <c r="P30" s="47"/>
      <c r="Q30" s="72" t="str">
        <f t="shared" si="0"/>
        <v/>
      </c>
      <c r="R30" s="73" t="str">
        <f t="shared" si="0"/>
        <v/>
      </c>
      <c r="S30" s="21" t="str">
        <f t="shared" si="7"/>
        <v/>
      </c>
      <c r="T30" s="25" t="str">
        <f t="shared" si="1"/>
        <v/>
      </c>
      <c r="U30" s="6"/>
      <c r="V30" s="28" t="e">
        <f t="shared" si="2"/>
        <v>#DIV/0!</v>
      </c>
      <c r="W30" s="9"/>
      <c r="X30" s="28" t="e">
        <f t="shared" si="3"/>
        <v>#DIV/0!</v>
      </c>
      <c r="Y30" s="9"/>
      <c r="Z30" s="31" t="e">
        <f t="shared" si="4"/>
        <v>#DIV/0!</v>
      </c>
      <c r="AA30" s="43">
        <v>12</v>
      </c>
      <c r="AC30" s="100">
        <v>44471</v>
      </c>
      <c r="AD30" s="107">
        <v>820</v>
      </c>
      <c r="AE30" s="106"/>
      <c r="AF30" s="89"/>
      <c r="AG30" s="111">
        <v>44561</v>
      </c>
      <c r="AH30" s="113">
        <f>MAX(AE29,AD29:AD38)</f>
        <v>952</v>
      </c>
      <c r="AJ30" s="100">
        <v>44474</v>
      </c>
      <c r="AK30" s="105">
        <v>820</v>
      </c>
      <c r="AL30" s="106"/>
      <c r="AM30" s="89"/>
      <c r="AN30" s="111">
        <v>44561</v>
      </c>
      <c r="AO30" s="113">
        <f>MAX(AL29,AK29:AK38)</f>
        <v>1023</v>
      </c>
    </row>
    <row r="31" spans="2:41" ht="18" customHeight="1" x14ac:dyDescent="0.15">
      <c r="B31" s="40">
        <v>13</v>
      </c>
      <c r="C31" s="231"/>
      <c r="D31" s="231"/>
      <c r="E31" s="3"/>
      <c r="F31" s="92" t="str">
        <f t="shared" si="5"/>
        <v/>
      </c>
      <c r="G31" s="93" t="str">
        <f t="shared" si="6"/>
        <v/>
      </c>
      <c r="H31" s="3"/>
      <c r="I31" s="51"/>
      <c r="J31" s="47"/>
      <c r="K31" s="51"/>
      <c r="L31" s="47"/>
      <c r="M31" s="51"/>
      <c r="N31" s="47"/>
      <c r="O31" s="51"/>
      <c r="P31" s="47"/>
      <c r="Q31" s="72" t="str">
        <f t="shared" si="0"/>
        <v/>
      </c>
      <c r="R31" s="73" t="str">
        <f t="shared" si="0"/>
        <v/>
      </c>
      <c r="S31" s="21" t="str">
        <f t="shared" si="7"/>
        <v/>
      </c>
      <c r="T31" s="25" t="str">
        <f t="shared" si="1"/>
        <v/>
      </c>
      <c r="U31" s="6"/>
      <c r="V31" s="28" t="e">
        <f t="shared" si="2"/>
        <v>#DIV/0!</v>
      </c>
      <c r="W31" s="9"/>
      <c r="X31" s="28" t="e">
        <f t="shared" si="3"/>
        <v>#DIV/0!</v>
      </c>
      <c r="Y31" s="9"/>
      <c r="Z31" s="31" t="e">
        <f t="shared" si="4"/>
        <v>#DIV/0!</v>
      </c>
      <c r="AA31" s="43">
        <v>13</v>
      </c>
      <c r="AC31" s="100">
        <v>44562</v>
      </c>
      <c r="AD31" s="107"/>
      <c r="AE31" s="106">
        <v>881</v>
      </c>
      <c r="AF31" s="89"/>
      <c r="AG31" s="111">
        <v>44562</v>
      </c>
      <c r="AH31" s="113">
        <f>MAX(AE31,AD31:AD38)</f>
        <v>952</v>
      </c>
      <c r="AJ31" s="100">
        <v>44562</v>
      </c>
      <c r="AK31" s="107"/>
      <c r="AL31" s="106">
        <v>881</v>
      </c>
      <c r="AM31" s="89"/>
      <c r="AN31" s="111">
        <v>44562</v>
      </c>
      <c r="AO31" s="113">
        <f>MAX(AL31,AK31:AK38)</f>
        <v>1023</v>
      </c>
    </row>
    <row r="32" spans="2:41" ht="18" customHeight="1" x14ac:dyDescent="0.15">
      <c r="B32" s="40">
        <v>14</v>
      </c>
      <c r="C32" s="231"/>
      <c r="D32" s="231"/>
      <c r="E32" s="3"/>
      <c r="F32" s="92" t="str">
        <f t="shared" si="5"/>
        <v/>
      </c>
      <c r="G32" s="93" t="str">
        <f t="shared" si="6"/>
        <v/>
      </c>
      <c r="H32" s="3"/>
      <c r="I32" s="51"/>
      <c r="J32" s="47"/>
      <c r="K32" s="51"/>
      <c r="L32" s="47"/>
      <c r="M32" s="51"/>
      <c r="N32" s="47"/>
      <c r="O32" s="51"/>
      <c r="P32" s="47"/>
      <c r="Q32" s="72" t="str">
        <f t="shared" si="0"/>
        <v/>
      </c>
      <c r="R32" s="73" t="str">
        <f t="shared" si="0"/>
        <v/>
      </c>
      <c r="S32" s="21" t="str">
        <f t="shared" si="7"/>
        <v/>
      </c>
      <c r="T32" s="25" t="str">
        <f t="shared" si="1"/>
        <v/>
      </c>
      <c r="U32" s="6"/>
      <c r="V32" s="28" t="e">
        <f t="shared" si="2"/>
        <v>#DIV/0!</v>
      </c>
      <c r="W32" s="9"/>
      <c r="X32" s="28" t="e">
        <f t="shared" si="3"/>
        <v>#DIV/0!</v>
      </c>
      <c r="Y32" s="9"/>
      <c r="Z32" s="31" t="e">
        <f t="shared" si="4"/>
        <v>#DIV/0!</v>
      </c>
      <c r="AA32" s="43">
        <v>14</v>
      </c>
      <c r="AC32" s="100">
        <v>44843</v>
      </c>
      <c r="AD32" s="107">
        <v>853</v>
      </c>
      <c r="AE32" s="106"/>
      <c r="AF32" s="89"/>
      <c r="AG32" s="111">
        <v>44926</v>
      </c>
      <c r="AH32" s="113">
        <f>MAX(AE31,AD31:AD38)</f>
        <v>952</v>
      </c>
      <c r="AJ32" s="100">
        <v>44843</v>
      </c>
      <c r="AK32" s="107">
        <v>853</v>
      </c>
      <c r="AL32" s="106"/>
      <c r="AM32" s="89"/>
      <c r="AN32" s="111">
        <v>44926</v>
      </c>
      <c r="AO32" s="113">
        <f>MAX(AL31,AK31:AK38)</f>
        <v>1023</v>
      </c>
    </row>
    <row r="33" spans="2:41" ht="18" customHeight="1" x14ac:dyDescent="0.15">
      <c r="B33" s="40">
        <v>15</v>
      </c>
      <c r="C33" s="231"/>
      <c r="D33" s="231"/>
      <c r="E33" s="3"/>
      <c r="F33" s="92" t="str">
        <f t="shared" si="5"/>
        <v/>
      </c>
      <c r="G33" s="93" t="str">
        <f t="shared" si="6"/>
        <v/>
      </c>
      <c r="H33" s="3"/>
      <c r="I33" s="51"/>
      <c r="J33" s="47"/>
      <c r="K33" s="51"/>
      <c r="L33" s="47"/>
      <c r="M33" s="51"/>
      <c r="N33" s="47"/>
      <c r="O33" s="51"/>
      <c r="P33" s="47"/>
      <c r="Q33" s="72" t="str">
        <f t="shared" si="0"/>
        <v/>
      </c>
      <c r="R33" s="73" t="str">
        <f t="shared" si="0"/>
        <v/>
      </c>
      <c r="S33" s="21" t="str">
        <f t="shared" si="7"/>
        <v/>
      </c>
      <c r="T33" s="25" t="str">
        <f t="shared" si="1"/>
        <v/>
      </c>
      <c r="U33" s="6"/>
      <c r="V33" s="28" t="e">
        <f t="shared" si="2"/>
        <v>#DIV/0!</v>
      </c>
      <c r="W33" s="9"/>
      <c r="X33" s="28" t="e">
        <f t="shared" si="3"/>
        <v>#DIV/0!</v>
      </c>
      <c r="Y33" s="9"/>
      <c r="Z33" s="31" t="e">
        <f t="shared" si="4"/>
        <v>#DIV/0!</v>
      </c>
      <c r="AA33" s="43">
        <v>15</v>
      </c>
      <c r="AC33" s="100">
        <v>44927</v>
      </c>
      <c r="AD33" s="107"/>
      <c r="AE33" s="106">
        <v>916</v>
      </c>
      <c r="AF33" s="89"/>
      <c r="AG33" s="111">
        <v>44927</v>
      </c>
      <c r="AH33" s="113">
        <f>MAX(AE33,AD33:AD38)</f>
        <v>952</v>
      </c>
      <c r="AJ33" s="100">
        <v>44927</v>
      </c>
      <c r="AK33" s="107"/>
      <c r="AL33" s="106">
        <v>916</v>
      </c>
      <c r="AM33" s="89"/>
      <c r="AN33" s="111">
        <v>44927</v>
      </c>
      <c r="AO33" s="113">
        <f>MAX(AL33,AK33:AK38)</f>
        <v>1023</v>
      </c>
    </row>
    <row r="34" spans="2:41" ht="18" customHeight="1" x14ac:dyDescent="0.15">
      <c r="B34" s="40">
        <v>16</v>
      </c>
      <c r="C34" s="231"/>
      <c r="D34" s="231"/>
      <c r="E34" s="3"/>
      <c r="F34" s="92" t="str">
        <f t="shared" si="5"/>
        <v/>
      </c>
      <c r="G34" s="93" t="str">
        <f t="shared" si="6"/>
        <v/>
      </c>
      <c r="H34" s="3"/>
      <c r="I34" s="51"/>
      <c r="J34" s="47"/>
      <c r="K34" s="51"/>
      <c r="L34" s="47"/>
      <c r="M34" s="51"/>
      <c r="N34" s="47"/>
      <c r="O34" s="51"/>
      <c r="P34" s="47"/>
      <c r="Q34" s="72" t="str">
        <f t="shared" si="0"/>
        <v/>
      </c>
      <c r="R34" s="73" t="str">
        <f t="shared" si="0"/>
        <v/>
      </c>
      <c r="S34" s="21" t="str">
        <f t="shared" si="7"/>
        <v/>
      </c>
      <c r="T34" s="25" t="str">
        <f t="shared" si="1"/>
        <v/>
      </c>
      <c r="U34" s="6"/>
      <c r="V34" s="28" t="e">
        <f t="shared" si="2"/>
        <v>#DIV/0!</v>
      </c>
      <c r="W34" s="9"/>
      <c r="X34" s="28" t="e">
        <f t="shared" si="3"/>
        <v>#DIV/0!</v>
      </c>
      <c r="Y34" s="9"/>
      <c r="Z34" s="31" t="e">
        <f t="shared" si="4"/>
        <v>#DIV/0!</v>
      </c>
      <c r="AA34" s="43">
        <v>16</v>
      </c>
      <c r="AC34" s="100">
        <v>45207</v>
      </c>
      <c r="AD34" s="107">
        <v>897</v>
      </c>
      <c r="AE34" s="106"/>
      <c r="AF34" s="89"/>
      <c r="AG34" s="111">
        <v>45291</v>
      </c>
      <c r="AH34" s="113">
        <f>MAX(AE33,AD33:AD38)</f>
        <v>952</v>
      </c>
      <c r="AJ34" s="100">
        <v>45207</v>
      </c>
      <c r="AK34" s="107">
        <v>897</v>
      </c>
      <c r="AL34" s="106"/>
      <c r="AM34" s="89"/>
      <c r="AN34" s="111">
        <v>45291</v>
      </c>
      <c r="AO34" s="113">
        <f>MAX(AL33,AK33:AK38)</f>
        <v>1023</v>
      </c>
    </row>
    <row r="35" spans="2:41" ht="18" customHeight="1" x14ac:dyDescent="0.15">
      <c r="B35" s="40">
        <v>17</v>
      </c>
      <c r="C35" s="231"/>
      <c r="D35" s="231"/>
      <c r="E35" s="3"/>
      <c r="F35" s="92" t="str">
        <f t="shared" si="5"/>
        <v/>
      </c>
      <c r="G35" s="93" t="str">
        <f t="shared" si="6"/>
        <v/>
      </c>
      <c r="H35" s="3"/>
      <c r="I35" s="51"/>
      <c r="J35" s="47"/>
      <c r="K35" s="51"/>
      <c r="L35" s="47"/>
      <c r="M35" s="51"/>
      <c r="N35" s="47"/>
      <c r="O35" s="51"/>
      <c r="P35" s="47"/>
      <c r="Q35" s="72" t="str">
        <f t="shared" si="0"/>
        <v/>
      </c>
      <c r="R35" s="73" t="str">
        <f t="shared" si="0"/>
        <v/>
      </c>
      <c r="S35" s="21" t="str">
        <f t="shared" si="7"/>
        <v/>
      </c>
      <c r="T35" s="25" t="str">
        <f t="shared" si="1"/>
        <v/>
      </c>
      <c r="U35" s="6"/>
      <c r="V35" s="28" t="e">
        <f t="shared" si="2"/>
        <v>#DIV/0!</v>
      </c>
      <c r="W35" s="9"/>
      <c r="X35" s="28" t="e">
        <f t="shared" si="3"/>
        <v>#DIV/0!</v>
      </c>
      <c r="Y35" s="9"/>
      <c r="Z35" s="31" t="e">
        <f t="shared" si="4"/>
        <v>#DIV/0!</v>
      </c>
      <c r="AA35" s="43">
        <v>17</v>
      </c>
      <c r="AC35" s="100">
        <v>45292</v>
      </c>
      <c r="AD35" s="107"/>
      <c r="AE35" s="106">
        <v>963</v>
      </c>
      <c r="AF35" s="89"/>
      <c r="AG35" s="111">
        <v>45292</v>
      </c>
      <c r="AH35" s="113">
        <f>MAX(AE35,AD35:AD38)</f>
        <v>963</v>
      </c>
      <c r="AJ35" s="100">
        <v>45292</v>
      </c>
      <c r="AK35" s="107"/>
      <c r="AL35" s="106">
        <v>963</v>
      </c>
      <c r="AM35" s="89"/>
      <c r="AN35" s="111">
        <v>45292</v>
      </c>
      <c r="AO35" s="113">
        <f>MAX(AL35,AK35:AK38)</f>
        <v>1023</v>
      </c>
    </row>
    <row r="36" spans="2:41" ht="18" customHeight="1" x14ac:dyDescent="0.15">
      <c r="B36" s="40">
        <v>18</v>
      </c>
      <c r="C36" s="231"/>
      <c r="D36" s="231"/>
      <c r="E36" s="3"/>
      <c r="F36" s="92" t="str">
        <f t="shared" si="5"/>
        <v/>
      </c>
      <c r="G36" s="93" t="str">
        <f t="shared" si="6"/>
        <v/>
      </c>
      <c r="H36" s="3"/>
      <c r="I36" s="51"/>
      <c r="J36" s="47"/>
      <c r="K36" s="51"/>
      <c r="L36" s="47"/>
      <c r="M36" s="51"/>
      <c r="N36" s="47"/>
      <c r="O36" s="51"/>
      <c r="P36" s="47"/>
      <c r="Q36" s="72" t="str">
        <f t="shared" si="0"/>
        <v/>
      </c>
      <c r="R36" s="73" t="str">
        <f t="shared" si="0"/>
        <v/>
      </c>
      <c r="S36" s="21" t="str">
        <f t="shared" si="7"/>
        <v/>
      </c>
      <c r="T36" s="25" t="str">
        <f t="shared" si="1"/>
        <v/>
      </c>
      <c r="U36" s="6"/>
      <c r="V36" s="28" t="e">
        <f t="shared" si="2"/>
        <v>#DIV/0!</v>
      </c>
      <c r="W36" s="9"/>
      <c r="X36" s="28" t="e">
        <f t="shared" si="3"/>
        <v>#DIV/0!</v>
      </c>
      <c r="Y36" s="9"/>
      <c r="Z36" s="31" t="e">
        <f t="shared" si="4"/>
        <v>#DIV/0!</v>
      </c>
      <c r="AA36" s="43">
        <v>18</v>
      </c>
      <c r="AC36" s="100">
        <v>45574</v>
      </c>
      <c r="AD36" s="107">
        <v>952</v>
      </c>
      <c r="AE36" s="106"/>
      <c r="AF36" s="89"/>
      <c r="AG36" s="111">
        <v>45657</v>
      </c>
      <c r="AH36" s="113">
        <f>MAX(AE35,AD35:AD38)</f>
        <v>963</v>
      </c>
      <c r="AJ36" s="100">
        <v>45574</v>
      </c>
      <c r="AK36" s="107">
        <v>952</v>
      </c>
      <c r="AL36" s="106"/>
      <c r="AM36" s="89"/>
      <c r="AN36" s="111">
        <v>45657</v>
      </c>
      <c r="AO36" s="113">
        <f>MAX(AL35,AK35:AK38)</f>
        <v>1023</v>
      </c>
    </row>
    <row r="37" spans="2:41" ht="18" customHeight="1" x14ac:dyDescent="0.15">
      <c r="B37" s="40">
        <v>19</v>
      </c>
      <c r="C37" s="231"/>
      <c r="D37" s="231"/>
      <c r="E37" s="3"/>
      <c r="F37" s="92" t="str">
        <f t="shared" si="5"/>
        <v/>
      </c>
      <c r="G37" s="93" t="str">
        <f t="shared" si="6"/>
        <v/>
      </c>
      <c r="H37" s="3"/>
      <c r="I37" s="51"/>
      <c r="J37" s="47"/>
      <c r="K37" s="51"/>
      <c r="L37" s="47"/>
      <c r="M37" s="51"/>
      <c r="N37" s="47"/>
      <c r="O37" s="51"/>
      <c r="P37" s="47"/>
      <c r="Q37" s="72" t="str">
        <f t="shared" si="0"/>
        <v/>
      </c>
      <c r="R37" s="73" t="str">
        <f t="shared" si="0"/>
        <v/>
      </c>
      <c r="S37" s="21" t="str">
        <f t="shared" si="7"/>
        <v/>
      </c>
      <c r="T37" s="25" t="str">
        <f t="shared" si="1"/>
        <v/>
      </c>
      <c r="U37" s="6"/>
      <c r="V37" s="28" t="e">
        <f t="shared" si="2"/>
        <v>#DIV/0!</v>
      </c>
      <c r="W37" s="9"/>
      <c r="X37" s="28" t="e">
        <f t="shared" si="3"/>
        <v>#DIV/0!</v>
      </c>
      <c r="Y37" s="9"/>
      <c r="Z37" s="31" t="e">
        <f t="shared" si="4"/>
        <v>#DIV/0!</v>
      </c>
      <c r="AA37" s="43">
        <v>19</v>
      </c>
      <c r="AC37" s="100">
        <v>45658</v>
      </c>
      <c r="AD37" s="107"/>
      <c r="AE37" s="106">
        <v>1022</v>
      </c>
      <c r="AF37" s="89"/>
      <c r="AG37" s="111">
        <v>45658</v>
      </c>
      <c r="AH37" s="113">
        <f>MAX(AE37,AD37:AD38)</f>
        <v>1022</v>
      </c>
      <c r="AJ37" s="100">
        <v>45658</v>
      </c>
      <c r="AK37" s="107"/>
      <c r="AL37" s="106">
        <v>1022</v>
      </c>
      <c r="AM37" s="89"/>
      <c r="AN37" s="111">
        <v>45658</v>
      </c>
      <c r="AO37" s="113">
        <f>MAX(AL37,AK37:AK38)</f>
        <v>1023</v>
      </c>
    </row>
    <row r="38" spans="2:41" ht="18" customHeight="1" thickBot="1" x14ac:dyDescent="0.2">
      <c r="B38" s="41">
        <v>20</v>
      </c>
      <c r="C38" s="232"/>
      <c r="D38" s="232"/>
      <c r="E38" s="4"/>
      <c r="F38" s="77" t="str">
        <f t="shared" si="5"/>
        <v/>
      </c>
      <c r="G38" s="78" t="str">
        <f t="shared" si="6"/>
        <v/>
      </c>
      <c r="H38" s="4"/>
      <c r="I38" s="52"/>
      <c r="J38" s="53"/>
      <c r="K38" s="52"/>
      <c r="L38" s="53"/>
      <c r="M38" s="52"/>
      <c r="N38" s="53"/>
      <c r="O38" s="52"/>
      <c r="P38" s="53"/>
      <c r="Q38" s="74" t="str">
        <f t="shared" si="0"/>
        <v/>
      </c>
      <c r="R38" s="75" t="str">
        <f t="shared" si="0"/>
        <v/>
      </c>
      <c r="S38" s="23" t="str">
        <f t="shared" si="7"/>
        <v/>
      </c>
      <c r="T38" s="26" t="str">
        <f t="shared" si="1"/>
        <v/>
      </c>
      <c r="U38" s="7"/>
      <c r="V38" s="29" t="e">
        <f t="shared" si="2"/>
        <v>#DIV/0!</v>
      </c>
      <c r="W38" s="10"/>
      <c r="X38" s="29" t="e">
        <f t="shared" si="3"/>
        <v>#DIV/0!</v>
      </c>
      <c r="Y38" s="10"/>
      <c r="Z38" s="32" t="e">
        <f t="shared" si="4"/>
        <v>#DIV/0!</v>
      </c>
      <c r="AA38" s="44">
        <v>20</v>
      </c>
      <c r="AC38" s="101">
        <v>45992</v>
      </c>
      <c r="AD38" s="115"/>
      <c r="AE38" s="109"/>
      <c r="AF38" s="90"/>
      <c r="AG38" s="112">
        <v>46022</v>
      </c>
      <c r="AH38" s="114">
        <f>MAX(AE37,AD37:AD38)</f>
        <v>1022</v>
      </c>
      <c r="AJ38" s="101">
        <v>45992</v>
      </c>
      <c r="AK38" s="108">
        <v>1023</v>
      </c>
      <c r="AL38" s="109"/>
      <c r="AM38" s="90"/>
      <c r="AN38" s="112">
        <v>46022</v>
      </c>
      <c r="AO38" s="114">
        <f>MAX(AL37,AK37:AK38)</f>
        <v>1023</v>
      </c>
    </row>
    <row r="39" spans="2:41" ht="18" customHeight="1" x14ac:dyDescent="0.15">
      <c r="O39" s="202" t="s">
        <v>59</v>
      </c>
      <c r="P39" s="202"/>
      <c r="Q39" s="202"/>
      <c r="R39" s="202"/>
      <c r="S39" s="202"/>
      <c r="T39" s="202"/>
      <c r="Y39" s="15"/>
      <c r="Z39" s="15"/>
      <c r="AA39" s="15"/>
    </row>
    <row r="40" spans="2:41" ht="14.25" customHeight="1" x14ac:dyDescent="0.15">
      <c r="Y40" s="15"/>
      <c r="Z40" s="15"/>
      <c r="AA40" s="15"/>
      <c r="AB40" s="15"/>
    </row>
    <row r="41" spans="2:41" ht="14.25" customHeight="1" x14ac:dyDescent="0.15">
      <c r="Y41" s="15"/>
      <c r="Z41" s="15"/>
      <c r="AA41" s="15"/>
      <c r="AB41" s="15"/>
    </row>
    <row r="42" spans="2:41" ht="14.25" customHeight="1" x14ac:dyDescent="0.15">
      <c r="Y42" s="15"/>
      <c r="Z42" s="15"/>
      <c r="AA42" s="15"/>
      <c r="AB42" s="15"/>
    </row>
    <row r="43" spans="2:41" ht="14.25" customHeight="1" x14ac:dyDescent="0.15">
      <c r="Y43" s="15"/>
      <c r="Z43" s="15"/>
      <c r="AA43" s="15"/>
      <c r="AB43" s="15"/>
    </row>
    <row r="44" spans="2:41" ht="14.25" customHeight="1" x14ac:dyDescent="0.15">
      <c r="Y44" s="15"/>
      <c r="Z44" s="15"/>
      <c r="AA44" s="15"/>
      <c r="AB44" s="15"/>
    </row>
    <row r="45" spans="2:41" ht="14.25" customHeight="1" x14ac:dyDescent="0.15">
      <c r="Y45" s="15"/>
      <c r="Z45" s="15"/>
      <c r="AA45" s="15"/>
      <c r="AB45" s="15"/>
    </row>
    <row r="46" spans="2:41" ht="14.25" customHeight="1" x14ac:dyDescent="0.15">
      <c r="Y46" s="15"/>
      <c r="Z46" s="15"/>
      <c r="AA46" s="15"/>
      <c r="AB46" s="15"/>
    </row>
    <row r="47" spans="2:41" ht="14.25" customHeight="1" x14ac:dyDescent="0.15">
      <c r="Y47" s="15"/>
      <c r="Z47" s="15"/>
      <c r="AA47" s="15"/>
      <c r="AB47" s="15"/>
    </row>
    <row r="48" spans="2:41" ht="14.25" customHeight="1" x14ac:dyDescent="0.15">
      <c r="Y48" s="15"/>
      <c r="Z48" s="15"/>
      <c r="AA48" s="15"/>
      <c r="AB48" s="15"/>
    </row>
    <row r="49" spans="25:28" ht="14.25" customHeight="1" x14ac:dyDescent="0.15">
      <c r="Y49" s="15"/>
      <c r="Z49" s="15"/>
      <c r="AA49" s="15"/>
      <c r="AB49" s="15"/>
    </row>
    <row r="50" spans="25:28" ht="14.25" customHeight="1" x14ac:dyDescent="0.15">
      <c r="Y50" s="15"/>
      <c r="Z50" s="15"/>
      <c r="AA50" s="15"/>
      <c r="AB50" s="15"/>
    </row>
    <row r="51" spans="25:28" ht="14.25" customHeight="1" x14ac:dyDescent="0.15">
      <c r="Y51" s="15"/>
      <c r="Z51" s="15"/>
      <c r="AA51" s="15"/>
      <c r="AB51" s="15"/>
    </row>
    <row r="52" spans="25:28" ht="14.25" customHeight="1" x14ac:dyDescent="0.15">
      <c r="Y52" s="15"/>
      <c r="Z52" s="15"/>
      <c r="AA52" s="15"/>
      <c r="AB52" s="15"/>
    </row>
    <row r="53" spans="25:28" ht="14.25" customHeight="1" x14ac:dyDescent="0.15">
      <c r="Y53" s="15"/>
      <c r="Z53" s="15"/>
      <c r="AA53" s="15"/>
      <c r="AB53" s="15"/>
    </row>
    <row r="54" spans="25:28" ht="14.25" customHeight="1" x14ac:dyDescent="0.15">
      <c r="Y54" s="15"/>
      <c r="Z54" s="15"/>
      <c r="AA54" s="15"/>
      <c r="AB54" s="15"/>
    </row>
    <row r="55" spans="25:28" ht="14.25" customHeight="1" x14ac:dyDescent="0.15">
      <c r="Y55" s="15"/>
      <c r="Z55" s="15"/>
      <c r="AA55" s="15"/>
      <c r="AB55" s="15"/>
    </row>
    <row r="56" spans="25:28" ht="14.25" customHeight="1" x14ac:dyDescent="0.15">
      <c r="Y56" s="15"/>
      <c r="Z56" s="15"/>
      <c r="AA56" s="15"/>
      <c r="AB56" s="15"/>
    </row>
    <row r="57" spans="25:28" ht="14.25" customHeight="1" x14ac:dyDescent="0.15">
      <c r="Y57" s="15"/>
      <c r="Z57" s="15"/>
      <c r="AA57" s="15"/>
      <c r="AB57" s="15"/>
    </row>
    <row r="58" spans="25:28" ht="14.25" customHeight="1" x14ac:dyDescent="0.15">
      <c r="Y58" s="15"/>
      <c r="Z58" s="15"/>
      <c r="AA58" s="15"/>
      <c r="AB58" s="15"/>
    </row>
    <row r="59" spans="25:28" ht="14.25" customHeight="1" x14ac:dyDescent="0.15">
      <c r="Y59" s="15"/>
      <c r="Z59" s="15"/>
      <c r="AA59" s="15"/>
      <c r="AB59" s="15"/>
    </row>
    <row r="60" spans="25:28" ht="14.25" customHeight="1" x14ac:dyDescent="0.15">
      <c r="Y60" s="15"/>
      <c r="Z60" s="15"/>
      <c r="AA60" s="15"/>
      <c r="AB60" s="15"/>
    </row>
    <row r="61" spans="25:28" ht="14.25" customHeight="1" x14ac:dyDescent="0.15">
      <c r="Y61" s="15"/>
      <c r="Z61" s="15"/>
      <c r="AA61" s="15"/>
      <c r="AB61" s="15"/>
    </row>
    <row r="62" spans="25:28" ht="14.25" customHeight="1" x14ac:dyDescent="0.15">
      <c r="Y62" s="15"/>
      <c r="Z62" s="15"/>
      <c r="AA62" s="15"/>
      <c r="AB62" s="15"/>
    </row>
    <row r="63" spans="25:28" ht="14.25" customHeight="1" x14ac:dyDescent="0.15">
      <c r="Y63" s="15"/>
      <c r="Z63" s="15"/>
      <c r="AA63" s="15"/>
      <c r="AB63" s="15"/>
    </row>
    <row r="64" spans="25:28" ht="14.25" customHeight="1" x14ac:dyDescent="0.15">
      <c r="Y64" s="15"/>
      <c r="Z64" s="15"/>
      <c r="AA64" s="15"/>
      <c r="AB64" s="15"/>
    </row>
    <row r="65" spans="25:28" ht="14.25" customHeight="1" x14ac:dyDescent="0.15">
      <c r="Y65" s="15"/>
      <c r="Z65" s="15"/>
      <c r="AA65" s="15"/>
      <c r="AB65" s="15"/>
    </row>
    <row r="66" spans="25:28" ht="14.25" customHeight="1" x14ac:dyDescent="0.15">
      <c r="Y66" s="15"/>
      <c r="Z66" s="15"/>
      <c r="AA66" s="15"/>
      <c r="AB66" s="15"/>
    </row>
    <row r="67" spans="25:28" ht="14.25" customHeight="1" x14ac:dyDescent="0.15">
      <c r="Y67" s="15"/>
      <c r="Z67" s="15"/>
      <c r="AA67" s="15"/>
      <c r="AB67" s="15"/>
    </row>
    <row r="68" spans="25:28" ht="14.25" customHeight="1" x14ac:dyDescent="0.15">
      <c r="Y68" s="15"/>
      <c r="Z68" s="15"/>
      <c r="AA68" s="15"/>
      <c r="AB68" s="15"/>
    </row>
    <row r="69" spans="25:28" ht="14.25" customHeight="1" x14ac:dyDescent="0.15">
      <c r="Y69" s="15"/>
      <c r="Z69" s="15"/>
      <c r="AA69" s="15"/>
      <c r="AB69" s="15"/>
    </row>
    <row r="70" spans="25:28" ht="14.25" customHeight="1" x14ac:dyDescent="0.15">
      <c r="Y70" s="15"/>
      <c r="Z70" s="15"/>
      <c r="AA70" s="15"/>
      <c r="AB70" s="15"/>
    </row>
    <row r="71" spans="25:28" ht="14.25" customHeight="1" x14ac:dyDescent="0.15">
      <c r="Y71" s="15"/>
      <c r="Z71" s="15"/>
      <c r="AA71" s="15"/>
      <c r="AB71" s="15"/>
    </row>
    <row r="72" spans="25:28" x14ac:dyDescent="0.15">
      <c r="Y72" s="15"/>
      <c r="Z72" s="15"/>
      <c r="AA72" s="15"/>
      <c r="AB72" s="15"/>
    </row>
    <row r="73" spans="25:28" x14ac:dyDescent="0.15">
      <c r="Y73" s="15"/>
      <c r="Z73" s="15"/>
      <c r="AA73" s="15"/>
      <c r="AB73" s="15"/>
    </row>
    <row r="74" spans="25:28" x14ac:dyDescent="0.15">
      <c r="Y74" s="15"/>
      <c r="Z74" s="15"/>
      <c r="AA74" s="15"/>
      <c r="AB74" s="15"/>
    </row>
    <row r="75" spans="25:28" x14ac:dyDescent="0.15">
      <c r="Y75" s="15"/>
      <c r="Z75" s="15"/>
      <c r="AA75" s="15"/>
      <c r="AB75" s="15"/>
    </row>
    <row r="76" spans="25:28" x14ac:dyDescent="0.15">
      <c r="Y76" s="15"/>
      <c r="Z76" s="15"/>
      <c r="AA76" s="15"/>
      <c r="AB76" s="15"/>
    </row>
    <row r="77" spans="25:28" x14ac:dyDescent="0.15">
      <c r="AB77" s="15"/>
    </row>
  </sheetData>
  <sheetProtection algorithmName="SHA-512" hashValue="Ec1+wyrj3yanBqQVvevO7XGmMrUfJpGvp3vEy+VkzGhII0vzt9b+2m3KDVtp/DC9D9mHXe87g6bwtPtGjBtL3w==" saltValue="gY8stZTkBq5x6EOZSA6/vQ==" spinCount="100000" sheet="1" objects="1" scenarios="1" formatCells="0" formatColumns="0" formatRows="0"/>
  <protectedRanges>
    <protectedRange sqref="U19:U38 W19:W38 Y19:Y38" name="支給額"/>
    <protectedRange sqref="C19:E38" name="対象労働者"/>
    <protectedRange sqref="E8:H9 E10 H10 E11:H11" name="作成日等"/>
    <protectedRange sqref="E7 H7:J7 E5:J6" name="業務情報"/>
    <protectedRange sqref="O4:T7" name="受注者情報"/>
    <protectedRange sqref="O8:T12 O13:P13 S13:T13" name="作成者情報"/>
    <protectedRange sqref="H19:P38" name="労働時間"/>
  </protectedRanges>
  <mergeCells count="102">
    <mergeCell ref="B2:T3"/>
    <mergeCell ref="U2:AA4"/>
    <mergeCell ref="B4:D4"/>
    <mergeCell ref="E4:J4"/>
    <mergeCell ref="K4:L7"/>
    <mergeCell ref="M4:N4"/>
    <mergeCell ref="O4:T4"/>
    <mergeCell ref="B5:D5"/>
    <mergeCell ref="E5:J5"/>
    <mergeCell ref="M5:N5"/>
    <mergeCell ref="W6:AA6"/>
    <mergeCell ref="B7:D7"/>
    <mergeCell ref="G7:J7"/>
    <mergeCell ref="M7:N7"/>
    <mergeCell ref="O7:Q7"/>
    <mergeCell ref="U7:V7"/>
    <mergeCell ref="W7:AA7"/>
    <mergeCell ref="O5:T5"/>
    <mergeCell ref="B6:D6"/>
    <mergeCell ref="E6:J6"/>
    <mergeCell ref="M6:N6"/>
    <mergeCell ref="O6:T6"/>
    <mergeCell ref="U6:V6"/>
    <mergeCell ref="R7:T7"/>
    <mergeCell ref="Z11:AA11"/>
    <mergeCell ref="B10:D10"/>
    <mergeCell ref="G10:H10"/>
    <mergeCell ref="I10:L11"/>
    <mergeCell ref="M10:N10"/>
    <mergeCell ref="O10:T10"/>
    <mergeCell ref="U10:V10"/>
    <mergeCell ref="R11:T11"/>
    <mergeCell ref="B9:D9"/>
    <mergeCell ref="E9:H9"/>
    <mergeCell ref="I9:L9"/>
    <mergeCell ref="M9:N9"/>
    <mergeCell ref="O9:T9"/>
    <mergeCell ref="U9:V9"/>
    <mergeCell ref="W9:AA9"/>
    <mergeCell ref="B8:D8"/>
    <mergeCell ref="E8:H8"/>
    <mergeCell ref="I8:L8"/>
    <mergeCell ref="M8:N8"/>
    <mergeCell ref="O8:T8"/>
    <mergeCell ref="U8:V8"/>
    <mergeCell ref="W17:X17"/>
    <mergeCell ref="T15:T18"/>
    <mergeCell ref="U15:X16"/>
    <mergeCell ref="Y15:Y18"/>
    <mergeCell ref="O13:P13"/>
    <mergeCell ref="R13:T13"/>
    <mergeCell ref="B11:D11"/>
    <mergeCell ref="E11:H11"/>
    <mergeCell ref="M11:N11"/>
    <mergeCell ref="O11:Q11"/>
    <mergeCell ref="U11:V11"/>
    <mergeCell ref="W11:X11"/>
    <mergeCell ref="O39:T39"/>
    <mergeCell ref="C30:D30"/>
    <mergeCell ref="C31:D31"/>
    <mergeCell ref="C32:D32"/>
    <mergeCell ref="C33:D33"/>
    <mergeCell ref="C34:D34"/>
    <mergeCell ref="C35:D35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Z15:Z18"/>
    <mergeCell ref="AA15:AA18"/>
    <mergeCell ref="W10:AA10"/>
    <mergeCell ref="W8:AA8"/>
    <mergeCell ref="I16:J17"/>
    <mergeCell ref="K16:L17"/>
    <mergeCell ref="M16:N17"/>
    <mergeCell ref="O16:P17"/>
    <mergeCell ref="U17:V17"/>
    <mergeCell ref="U13:AA14"/>
    <mergeCell ref="B14:T14"/>
    <mergeCell ref="B15:B18"/>
    <mergeCell ref="C15:D18"/>
    <mergeCell ref="E15:E18"/>
    <mergeCell ref="F15:G17"/>
    <mergeCell ref="H15:H17"/>
    <mergeCell ref="I15:P15"/>
    <mergeCell ref="Q15:R17"/>
    <mergeCell ref="S15:S17"/>
    <mergeCell ref="B12:H13"/>
    <mergeCell ref="I12:L13"/>
    <mergeCell ref="M12:N12"/>
    <mergeCell ref="O12:T12"/>
    <mergeCell ref="M13:N13"/>
  </mergeCells>
  <phoneticPr fontId="1"/>
  <pageMargins left="0.7" right="0.7" top="0.75" bottom="0.75" header="0.3" footer="0.3"/>
  <pageSetup paperSize="9" scale="72" fitToHeight="0" orientation="landscape" r:id="rId1"/>
  <colBreaks count="1" manualBreakCount="1">
    <brk id="20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9</xdr:col>
                    <xdr:colOff>502920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182880</xdr:rowOff>
                  </from>
                  <to>
                    <xdr:col>11</xdr:col>
                    <xdr:colOff>441960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showGridLines="0" zoomScale="70" zoomScaleNormal="70" workbookViewId="0">
      <pane ySplit="18" topLeftCell="A1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175" t="s">
        <v>89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8" t="s">
        <v>31</v>
      </c>
      <c r="P2" s="178"/>
      <c r="Q2" s="178"/>
      <c r="R2" s="178"/>
      <c r="S2" s="178"/>
      <c r="T2" s="178"/>
      <c r="U2" s="178"/>
    </row>
    <row r="3" spans="1:23" ht="30.75" customHeight="1" thickBot="1" x14ac:dyDescent="0.2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8"/>
      <c r="P3" s="178"/>
      <c r="Q3" s="178"/>
      <c r="R3" s="178"/>
      <c r="S3" s="178"/>
      <c r="T3" s="178"/>
      <c r="U3" s="178"/>
    </row>
    <row r="4" spans="1:23" ht="15.75" customHeight="1" x14ac:dyDescent="0.15">
      <c r="B4" s="256" t="s">
        <v>70</v>
      </c>
      <c r="C4" s="257"/>
      <c r="D4" s="257"/>
      <c r="E4" s="255"/>
      <c r="F4" s="255"/>
      <c r="G4" s="255"/>
      <c r="H4" s="255"/>
      <c r="I4" s="247" t="s">
        <v>0</v>
      </c>
      <c r="J4" s="58" t="s">
        <v>76</v>
      </c>
      <c r="K4" s="197"/>
      <c r="L4" s="198"/>
      <c r="M4" s="198"/>
      <c r="N4" s="199"/>
      <c r="O4" s="178"/>
      <c r="P4" s="178"/>
      <c r="Q4" s="178"/>
      <c r="R4" s="178"/>
      <c r="S4" s="178"/>
      <c r="T4" s="178"/>
      <c r="U4" s="178"/>
    </row>
    <row r="5" spans="1:23" ht="15.75" customHeight="1" thickBot="1" x14ac:dyDescent="0.2">
      <c r="B5" s="253" t="s">
        <v>71</v>
      </c>
      <c r="C5" s="254"/>
      <c r="D5" s="254"/>
      <c r="E5" s="231"/>
      <c r="F5" s="231"/>
      <c r="G5" s="231"/>
      <c r="H5" s="231"/>
      <c r="I5" s="248"/>
      <c r="J5" s="57" t="s">
        <v>77</v>
      </c>
      <c r="K5" s="152"/>
      <c r="L5" s="153"/>
      <c r="M5" s="153"/>
      <c r="N5" s="154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253" t="s">
        <v>72</v>
      </c>
      <c r="C6" s="254"/>
      <c r="D6" s="254"/>
      <c r="E6" s="140"/>
      <c r="F6" s="141"/>
      <c r="G6" s="141"/>
      <c r="H6" s="142"/>
      <c r="I6" s="248"/>
      <c r="J6" s="57" t="s">
        <v>3</v>
      </c>
      <c r="K6" s="152"/>
      <c r="L6" s="153"/>
      <c r="M6" s="153"/>
      <c r="N6" s="154"/>
      <c r="O6" s="179" t="s">
        <v>44</v>
      </c>
      <c r="P6" s="180"/>
      <c r="Q6" s="181">
        <f>+E4</f>
        <v>0</v>
      </c>
      <c r="R6" s="182"/>
      <c r="S6" s="182"/>
      <c r="T6" s="182"/>
      <c r="U6" s="183"/>
      <c r="W6" s="14"/>
    </row>
    <row r="7" spans="1:23" ht="15.75" customHeight="1" thickBot="1" x14ac:dyDescent="0.2">
      <c r="B7" s="258" t="s">
        <v>73</v>
      </c>
      <c r="C7" s="259"/>
      <c r="D7" s="259"/>
      <c r="E7" s="54"/>
      <c r="F7" s="96" t="s">
        <v>6</v>
      </c>
      <c r="G7" s="334"/>
      <c r="H7" s="151"/>
      <c r="I7" s="249"/>
      <c r="J7" s="59" t="s">
        <v>7</v>
      </c>
      <c r="K7" s="250"/>
      <c r="L7" s="251"/>
      <c r="M7" s="251"/>
      <c r="N7" s="252"/>
      <c r="O7" s="184" t="s">
        <v>0</v>
      </c>
      <c r="P7" s="185"/>
      <c r="Q7" s="186">
        <f>+K5</f>
        <v>0</v>
      </c>
      <c r="R7" s="187"/>
      <c r="S7" s="187"/>
      <c r="T7" s="187"/>
      <c r="U7" s="188"/>
    </row>
    <row r="8" spans="1:23" ht="15.75" customHeight="1" x14ac:dyDescent="0.15">
      <c r="B8" s="200" t="s">
        <v>74</v>
      </c>
      <c r="C8" s="201"/>
      <c r="D8" s="201"/>
      <c r="E8" s="205"/>
      <c r="F8" s="206"/>
      <c r="G8" s="207"/>
      <c r="H8" s="216" t="s">
        <v>34</v>
      </c>
      <c r="I8" s="217"/>
      <c r="J8" s="58" t="s">
        <v>76</v>
      </c>
      <c r="K8" s="197"/>
      <c r="L8" s="198"/>
      <c r="M8" s="198"/>
      <c r="N8" s="199"/>
      <c r="O8" s="184" t="s">
        <v>34</v>
      </c>
      <c r="P8" s="185"/>
      <c r="Q8" s="186" t="str">
        <f>IF(K9="","同上",K9)</f>
        <v>同上</v>
      </c>
      <c r="R8" s="187"/>
      <c r="S8" s="187"/>
      <c r="T8" s="187"/>
      <c r="U8" s="188"/>
    </row>
    <row r="9" spans="1:23" ht="15.75" customHeight="1" x14ac:dyDescent="0.15">
      <c r="B9" s="227" t="s">
        <v>8</v>
      </c>
      <c r="C9" s="228"/>
      <c r="D9" s="228"/>
      <c r="E9" s="140"/>
      <c r="F9" s="141"/>
      <c r="G9" s="208"/>
      <c r="H9" s="218"/>
      <c r="I9" s="219"/>
      <c r="J9" s="57" t="s">
        <v>77</v>
      </c>
      <c r="K9" s="152"/>
      <c r="L9" s="153"/>
      <c r="M9" s="153"/>
      <c r="N9" s="154"/>
      <c r="O9" s="184" t="s">
        <v>42</v>
      </c>
      <c r="P9" s="185"/>
      <c r="Q9" s="189">
        <f>+E8</f>
        <v>0</v>
      </c>
      <c r="R9" s="190"/>
      <c r="S9" s="190"/>
      <c r="T9" s="190"/>
      <c r="U9" s="191"/>
    </row>
    <row r="10" spans="1:23" ht="15.75" customHeight="1" x14ac:dyDescent="0.15">
      <c r="B10" s="227" t="s">
        <v>16</v>
      </c>
      <c r="C10" s="228"/>
      <c r="D10" s="228"/>
      <c r="E10" s="55"/>
      <c r="F10" s="97" t="s">
        <v>6</v>
      </c>
      <c r="G10" s="56"/>
      <c r="H10" s="220" t="s">
        <v>35</v>
      </c>
      <c r="I10" s="221"/>
      <c r="J10" s="57" t="s">
        <v>3</v>
      </c>
      <c r="K10" s="152"/>
      <c r="L10" s="153"/>
      <c r="M10" s="153"/>
      <c r="N10" s="154"/>
      <c r="O10" s="184" t="s">
        <v>8</v>
      </c>
      <c r="P10" s="185"/>
      <c r="Q10" s="192">
        <f>+E9</f>
        <v>0</v>
      </c>
      <c r="R10" s="193"/>
      <c r="S10" s="193"/>
      <c r="T10" s="193"/>
      <c r="U10" s="194"/>
    </row>
    <row r="11" spans="1:23" ht="15.75" customHeight="1" thickBot="1" x14ac:dyDescent="0.2">
      <c r="B11" s="209" t="s">
        <v>75</v>
      </c>
      <c r="C11" s="210"/>
      <c r="D11" s="211"/>
      <c r="E11" s="224"/>
      <c r="F11" s="225"/>
      <c r="G11" s="226"/>
      <c r="H11" s="222"/>
      <c r="I11" s="223"/>
      <c r="J11" s="33" t="s">
        <v>7</v>
      </c>
      <c r="K11" s="155"/>
      <c r="L11" s="156"/>
      <c r="M11" s="156"/>
      <c r="N11" s="157"/>
      <c r="O11" s="143" t="s">
        <v>16</v>
      </c>
      <c r="P11" s="144"/>
      <c r="Q11" s="145">
        <f>+E10</f>
        <v>0</v>
      </c>
      <c r="R11" s="146"/>
      <c r="S11" s="63" t="s">
        <v>6</v>
      </c>
      <c r="T11" s="146">
        <f>+G10</f>
        <v>0</v>
      </c>
      <c r="U11" s="147"/>
    </row>
    <row r="12" spans="1:23" ht="15.75" customHeight="1" x14ac:dyDescent="0.15">
      <c r="A12" s="15"/>
      <c r="B12" s="229"/>
      <c r="C12" s="229"/>
      <c r="D12" s="229"/>
      <c r="E12" s="229"/>
      <c r="F12" s="229"/>
      <c r="G12" s="229"/>
      <c r="H12" s="212" t="s">
        <v>33</v>
      </c>
      <c r="I12" s="213"/>
      <c r="J12" s="34" t="s">
        <v>4</v>
      </c>
      <c r="K12" s="244"/>
      <c r="L12" s="245"/>
      <c r="M12" s="245"/>
      <c r="N12" s="246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30"/>
      <c r="C13" s="230"/>
      <c r="D13" s="230"/>
      <c r="E13" s="230"/>
      <c r="F13" s="230"/>
      <c r="G13" s="229"/>
      <c r="H13" s="214"/>
      <c r="I13" s="215"/>
      <c r="J13" s="59" t="s">
        <v>5</v>
      </c>
      <c r="K13" s="95"/>
      <c r="L13" s="98" t="s">
        <v>6</v>
      </c>
      <c r="M13" s="203"/>
      <c r="N13" s="204"/>
      <c r="O13" s="148"/>
      <c r="P13" s="148"/>
      <c r="Q13" s="148"/>
      <c r="R13" s="148"/>
      <c r="S13" s="148"/>
      <c r="T13" s="148"/>
      <c r="U13" s="148"/>
    </row>
    <row r="14" spans="1:23" ht="8.25" customHeight="1" thickBot="1" x14ac:dyDescent="0.2">
      <c r="A14" s="15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149"/>
      <c r="P14" s="149"/>
      <c r="Q14" s="149"/>
      <c r="R14" s="149"/>
      <c r="S14" s="149"/>
      <c r="T14" s="149"/>
      <c r="U14" s="149"/>
    </row>
    <row r="15" spans="1:23" ht="16.5" customHeight="1" x14ac:dyDescent="0.15">
      <c r="B15" s="260" t="s">
        <v>60</v>
      </c>
      <c r="C15" s="238" t="s">
        <v>10</v>
      </c>
      <c r="D15" s="238"/>
      <c r="E15" s="238" t="s">
        <v>36</v>
      </c>
      <c r="F15" s="236" t="s">
        <v>17</v>
      </c>
      <c r="G15" s="236" t="s">
        <v>18</v>
      </c>
      <c r="H15" s="238" t="s">
        <v>37</v>
      </c>
      <c r="I15" s="238"/>
      <c r="J15" s="238"/>
      <c r="K15" s="238"/>
      <c r="L15" s="234" t="s">
        <v>1</v>
      </c>
      <c r="M15" s="236" t="s">
        <v>27</v>
      </c>
      <c r="N15" s="241" t="s">
        <v>2</v>
      </c>
      <c r="O15" s="166" t="s">
        <v>40</v>
      </c>
      <c r="P15" s="167"/>
      <c r="Q15" s="167"/>
      <c r="R15" s="168"/>
      <c r="S15" s="163" t="s">
        <v>12</v>
      </c>
      <c r="T15" s="161" t="s">
        <v>13</v>
      </c>
      <c r="U15" s="158" t="s">
        <v>60</v>
      </c>
    </row>
    <row r="16" spans="1:23" ht="10.5" customHeight="1" x14ac:dyDescent="0.15">
      <c r="B16" s="261"/>
      <c r="C16" s="239"/>
      <c r="D16" s="239"/>
      <c r="E16" s="239"/>
      <c r="F16" s="237"/>
      <c r="G16" s="237"/>
      <c r="H16" s="195" t="s">
        <v>14</v>
      </c>
      <c r="I16" s="195" t="s">
        <v>15</v>
      </c>
      <c r="J16" s="195" t="s">
        <v>29</v>
      </c>
      <c r="K16" s="195" t="s">
        <v>28</v>
      </c>
      <c r="L16" s="235"/>
      <c r="M16" s="237"/>
      <c r="N16" s="242"/>
      <c r="O16" s="169"/>
      <c r="P16" s="170"/>
      <c r="Q16" s="170"/>
      <c r="R16" s="171"/>
      <c r="S16" s="164"/>
      <c r="T16" s="162"/>
      <c r="U16" s="159"/>
    </row>
    <row r="17" spans="2:28" ht="12.75" customHeight="1" x14ac:dyDescent="0.15">
      <c r="B17" s="261"/>
      <c r="C17" s="239"/>
      <c r="D17" s="239"/>
      <c r="E17" s="239"/>
      <c r="F17" s="237"/>
      <c r="G17" s="237"/>
      <c r="H17" s="196"/>
      <c r="I17" s="196"/>
      <c r="J17" s="196"/>
      <c r="K17" s="196"/>
      <c r="L17" s="235"/>
      <c r="M17" s="237"/>
      <c r="N17" s="242"/>
      <c r="O17" s="172" t="s">
        <v>11</v>
      </c>
      <c r="P17" s="173"/>
      <c r="Q17" s="174" t="s">
        <v>41</v>
      </c>
      <c r="R17" s="173"/>
      <c r="S17" s="164"/>
      <c r="T17" s="162"/>
      <c r="U17" s="159"/>
      <c r="W17" s="134" t="s">
        <v>45</v>
      </c>
      <c r="X17" s="136" t="s">
        <v>46</v>
      </c>
      <c r="Y17" s="138" t="s">
        <v>47</v>
      </c>
    </row>
    <row r="18" spans="2:28" ht="15" customHeight="1" thickBot="1" x14ac:dyDescent="0.2">
      <c r="B18" s="262"/>
      <c r="C18" s="240"/>
      <c r="D18" s="240"/>
      <c r="E18" s="240"/>
      <c r="F18" s="35" t="s">
        <v>61</v>
      </c>
      <c r="G18" s="35" t="s">
        <v>62</v>
      </c>
      <c r="H18" s="36" t="s">
        <v>63</v>
      </c>
      <c r="I18" s="36" t="s">
        <v>64</v>
      </c>
      <c r="J18" s="36" t="s">
        <v>65</v>
      </c>
      <c r="K18" s="36" t="s">
        <v>66</v>
      </c>
      <c r="L18" s="37" t="s">
        <v>67</v>
      </c>
      <c r="M18" s="35" t="s">
        <v>68</v>
      </c>
      <c r="N18" s="243"/>
      <c r="O18" s="38" t="s">
        <v>38</v>
      </c>
      <c r="P18" s="61" t="s">
        <v>39</v>
      </c>
      <c r="Q18" s="61" t="s">
        <v>38</v>
      </c>
      <c r="R18" s="61" t="s">
        <v>39</v>
      </c>
      <c r="S18" s="165"/>
      <c r="T18" s="162"/>
      <c r="U18" s="160"/>
      <c r="W18" s="135"/>
      <c r="X18" s="137"/>
      <c r="Y18" s="139"/>
    </row>
    <row r="19" spans="2:28" ht="18" customHeight="1" thickTop="1" x14ac:dyDescent="0.15">
      <c r="B19" s="39">
        <v>1</v>
      </c>
      <c r="C19" s="233"/>
      <c r="D19" s="233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 t="shared" ref="L19:L38" si="0">IF(E19="","",ROUNDDOWN(H19+I19*1.25+J19*1.35+K19*0.25,2))</f>
        <v/>
      </c>
      <c r="M19" s="21" t="str">
        <f t="shared" ref="M19:M38" si="1">IF(E19="","",ROUNDUP(F19*L19,0))</f>
        <v/>
      </c>
      <c r="N19" s="24" t="str">
        <f t="shared" ref="N19:N38" si="2">IF(F19="","",IF(T19&gt;=M19,"適","不適"))</f>
        <v/>
      </c>
      <c r="O19" s="5"/>
      <c r="P19" s="27" t="e">
        <f t="shared" ref="P19:P38" si="3">+O19*H19/G19</f>
        <v>#DIV/0!</v>
      </c>
      <c r="Q19" s="8"/>
      <c r="R19" s="27" t="e">
        <f t="shared" ref="R19:R38" si="4">+Q19*H19/G19</f>
        <v>#DIV/0!</v>
      </c>
      <c r="S19" s="8"/>
      <c r="T19" s="30" t="e">
        <f t="shared" ref="T19:T38" si="5"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897</v>
      </c>
    </row>
    <row r="20" spans="2:28" ht="18" customHeight="1" x14ac:dyDescent="0.15">
      <c r="B20" s="40">
        <v>2</v>
      </c>
      <c r="C20" s="231"/>
      <c r="D20" s="231"/>
      <c r="E20" s="3"/>
      <c r="F20" s="16" t="str">
        <f t="shared" ref="F20:F38" si="6">IF(E20="","",VLOOKUP($E$6,AA:AB,2,TRUE))</f>
        <v/>
      </c>
      <c r="G20" s="3"/>
      <c r="H20" s="3"/>
      <c r="I20" s="3"/>
      <c r="J20" s="3"/>
      <c r="K20" s="3"/>
      <c r="L20" s="19" t="str">
        <f t="shared" si="0"/>
        <v/>
      </c>
      <c r="M20" s="22" t="str">
        <f t="shared" si="1"/>
        <v/>
      </c>
      <c r="N20" s="25" t="str">
        <f t="shared" si="2"/>
        <v/>
      </c>
      <c r="O20" s="6"/>
      <c r="P20" s="28" t="e">
        <f t="shared" si="3"/>
        <v>#DIV/0!</v>
      </c>
      <c r="Q20" s="9"/>
      <c r="R20" s="28" t="e">
        <f t="shared" si="4"/>
        <v>#DIV/0!</v>
      </c>
      <c r="S20" s="9"/>
      <c r="T20" s="31" t="e">
        <f t="shared" si="5"/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897</v>
      </c>
    </row>
    <row r="21" spans="2:28" ht="18" customHeight="1" x14ac:dyDescent="0.15">
      <c r="B21" s="40">
        <v>3</v>
      </c>
      <c r="C21" s="231"/>
      <c r="D21" s="231"/>
      <c r="E21" s="3"/>
      <c r="F21" s="16" t="str">
        <f t="shared" si="6"/>
        <v/>
      </c>
      <c r="G21" s="3"/>
      <c r="H21" s="3"/>
      <c r="I21" s="3"/>
      <c r="J21" s="3"/>
      <c r="K21" s="3"/>
      <c r="L21" s="19" t="str">
        <f t="shared" si="0"/>
        <v/>
      </c>
      <c r="M21" s="22" t="str">
        <f t="shared" si="1"/>
        <v/>
      </c>
      <c r="N21" s="25" t="str">
        <f t="shared" si="2"/>
        <v/>
      </c>
      <c r="O21" s="6"/>
      <c r="P21" s="28" t="e">
        <f t="shared" si="3"/>
        <v>#DIV/0!</v>
      </c>
      <c r="Q21" s="9"/>
      <c r="R21" s="28" t="e">
        <f t="shared" si="4"/>
        <v>#DIV/0!</v>
      </c>
      <c r="S21" s="9"/>
      <c r="T21" s="31" t="e">
        <f t="shared" si="5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897</v>
      </c>
    </row>
    <row r="22" spans="2:28" ht="18" customHeight="1" x14ac:dyDescent="0.15">
      <c r="B22" s="40">
        <v>4</v>
      </c>
      <c r="C22" s="231"/>
      <c r="D22" s="231"/>
      <c r="E22" s="3"/>
      <c r="F22" s="16" t="str">
        <f t="shared" si="6"/>
        <v/>
      </c>
      <c r="G22" s="3"/>
      <c r="H22" s="3"/>
      <c r="I22" s="3"/>
      <c r="J22" s="3"/>
      <c r="K22" s="3"/>
      <c r="L22" s="19" t="str">
        <f t="shared" si="0"/>
        <v/>
      </c>
      <c r="M22" s="22" t="str">
        <f t="shared" si="1"/>
        <v/>
      </c>
      <c r="N22" s="25" t="str">
        <f t="shared" si="2"/>
        <v/>
      </c>
      <c r="O22" s="6"/>
      <c r="P22" s="28" t="e">
        <f t="shared" si="3"/>
        <v>#DIV/0!</v>
      </c>
      <c r="Q22" s="9"/>
      <c r="R22" s="28" t="e">
        <f t="shared" si="4"/>
        <v>#DIV/0!</v>
      </c>
      <c r="S22" s="9"/>
      <c r="T22" s="31" t="e">
        <f t="shared" si="5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897</v>
      </c>
    </row>
    <row r="23" spans="2:28" ht="18" customHeight="1" x14ac:dyDescent="0.15">
      <c r="B23" s="40">
        <v>5</v>
      </c>
      <c r="C23" s="231"/>
      <c r="D23" s="231"/>
      <c r="E23" s="3"/>
      <c r="F23" s="16" t="str">
        <f t="shared" si="6"/>
        <v/>
      </c>
      <c r="G23" s="3"/>
      <c r="H23" s="3"/>
      <c r="I23" s="3"/>
      <c r="J23" s="3"/>
      <c r="K23" s="3"/>
      <c r="L23" s="19" t="str">
        <f t="shared" si="0"/>
        <v/>
      </c>
      <c r="M23" s="22" t="str">
        <f t="shared" si="1"/>
        <v/>
      </c>
      <c r="N23" s="25" t="str">
        <f t="shared" si="2"/>
        <v/>
      </c>
      <c r="O23" s="6"/>
      <c r="P23" s="28" t="e">
        <f t="shared" si="3"/>
        <v>#DIV/0!</v>
      </c>
      <c r="Q23" s="9"/>
      <c r="R23" s="28" t="e">
        <f t="shared" si="4"/>
        <v>#DIV/0!</v>
      </c>
      <c r="S23" s="9"/>
      <c r="T23" s="31" t="e">
        <f t="shared" si="5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897</v>
      </c>
    </row>
    <row r="24" spans="2:28" ht="18" customHeight="1" x14ac:dyDescent="0.15">
      <c r="B24" s="40">
        <v>6</v>
      </c>
      <c r="C24" s="231"/>
      <c r="D24" s="231"/>
      <c r="E24" s="3"/>
      <c r="F24" s="16" t="str">
        <f t="shared" si="6"/>
        <v/>
      </c>
      <c r="G24" s="3"/>
      <c r="H24" s="3"/>
      <c r="I24" s="3"/>
      <c r="J24" s="3"/>
      <c r="K24" s="3"/>
      <c r="L24" s="19" t="str">
        <f t="shared" si="0"/>
        <v/>
      </c>
      <c r="M24" s="22" t="str">
        <f t="shared" si="1"/>
        <v/>
      </c>
      <c r="N24" s="25" t="str">
        <f t="shared" si="2"/>
        <v/>
      </c>
      <c r="O24" s="6"/>
      <c r="P24" s="28" t="e">
        <f t="shared" si="3"/>
        <v>#DIV/0!</v>
      </c>
      <c r="Q24" s="9"/>
      <c r="R24" s="28" t="e">
        <f t="shared" si="4"/>
        <v>#DIV/0!</v>
      </c>
      <c r="S24" s="9"/>
      <c r="T24" s="31" t="e">
        <f t="shared" si="5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897</v>
      </c>
    </row>
    <row r="25" spans="2:28" ht="18" customHeight="1" x14ac:dyDescent="0.15">
      <c r="B25" s="40">
        <v>7</v>
      </c>
      <c r="C25" s="231"/>
      <c r="D25" s="231"/>
      <c r="E25" s="3"/>
      <c r="F25" s="16" t="str">
        <f t="shared" si="6"/>
        <v/>
      </c>
      <c r="G25" s="3"/>
      <c r="H25" s="3"/>
      <c r="I25" s="3"/>
      <c r="J25" s="3"/>
      <c r="K25" s="3"/>
      <c r="L25" s="19" t="str">
        <f t="shared" si="0"/>
        <v/>
      </c>
      <c r="M25" s="22" t="str">
        <f t="shared" si="1"/>
        <v/>
      </c>
      <c r="N25" s="25" t="str">
        <f t="shared" si="2"/>
        <v/>
      </c>
      <c r="O25" s="6"/>
      <c r="P25" s="28" t="e">
        <f t="shared" si="3"/>
        <v>#DIV/0!</v>
      </c>
      <c r="Q25" s="9"/>
      <c r="R25" s="28" t="e">
        <f t="shared" si="4"/>
        <v>#DIV/0!</v>
      </c>
      <c r="S25" s="9"/>
      <c r="T25" s="31" t="e">
        <f t="shared" si="5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897</v>
      </c>
    </row>
    <row r="26" spans="2:28" ht="18" customHeight="1" x14ac:dyDescent="0.15">
      <c r="B26" s="40">
        <v>8</v>
      </c>
      <c r="C26" s="231"/>
      <c r="D26" s="231"/>
      <c r="E26" s="3"/>
      <c r="F26" s="16" t="str">
        <f t="shared" si="6"/>
        <v/>
      </c>
      <c r="G26" s="3"/>
      <c r="H26" s="3"/>
      <c r="I26" s="3"/>
      <c r="J26" s="3"/>
      <c r="K26" s="3"/>
      <c r="L26" s="19" t="str">
        <f t="shared" si="0"/>
        <v/>
      </c>
      <c r="M26" s="22" t="str">
        <f t="shared" si="1"/>
        <v/>
      </c>
      <c r="N26" s="25" t="str">
        <f t="shared" si="2"/>
        <v/>
      </c>
      <c r="O26" s="6"/>
      <c r="P26" s="28" t="e">
        <f t="shared" si="3"/>
        <v>#DIV/0!</v>
      </c>
      <c r="Q26" s="9"/>
      <c r="R26" s="28" t="e">
        <f t="shared" si="4"/>
        <v>#DIV/0!</v>
      </c>
      <c r="S26" s="9"/>
      <c r="T26" s="31" t="e">
        <f t="shared" si="5"/>
        <v>#DIV/0!</v>
      </c>
      <c r="U26" s="43">
        <v>8</v>
      </c>
      <c r="W26" s="100">
        <v>43743</v>
      </c>
      <c r="X26" s="107">
        <v>790</v>
      </c>
      <c r="Y26" s="106"/>
      <c r="AA26" s="102">
        <v>43830</v>
      </c>
      <c r="AB26" s="110">
        <f>MAX(Y25,X25:X38)</f>
        <v>897</v>
      </c>
    </row>
    <row r="27" spans="2:28" ht="18" customHeight="1" x14ac:dyDescent="0.15">
      <c r="B27" s="40">
        <v>9</v>
      </c>
      <c r="C27" s="231"/>
      <c r="D27" s="231"/>
      <c r="E27" s="3"/>
      <c r="F27" s="16" t="str">
        <f t="shared" si="6"/>
        <v/>
      </c>
      <c r="G27" s="3"/>
      <c r="H27" s="3"/>
      <c r="I27" s="3"/>
      <c r="J27" s="3"/>
      <c r="K27" s="3"/>
      <c r="L27" s="19" t="str">
        <f t="shared" si="0"/>
        <v/>
      </c>
      <c r="M27" s="22" t="str">
        <f t="shared" si="1"/>
        <v/>
      </c>
      <c r="N27" s="25" t="str">
        <f t="shared" si="2"/>
        <v/>
      </c>
      <c r="O27" s="6"/>
      <c r="P27" s="28" t="e">
        <f t="shared" si="3"/>
        <v>#DIV/0!</v>
      </c>
      <c r="Q27" s="9"/>
      <c r="R27" s="28" t="e">
        <f t="shared" si="4"/>
        <v>#DIV/0!</v>
      </c>
      <c r="S27" s="9"/>
      <c r="T27" s="31" t="e">
        <f t="shared" si="5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897</v>
      </c>
    </row>
    <row r="28" spans="2:28" ht="18" customHeight="1" x14ac:dyDescent="0.15">
      <c r="B28" s="40">
        <v>10</v>
      </c>
      <c r="C28" s="231"/>
      <c r="D28" s="231"/>
      <c r="E28" s="3"/>
      <c r="F28" s="16" t="str">
        <f t="shared" si="6"/>
        <v/>
      </c>
      <c r="G28" s="3"/>
      <c r="H28" s="3"/>
      <c r="I28" s="3"/>
      <c r="J28" s="3"/>
      <c r="K28" s="3"/>
      <c r="L28" s="19" t="str">
        <f t="shared" si="0"/>
        <v/>
      </c>
      <c r="M28" s="22" t="str">
        <f t="shared" si="1"/>
        <v/>
      </c>
      <c r="N28" s="25" t="str">
        <f t="shared" si="2"/>
        <v/>
      </c>
      <c r="O28" s="6"/>
      <c r="P28" s="28" t="e">
        <f t="shared" si="3"/>
        <v>#DIV/0!</v>
      </c>
      <c r="Q28" s="9"/>
      <c r="R28" s="28" t="e">
        <f t="shared" si="4"/>
        <v>#DIV/0!</v>
      </c>
      <c r="S28" s="9"/>
      <c r="T28" s="31" t="e">
        <f t="shared" si="5"/>
        <v>#DIV/0!</v>
      </c>
      <c r="U28" s="43">
        <v>10</v>
      </c>
      <c r="W28" s="100">
        <v>44107</v>
      </c>
      <c r="X28" s="107">
        <v>792</v>
      </c>
      <c r="Y28" s="106"/>
      <c r="AA28" s="102">
        <v>44196</v>
      </c>
      <c r="AB28" s="110">
        <f>MAX(Y27,X27:X38)</f>
        <v>897</v>
      </c>
    </row>
    <row r="29" spans="2:28" ht="18" customHeight="1" x14ac:dyDescent="0.15">
      <c r="B29" s="40">
        <v>11</v>
      </c>
      <c r="C29" s="231"/>
      <c r="D29" s="231"/>
      <c r="E29" s="3"/>
      <c r="F29" s="16" t="str">
        <f t="shared" si="6"/>
        <v/>
      </c>
      <c r="G29" s="3"/>
      <c r="H29" s="3"/>
      <c r="I29" s="3"/>
      <c r="J29" s="3"/>
      <c r="K29" s="3"/>
      <c r="L29" s="19" t="str">
        <f t="shared" si="0"/>
        <v/>
      </c>
      <c r="M29" s="22" t="str">
        <f t="shared" si="1"/>
        <v/>
      </c>
      <c r="N29" s="25" t="str">
        <f t="shared" si="2"/>
        <v/>
      </c>
      <c r="O29" s="6"/>
      <c r="P29" s="28" t="e">
        <f t="shared" si="3"/>
        <v>#DIV/0!</v>
      </c>
      <c r="Q29" s="9"/>
      <c r="R29" s="28" t="e">
        <f t="shared" si="4"/>
        <v>#DIV/0!</v>
      </c>
      <c r="S29" s="9"/>
      <c r="T29" s="31" t="e">
        <f t="shared" si="5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897</v>
      </c>
    </row>
    <row r="30" spans="2:28" ht="18" customHeight="1" x14ac:dyDescent="0.15">
      <c r="B30" s="40">
        <v>12</v>
      </c>
      <c r="C30" s="231"/>
      <c r="D30" s="231"/>
      <c r="E30" s="3"/>
      <c r="F30" s="16" t="str">
        <f t="shared" si="6"/>
        <v/>
      </c>
      <c r="G30" s="3"/>
      <c r="H30" s="3"/>
      <c r="I30" s="3"/>
      <c r="J30" s="3"/>
      <c r="K30" s="3"/>
      <c r="L30" s="19" t="str">
        <f t="shared" si="0"/>
        <v/>
      </c>
      <c r="M30" s="22" t="str">
        <f t="shared" si="1"/>
        <v/>
      </c>
      <c r="N30" s="25" t="str">
        <f t="shared" si="2"/>
        <v/>
      </c>
      <c r="O30" s="6"/>
      <c r="P30" s="28" t="e">
        <f t="shared" si="3"/>
        <v>#DIV/0!</v>
      </c>
      <c r="Q30" s="9"/>
      <c r="R30" s="28" t="e">
        <f t="shared" si="4"/>
        <v>#DIV/0!</v>
      </c>
      <c r="S30" s="9"/>
      <c r="T30" s="31" t="e">
        <f t="shared" si="5"/>
        <v>#DIV/0!</v>
      </c>
      <c r="U30" s="43">
        <v>12</v>
      </c>
      <c r="W30" s="100">
        <v>44471</v>
      </c>
      <c r="X30" s="107">
        <v>820</v>
      </c>
      <c r="Y30" s="106"/>
      <c r="AA30" s="102">
        <v>44561</v>
      </c>
      <c r="AB30" s="110">
        <f>MAX(Y29,X29:X38)</f>
        <v>897</v>
      </c>
    </row>
    <row r="31" spans="2:28" ht="18" customHeight="1" x14ac:dyDescent="0.15">
      <c r="B31" s="40">
        <v>13</v>
      </c>
      <c r="C31" s="231"/>
      <c r="D31" s="231"/>
      <c r="E31" s="3"/>
      <c r="F31" s="16" t="str">
        <f t="shared" si="6"/>
        <v/>
      </c>
      <c r="G31" s="3"/>
      <c r="H31" s="3"/>
      <c r="I31" s="3"/>
      <c r="J31" s="3"/>
      <c r="K31" s="3"/>
      <c r="L31" s="19" t="str">
        <f t="shared" si="0"/>
        <v/>
      </c>
      <c r="M31" s="22" t="str">
        <f t="shared" si="1"/>
        <v/>
      </c>
      <c r="N31" s="25" t="str">
        <f t="shared" si="2"/>
        <v/>
      </c>
      <c r="O31" s="6"/>
      <c r="P31" s="28" t="e">
        <f t="shared" si="3"/>
        <v>#DIV/0!</v>
      </c>
      <c r="Q31" s="9"/>
      <c r="R31" s="28" t="e">
        <f t="shared" si="4"/>
        <v>#DIV/0!</v>
      </c>
      <c r="S31" s="9"/>
      <c r="T31" s="31" t="e">
        <f t="shared" si="5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897</v>
      </c>
    </row>
    <row r="32" spans="2:28" ht="18" customHeight="1" x14ac:dyDescent="0.15">
      <c r="B32" s="40">
        <v>14</v>
      </c>
      <c r="C32" s="231"/>
      <c r="D32" s="231"/>
      <c r="E32" s="3"/>
      <c r="F32" s="16" t="str">
        <f t="shared" si="6"/>
        <v/>
      </c>
      <c r="G32" s="3"/>
      <c r="H32" s="3"/>
      <c r="I32" s="3"/>
      <c r="J32" s="3"/>
      <c r="K32" s="3"/>
      <c r="L32" s="19" t="str">
        <f t="shared" si="0"/>
        <v/>
      </c>
      <c r="M32" s="22" t="str">
        <f t="shared" si="1"/>
        <v/>
      </c>
      <c r="N32" s="25" t="str">
        <f t="shared" si="2"/>
        <v/>
      </c>
      <c r="O32" s="6"/>
      <c r="P32" s="28" t="e">
        <f t="shared" si="3"/>
        <v>#DIV/0!</v>
      </c>
      <c r="Q32" s="9"/>
      <c r="R32" s="28" t="e">
        <f t="shared" si="4"/>
        <v>#DIV/0!</v>
      </c>
      <c r="S32" s="9"/>
      <c r="T32" s="31" t="e">
        <f t="shared" si="5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897</v>
      </c>
    </row>
    <row r="33" spans="2:28" ht="18" customHeight="1" x14ac:dyDescent="0.15">
      <c r="B33" s="40">
        <v>15</v>
      </c>
      <c r="C33" s="231"/>
      <c r="D33" s="231"/>
      <c r="E33" s="3"/>
      <c r="F33" s="16" t="str">
        <f t="shared" si="6"/>
        <v/>
      </c>
      <c r="G33" s="3"/>
      <c r="H33" s="3"/>
      <c r="I33" s="3"/>
      <c r="J33" s="3"/>
      <c r="K33" s="3"/>
      <c r="L33" s="19" t="str">
        <f t="shared" si="0"/>
        <v/>
      </c>
      <c r="M33" s="22" t="str">
        <f t="shared" si="1"/>
        <v/>
      </c>
      <c r="N33" s="25" t="str">
        <f t="shared" si="2"/>
        <v/>
      </c>
      <c r="O33" s="6"/>
      <c r="P33" s="28" t="e">
        <f t="shared" si="3"/>
        <v>#DIV/0!</v>
      </c>
      <c r="Q33" s="9"/>
      <c r="R33" s="28" t="e">
        <f t="shared" si="4"/>
        <v>#DIV/0!</v>
      </c>
      <c r="S33" s="9"/>
      <c r="T33" s="31" t="e">
        <f t="shared" si="5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916</v>
      </c>
    </row>
    <row r="34" spans="2:28" ht="18" customHeight="1" x14ac:dyDescent="0.15">
      <c r="B34" s="40">
        <v>16</v>
      </c>
      <c r="C34" s="231"/>
      <c r="D34" s="231"/>
      <c r="E34" s="3"/>
      <c r="F34" s="16" t="str">
        <f t="shared" si="6"/>
        <v/>
      </c>
      <c r="G34" s="3"/>
      <c r="H34" s="3"/>
      <c r="I34" s="3"/>
      <c r="J34" s="3"/>
      <c r="K34" s="3"/>
      <c r="L34" s="19" t="str">
        <f t="shared" si="0"/>
        <v/>
      </c>
      <c r="M34" s="22" t="str">
        <f t="shared" si="1"/>
        <v/>
      </c>
      <c r="N34" s="25" t="str">
        <f t="shared" si="2"/>
        <v/>
      </c>
      <c r="O34" s="6"/>
      <c r="P34" s="28" t="e">
        <f t="shared" si="3"/>
        <v>#DIV/0!</v>
      </c>
      <c r="Q34" s="9"/>
      <c r="R34" s="28" t="e">
        <f t="shared" si="4"/>
        <v>#DIV/0!</v>
      </c>
      <c r="S34" s="9"/>
      <c r="T34" s="31" t="e">
        <f t="shared" si="5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916</v>
      </c>
    </row>
    <row r="35" spans="2:28" ht="18" customHeight="1" x14ac:dyDescent="0.15">
      <c r="B35" s="40">
        <v>17</v>
      </c>
      <c r="C35" s="231"/>
      <c r="D35" s="231"/>
      <c r="E35" s="3"/>
      <c r="F35" s="16" t="str">
        <f t="shared" si="6"/>
        <v/>
      </c>
      <c r="G35" s="3"/>
      <c r="H35" s="3"/>
      <c r="I35" s="3"/>
      <c r="J35" s="3"/>
      <c r="K35" s="3"/>
      <c r="L35" s="19" t="str">
        <f t="shared" si="0"/>
        <v/>
      </c>
      <c r="M35" s="22" t="str">
        <f t="shared" si="1"/>
        <v/>
      </c>
      <c r="N35" s="25" t="str">
        <f t="shared" si="2"/>
        <v/>
      </c>
      <c r="O35" s="6"/>
      <c r="P35" s="28" t="e">
        <f t="shared" si="3"/>
        <v>#DIV/0!</v>
      </c>
      <c r="Q35" s="9"/>
      <c r="R35" s="28" t="e">
        <f t="shared" si="4"/>
        <v>#DIV/0!</v>
      </c>
      <c r="S35" s="9"/>
      <c r="T35" s="31" t="e">
        <f t="shared" si="5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963</v>
      </c>
    </row>
    <row r="36" spans="2:28" ht="18" customHeight="1" x14ac:dyDescent="0.15">
      <c r="B36" s="40">
        <v>18</v>
      </c>
      <c r="C36" s="231"/>
      <c r="D36" s="231"/>
      <c r="E36" s="3"/>
      <c r="F36" s="16" t="str">
        <f t="shared" si="6"/>
        <v/>
      </c>
      <c r="G36" s="3"/>
      <c r="H36" s="3"/>
      <c r="I36" s="3"/>
      <c r="J36" s="3"/>
      <c r="K36" s="3"/>
      <c r="L36" s="19" t="str">
        <f t="shared" si="0"/>
        <v/>
      </c>
      <c r="M36" s="22" t="str">
        <f t="shared" si="1"/>
        <v/>
      </c>
      <c r="N36" s="25" t="str">
        <f t="shared" si="2"/>
        <v/>
      </c>
      <c r="O36" s="6"/>
      <c r="P36" s="28" t="e">
        <f t="shared" si="3"/>
        <v>#DIV/0!</v>
      </c>
      <c r="Q36" s="9"/>
      <c r="R36" s="28" t="e">
        <f t="shared" si="4"/>
        <v>#DIV/0!</v>
      </c>
      <c r="S36" s="9"/>
      <c r="T36" s="31" t="e">
        <f t="shared" si="5"/>
        <v>#DIV/0!</v>
      </c>
      <c r="U36" s="43">
        <v>18</v>
      </c>
      <c r="W36" s="100">
        <v>45573</v>
      </c>
      <c r="X36" s="107">
        <v>897</v>
      </c>
      <c r="Y36" s="106"/>
      <c r="AA36" s="102">
        <v>45657</v>
      </c>
      <c r="AB36" s="110">
        <f>MAX(Y35,X35:X38)</f>
        <v>963</v>
      </c>
    </row>
    <row r="37" spans="2:28" ht="18" customHeight="1" x14ac:dyDescent="0.15">
      <c r="B37" s="40">
        <v>19</v>
      </c>
      <c r="C37" s="231"/>
      <c r="D37" s="231"/>
      <c r="E37" s="3"/>
      <c r="F37" s="16" t="str">
        <f t="shared" si="6"/>
        <v/>
      </c>
      <c r="G37" s="3"/>
      <c r="H37" s="3"/>
      <c r="I37" s="3"/>
      <c r="J37" s="3"/>
      <c r="K37" s="3"/>
      <c r="L37" s="19" t="str">
        <f t="shared" si="0"/>
        <v/>
      </c>
      <c r="M37" s="22" t="str">
        <f t="shared" si="1"/>
        <v/>
      </c>
      <c r="N37" s="25" t="str">
        <f t="shared" si="2"/>
        <v/>
      </c>
      <c r="O37" s="6"/>
      <c r="P37" s="28" t="e">
        <f t="shared" si="3"/>
        <v>#DIV/0!</v>
      </c>
      <c r="Q37" s="9"/>
      <c r="R37" s="28" t="e">
        <f t="shared" si="4"/>
        <v>#DIV/0!</v>
      </c>
      <c r="S37" s="9"/>
      <c r="T37" s="31" t="e">
        <f t="shared" si="5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1022</v>
      </c>
    </row>
    <row r="38" spans="2:28" ht="18" customHeight="1" thickBot="1" x14ac:dyDescent="0.2">
      <c r="B38" s="41">
        <v>20</v>
      </c>
      <c r="C38" s="232"/>
      <c r="D38" s="232"/>
      <c r="E38" s="4"/>
      <c r="F38" s="17" t="str">
        <f t="shared" si="6"/>
        <v/>
      </c>
      <c r="G38" s="4"/>
      <c r="H38" s="4"/>
      <c r="I38" s="4"/>
      <c r="J38" s="4"/>
      <c r="K38" s="4"/>
      <c r="L38" s="20" t="str">
        <f t="shared" si="0"/>
        <v/>
      </c>
      <c r="M38" s="23" t="str">
        <f t="shared" si="1"/>
        <v/>
      </c>
      <c r="N38" s="26" t="str">
        <f t="shared" si="2"/>
        <v/>
      </c>
      <c r="O38" s="7"/>
      <c r="P38" s="29" t="e">
        <f t="shared" si="3"/>
        <v>#DIV/0!</v>
      </c>
      <c r="Q38" s="10"/>
      <c r="R38" s="29" t="e">
        <f t="shared" si="4"/>
        <v>#DIV/0!</v>
      </c>
      <c r="S38" s="10"/>
      <c r="T38" s="32" t="e">
        <f t="shared" si="5"/>
        <v>#DIV/0!</v>
      </c>
      <c r="U38" s="44">
        <v>20</v>
      </c>
      <c r="W38" s="101">
        <v>45992</v>
      </c>
      <c r="X38" s="115"/>
      <c r="Y38" s="109"/>
      <c r="AA38" s="102">
        <v>46022</v>
      </c>
      <c r="AB38" s="110">
        <f>MAX(Y37,X37:X38)</f>
        <v>1022</v>
      </c>
    </row>
    <row r="39" spans="2:28" ht="14.25" customHeight="1" x14ac:dyDescent="0.15">
      <c r="K39" s="202" t="s">
        <v>30</v>
      </c>
      <c r="L39" s="202"/>
      <c r="M39" s="202"/>
      <c r="N39" s="202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algorithmName="SHA-512" hashValue="FomIFd5bV4Hzb26pC5NDu6KY1AsPPEXtI8/UOi6mqChUulwyIQZowIA9xqqaI9GZAHhPPWE9QEGGN9HtEY498g==" saltValue="5ZvExZ7SrMFy1rmhyYkMJw==" spinCount="100000" sheet="1" objects="1" scenarios="1" formatCells="0" formatColumns="0" formatRows="0"/>
  <mergeCells count="93">
    <mergeCell ref="B2:N3"/>
    <mergeCell ref="O2:U4"/>
    <mergeCell ref="B4:D4"/>
    <mergeCell ref="E4:H4"/>
    <mergeCell ref="I4:I7"/>
    <mergeCell ref="K4:N4"/>
    <mergeCell ref="B5:D5"/>
    <mergeCell ref="E5:H5"/>
    <mergeCell ref="K5:N5"/>
    <mergeCell ref="B6:D6"/>
    <mergeCell ref="E6:H6"/>
    <mergeCell ref="K6:N6"/>
    <mergeCell ref="O6:P6"/>
    <mergeCell ref="Q6:U6"/>
    <mergeCell ref="B7:D7"/>
    <mergeCell ref="G7:H7"/>
    <mergeCell ref="K7:L7"/>
    <mergeCell ref="M7:N7"/>
    <mergeCell ref="O7:P7"/>
    <mergeCell ref="Q7:U7"/>
    <mergeCell ref="Q9:U9"/>
    <mergeCell ref="Q8:U8"/>
    <mergeCell ref="B8:D8"/>
    <mergeCell ref="E8:G8"/>
    <mergeCell ref="H8:I8"/>
    <mergeCell ref="K8:N8"/>
    <mergeCell ref="O8:P8"/>
    <mergeCell ref="B9:D9"/>
    <mergeCell ref="E9:G9"/>
    <mergeCell ref="H9:I9"/>
    <mergeCell ref="K9:N9"/>
    <mergeCell ref="O9:P9"/>
    <mergeCell ref="B10:D10"/>
    <mergeCell ref="H10:I11"/>
    <mergeCell ref="K10:N10"/>
    <mergeCell ref="O10:P10"/>
    <mergeCell ref="Q10:U10"/>
    <mergeCell ref="B11:D11"/>
    <mergeCell ref="E11:G11"/>
    <mergeCell ref="K11:L11"/>
    <mergeCell ref="M11:N11"/>
    <mergeCell ref="O11:P11"/>
    <mergeCell ref="Q11:R11"/>
    <mergeCell ref="T11:U11"/>
    <mergeCell ref="B12:G13"/>
    <mergeCell ref="H12:I13"/>
    <mergeCell ref="K12:N12"/>
    <mergeCell ref="M13:N13"/>
    <mergeCell ref="O13:U14"/>
    <mergeCell ref="B14:N14"/>
    <mergeCell ref="N15:N18"/>
    <mergeCell ref="O15:R16"/>
    <mergeCell ref="S15:S18"/>
    <mergeCell ref="T15:T18"/>
    <mergeCell ref="B15:B18"/>
    <mergeCell ref="C15:D18"/>
    <mergeCell ref="E15:E18"/>
    <mergeCell ref="F15:F17"/>
    <mergeCell ref="G15:G17"/>
    <mergeCell ref="H15:K15"/>
    <mergeCell ref="C27:D27"/>
    <mergeCell ref="W17:W18"/>
    <mergeCell ref="X17:X18"/>
    <mergeCell ref="Y17:Y18"/>
    <mergeCell ref="C19:D19"/>
    <mergeCell ref="C20:D20"/>
    <mergeCell ref="C21:D21"/>
    <mergeCell ref="U15:U18"/>
    <mergeCell ref="H16:H17"/>
    <mergeCell ref="I16:I17"/>
    <mergeCell ref="J16:J17"/>
    <mergeCell ref="K16:K17"/>
    <mergeCell ref="O17:P17"/>
    <mergeCell ref="Q17:R17"/>
    <mergeCell ref="L15:L17"/>
    <mergeCell ref="M15:M17"/>
    <mergeCell ref="C22:D22"/>
    <mergeCell ref="C23:D23"/>
    <mergeCell ref="C24:D24"/>
    <mergeCell ref="C25:D25"/>
    <mergeCell ref="C26:D26"/>
    <mergeCell ref="K39:N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</mergeCells>
  <phoneticPr fontId="1"/>
  <pageMargins left="0.7" right="0.7" top="0.75" bottom="0.75" header="0.3" footer="0.3"/>
  <pageSetup paperSize="9" scale="83" orientation="landscape" r:id="rId1"/>
  <colBreaks count="1" manualBreakCount="1">
    <brk id="14" max="37" man="1"/>
  </colBreaks>
  <ignoredErrors>
    <ignoredError sqref="AB21:AB2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1_R７.12.１以降</vt:lpstr>
      <vt:lpstr>2_R７.11.30と12.１を含む</vt:lpstr>
      <vt:lpstr>3_R６.10.9からR７.11.30</vt:lpstr>
      <vt:lpstr>'1_R７.12.１以降'!Print_Area</vt:lpstr>
      <vt:lpstr>'2_R７.11.30と12.１を含む'!Print_Area</vt:lpstr>
      <vt:lpstr>'3_R６.10.9からR７.11.30'!Print_Area</vt:lpstr>
      <vt:lpstr>説明!Print_Area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上下水道局</cp:lastModifiedBy>
  <cp:lastPrinted>2025-11-25T10:17:18Z</cp:lastPrinted>
  <dcterms:created xsi:type="dcterms:W3CDTF">2015-06-09T05:36:45Z</dcterms:created>
  <dcterms:modified xsi:type="dcterms:W3CDTF">2025-12-05T07:53:19Z</dcterms:modified>
</cp:coreProperties>
</file>