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0122\Desktop\最低賃金\"/>
    </mc:Choice>
  </mc:AlternateContent>
  <bookViews>
    <workbookView xWindow="0" yWindow="0" windowWidth="24000" windowHeight="9936"/>
  </bookViews>
  <sheets>
    <sheet name="説明" sheetId="4" r:id="rId1"/>
    <sheet name="1_R７.12.１以降" sheetId="1" r:id="rId2"/>
    <sheet name="2_R７.11.30と12.１を含む" sheetId="2" r:id="rId3"/>
    <sheet name="3_R6.10.9からR7.11.30の間" sheetId="3" r:id="rId4"/>
  </sheets>
  <definedNames>
    <definedName name="_xlnm.Print_Area" localSheetId="1">'1_R７.12.１以降'!$B$1:$V$38</definedName>
    <definedName name="_xlnm.Print_Area" localSheetId="2">'2_R７.11.30と12.１を含む'!$A$1:$AB$38</definedName>
    <definedName name="_xlnm.Print_Area" localSheetId="3">'3_R6.10.9からR7.11.30の間'!$A$1:$V$38</definedName>
    <definedName name="_xlnm.Print_Area" localSheetId="0">説明!$A$1:$P$40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0" i="1"/>
  <c r="G39" i="1"/>
  <c r="G19" i="3" l="1"/>
  <c r="G19" i="1"/>
  <c r="G24" i="1" l="1"/>
  <c r="AE17" i="2" l="1"/>
  <c r="H19" i="2" l="1"/>
  <c r="S19" i="2" s="1"/>
  <c r="G19" i="2"/>
  <c r="G20" i="3"/>
  <c r="G30" i="2"/>
  <c r="G21" i="3" l="1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H38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G20" i="2"/>
  <c r="G21" i="2"/>
  <c r="G22" i="2"/>
  <c r="G23" i="2"/>
  <c r="G24" i="2"/>
  <c r="G25" i="2"/>
  <c r="G26" i="2"/>
  <c r="G27" i="2"/>
  <c r="G28" i="2"/>
  <c r="G29" i="2"/>
  <c r="G31" i="2"/>
  <c r="G32" i="2"/>
  <c r="G33" i="2"/>
  <c r="G34" i="2"/>
  <c r="G35" i="2"/>
  <c r="G36" i="2"/>
  <c r="G37" i="2"/>
  <c r="G38" i="2"/>
  <c r="G20" i="1"/>
  <c r="G21" i="1"/>
  <c r="G22" i="1"/>
  <c r="G23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M21" i="3" l="1"/>
  <c r="M22" i="3"/>
  <c r="N23" i="3"/>
  <c r="N24" i="3"/>
  <c r="M25" i="3"/>
  <c r="M26" i="3"/>
  <c r="N27" i="3"/>
  <c r="N28" i="3"/>
  <c r="M29" i="3"/>
  <c r="M30" i="3"/>
  <c r="N31" i="3"/>
  <c r="N32" i="3"/>
  <c r="M33" i="3"/>
  <c r="M34" i="3"/>
  <c r="N35" i="3"/>
  <c r="N36" i="3"/>
  <c r="M37" i="3"/>
  <c r="M38" i="3"/>
  <c r="R20" i="2"/>
  <c r="T21" i="2"/>
  <c r="S22" i="2"/>
  <c r="R23" i="2"/>
  <c r="T24" i="2"/>
  <c r="T25" i="2"/>
  <c r="S26" i="2"/>
  <c r="R27" i="2"/>
  <c r="T28" i="2"/>
  <c r="T29" i="2"/>
  <c r="S30" i="2"/>
  <c r="R31" i="2"/>
  <c r="T32" i="2"/>
  <c r="T33" i="2"/>
  <c r="S34" i="2"/>
  <c r="R35" i="2"/>
  <c r="T36" i="2"/>
  <c r="T37" i="2"/>
  <c r="S38" i="2"/>
  <c r="M20" i="1"/>
  <c r="N21" i="1"/>
  <c r="N22" i="1"/>
  <c r="M23" i="1"/>
  <c r="N24" i="1"/>
  <c r="M25" i="1"/>
  <c r="N26" i="1"/>
  <c r="M27" i="1"/>
  <c r="N28" i="1"/>
  <c r="N29" i="1"/>
  <c r="N30" i="1"/>
  <c r="M31" i="1"/>
  <c r="N32" i="1"/>
  <c r="M33" i="1"/>
  <c r="N34" i="1"/>
  <c r="M35" i="1"/>
  <c r="M36" i="1"/>
  <c r="M37" i="1"/>
  <c r="N38" i="1"/>
  <c r="R38" i="2" l="1"/>
  <c r="S32" i="2"/>
  <c r="M32" i="3"/>
  <c r="M24" i="3"/>
  <c r="M35" i="3"/>
  <c r="M23" i="3"/>
  <c r="M31" i="3"/>
  <c r="M27" i="3"/>
  <c r="N34" i="3"/>
  <c r="N26" i="3"/>
  <c r="M36" i="3"/>
  <c r="M28" i="3"/>
  <c r="N38" i="3"/>
  <c r="N30" i="3"/>
  <c r="N22" i="3"/>
  <c r="N37" i="3"/>
  <c r="N33" i="3"/>
  <c r="N29" i="3"/>
  <c r="N25" i="3"/>
  <c r="N21" i="3"/>
  <c r="S25" i="2"/>
  <c r="R29" i="2"/>
  <c r="R34" i="2"/>
  <c r="R22" i="2"/>
  <c r="R33" i="2"/>
  <c r="R21" i="2"/>
  <c r="R32" i="2"/>
  <c r="S33" i="2"/>
  <c r="M34" i="1"/>
  <c r="S37" i="2"/>
  <c r="R37" i="2"/>
  <c r="R36" i="2"/>
  <c r="S36" i="2"/>
  <c r="R30" i="2"/>
  <c r="S29" i="2"/>
  <c r="R28" i="2"/>
  <c r="S28" i="2"/>
  <c r="R26" i="2"/>
  <c r="R25" i="2"/>
  <c r="R24" i="2"/>
  <c r="S24" i="2"/>
  <c r="S21" i="2"/>
  <c r="S20" i="2"/>
  <c r="T20" i="2"/>
  <c r="M21" i="1"/>
  <c r="N37" i="1"/>
  <c r="M38" i="1"/>
  <c r="M29" i="1"/>
  <c r="N33" i="1"/>
  <c r="N25" i="1"/>
  <c r="M22" i="1"/>
  <c r="M24" i="1"/>
  <c r="M28" i="1"/>
  <c r="N36" i="1"/>
  <c r="N20" i="1"/>
  <c r="M32" i="1"/>
  <c r="M26" i="1"/>
  <c r="M30" i="1"/>
  <c r="N35" i="1"/>
  <c r="N31" i="1"/>
  <c r="N27" i="1"/>
  <c r="N23" i="1"/>
  <c r="T35" i="2"/>
  <c r="T31" i="2"/>
  <c r="T27" i="2"/>
  <c r="T23" i="2"/>
  <c r="S35" i="2"/>
  <c r="S31" i="2"/>
  <c r="S27" i="2"/>
  <c r="S23" i="2"/>
  <c r="T38" i="2"/>
  <c r="T34" i="2"/>
  <c r="T30" i="2"/>
  <c r="T26" i="2"/>
  <c r="T22" i="2"/>
  <c r="S38" i="3"/>
  <c r="U38" i="3" s="1"/>
  <c r="Q38" i="3"/>
  <c r="O38" i="3"/>
  <c r="S37" i="3"/>
  <c r="Q37" i="3"/>
  <c r="O37" i="3"/>
  <c r="S36" i="3"/>
  <c r="Q36" i="3"/>
  <c r="U36" i="3" s="1"/>
  <c r="O36" i="3"/>
  <c r="S35" i="3"/>
  <c r="Q35" i="3"/>
  <c r="U35" i="3" s="1"/>
  <c r="O35" i="3"/>
  <c r="U34" i="3"/>
  <c r="S34" i="3"/>
  <c r="Q34" i="3"/>
  <c r="O34" i="3"/>
  <c r="S33" i="3"/>
  <c r="U33" i="3" s="1"/>
  <c r="Q33" i="3"/>
  <c r="O33" i="3"/>
  <c r="S32" i="3"/>
  <c r="Q32" i="3"/>
  <c r="U32" i="3" s="1"/>
  <c r="O32" i="3"/>
  <c r="S31" i="3"/>
  <c r="Q31" i="3"/>
  <c r="U31" i="3" s="1"/>
  <c r="O31" i="3"/>
  <c r="S30" i="3"/>
  <c r="Q30" i="3"/>
  <c r="U30" i="3" s="1"/>
  <c r="O30" i="3"/>
  <c r="S29" i="3"/>
  <c r="Q29" i="3"/>
  <c r="O29" i="3"/>
  <c r="S28" i="3"/>
  <c r="Q28" i="3"/>
  <c r="O28" i="3"/>
  <c r="S27" i="3"/>
  <c r="Q27" i="3"/>
  <c r="U27" i="3" s="1"/>
  <c r="O27" i="3"/>
  <c r="S26" i="3"/>
  <c r="Q26" i="3"/>
  <c r="U26" i="3" s="1"/>
  <c r="O26" i="3"/>
  <c r="S25" i="3"/>
  <c r="Q25" i="3"/>
  <c r="O25" i="3"/>
  <c r="S24" i="3"/>
  <c r="Q24" i="3"/>
  <c r="U24" i="3" s="1"/>
  <c r="O24" i="3"/>
  <c r="S23" i="3"/>
  <c r="Q23" i="3"/>
  <c r="O23" i="3"/>
  <c r="S22" i="3"/>
  <c r="U22" i="3" s="1"/>
  <c r="Q22" i="3"/>
  <c r="O22" i="3"/>
  <c r="S21" i="3"/>
  <c r="Q21" i="3"/>
  <c r="O21" i="3"/>
  <c r="S20" i="3"/>
  <c r="Q20" i="3"/>
  <c r="U20" i="3" s="1"/>
  <c r="S19" i="3"/>
  <c r="Q19" i="3"/>
  <c r="U19" i="3" s="1"/>
  <c r="Y15" i="3"/>
  <c r="U11" i="3"/>
  <c r="R11" i="3"/>
  <c r="R10" i="3"/>
  <c r="R9" i="3"/>
  <c r="R8" i="3"/>
  <c r="R7" i="3"/>
  <c r="R6" i="3"/>
  <c r="M20" i="3" l="1"/>
  <c r="N20" i="3" s="1"/>
  <c r="O20" i="3" s="1"/>
  <c r="U21" i="3"/>
  <c r="U37" i="3"/>
  <c r="U25" i="3"/>
  <c r="U23" i="3"/>
  <c r="U28" i="3"/>
  <c r="U29" i="3"/>
  <c r="Y38" i="2"/>
  <c r="W38" i="2"/>
  <c r="U38" i="2"/>
  <c r="Y37" i="2"/>
  <c r="W37" i="2"/>
  <c r="U37" i="2"/>
  <c r="Y36" i="2"/>
  <c r="W36" i="2"/>
  <c r="U36" i="2"/>
  <c r="Y35" i="2"/>
  <c r="W35" i="2"/>
  <c r="U35" i="2"/>
  <c r="Y34" i="2"/>
  <c r="W34" i="2"/>
  <c r="U34" i="2"/>
  <c r="Y33" i="2"/>
  <c r="W33" i="2"/>
  <c r="U33" i="2"/>
  <c r="Y32" i="2"/>
  <c r="W32" i="2"/>
  <c r="U32" i="2"/>
  <c r="Y31" i="2"/>
  <c r="W31" i="2"/>
  <c r="U31" i="2"/>
  <c r="Y30" i="2"/>
  <c r="W30" i="2"/>
  <c r="AA30" i="2" s="1"/>
  <c r="U30" i="2"/>
  <c r="Y29" i="2"/>
  <c r="W29" i="2"/>
  <c r="U29" i="2"/>
  <c r="Y28" i="2"/>
  <c r="W28" i="2"/>
  <c r="U28" i="2"/>
  <c r="Y27" i="2"/>
  <c r="W27" i="2"/>
  <c r="U27" i="2"/>
  <c r="Y26" i="2"/>
  <c r="W26" i="2"/>
  <c r="U26" i="2"/>
  <c r="Y25" i="2"/>
  <c r="W25" i="2"/>
  <c r="U25" i="2"/>
  <c r="Y24" i="2"/>
  <c r="W24" i="2"/>
  <c r="U24" i="2"/>
  <c r="Y23" i="2"/>
  <c r="W23" i="2"/>
  <c r="U23" i="2"/>
  <c r="Y22" i="2"/>
  <c r="W22" i="2"/>
  <c r="AA22" i="2" s="1"/>
  <c r="U22" i="2"/>
  <c r="Y21" i="2"/>
  <c r="W21" i="2"/>
  <c r="U21" i="2"/>
  <c r="Y20" i="2"/>
  <c r="W20" i="2"/>
  <c r="U20" i="2"/>
  <c r="Y19" i="2"/>
  <c r="W19" i="2"/>
  <c r="AA11" i="2"/>
  <c r="X11" i="2"/>
  <c r="X10" i="2"/>
  <c r="X9" i="2"/>
  <c r="X8" i="2"/>
  <c r="X7" i="2"/>
  <c r="X6" i="2"/>
  <c r="AA19" i="2" l="1"/>
  <c r="M19" i="3"/>
  <c r="N19" i="3" s="1"/>
  <c r="O19" i="3" s="1"/>
  <c r="R19" i="2"/>
  <c r="AA23" i="2"/>
  <c r="AA27" i="2"/>
  <c r="AA35" i="2"/>
  <c r="AA20" i="2"/>
  <c r="AA34" i="2"/>
  <c r="AA21" i="2"/>
  <c r="AA32" i="2"/>
  <c r="AA31" i="2"/>
  <c r="AA29" i="2"/>
  <c r="AA33" i="2"/>
  <c r="AA37" i="2"/>
  <c r="AA24" i="2"/>
  <c r="AA36" i="2"/>
  <c r="AA25" i="2"/>
  <c r="AA26" i="2"/>
  <c r="AA28" i="2"/>
  <c r="AA38" i="2"/>
  <c r="T19" i="2" l="1"/>
  <c r="U19" i="2" s="1"/>
  <c r="Y15" i="1" l="1"/>
  <c r="M19" i="1" s="1"/>
  <c r="N19" i="1" l="1"/>
  <c r="R9" i="1"/>
  <c r="R6" i="1"/>
  <c r="R11" i="1" l="1"/>
  <c r="R10" i="1"/>
  <c r="U11" i="1" l="1"/>
  <c r="R8" i="1"/>
  <c r="R7" i="1"/>
  <c r="S38" i="1" l="1"/>
  <c r="Q38" i="1"/>
  <c r="S37" i="1"/>
  <c r="Q37" i="1"/>
  <c r="S36" i="1"/>
  <c r="Q36" i="1"/>
  <c r="S35" i="1"/>
  <c r="Q35" i="1"/>
  <c r="U35" i="1" s="1"/>
  <c r="S34" i="1"/>
  <c r="Q34" i="1"/>
  <c r="S33" i="1"/>
  <c r="Q33" i="1"/>
  <c r="U33" i="1" s="1"/>
  <c r="S32" i="1"/>
  <c r="Q32" i="1"/>
  <c r="S31" i="1"/>
  <c r="Q31" i="1"/>
  <c r="U31" i="1" s="1"/>
  <c r="S30" i="1"/>
  <c r="Q30" i="1"/>
  <c r="S29" i="1"/>
  <c r="Q29" i="1"/>
  <c r="U29" i="1" s="1"/>
  <c r="S28" i="1"/>
  <c r="Q28" i="1"/>
  <c r="S27" i="1"/>
  <c r="Q27" i="1"/>
  <c r="U27" i="1" s="1"/>
  <c r="S26" i="1"/>
  <c r="Q26" i="1"/>
  <c r="S25" i="1"/>
  <c r="Q25" i="1"/>
  <c r="U25" i="1" s="1"/>
  <c r="S24" i="1"/>
  <c r="Q24" i="1"/>
  <c r="S23" i="1"/>
  <c r="Q23" i="1"/>
  <c r="U23" i="1" s="1"/>
  <c r="S22" i="1"/>
  <c r="Q22" i="1"/>
  <c r="S21" i="1"/>
  <c r="Q21" i="1"/>
  <c r="S20" i="1"/>
  <c r="Q20" i="1"/>
  <c r="S19" i="1"/>
  <c r="Q19" i="1"/>
  <c r="U24" i="1" l="1"/>
  <c r="U26" i="1"/>
  <c r="U28" i="1"/>
  <c r="U30" i="1"/>
  <c r="U32" i="1"/>
  <c r="U34" i="1"/>
  <c r="U36" i="1"/>
  <c r="U38" i="1"/>
  <c r="U37" i="1"/>
  <c r="U22" i="1"/>
  <c r="U21" i="1"/>
  <c r="U19" i="1"/>
  <c r="U20" i="1"/>
  <c r="O20" i="1" s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19" i="1" l="1"/>
</calcChain>
</file>

<file path=xl/sharedStrings.xml><?xml version="1.0" encoding="utf-8"?>
<sst xmlns="http://schemas.openxmlformats.org/spreadsheetml/2006/main" count="525" uniqueCount="227">
  <si>
    <t>受注者</t>
    <rPh sb="0" eb="3">
      <t>ジュチュウシャ</t>
    </rPh>
    <phoneticPr fontId="2"/>
  </si>
  <si>
    <t>算定労働時間</t>
    <rPh sb="0" eb="2">
      <t>サンテイ</t>
    </rPh>
    <rPh sb="2" eb="4">
      <t>ロウドウ</t>
    </rPh>
    <rPh sb="4" eb="6">
      <t>ジカン</t>
    </rPh>
    <phoneticPr fontId="2"/>
  </si>
  <si>
    <t>適否確認</t>
    <rPh sb="0" eb="2">
      <t>テキヒ</t>
    </rPh>
    <rPh sb="2" eb="4">
      <t>カクニン</t>
    </rPh>
    <phoneticPr fontId="2"/>
  </si>
  <si>
    <t>代表者職・氏名</t>
    <rPh sb="0" eb="2">
      <t>ダイヒョウ</t>
    </rPh>
    <rPh sb="2" eb="3">
      <t>シャ</t>
    </rPh>
    <rPh sb="3" eb="4">
      <t>ショク</t>
    </rPh>
    <rPh sb="5" eb="7">
      <t>シメイ</t>
    </rPh>
    <phoneticPr fontId="2"/>
  </si>
  <si>
    <t>業務内容</t>
    <rPh sb="0" eb="2">
      <t>ギョウム</t>
    </rPh>
    <rPh sb="2" eb="4">
      <t>ナイヨウ</t>
    </rPh>
    <phoneticPr fontId="2"/>
  </si>
  <si>
    <t>契約期間</t>
    <rPh sb="0" eb="2">
      <t>ケイヤク</t>
    </rPh>
    <rPh sb="2" eb="4">
      <t>キカン</t>
    </rPh>
    <phoneticPr fontId="2"/>
  </si>
  <si>
    <t>～</t>
    <phoneticPr fontId="2"/>
  </si>
  <si>
    <t>（電話・FAX）</t>
    <rPh sb="1" eb="3">
      <t>デンワ</t>
    </rPh>
    <phoneticPr fontId="2"/>
  </si>
  <si>
    <t>賃金を支払うべき日</t>
    <rPh sb="0" eb="2">
      <t>チンギン</t>
    </rPh>
    <rPh sb="3" eb="5">
      <t>シハラ</t>
    </rPh>
    <rPh sb="8" eb="9">
      <t>ヒ</t>
    </rPh>
    <phoneticPr fontId="2"/>
  </si>
  <si>
    <t>№</t>
    <phoneticPr fontId="2"/>
  </si>
  <si>
    <t>対象労働者氏名</t>
    <rPh sb="0" eb="2">
      <t>タイショウ</t>
    </rPh>
    <rPh sb="2" eb="5">
      <t>ロウドウシャ</t>
    </rPh>
    <rPh sb="5" eb="7">
      <t>シメイ</t>
    </rPh>
    <phoneticPr fontId="2"/>
  </si>
  <si>
    <t>特定工事請負契約に係る業務に従事した時間数</t>
    <rPh sb="0" eb="2">
      <t>トクテイ</t>
    </rPh>
    <rPh sb="2" eb="4">
      <t>コウジ</t>
    </rPh>
    <rPh sb="4" eb="6">
      <t>ウケオイ</t>
    </rPh>
    <rPh sb="6" eb="8">
      <t>ケイヤク</t>
    </rPh>
    <rPh sb="9" eb="10">
      <t>カカ</t>
    </rPh>
    <rPh sb="11" eb="13">
      <t>ギョウム</t>
    </rPh>
    <rPh sb="14" eb="16">
      <t>ジュウジ</t>
    </rPh>
    <rPh sb="18" eb="20">
      <t>ジカン</t>
    </rPh>
    <rPh sb="20" eb="21">
      <t>スウ</t>
    </rPh>
    <phoneticPr fontId="2"/>
  </si>
  <si>
    <t>給料等</t>
    <rPh sb="0" eb="2">
      <t>キュウリョウ</t>
    </rPh>
    <rPh sb="2" eb="3">
      <t>ナド</t>
    </rPh>
    <phoneticPr fontId="2"/>
  </si>
  <si>
    <t>時間外手当</t>
    <rPh sb="0" eb="3">
      <t>ジカンガイ</t>
    </rPh>
    <rPh sb="3" eb="5">
      <t>テアテ</t>
    </rPh>
    <phoneticPr fontId="2"/>
  </si>
  <si>
    <t>労働報酬額</t>
    <rPh sb="0" eb="2">
      <t>ロウドウ</t>
    </rPh>
    <rPh sb="2" eb="4">
      <t>ホウシュウ</t>
    </rPh>
    <rPh sb="4" eb="5">
      <t>ガク</t>
    </rPh>
    <phoneticPr fontId="2"/>
  </si>
  <si>
    <t>所定時間内
労働時間数</t>
    <rPh sb="0" eb="2">
      <t>ショテイ</t>
    </rPh>
    <rPh sb="2" eb="4">
      <t>ジカン</t>
    </rPh>
    <rPh sb="4" eb="5">
      <t>ナイ</t>
    </rPh>
    <rPh sb="6" eb="8">
      <t>ロウドウ</t>
    </rPh>
    <rPh sb="8" eb="10">
      <t>ジカン</t>
    </rPh>
    <rPh sb="10" eb="11">
      <t>スウ</t>
    </rPh>
    <phoneticPr fontId="2"/>
  </si>
  <si>
    <t>所定時間外
労働時間数</t>
    <rPh sb="0" eb="2">
      <t>ショテイ</t>
    </rPh>
    <rPh sb="2" eb="4">
      <t>ジカン</t>
    </rPh>
    <rPh sb="4" eb="5">
      <t>ガイ</t>
    </rPh>
    <rPh sb="6" eb="8">
      <t>ロウドウ</t>
    </rPh>
    <rPh sb="8" eb="10">
      <t>ジカン</t>
    </rPh>
    <rPh sb="10" eb="11">
      <t>スウ</t>
    </rPh>
    <phoneticPr fontId="2"/>
  </si>
  <si>
    <t>職　　種</t>
    <rPh sb="0" eb="1">
      <t>ショク</t>
    </rPh>
    <rPh sb="3" eb="4">
      <t>タネ</t>
    </rPh>
    <phoneticPr fontId="2"/>
  </si>
  <si>
    <t>賃金算定対象期間</t>
    <rPh sb="0" eb="2">
      <t>チンギン</t>
    </rPh>
    <rPh sb="2" eb="4">
      <t>サンテイ</t>
    </rPh>
    <rPh sb="4" eb="6">
      <t>タイショウ</t>
    </rPh>
    <rPh sb="6" eb="8">
      <t>キカン</t>
    </rPh>
    <phoneticPr fontId="2"/>
  </si>
  <si>
    <t>労働報酬
下 限 額</t>
    <rPh sb="0" eb="2">
      <t>ロウドウ</t>
    </rPh>
    <rPh sb="2" eb="4">
      <t>ホウシュウ</t>
    </rPh>
    <rPh sb="5" eb="6">
      <t>シタ</t>
    </rPh>
    <rPh sb="7" eb="8">
      <t>キリ</t>
    </rPh>
    <rPh sb="9" eb="10">
      <t>ガク</t>
    </rPh>
    <phoneticPr fontId="2"/>
  </si>
  <si>
    <t xml:space="preserve">全ての労働に係
る労働時間数
(所定時間内） </t>
    <rPh sb="0" eb="1">
      <t>スベ</t>
    </rPh>
    <rPh sb="3" eb="5">
      <t>ロウドウ</t>
    </rPh>
    <rPh sb="6" eb="7">
      <t>カカ</t>
    </rPh>
    <rPh sb="9" eb="11">
      <t>ロウドウ</t>
    </rPh>
    <rPh sb="11" eb="13">
      <t>ジカン</t>
    </rPh>
    <rPh sb="13" eb="14">
      <t>スウ</t>
    </rPh>
    <rPh sb="16" eb="18">
      <t>ショテイ</t>
    </rPh>
    <rPh sb="18" eb="20">
      <t>ジカン</t>
    </rPh>
    <rPh sb="20" eb="21">
      <t>ナイ</t>
    </rPh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</si>
  <si>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</si>
  <si>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</si>
  <si>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</si>
  <si>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</si>
  <si>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</si>
  <si>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</si>
  <si>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</si>
  <si>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 　（a × g）</t>
    <phoneticPr fontId="2"/>
  </si>
  <si>
    <t>労働報酬
基 準 額</t>
    <rPh sb="0" eb="2">
      <t>ロウドウ</t>
    </rPh>
    <rPh sb="2" eb="4">
      <t>ホウシュウ</t>
    </rPh>
    <rPh sb="5" eb="6">
      <t>モト</t>
    </rPh>
    <rPh sb="7" eb="8">
      <t>ジュン</t>
    </rPh>
    <rPh sb="9" eb="10">
      <t>ガク</t>
    </rPh>
    <phoneticPr fontId="2"/>
  </si>
  <si>
    <t>深夜労働
時 間 数</t>
    <rPh sb="0" eb="2">
      <t>シンヤ</t>
    </rPh>
    <rPh sb="2" eb="4">
      <t>ロウドウ</t>
    </rPh>
    <rPh sb="5" eb="6">
      <t>トキ</t>
    </rPh>
    <rPh sb="7" eb="8">
      <t>アイダ</t>
    </rPh>
    <rPh sb="9" eb="10">
      <t>スウ</t>
    </rPh>
    <phoneticPr fontId="2"/>
  </si>
  <si>
    <t>休日労働
時 間 数</t>
    <rPh sb="0" eb="2">
      <t>キュウジツ</t>
    </rPh>
    <rPh sb="2" eb="4">
      <t>ロウドウ</t>
    </rPh>
    <rPh sb="5" eb="6">
      <t>トキ</t>
    </rPh>
    <rPh sb="7" eb="8">
      <t>アイダ</t>
    </rPh>
    <rPh sb="9" eb="10">
      <t>スウ</t>
    </rPh>
    <phoneticPr fontId="2"/>
  </si>
  <si>
    <t>g　=　c+d×1.25+e×1.35+f×0.25</t>
    <phoneticPr fontId="2"/>
  </si>
  <si>
    <t>労働報酬額の算定欄（提出は不要）</t>
    <rPh sb="0" eb="2">
      <t>ロウドウ</t>
    </rPh>
    <rPh sb="2" eb="4">
      <t>ホウシュウ</t>
    </rPh>
    <rPh sb="4" eb="5">
      <t>ガク</t>
    </rPh>
    <rPh sb="6" eb="8">
      <t>サンテイ</t>
    </rPh>
    <rPh sb="8" eb="9">
      <t>ラン</t>
    </rPh>
    <rPh sb="10" eb="12">
      <t>テイシュツ</t>
    </rPh>
    <rPh sb="13" eb="15">
      <t>フヨウ</t>
    </rPh>
    <phoneticPr fontId="2"/>
  </si>
  <si>
    <t>～</t>
    <phoneticPr fontId="2"/>
  </si>
  <si>
    <t>下請契約に関する事項</t>
    <rPh sb="0" eb="2">
      <t>シタウ</t>
    </rPh>
    <rPh sb="2" eb="4">
      <t>ケイヤク</t>
    </rPh>
    <rPh sb="5" eb="6">
      <t>カン</t>
    </rPh>
    <rPh sb="8" eb="10">
      <t>ジコウ</t>
    </rPh>
    <phoneticPr fontId="2"/>
  </si>
  <si>
    <t>台帳作成者</t>
    <rPh sb="0" eb="2">
      <t>ダイチョウ</t>
    </rPh>
    <rPh sb="2" eb="4">
      <t>サクセイ</t>
    </rPh>
    <rPh sb="4" eb="5">
      <t>シャ</t>
    </rPh>
    <phoneticPr fontId="2"/>
  </si>
  <si>
    <t>※作成者が下請負人の場合は当該下請人
及び下請契約に係る事項を右欄に記入</t>
    <rPh sb="1" eb="3">
      <t>サクセイ</t>
    </rPh>
    <rPh sb="3" eb="4">
      <t>シャ</t>
    </rPh>
    <rPh sb="5" eb="6">
      <t>シタ</t>
    </rPh>
    <rPh sb="6" eb="8">
      <t>ウケオイ</t>
    </rPh>
    <rPh sb="8" eb="9">
      <t>ニン</t>
    </rPh>
    <rPh sb="10" eb="12">
      <t>バアイ</t>
    </rPh>
    <rPh sb="13" eb="15">
      <t>トウガイ</t>
    </rPh>
    <rPh sb="15" eb="17">
      <t>シタウケ</t>
    </rPh>
    <rPh sb="17" eb="18">
      <t>ニン</t>
    </rPh>
    <rPh sb="19" eb="20">
      <t>オヨ</t>
    </rPh>
    <rPh sb="21" eb="23">
      <t>シタウ</t>
    </rPh>
    <rPh sb="23" eb="25">
      <t>ケイヤク</t>
    </rPh>
    <rPh sb="26" eb="27">
      <t>カカ</t>
    </rPh>
    <rPh sb="28" eb="30">
      <t>ジコウ</t>
    </rPh>
    <rPh sb="31" eb="32">
      <t>ミギ</t>
    </rPh>
    <rPh sb="32" eb="33">
      <t>ラン</t>
    </rPh>
    <rPh sb="34" eb="36">
      <t>キニュウ</t>
    </rPh>
    <phoneticPr fontId="2"/>
  </si>
  <si>
    <t>支給額</t>
    <rPh sb="0" eb="2">
      <t>シキュウ</t>
    </rPh>
    <rPh sb="2" eb="3">
      <t>ガク</t>
    </rPh>
    <phoneticPr fontId="2"/>
  </si>
  <si>
    <t>特定契約分</t>
    <rPh sb="0" eb="2">
      <t>トクテイ</t>
    </rPh>
    <rPh sb="2" eb="4">
      <t>ケイヤク</t>
    </rPh>
    <rPh sb="4" eb="5">
      <t>ブン</t>
    </rPh>
    <phoneticPr fontId="2"/>
  </si>
  <si>
    <t>労働時間による按分が必要な賃金等
　（特定契約分＝支給額×ｃ/b )</t>
    <rPh sb="0" eb="2">
      <t>ロウドウ</t>
    </rPh>
    <rPh sb="2" eb="4">
      <t>ジカン</t>
    </rPh>
    <rPh sb="7" eb="9">
      <t>アンブン</t>
    </rPh>
    <rPh sb="10" eb="12">
      <t>ヒツヨウ</t>
    </rPh>
    <rPh sb="13" eb="15">
      <t>チンギン</t>
    </rPh>
    <rPh sb="15" eb="16">
      <t>ナド</t>
    </rPh>
    <rPh sb="19" eb="21">
      <t>トクテイ</t>
    </rPh>
    <rPh sb="21" eb="23">
      <t>ケイヤク</t>
    </rPh>
    <rPh sb="23" eb="24">
      <t>ブン</t>
    </rPh>
    <rPh sb="25" eb="27">
      <t>シキュウ</t>
    </rPh>
    <rPh sb="27" eb="28">
      <t>ガク</t>
    </rPh>
    <phoneticPr fontId="2"/>
  </si>
  <si>
    <t>請負代金</t>
    <rPh sb="0" eb="2">
      <t>ウケオイ</t>
    </rPh>
    <rPh sb="2" eb="4">
      <t>ダイキン</t>
    </rPh>
    <phoneticPr fontId="2"/>
  </si>
  <si>
    <t>工事名</t>
    <rPh sb="0" eb="2">
      <t>コウジ</t>
    </rPh>
    <rPh sb="2" eb="3">
      <t>ナ</t>
    </rPh>
    <phoneticPr fontId="2"/>
  </si>
  <si>
    <t>作成日</t>
    <rPh sb="0" eb="2">
      <t>サクセイ</t>
    </rPh>
    <rPh sb="2" eb="3">
      <t>ヒ</t>
    </rPh>
    <phoneticPr fontId="2"/>
  </si>
  <si>
    <t>～</t>
  </si>
  <si>
    <t>職種</t>
    <rPh sb="0" eb="2">
      <t>ショクシュ</t>
    </rPh>
    <phoneticPr fontId="2"/>
  </si>
  <si>
    <t>H29</t>
    <phoneticPr fontId="2"/>
  </si>
  <si>
    <t>H30</t>
    <phoneticPr fontId="2"/>
  </si>
  <si>
    <t>特殊作業員</t>
    <rPh sb="0" eb="2">
      <t>トクシュ</t>
    </rPh>
    <rPh sb="2" eb="5">
      <t>サギョウイン</t>
    </rPh>
    <phoneticPr fontId="13"/>
  </si>
  <si>
    <t>普通作業員</t>
    <rPh sb="0" eb="2">
      <t>フツウ</t>
    </rPh>
    <rPh sb="2" eb="5">
      <t>サギョウイン</t>
    </rPh>
    <phoneticPr fontId="13"/>
  </si>
  <si>
    <t>軽作業員</t>
    <rPh sb="0" eb="3">
      <t>ケイサギョウ</t>
    </rPh>
    <rPh sb="3" eb="4">
      <t>イン</t>
    </rPh>
    <phoneticPr fontId="13"/>
  </si>
  <si>
    <t>造園工</t>
    <rPh sb="0" eb="2">
      <t>ゾウエン</t>
    </rPh>
    <rPh sb="2" eb="3">
      <t>コウ</t>
    </rPh>
    <phoneticPr fontId="13"/>
  </si>
  <si>
    <t>法面工</t>
    <rPh sb="0" eb="1">
      <t>ノリ</t>
    </rPh>
    <rPh sb="1" eb="2">
      <t>メン</t>
    </rPh>
    <rPh sb="2" eb="3">
      <t>コウ</t>
    </rPh>
    <phoneticPr fontId="13"/>
  </si>
  <si>
    <t>とび工</t>
    <rPh sb="2" eb="3">
      <t>コウ</t>
    </rPh>
    <phoneticPr fontId="13"/>
  </si>
  <si>
    <t>石工</t>
    <rPh sb="0" eb="1">
      <t>イシ</t>
    </rPh>
    <rPh sb="1" eb="2">
      <t>コウ</t>
    </rPh>
    <phoneticPr fontId="13"/>
  </si>
  <si>
    <t>ブロック工</t>
    <rPh sb="4" eb="5">
      <t>コウ</t>
    </rPh>
    <phoneticPr fontId="13"/>
  </si>
  <si>
    <t>電工</t>
    <rPh sb="0" eb="1">
      <t>デン</t>
    </rPh>
    <rPh sb="1" eb="2">
      <t>コウ</t>
    </rPh>
    <phoneticPr fontId="13"/>
  </si>
  <si>
    <t>鉄筋工</t>
    <rPh sb="0" eb="2">
      <t>テッキン</t>
    </rPh>
    <rPh sb="2" eb="3">
      <t>コウ</t>
    </rPh>
    <phoneticPr fontId="13"/>
  </si>
  <si>
    <t>鉄骨工</t>
    <rPh sb="0" eb="2">
      <t>テッコツ</t>
    </rPh>
    <rPh sb="2" eb="3">
      <t>コウ</t>
    </rPh>
    <phoneticPr fontId="13"/>
  </si>
  <si>
    <t>塗装工</t>
    <rPh sb="0" eb="2">
      <t>トソウ</t>
    </rPh>
    <rPh sb="2" eb="3">
      <t>コウ</t>
    </rPh>
    <phoneticPr fontId="13"/>
  </si>
  <si>
    <t>溶接工</t>
    <rPh sb="0" eb="2">
      <t>ヨウセツ</t>
    </rPh>
    <rPh sb="2" eb="3">
      <t>コウ</t>
    </rPh>
    <phoneticPr fontId="13"/>
  </si>
  <si>
    <t>運転手（特殊）</t>
    <rPh sb="0" eb="3">
      <t>ウンテンシュ</t>
    </rPh>
    <rPh sb="4" eb="6">
      <t>トクシュ</t>
    </rPh>
    <phoneticPr fontId="13"/>
  </si>
  <si>
    <t>運転手（一般）</t>
    <rPh sb="0" eb="3">
      <t>ウンテンシュ</t>
    </rPh>
    <rPh sb="4" eb="6">
      <t>イッパン</t>
    </rPh>
    <phoneticPr fontId="13"/>
  </si>
  <si>
    <t>潜かん工</t>
    <rPh sb="0" eb="1">
      <t>ヒソカ</t>
    </rPh>
    <rPh sb="3" eb="4">
      <t>コウ</t>
    </rPh>
    <phoneticPr fontId="13"/>
  </si>
  <si>
    <t>潜かん世話役</t>
    <rPh sb="0" eb="1">
      <t>ヒソカ</t>
    </rPh>
    <rPh sb="3" eb="6">
      <t>セワヤク</t>
    </rPh>
    <phoneticPr fontId="13"/>
  </si>
  <si>
    <t>さく岩工</t>
    <rPh sb="2" eb="3">
      <t>イワ</t>
    </rPh>
    <rPh sb="3" eb="4">
      <t>コウ</t>
    </rPh>
    <phoneticPr fontId="13"/>
  </si>
  <si>
    <t>トンネル特殊工</t>
    <rPh sb="4" eb="6">
      <t>トクシュ</t>
    </rPh>
    <rPh sb="6" eb="7">
      <t>コウ</t>
    </rPh>
    <phoneticPr fontId="13"/>
  </si>
  <si>
    <t>トンネル作業員</t>
    <rPh sb="4" eb="7">
      <t>サギョウイン</t>
    </rPh>
    <phoneticPr fontId="13"/>
  </si>
  <si>
    <t>トンネル世話役</t>
    <rPh sb="4" eb="7">
      <t>セワヤク</t>
    </rPh>
    <phoneticPr fontId="13"/>
  </si>
  <si>
    <t>橋りょう特殊工</t>
    <rPh sb="0" eb="1">
      <t>キョウ</t>
    </rPh>
    <rPh sb="4" eb="6">
      <t>トクシュ</t>
    </rPh>
    <rPh sb="6" eb="7">
      <t>コウ</t>
    </rPh>
    <phoneticPr fontId="13"/>
  </si>
  <si>
    <t>橋りょう塗装工</t>
    <rPh sb="0" eb="1">
      <t>キョウ</t>
    </rPh>
    <rPh sb="4" eb="6">
      <t>トソウ</t>
    </rPh>
    <rPh sb="6" eb="7">
      <t>コウ</t>
    </rPh>
    <phoneticPr fontId="13"/>
  </si>
  <si>
    <t>橋りょう世話役</t>
    <rPh sb="0" eb="1">
      <t>キョウ</t>
    </rPh>
    <rPh sb="4" eb="7">
      <t>セワヤク</t>
    </rPh>
    <phoneticPr fontId="13"/>
  </si>
  <si>
    <t>土木一般世話役</t>
    <rPh sb="0" eb="2">
      <t>ドボク</t>
    </rPh>
    <rPh sb="2" eb="4">
      <t>イッパン</t>
    </rPh>
    <rPh sb="4" eb="7">
      <t>セワヤク</t>
    </rPh>
    <phoneticPr fontId="13"/>
  </si>
  <si>
    <t>高級船員</t>
    <rPh sb="0" eb="2">
      <t>コウキュウ</t>
    </rPh>
    <rPh sb="2" eb="4">
      <t>センイン</t>
    </rPh>
    <phoneticPr fontId="13"/>
  </si>
  <si>
    <t>普通船員</t>
    <rPh sb="0" eb="2">
      <t>フツウ</t>
    </rPh>
    <rPh sb="2" eb="4">
      <t>センイン</t>
    </rPh>
    <phoneticPr fontId="13"/>
  </si>
  <si>
    <t>潜水士</t>
    <rPh sb="0" eb="2">
      <t>センスイ</t>
    </rPh>
    <rPh sb="2" eb="3">
      <t>シ</t>
    </rPh>
    <phoneticPr fontId="13"/>
  </si>
  <si>
    <t>潜水連絡員</t>
    <rPh sb="0" eb="2">
      <t>センスイ</t>
    </rPh>
    <rPh sb="2" eb="5">
      <t>レンラクイン</t>
    </rPh>
    <phoneticPr fontId="13"/>
  </si>
  <si>
    <t>潜水送気員</t>
    <rPh sb="0" eb="2">
      <t>センスイ</t>
    </rPh>
    <rPh sb="2" eb="4">
      <t>ソウキ</t>
    </rPh>
    <rPh sb="4" eb="5">
      <t>イン</t>
    </rPh>
    <phoneticPr fontId="13"/>
  </si>
  <si>
    <t>山林砂防工</t>
    <rPh sb="0" eb="2">
      <t>サンリン</t>
    </rPh>
    <rPh sb="2" eb="4">
      <t>サボウ</t>
    </rPh>
    <rPh sb="4" eb="5">
      <t>コウ</t>
    </rPh>
    <phoneticPr fontId="13"/>
  </si>
  <si>
    <t>軌道工</t>
    <rPh sb="0" eb="2">
      <t>キドウ</t>
    </rPh>
    <rPh sb="2" eb="3">
      <t>コウ</t>
    </rPh>
    <phoneticPr fontId="13"/>
  </si>
  <si>
    <t>型わく工</t>
    <rPh sb="0" eb="1">
      <t>カタ</t>
    </rPh>
    <rPh sb="3" eb="4">
      <t>コウ</t>
    </rPh>
    <phoneticPr fontId="13"/>
  </si>
  <si>
    <t>大工</t>
    <rPh sb="0" eb="2">
      <t>ダイク</t>
    </rPh>
    <phoneticPr fontId="13"/>
  </si>
  <si>
    <t>左官</t>
    <rPh sb="0" eb="2">
      <t>サカン</t>
    </rPh>
    <phoneticPr fontId="13"/>
  </si>
  <si>
    <t>配管工</t>
    <rPh sb="0" eb="2">
      <t>ハイカン</t>
    </rPh>
    <rPh sb="2" eb="3">
      <t>コウ</t>
    </rPh>
    <phoneticPr fontId="13"/>
  </si>
  <si>
    <t>はつり工</t>
    <rPh sb="3" eb="4">
      <t>コウ</t>
    </rPh>
    <phoneticPr fontId="13"/>
  </si>
  <si>
    <t>防水工</t>
    <rPh sb="0" eb="2">
      <t>ボウスイ</t>
    </rPh>
    <rPh sb="2" eb="3">
      <t>コウ</t>
    </rPh>
    <phoneticPr fontId="13"/>
  </si>
  <si>
    <t>板金工</t>
    <rPh sb="0" eb="2">
      <t>バンキン</t>
    </rPh>
    <rPh sb="2" eb="3">
      <t>コウ</t>
    </rPh>
    <phoneticPr fontId="13"/>
  </si>
  <si>
    <t>タイル工</t>
    <rPh sb="3" eb="4">
      <t>コウ</t>
    </rPh>
    <phoneticPr fontId="13"/>
  </si>
  <si>
    <t>サッシ工</t>
    <rPh sb="3" eb="4">
      <t>コウ</t>
    </rPh>
    <phoneticPr fontId="13"/>
  </si>
  <si>
    <t>屋根ふき工</t>
    <rPh sb="0" eb="2">
      <t>ヤネ</t>
    </rPh>
    <rPh sb="4" eb="5">
      <t>コウ</t>
    </rPh>
    <phoneticPr fontId="13"/>
  </si>
  <si>
    <t>内装工</t>
    <rPh sb="0" eb="2">
      <t>ナイソウ</t>
    </rPh>
    <rPh sb="2" eb="3">
      <t>コウ</t>
    </rPh>
    <phoneticPr fontId="13"/>
  </si>
  <si>
    <t>ガラス工</t>
    <rPh sb="3" eb="4">
      <t>コウ</t>
    </rPh>
    <phoneticPr fontId="13"/>
  </si>
  <si>
    <t>建具工</t>
    <rPh sb="0" eb="2">
      <t>タテグ</t>
    </rPh>
    <rPh sb="2" eb="3">
      <t>コウ</t>
    </rPh>
    <phoneticPr fontId="13"/>
  </si>
  <si>
    <t>ダクト工</t>
    <rPh sb="3" eb="4">
      <t>コウ</t>
    </rPh>
    <phoneticPr fontId="13"/>
  </si>
  <si>
    <t>保温工</t>
    <rPh sb="0" eb="2">
      <t>ホオン</t>
    </rPh>
    <rPh sb="2" eb="3">
      <t>コウ</t>
    </rPh>
    <phoneticPr fontId="13"/>
  </si>
  <si>
    <t>建築ブロック工</t>
    <rPh sb="0" eb="2">
      <t>ケンチク</t>
    </rPh>
    <rPh sb="6" eb="7">
      <t>コウ</t>
    </rPh>
    <phoneticPr fontId="13"/>
  </si>
  <si>
    <t>設備機械工</t>
    <rPh sb="0" eb="2">
      <t>セツビ</t>
    </rPh>
    <rPh sb="2" eb="4">
      <t>キカイ</t>
    </rPh>
    <rPh sb="4" eb="5">
      <t>コウ</t>
    </rPh>
    <phoneticPr fontId="13"/>
  </si>
  <si>
    <t>交通誘導員Ａ</t>
    <rPh sb="0" eb="2">
      <t>コウツウ</t>
    </rPh>
    <rPh sb="2" eb="5">
      <t>ユウドウイン</t>
    </rPh>
    <phoneticPr fontId="13"/>
  </si>
  <si>
    <t>交通誘導員Ｂ</t>
    <rPh sb="0" eb="2">
      <t>コウツウ</t>
    </rPh>
    <rPh sb="2" eb="5">
      <t>ユウドウイン</t>
    </rPh>
    <phoneticPr fontId="13"/>
  </si>
  <si>
    <t>適用する年</t>
    <rPh sb="0" eb="2">
      <t>テキヨウ</t>
    </rPh>
    <rPh sb="4" eb="5">
      <t>トシ</t>
    </rPh>
    <phoneticPr fontId="2"/>
  </si>
  <si>
    <t>～</t>
    <phoneticPr fontId="2"/>
  </si>
  <si>
    <t>№</t>
    <phoneticPr fontId="2"/>
  </si>
  <si>
    <t>労働報酬
下 限 額
a</t>
    <rPh sb="0" eb="2">
      <t>ロウドウ</t>
    </rPh>
    <rPh sb="2" eb="4">
      <t>ホウシュウ</t>
    </rPh>
    <rPh sb="5" eb="6">
      <t>シタ</t>
    </rPh>
    <rPh sb="7" eb="8">
      <t>キリ</t>
    </rPh>
    <rPh sb="9" eb="10">
      <t>ガク</t>
    </rPh>
    <phoneticPr fontId="2"/>
  </si>
  <si>
    <t>全ての労働に係
る労働時間数
(所定時間内） 
b</t>
    <rPh sb="0" eb="1">
      <t>スベ</t>
    </rPh>
    <rPh sb="3" eb="5">
      <t>ロウドウ</t>
    </rPh>
    <rPh sb="6" eb="7">
      <t>カカ</t>
    </rPh>
    <rPh sb="9" eb="11">
      <t>ロウドウ</t>
    </rPh>
    <rPh sb="11" eb="13">
      <t>ジカン</t>
    </rPh>
    <rPh sb="13" eb="14">
      <t>スウ</t>
    </rPh>
    <rPh sb="16" eb="18">
      <t>ショテイ</t>
    </rPh>
    <rPh sb="18" eb="20">
      <t>ジカン</t>
    </rPh>
    <rPh sb="20" eb="21">
      <t>ナイ</t>
    </rPh>
    <phoneticPr fontId="2"/>
  </si>
  <si>
    <t>算定労働時間
g</t>
    <rPh sb="0" eb="2">
      <t>サンテイ</t>
    </rPh>
    <rPh sb="2" eb="4">
      <t>ロウドウ</t>
    </rPh>
    <rPh sb="4" eb="6">
      <t>ジカン</t>
    </rPh>
    <phoneticPr fontId="2"/>
  </si>
  <si>
    <t>№</t>
    <phoneticPr fontId="2"/>
  </si>
  <si>
    <t>所定時間内
労働時間数
c</t>
    <rPh sb="0" eb="2">
      <t>ショテイ</t>
    </rPh>
    <rPh sb="2" eb="4">
      <t>ジカン</t>
    </rPh>
    <rPh sb="4" eb="5">
      <t>ナイ</t>
    </rPh>
    <rPh sb="6" eb="8">
      <t>ロウドウ</t>
    </rPh>
    <rPh sb="8" eb="10">
      <t>ジカン</t>
    </rPh>
    <rPh sb="10" eb="11">
      <t>スウ</t>
    </rPh>
    <phoneticPr fontId="2"/>
  </si>
  <si>
    <t>所定時間外
労働時間数
d</t>
    <rPh sb="0" eb="2">
      <t>ショテイ</t>
    </rPh>
    <rPh sb="2" eb="5">
      <t>ジカンガイ</t>
    </rPh>
    <rPh sb="6" eb="8">
      <t>ロウドウ</t>
    </rPh>
    <rPh sb="8" eb="10">
      <t>ジカン</t>
    </rPh>
    <rPh sb="10" eb="11">
      <t>スウ</t>
    </rPh>
    <phoneticPr fontId="2"/>
  </si>
  <si>
    <t>休日労働
時 間 数
e</t>
    <rPh sb="0" eb="2">
      <t>キュウジツ</t>
    </rPh>
    <rPh sb="2" eb="4">
      <t>ロウドウ</t>
    </rPh>
    <rPh sb="5" eb="6">
      <t>トキ</t>
    </rPh>
    <rPh sb="7" eb="8">
      <t>アイダ</t>
    </rPh>
    <rPh sb="9" eb="10">
      <t>スウ</t>
    </rPh>
    <phoneticPr fontId="2"/>
  </si>
  <si>
    <t>深夜労働
時 間 数
f</t>
    <rPh sb="0" eb="2">
      <t>シンヤ</t>
    </rPh>
    <rPh sb="2" eb="4">
      <t>ロウドウ</t>
    </rPh>
    <rPh sb="5" eb="6">
      <t>トキ</t>
    </rPh>
    <rPh sb="7" eb="8">
      <t>アイダ</t>
    </rPh>
    <rPh sb="9" eb="10">
      <t>スウ</t>
    </rPh>
    <phoneticPr fontId="2"/>
  </si>
  <si>
    <t>全時間</t>
    <rPh sb="0" eb="1">
      <t>スベ</t>
    </rPh>
    <rPh sb="1" eb="3">
      <t>ジカン</t>
    </rPh>
    <phoneticPr fontId="2"/>
  </si>
  <si>
    <t>H28</t>
    <phoneticPr fontId="2"/>
  </si>
  <si>
    <t>H29</t>
    <phoneticPr fontId="2"/>
  </si>
  <si>
    <t>H30</t>
    <phoneticPr fontId="2"/>
  </si>
  <si>
    <t>g　=　c+d×1.25+e×1.35+f×0.25</t>
    <phoneticPr fontId="2"/>
  </si>
  <si>
    <t>職種</t>
    <rPh sb="0" eb="2">
      <t>ショクシュ</t>
    </rPh>
    <phoneticPr fontId="4"/>
  </si>
  <si>
    <t>H28</t>
  </si>
  <si>
    <t>H29</t>
  </si>
  <si>
    <t>H30</t>
  </si>
  <si>
    <t>特殊作業員</t>
    <rPh sb="0" eb="2">
      <t>トクシュ</t>
    </rPh>
    <rPh sb="2" eb="5">
      <t>サギョウイン</t>
    </rPh>
    <phoneticPr fontId="3"/>
  </si>
  <si>
    <t>普通作業員</t>
    <rPh sb="0" eb="2">
      <t>フツウ</t>
    </rPh>
    <rPh sb="2" eb="5">
      <t>サギョウイン</t>
    </rPh>
    <phoneticPr fontId="3"/>
  </si>
  <si>
    <t>軽作業員</t>
    <rPh sb="0" eb="3">
      <t>ケイサギョウ</t>
    </rPh>
    <rPh sb="3" eb="4">
      <t>イン</t>
    </rPh>
    <phoneticPr fontId="3"/>
  </si>
  <si>
    <t>造園工</t>
    <rPh sb="0" eb="2">
      <t>ゾウエン</t>
    </rPh>
    <rPh sb="2" eb="3">
      <t>コウ</t>
    </rPh>
    <phoneticPr fontId="3"/>
  </si>
  <si>
    <t>法面工</t>
    <rPh sb="0" eb="1">
      <t>ノリ</t>
    </rPh>
    <rPh sb="1" eb="2">
      <t>メン</t>
    </rPh>
    <rPh sb="2" eb="3">
      <t>コウ</t>
    </rPh>
    <phoneticPr fontId="3"/>
  </si>
  <si>
    <t>とび工</t>
    <rPh sb="2" eb="3">
      <t>コウ</t>
    </rPh>
    <phoneticPr fontId="3"/>
  </si>
  <si>
    <t>石工</t>
    <rPh sb="0" eb="1">
      <t>イシ</t>
    </rPh>
    <rPh sb="1" eb="2">
      <t>コウ</t>
    </rPh>
    <phoneticPr fontId="3"/>
  </si>
  <si>
    <t>ブロック工</t>
    <rPh sb="4" eb="5">
      <t>コウ</t>
    </rPh>
    <phoneticPr fontId="3"/>
  </si>
  <si>
    <t>電工</t>
    <rPh sb="0" eb="1">
      <t>デン</t>
    </rPh>
    <rPh sb="1" eb="2">
      <t>コウ</t>
    </rPh>
    <phoneticPr fontId="3"/>
  </si>
  <si>
    <t>鉄筋工</t>
    <rPh sb="0" eb="2">
      <t>テッキン</t>
    </rPh>
    <rPh sb="2" eb="3">
      <t>コウ</t>
    </rPh>
    <phoneticPr fontId="3"/>
  </si>
  <si>
    <t>鉄骨工</t>
    <rPh sb="0" eb="2">
      <t>テッコツ</t>
    </rPh>
    <rPh sb="2" eb="3">
      <t>コウ</t>
    </rPh>
    <phoneticPr fontId="3"/>
  </si>
  <si>
    <t>塗装工</t>
    <rPh sb="0" eb="2">
      <t>トソウ</t>
    </rPh>
    <rPh sb="2" eb="3">
      <t>コウ</t>
    </rPh>
    <phoneticPr fontId="3"/>
  </si>
  <si>
    <t>溶接工</t>
    <rPh sb="0" eb="2">
      <t>ヨウセツ</t>
    </rPh>
    <rPh sb="2" eb="3">
      <t>コウ</t>
    </rPh>
    <phoneticPr fontId="3"/>
  </si>
  <si>
    <t>運転手（特殊）</t>
    <rPh sb="0" eb="3">
      <t>ウンテンシュ</t>
    </rPh>
    <rPh sb="4" eb="6">
      <t>トクシュ</t>
    </rPh>
    <phoneticPr fontId="3"/>
  </si>
  <si>
    <t>運転手（一般）</t>
    <rPh sb="0" eb="3">
      <t>ウンテンシュ</t>
    </rPh>
    <rPh sb="4" eb="6">
      <t>イッパン</t>
    </rPh>
    <phoneticPr fontId="3"/>
  </si>
  <si>
    <t>潜かん工</t>
    <rPh sb="0" eb="1">
      <t>ヒソカ</t>
    </rPh>
    <rPh sb="3" eb="4">
      <t>コウ</t>
    </rPh>
    <phoneticPr fontId="3"/>
  </si>
  <si>
    <t>潜かん世話役</t>
    <rPh sb="0" eb="1">
      <t>ヒソカ</t>
    </rPh>
    <rPh sb="3" eb="6">
      <t>セワヤク</t>
    </rPh>
    <phoneticPr fontId="3"/>
  </si>
  <si>
    <t>さく岩工</t>
    <rPh sb="2" eb="3">
      <t>イワ</t>
    </rPh>
    <rPh sb="3" eb="4">
      <t>コウ</t>
    </rPh>
    <phoneticPr fontId="3"/>
  </si>
  <si>
    <t>トンネル特殊工</t>
    <rPh sb="4" eb="6">
      <t>トクシュ</t>
    </rPh>
    <rPh sb="6" eb="7">
      <t>コウ</t>
    </rPh>
    <phoneticPr fontId="3"/>
  </si>
  <si>
    <t>トンネル作業員</t>
    <rPh sb="4" eb="7">
      <t>サギョウイン</t>
    </rPh>
    <phoneticPr fontId="3"/>
  </si>
  <si>
    <t>トンネル世話役</t>
    <rPh sb="4" eb="7">
      <t>セワヤク</t>
    </rPh>
    <phoneticPr fontId="3"/>
  </si>
  <si>
    <t>橋りょう特殊工</t>
    <rPh sb="0" eb="1">
      <t>キョウ</t>
    </rPh>
    <rPh sb="4" eb="6">
      <t>トクシュ</t>
    </rPh>
    <rPh sb="6" eb="7">
      <t>コウ</t>
    </rPh>
    <phoneticPr fontId="3"/>
  </si>
  <si>
    <t>橋りょう塗装工</t>
    <rPh sb="0" eb="1">
      <t>キョウ</t>
    </rPh>
    <rPh sb="4" eb="6">
      <t>トソウ</t>
    </rPh>
    <rPh sb="6" eb="7">
      <t>コウ</t>
    </rPh>
    <phoneticPr fontId="3"/>
  </si>
  <si>
    <t>橋りょう世話役</t>
    <rPh sb="0" eb="1">
      <t>キョウ</t>
    </rPh>
    <rPh sb="4" eb="7">
      <t>セワヤク</t>
    </rPh>
    <phoneticPr fontId="3"/>
  </si>
  <si>
    <t>土木一般世話役</t>
    <rPh sb="0" eb="2">
      <t>ドボク</t>
    </rPh>
    <rPh sb="2" eb="4">
      <t>イッパン</t>
    </rPh>
    <rPh sb="4" eb="7">
      <t>セワヤク</t>
    </rPh>
    <phoneticPr fontId="3"/>
  </si>
  <si>
    <t>高級船員</t>
    <rPh sb="0" eb="2">
      <t>コウキュウ</t>
    </rPh>
    <rPh sb="2" eb="4">
      <t>センイン</t>
    </rPh>
    <phoneticPr fontId="3"/>
  </si>
  <si>
    <t>普通船員</t>
    <rPh sb="0" eb="2">
      <t>フツウ</t>
    </rPh>
    <rPh sb="2" eb="4">
      <t>センイン</t>
    </rPh>
    <phoneticPr fontId="3"/>
  </si>
  <si>
    <t>潜水士</t>
    <rPh sb="0" eb="2">
      <t>センスイ</t>
    </rPh>
    <rPh sb="2" eb="3">
      <t>シ</t>
    </rPh>
    <phoneticPr fontId="3"/>
  </si>
  <si>
    <t>潜水連絡員</t>
    <rPh sb="0" eb="2">
      <t>センスイ</t>
    </rPh>
    <rPh sb="2" eb="5">
      <t>レンラクイン</t>
    </rPh>
    <phoneticPr fontId="3"/>
  </si>
  <si>
    <t>潜水送気員</t>
    <rPh sb="0" eb="2">
      <t>センスイ</t>
    </rPh>
    <rPh sb="2" eb="4">
      <t>ソウキ</t>
    </rPh>
    <rPh sb="4" eb="5">
      <t>イン</t>
    </rPh>
    <phoneticPr fontId="3"/>
  </si>
  <si>
    <t>山林砂防工</t>
    <rPh sb="0" eb="2">
      <t>サンリン</t>
    </rPh>
    <rPh sb="2" eb="4">
      <t>サボウ</t>
    </rPh>
    <rPh sb="4" eb="5">
      <t>コウ</t>
    </rPh>
    <phoneticPr fontId="3"/>
  </si>
  <si>
    <t>軌道工</t>
    <rPh sb="0" eb="2">
      <t>キドウ</t>
    </rPh>
    <rPh sb="2" eb="3">
      <t>コウ</t>
    </rPh>
    <phoneticPr fontId="3"/>
  </si>
  <si>
    <t>型わく工</t>
    <rPh sb="0" eb="1">
      <t>カタ</t>
    </rPh>
    <rPh sb="3" eb="4">
      <t>コウ</t>
    </rPh>
    <phoneticPr fontId="3"/>
  </si>
  <si>
    <t>大工</t>
    <rPh sb="0" eb="2">
      <t>ダイク</t>
    </rPh>
    <phoneticPr fontId="3"/>
  </si>
  <si>
    <t>左官</t>
    <rPh sb="0" eb="2">
      <t>サカン</t>
    </rPh>
    <phoneticPr fontId="3"/>
  </si>
  <si>
    <t>配管工</t>
    <rPh sb="0" eb="2">
      <t>ハイカン</t>
    </rPh>
    <rPh sb="2" eb="3">
      <t>コウ</t>
    </rPh>
    <phoneticPr fontId="3"/>
  </si>
  <si>
    <t>はつり工</t>
    <rPh sb="3" eb="4">
      <t>コウ</t>
    </rPh>
    <phoneticPr fontId="3"/>
  </si>
  <si>
    <t>防水工</t>
    <rPh sb="0" eb="2">
      <t>ボウスイ</t>
    </rPh>
    <rPh sb="2" eb="3">
      <t>コウ</t>
    </rPh>
    <phoneticPr fontId="3"/>
  </si>
  <si>
    <t>板金工</t>
    <rPh sb="0" eb="2">
      <t>バンキン</t>
    </rPh>
    <rPh sb="2" eb="3">
      <t>コウ</t>
    </rPh>
    <phoneticPr fontId="3"/>
  </si>
  <si>
    <t>タイル工</t>
    <rPh sb="3" eb="4">
      <t>コウ</t>
    </rPh>
    <phoneticPr fontId="3"/>
  </si>
  <si>
    <t>サッシ工</t>
    <rPh sb="3" eb="4">
      <t>コウ</t>
    </rPh>
    <phoneticPr fontId="3"/>
  </si>
  <si>
    <t>屋根ふき工</t>
    <rPh sb="0" eb="2">
      <t>ヤネ</t>
    </rPh>
    <rPh sb="4" eb="5">
      <t>コウ</t>
    </rPh>
    <phoneticPr fontId="3"/>
  </si>
  <si>
    <t>内装工</t>
    <rPh sb="0" eb="2">
      <t>ナイソウ</t>
    </rPh>
    <rPh sb="2" eb="3">
      <t>コウ</t>
    </rPh>
    <phoneticPr fontId="3"/>
  </si>
  <si>
    <t>ガラス工</t>
    <rPh sb="3" eb="4">
      <t>コウ</t>
    </rPh>
    <phoneticPr fontId="3"/>
  </si>
  <si>
    <t>建具工</t>
    <rPh sb="0" eb="2">
      <t>タテグ</t>
    </rPh>
    <rPh sb="2" eb="3">
      <t>コウ</t>
    </rPh>
    <phoneticPr fontId="3"/>
  </si>
  <si>
    <t>ダクト工</t>
    <rPh sb="3" eb="4">
      <t>コウ</t>
    </rPh>
    <phoneticPr fontId="3"/>
  </si>
  <si>
    <t>保温工</t>
    <rPh sb="0" eb="2">
      <t>ホオン</t>
    </rPh>
    <rPh sb="2" eb="3">
      <t>コウ</t>
    </rPh>
    <phoneticPr fontId="3"/>
  </si>
  <si>
    <t>建築ブロック工</t>
    <rPh sb="0" eb="2">
      <t>ケンチク</t>
    </rPh>
    <rPh sb="6" eb="7">
      <t>コウ</t>
    </rPh>
    <phoneticPr fontId="3"/>
  </si>
  <si>
    <t>設備機械工</t>
    <rPh sb="0" eb="2">
      <t>セツビ</t>
    </rPh>
    <rPh sb="2" eb="4">
      <t>キカイ</t>
    </rPh>
    <rPh sb="4" eb="5">
      <t>コウ</t>
    </rPh>
    <phoneticPr fontId="3"/>
  </si>
  <si>
    <t>交通誘導員Ａ</t>
    <rPh sb="0" eb="2">
      <t>コウツウ</t>
    </rPh>
    <rPh sb="2" eb="5">
      <t>ユウドウイン</t>
    </rPh>
    <phoneticPr fontId="3"/>
  </si>
  <si>
    <t>交通誘導員Ｂ</t>
    <rPh sb="0" eb="2">
      <t>コウツウ</t>
    </rPh>
    <rPh sb="2" eb="5">
      <t>ユウドウイン</t>
    </rPh>
    <phoneticPr fontId="3"/>
  </si>
  <si>
    <t>被雇用者</t>
    <rPh sb="0" eb="1">
      <t>ヒ</t>
    </rPh>
    <rPh sb="1" eb="3">
      <t>コヨウ</t>
    </rPh>
    <rPh sb="3" eb="4">
      <t>シャ</t>
    </rPh>
    <phoneticPr fontId="2"/>
  </si>
  <si>
    <t>～</t>
    <phoneticPr fontId="2"/>
  </si>
  <si>
    <t>～</t>
    <phoneticPr fontId="2"/>
  </si>
  <si>
    <t>№</t>
    <phoneticPr fontId="2"/>
  </si>
  <si>
    <t>a</t>
    <phoneticPr fontId="2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</si>
  <si>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</si>
  <si>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</si>
  <si>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</si>
  <si>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</si>
  <si>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</si>
  <si>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g</t>
    <phoneticPr fontId="2"/>
  </si>
  <si>
    <t>h 　（a × g）</t>
    <phoneticPr fontId="2"/>
  </si>
  <si>
    <t>工事</t>
    <rPh sb="0" eb="2">
      <t>コウジ</t>
    </rPh>
    <phoneticPr fontId="2"/>
  </si>
  <si>
    <t>適否
確認</t>
    <rPh sb="0" eb="2">
      <t>テキヒ</t>
    </rPh>
    <rPh sb="3" eb="5">
      <t>カクニン</t>
    </rPh>
    <phoneticPr fontId="2"/>
  </si>
  <si>
    <t>工事名</t>
    <rPh sb="0" eb="1">
      <t>コウ</t>
    </rPh>
    <rPh sb="1" eb="2">
      <t>コト</t>
    </rPh>
    <rPh sb="2" eb="3">
      <t>ナ</t>
    </rPh>
    <phoneticPr fontId="2"/>
  </si>
  <si>
    <t>工事場所</t>
    <rPh sb="0" eb="1">
      <t>コウ</t>
    </rPh>
    <rPh sb="1" eb="2">
      <t>コト</t>
    </rPh>
    <rPh sb="2" eb="3">
      <t>バ</t>
    </rPh>
    <rPh sb="3" eb="4">
      <t>ショ</t>
    </rPh>
    <phoneticPr fontId="2"/>
  </si>
  <si>
    <t>契約日</t>
    <rPh sb="0" eb="1">
      <t>チギリ</t>
    </rPh>
    <rPh sb="1" eb="2">
      <t>ヤク</t>
    </rPh>
    <rPh sb="2" eb="3">
      <t>ヒ</t>
    </rPh>
    <phoneticPr fontId="2"/>
  </si>
  <si>
    <t>工期</t>
    <rPh sb="0" eb="1">
      <t>コウ</t>
    </rPh>
    <rPh sb="1" eb="2">
      <t>キ</t>
    </rPh>
    <phoneticPr fontId="2"/>
  </si>
  <si>
    <t>作成年月日</t>
    <rPh sb="0" eb="1">
      <t>サク</t>
    </rPh>
    <rPh sb="1" eb="2">
      <t>シゲル</t>
    </rPh>
    <rPh sb="2" eb="3">
      <t>トシ</t>
    </rPh>
    <rPh sb="3" eb="4">
      <t>ツキ</t>
    </rPh>
    <rPh sb="4" eb="5">
      <t>ヒ</t>
    </rPh>
    <phoneticPr fontId="2"/>
  </si>
  <si>
    <t>作成担当者</t>
    <rPh sb="0" eb="1">
      <t>サク</t>
    </rPh>
    <rPh sb="1" eb="2">
      <t>シゲル</t>
    </rPh>
    <rPh sb="2" eb="3">
      <t>タン</t>
    </rPh>
    <rPh sb="3" eb="4">
      <t>トウ</t>
    </rPh>
    <rPh sb="4" eb="5">
      <t>シャ</t>
    </rPh>
    <phoneticPr fontId="2"/>
  </si>
  <si>
    <t>住所</t>
    <rPh sb="0" eb="1">
      <t>ジュウ</t>
    </rPh>
    <rPh sb="1" eb="2">
      <t>ショ</t>
    </rPh>
    <phoneticPr fontId="2"/>
  </si>
  <si>
    <t>名称</t>
    <rPh sb="0" eb="1">
      <t>ナ</t>
    </rPh>
    <rPh sb="1" eb="2">
      <t>ショウ</t>
    </rPh>
    <phoneticPr fontId="2"/>
  </si>
  <si>
    <t>労働者
の種別</t>
    <rPh sb="0" eb="3">
      <t>ロウドウシャ</t>
    </rPh>
    <rPh sb="5" eb="7">
      <t>シュベツ</t>
    </rPh>
    <phoneticPr fontId="2"/>
  </si>
  <si>
    <t>H28</t>
    <phoneticPr fontId="2"/>
  </si>
  <si>
    <t>H29</t>
    <phoneticPr fontId="2"/>
  </si>
  <si>
    <t>被雇用者</t>
    <rPh sb="0" eb="1">
      <t>ヒ</t>
    </rPh>
    <rPh sb="1" eb="3">
      <t>コヨウ</t>
    </rPh>
    <rPh sb="3" eb="4">
      <t>シャ</t>
    </rPh>
    <phoneticPr fontId="1"/>
  </si>
  <si>
    <t>H30</t>
    <phoneticPr fontId="2"/>
  </si>
  <si>
    <t>R1</t>
    <phoneticPr fontId="2"/>
  </si>
  <si>
    <t>H28</t>
    <phoneticPr fontId="2"/>
  </si>
  <si>
    <t>R2</t>
  </si>
  <si>
    <t>H27</t>
    <phoneticPr fontId="2"/>
  </si>
  <si>
    <t>H27</t>
    <phoneticPr fontId="2"/>
  </si>
  <si>
    <t>H27</t>
    <phoneticPr fontId="2"/>
  </si>
  <si>
    <t>H27</t>
    <phoneticPr fontId="2"/>
  </si>
  <si>
    <t>H31</t>
    <phoneticPr fontId="2"/>
  </si>
  <si>
    <t>R3</t>
  </si>
  <si>
    <t>R3</t>
    <phoneticPr fontId="2"/>
  </si>
  <si>
    <t>R3</t>
    <phoneticPr fontId="2"/>
  </si>
  <si>
    <t>R3</t>
    <phoneticPr fontId="2"/>
  </si>
  <si>
    <t>R4</t>
  </si>
  <si>
    <t>R5</t>
  </si>
  <si>
    <t>R4</t>
    <phoneticPr fontId="2"/>
  </si>
  <si>
    <t>R6</t>
  </si>
  <si>
    <t>【労務台帳】
契約または基本協定の締結日：令和６年12月31日以前
該当する賃金算定対象期間のシートを選択してください。</t>
    <rPh sb="1" eb="3">
      <t>ロウム</t>
    </rPh>
    <rPh sb="3" eb="5">
      <t>ダイチョウ</t>
    </rPh>
    <rPh sb="8" eb="10">
      <t>ケイヤク</t>
    </rPh>
    <rPh sb="13" eb="15">
      <t>キホン</t>
    </rPh>
    <rPh sb="15" eb="17">
      <t>キョウテイ</t>
    </rPh>
    <rPh sb="18" eb="20">
      <t>テイケツ</t>
    </rPh>
    <rPh sb="20" eb="21">
      <t>ビ</t>
    </rPh>
    <rPh sb="22" eb="24">
      <t>レイワ</t>
    </rPh>
    <rPh sb="25" eb="26">
      <t>ネン</t>
    </rPh>
    <rPh sb="28" eb="29">
      <t>ガツ</t>
    </rPh>
    <rPh sb="31" eb="32">
      <t>ニチ</t>
    </rPh>
    <rPh sb="32" eb="34">
      <t>イゼン</t>
    </rPh>
    <rPh sb="36" eb="38">
      <t>ガイトウ</t>
    </rPh>
    <rPh sb="40" eb="42">
      <t>チンギン</t>
    </rPh>
    <rPh sb="42" eb="44">
      <t>サンテイ</t>
    </rPh>
    <rPh sb="44" eb="46">
      <t>タイショウ</t>
    </rPh>
    <rPh sb="46" eb="48">
      <t>キカン</t>
    </rPh>
    <rPh sb="53" eb="55">
      <t>センタク</t>
    </rPh>
    <phoneticPr fontId="2"/>
  </si>
  <si>
    <t>１　賃金算定対象期間：令和７年12月１日以降</t>
    <rPh sb="2" eb="4">
      <t>チンギン</t>
    </rPh>
    <rPh sb="4" eb="6">
      <t>サンテイ</t>
    </rPh>
    <rPh sb="6" eb="8">
      <t>タイショウ</t>
    </rPh>
    <rPh sb="8" eb="10">
      <t>キカン</t>
    </rPh>
    <rPh sb="11" eb="13">
      <t>レイワ</t>
    </rPh>
    <rPh sb="14" eb="15">
      <t>ネン</t>
    </rPh>
    <rPh sb="17" eb="18">
      <t>ガツ</t>
    </rPh>
    <rPh sb="19" eb="20">
      <t>ニチ</t>
    </rPh>
    <rPh sb="20" eb="22">
      <t>イコウ</t>
    </rPh>
    <phoneticPr fontId="2"/>
  </si>
  <si>
    <t>２　賃金算定対象期間に令和７年11月30日と12月１日を含む</t>
    <rPh sb="2" eb="4">
      <t>チンギン</t>
    </rPh>
    <rPh sb="4" eb="6">
      <t>サンテイ</t>
    </rPh>
    <rPh sb="6" eb="8">
      <t>タイショウ</t>
    </rPh>
    <rPh sb="8" eb="10">
      <t>キカン</t>
    </rPh>
    <rPh sb="11" eb="13">
      <t>レイワ</t>
    </rPh>
    <rPh sb="14" eb="15">
      <t>ネン</t>
    </rPh>
    <rPh sb="17" eb="18">
      <t>ガツ</t>
    </rPh>
    <rPh sb="20" eb="21">
      <t>ニチ</t>
    </rPh>
    <rPh sb="24" eb="25">
      <t>ガツ</t>
    </rPh>
    <rPh sb="26" eb="27">
      <t>ニチ</t>
    </rPh>
    <rPh sb="28" eb="29">
      <t>フク</t>
    </rPh>
    <phoneticPr fontId="2"/>
  </si>
  <si>
    <t>３　賃金算定対象期間：令和６年10月９日から令和７年11月30日の間</t>
    <rPh sb="2" eb="4">
      <t>チンギン</t>
    </rPh>
    <rPh sb="4" eb="6">
      <t>サンテイ</t>
    </rPh>
    <rPh sb="6" eb="8">
      <t>タイショウ</t>
    </rPh>
    <rPh sb="8" eb="10">
      <t>キカン</t>
    </rPh>
    <rPh sb="11" eb="13">
      <t>レイワ</t>
    </rPh>
    <rPh sb="14" eb="15">
      <t>ネン</t>
    </rPh>
    <rPh sb="17" eb="18">
      <t>ガツ</t>
    </rPh>
    <rPh sb="19" eb="20">
      <t>ニチ</t>
    </rPh>
    <rPh sb="22" eb="24">
      <t>レイワ</t>
    </rPh>
    <rPh sb="25" eb="26">
      <t>ネン</t>
    </rPh>
    <rPh sb="28" eb="29">
      <t>ガツ</t>
    </rPh>
    <rPh sb="31" eb="32">
      <t>ニチ</t>
    </rPh>
    <rPh sb="33" eb="34">
      <t>アイダ</t>
    </rPh>
    <phoneticPr fontId="2"/>
  </si>
  <si>
    <t>R7</t>
    <phoneticPr fontId="2"/>
  </si>
  <si>
    <t>↑R7.12.1以降の表</t>
    <rPh sb="8" eb="10">
      <t>イコウ</t>
    </rPh>
    <rPh sb="9" eb="10">
      <t>コウ</t>
    </rPh>
    <rPh sb="11" eb="12">
      <t>ヒョウ</t>
    </rPh>
    <phoneticPr fontId="2"/>
  </si>
  <si>
    <t>↑R7.11.30以前の表</t>
    <rPh sb="9" eb="11">
      <t>イゼン</t>
    </rPh>
    <rPh sb="12" eb="13">
      <t>ヒョウ</t>
    </rPh>
    <phoneticPr fontId="2"/>
  </si>
  <si>
    <r>
      <t xml:space="preserve">◆労務台帳（特定工事請負契約）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</t>
    </r>
    <r>
      <rPr>
        <u/>
        <sz val="14"/>
        <color rgb="FFFF0000"/>
        <rFont val="ＭＳ Ｐゴシック"/>
        <family val="3"/>
        <charset val="128"/>
        <scheme val="minor"/>
      </rPr>
      <t>令和６年12月31日以前</t>
    </r>
    <r>
      <rPr>
        <sz val="14"/>
        <color rgb="FFFF0000"/>
        <rFont val="ＭＳ Ｐゴシック"/>
        <family val="3"/>
        <charset val="128"/>
        <scheme val="minor"/>
      </rPr>
      <t>　　賃金算定対象期間：令和６年10月９日から令和７年11月30日の間</t>
    </r>
    <rPh sb="1" eb="3">
      <t>ロウム</t>
    </rPh>
    <rPh sb="3" eb="5">
      <t>ダイチョウ</t>
    </rPh>
    <rPh sb="6" eb="8">
      <t>トクテイ</t>
    </rPh>
    <rPh sb="8" eb="10">
      <t>コウジ</t>
    </rPh>
    <rPh sb="10" eb="12">
      <t>ウケオイ</t>
    </rPh>
    <rPh sb="12" eb="14">
      <t>ケイヤク</t>
    </rPh>
    <rPh sb="16" eb="18">
      <t>ケイヤク</t>
    </rPh>
    <rPh sb="21" eb="23">
      <t>キホン</t>
    </rPh>
    <rPh sb="23" eb="25">
      <t>キョウテイ</t>
    </rPh>
    <rPh sb="26" eb="28">
      <t>テイケツ</t>
    </rPh>
    <rPh sb="28" eb="29">
      <t>ビ</t>
    </rPh>
    <rPh sb="30" eb="32">
      <t>レイワ</t>
    </rPh>
    <rPh sb="33" eb="34">
      <t>ネン</t>
    </rPh>
    <rPh sb="36" eb="37">
      <t>ガツ</t>
    </rPh>
    <rPh sb="39" eb="40">
      <t>ニチ</t>
    </rPh>
    <rPh sb="40" eb="42">
      <t>イゼン</t>
    </rPh>
    <rPh sb="44" eb="46">
      <t>チンギン</t>
    </rPh>
    <rPh sb="46" eb="48">
      <t>サンテイ</t>
    </rPh>
    <rPh sb="48" eb="50">
      <t>タイショウ</t>
    </rPh>
    <rPh sb="50" eb="52">
      <t>キカン</t>
    </rPh>
    <rPh sb="53" eb="55">
      <t>レイワ</t>
    </rPh>
    <rPh sb="56" eb="57">
      <t>ネン</t>
    </rPh>
    <rPh sb="57" eb="58">
      <t>ヘイネン</t>
    </rPh>
    <rPh sb="59" eb="60">
      <t>ガツ</t>
    </rPh>
    <rPh sb="61" eb="62">
      <t>ニチ</t>
    </rPh>
    <rPh sb="64" eb="66">
      <t>レイワ</t>
    </rPh>
    <rPh sb="67" eb="68">
      <t>ネン</t>
    </rPh>
    <rPh sb="70" eb="71">
      <t>ガツ</t>
    </rPh>
    <rPh sb="73" eb="74">
      <t>ニチ</t>
    </rPh>
    <rPh sb="75" eb="76">
      <t>カン</t>
    </rPh>
    <phoneticPr fontId="2"/>
  </si>
  <si>
    <r>
      <t xml:space="preserve">◆労務台帳（特定工事請負契約）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</t>
    </r>
    <r>
      <rPr>
        <u/>
        <sz val="14"/>
        <color rgb="FFFF0000"/>
        <rFont val="ＭＳ Ｐゴシック"/>
        <family val="3"/>
        <charset val="128"/>
        <scheme val="minor"/>
      </rPr>
      <t>令和６年12月31日以前</t>
    </r>
    <r>
      <rPr>
        <sz val="14"/>
        <color rgb="FFFF0000"/>
        <rFont val="ＭＳ Ｐゴシック"/>
        <family val="3"/>
        <charset val="128"/>
        <scheme val="minor"/>
      </rPr>
      <t>　　賃金算定対象期間に令和７年11月30日と12月１日を含む</t>
    </r>
    <rPh sb="1" eb="3">
      <t>ロウム</t>
    </rPh>
    <rPh sb="3" eb="5">
      <t>ダイチョウ</t>
    </rPh>
    <rPh sb="6" eb="8">
      <t>トクテイ</t>
    </rPh>
    <rPh sb="8" eb="10">
      <t>コウジ</t>
    </rPh>
    <rPh sb="10" eb="12">
      <t>ウケオイ</t>
    </rPh>
    <rPh sb="12" eb="14">
      <t>ケイヤク</t>
    </rPh>
    <rPh sb="30" eb="32">
      <t>レイワ</t>
    </rPh>
    <rPh sb="40" eb="42">
      <t>イゼン</t>
    </rPh>
    <rPh sb="66" eb="67">
      <t>ガツ</t>
    </rPh>
    <phoneticPr fontId="2"/>
  </si>
  <si>
    <r>
      <t xml:space="preserve">◆労務台帳（特定工事請負契約）
</t>
    </r>
    <r>
      <rPr>
        <sz val="14"/>
        <color rgb="FFFF0000"/>
        <rFont val="ＭＳ Ｐゴシック"/>
        <family val="3"/>
        <charset val="128"/>
        <scheme val="minor"/>
      </rPr>
      <t>契約または基本協定の締結日：</t>
    </r>
    <r>
      <rPr>
        <u/>
        <sz val="14"/>
        <color rgb="FFFF0000"/>
        <rFont val="ＭＳ Ｐゴシック"/>
        <family val="3"/>
        <charset val="128"/>
        <scheme val="minor"/>
      </rPr>
      <t>令和６年12月31日以前</t>
    </r>
    <r>
      <rPr>
        <sz val="14"/>
        <color rgb="FFFF0000"/>
        <rFont val="ＭＳ Ｐゴシック"/>
        <family val="3"/>
        <charset val="128"/>
        <scheme val="minor"/>
      </rPr>
      <t>　　賃金算定対象期間：令和７年12月１日以降</t>
    </r>
    <rPh sb="1" eb="3">
      <t>ロウム</t>
    </rPh>
    <rPh sb="3" eb="5">
      <t>ダイチョウ</t>
    </rPh>
    <rPh sb="6" eb="8">
      <t>トクテイ</t>
    </rPh>
    <rPh sb="8" eb="10">
      <t>コウジ</t>
    </rPh>
    <rPh sb="10" eb="12">
      <t>ウケオイ</t>
    </rPh>
    <rPh sb="12" eb="14">
      <t>ケイヤク</t>
    </rPh>
    <rPh sb="16" eb="18">
      <t>ケイヤク</t>
    </rPh>
    <rPh sb="21" eb="23">
      <t>キホン</t>
    </rPh>
    <rPh sb="23" eb="25">
      <t>キョウテイ</t>
    </rPh>
    <rPh sb="26" eb="28">
      <t>テイケツ</t>
    </rPh>
    <rPh sb="28" eb="29">
      <t>ビ</t>
    </rPh>
    <rPh sb="30" eb="32">
      <t>レイワ</t>
    </rPh>
    <rPh sb="33" eb="34">
      <t>ネン</t>
    </rPh>
    <rPh sb="34" eb="35">
      <t>ヘイネン</t>
    </rPh>
    <rPh sb="36" eb="37">
      <t>ガツ</t>
    </rPh>
    <rPh sb="39" eb="40">
      <t>ニチ</t>
    </rPh>
    <rPh sb="40" eb="42">
      <t>イゼン</t>
    </rPh>
    <rPh sb="44" eb="46">
      <t>チンギン</t>
    </rPh>
    <rPh sb="46" eb="48">
      <t>サンテイ</t>
    </rPh>
    <rPh sb="48" eb="50">
      <t>タイショウ</t>
    </rPh>
    <rPh sb="50" eb="52">
      <t>キカン</t>
    </rPh>
    <rPh sb="53" eb="55">
      <t>レイワ</t>
    </rPh>
    <rPh sb="56" eb="57">
      <t>ネン</t>
    </rPh>
    <rPh sb="59" eb="60">
      <t>ガツ</t>
    </rPh>
    <rPh sb="61" eb="62">
      <t>ニチ</t>
    </rPh>
    <rPh sb="62" eb="64">
      <t>イコウ</t>
    </rPh>
    <phoneticPr fontId="2"/>
  </si>
  <si>
    <t>↑R7.12.1以降の表</t>
    <rPh sb="8" eb="10">
      <t>イコウ</t>
    </rPh>
    <rPh sb="11" eb="12">
      <t>ヒョウ</t>
    </rPh>
    <phoneticPr fontId="2"/>
  </si>
  <si>
    <t>11月30日
以前</t>
    <rPh sb="2" eb="3">
      <t>ガツ</t>
    </rPh>
    <rPh sb="5" eb="6">
      <t>ニチ</t>
    </rPh>
    <rPh sb="7" eb="9">
      <t>イゼン</t>
    </rPh>
    <phoneticPr fontId="2"/>
  </si>
  <si>
    <t>12月1日
以降</t>
    <rPh sb="2" eb="3">
      <t>ガツ</t>
    </rPh>
    <rPh sb="4" eb="5">
      <t>ニチ</t>
    </rPh>
    <rPh sb="6" eb="8">
      <t>イコウ</t>
    </rPh>
    <phoneticPr fontId="2"/>
  </si>
  <si>
    <t>（12月1日
以降の内数）</t>
    <rPh sb="3" eb="4">
      <t>ガツ</t>
    </rPh>
    <rPh sb="5" eb="6">
      <t>ニチ</t>
    </rPh>
    <rPh sb="7" eb="9">
      <t>イコウ</t>
    </rPh>
    <rPh sb="10" eb="11">
      <t>ウチ</t>
    </rPh>
    <rPh sb="11" eb="12">
      <t>スウ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</si>
</sst>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$-411]ge\.m\.d;@"/>
    <numFmt numFmtId="177" formatCode="\(#.0#\)"/>
  </numFmts>
  <fonts count="20" x14ac:knownFonts="1"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u/>
      <sz val="14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 diagonalDown="1"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thin">
        <color auto="1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23">
    <xf numFmtId="0" fontId="0" fillId="0" borderId="0" xfId="0">
      <alignment vertical="center"/>
    </xf>
    <xf numFmtId="0" fontId="0" fillId="8" borderId="0" xfId="0" applyFill="1" applyProtection="1">
      <alignment vertical="center"/>
      <protection locked="0"/>
    </xf>
    <xf numFmtId="0" fontId="0" fillId="8" borderId="0" xfId="0" applyFill="1" applyAlignment="1" applyProtection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176" fontId="0" fillId="0" borderId="39" xfId="0" applyNumberFormat="1" applyBorder="1" applyAlignment="1" applyProtection="1">
      <alignment horizontal="left" vertical="center"/>
      <protection locked="0"/>
    </xf>
    <xf numFmtId="0" fontId="0" fillId="0" borderId="45" xfId="0" applyFill="1" applyBorder="1" applyProtection="1">
      <alignment vertical="center"/>
      <protection locked="0"/>
    </xf>
    <xf numFmtId="0" fontId="0" fillId="0" borderId="27" xfId="0" applyFill="1" applyBorder="1" applyProtection="1">
      <alignment vertical="center"/>
      <protection locked="0"/>
    </xf>
    <xf numFmtId="38" fontId="0" fillId="0" borderId="26" xfId="1" applyFont="1" applyFill="1" applyBorder="1" applyProtection="1">
      <alignment vertical="center"/>
      <protection locked="0"/>
    </xf>
    <xf numFmtId="38" fontId="0" fillId="0" borderId="27" xfId="1" applyFont="1" applyFill="1" applyBorder="1" applyProtection="1">
      <alignment vertical="center"/>
      <protection locked="0"/>
    </xf>
    <xf numFmtId="0" fontId="0" fillId="0" borderId="32" xfId="0" applyFill="1" applyBorder="1" applyProtection="1">
      <alignment vertical="center"/>
      <protection locked="0"/>
    </xf>
    <xf numFmtId="38" fontId="0" fillId="0" borderId="31" xfId="1" applyFont="1" applyFill="1" applyBorder="1" applyProtection="1">
      <alignment vertical="center"/>
      <protection locked="0"/>
    </xf>
    <xf numFmtId="38" fontId="0" fillId="0" borderId="32" xfId="1" applyFont="1" applyFill="1" applyBorder="1" applyProtection="1">
      <alignment vertical="center"/>
      <protection locked="0"/>
    </xf>
    <xf numFmtId="38" fontId="0" fillId="0" borderId="53" xfId="1" applyFont="1" applyFill="1" applyBorder="1" applyProtection="1">
      <alignment vertical="center"/>
      <protection locked="0"/>
    </xf>
    <xf numFmtId="177" fontId="0" fillId="0" borderId="45" xfId="0" applyNumberFormat="1" applyFill="1" applyBorder="1" applyProtection="1">
      <alignment vertical="center"/>
      <protection locked="0"/>
    </xf>
    <xf numFmtId="38" fontId="0" fillId="0" borderId="44" xfId="1" applyFont="1" applyFill="1" applyBorder="1" applyProtection="1">
      <alignment vertical="center"/>
      <protection locked="0"/>
    </xf>
    <xf numFmtId="38" fontId="0" fillId="0" borderId="45" xfId="1" applyFont="1" applyFill="1" applyBorder="1" applyProtection="1">
      <alignment vertical="center"/>
      <protection locked="0"/>
    </xf>
    <xf numFmtId="177" fontId="0" fillId="0" borderId="27" xfId="0" applyNumberFormat="1" applyFill="1" applyBorder="1" applyProtection="1">
      <alignment vertical="center"/>
      <protection locked="0"/>
    </xf>
    <xf numFmtId="177" fontId="0" fillId="0" borderId="32" xfId="0" applyNumberFormat="1" applyFill="1" applyBorder="1" applyProtection="1">
      <alignment vertical="center"/>
      <protection locked="0"/>
    </xf>
    <xf numFmtId="0" fontId="10" fillId="4" borderId="58" xfId="0" applyFont="1" applyFill="1" applyBorder="1" applyAlignment="1" applyProtection="1">
      <alignment horizontal="center" vertical="center"/>
    </xf>
    <xf numFmtId="0" fontId="10" fillId="4" borderId="45" xfId="0" applyFont="1" applyFill="1" applyBorder="1" applyAlignment="1" applyProtection="1">
      <alignment horizontal="center" vertical="center"/>
    </xf>
    <xf numFmtId="0" fontId="0" fillId="2" borderId="0" xfId="0" applyFill="1" applyProtection="1">
      <alignment vertical="center"/>
    </xf>
    <xf numFmtId="176" fontId="10" fillId="2" borderId="34" xfId="0" applyNumberFormat="1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 shrinkToFit="1"/>
    </xf>
    <xf numFmtId="0" fontId="0" fillId="4" borderId="44" xfId="0" applyFill="1" applyBorder="1" applyProtection="1">
      <alignment vertical="center"/>
    </xf>
    <xf numFmtId="0" fontId="0" fillId="4" borderId="26" xfId="0" applyFill="1" applyBorder="1" applyProtection="1">
      <alignment vertical="center"/>
    </xf>
    <xf numFmtId="0" fontId="0" fillId="4" borderId="31" xfId="0" applyFill="1" applyBorder="1" applyProtection="1">
      <alignment vertical="center"/>
    </xf>
    <xf numFmtId="38" fontId="0" fillId="4" borderId="45" xfId="1" applyFont="1" applyFill="1" applyBorder="1" applyProtection="1">
      <alignment vertical="center"/>
    </xf>
    <xf numFmtId="0" fontId="0" fillId="4" borderId="45" xfId="0" applyFill="1" applyBorder="1" applyProtection="1">
      <alignment vertical="center"/>
    </xf>
    <xf numFmtId="38" fontId="0" fillId="4" borderId="45" xfId="0" applyNumberFormat="1" applyFill="1" applyBorder="1" applyProtection="1">
      <alignment vertical="center"/>
    </xf>
    <xf numFmtId="0" fontId="0" fillId="4" borderId="46" xfId="0" applyFill="1" applyBorder="1" applyAlignment="1" applyProtection="1">
      <alignment horizontal="center" vertical="center"/>
    </xf>
    <xf numFmtId="0" fontId="0" fillId="4" borderId="47" xfId="0" applyFill="1" applyBorder="1" applyAlignment="1" applyProtection="1">
      <alignment horizontal="center" vertical="center"/>
    </xf>
    <xf numFmtId="0" fontId="0" fillId="4" borderId="32" xfId="0" applyFill="1" applyBorder="1" applyProtection="1">
      <alignment vertical="center"/>
    </xf>
    <xf numFmtId="38" fontId="0" fillId="4" borderId="32" xfId="0" applyNumberFormat="1" applyFill="1" applyBorder="1" applyProtection="1">
      <alignment vertical="center"/>
    </xf>
    <xf numFmtId="0" fontId="0" fillId="4" borderId="48" xfId="0" applyFill="1" applyBorder="1" applyAlignment="1" applyProtection="1">
      <alignment horizontal="center" vertical="center"/>
    </xf>
    <xf numFmtId="38" fontId="0" fillId="2" borderId="27" xfId="1" applyFont="1" applyFill="1" applyBorder="1" applyProtection="1">
      <alignment vertical="center"/>
    </xf>
    <xf numFmtId="38" fontId="0" fillId="2" borderId="32" xfId="1" applyFont="1" applyFill="1" applyBorder="1" applyProtection="1">
      <alignment vertical="center"/>
    </xf>
    <xf numFmtId="0" fontId="0" fillId="2" borderId="45" xfId="0" applyFill="1" applyBorder="1" applyProtection="1">
      <alignment vertical="center"/>
    </xf>
    <xf numFmtId="38" fontId="0" fillId="2" borderId="28" xfId="1" applyFont="1" applyFill="1" applyBorder="1" applyProtection="1">
      <alignment vertical="center"/>
    </xf>
    <xf numFmtId="0" fontId="0" fillId="2" borderId="27" xfId="0" applyFill="1" applyBorder="1" applyProtection="1">
      <alignment vertical="center"/>
    </xf>
    <xf numFmtId="38" fontId="0" fillId="2" borderId="33" xfId="1" applyFont="1" applyFill="1" applyBorder="1" applyProtection="1">
      <alignment vertical="center"/>
    </xf>
    <xf numFmtId="0" fontId="0" fillId="2" borderId="32" xfId="0" applyFill="1" applyBorder="1" applyProtection="1">
      <alignment vertical="center"/>
    </xf>
    <xf numFmtId="0" fontId="14" fillId="0" borderId="0" xfId="0" applyFont="1" applyProtection="1">
      <alignment vertical="center"/>
    </xf>
    <xf numFmtId="0" fontId="14" fillId="0" borderId="0" xfId="0" applyFont="1" applyAlignment="1" applyProtection="1">
      <alignment horizontal="right" vertical="center"/>
    </xf>
    <xf numFmtId="0" fontId="3" fillId="6" borderId="76" xfId="0" applyFont="1" applyFill="1" applyBorder="1" applyProtection="1">
      <alignment vertical="center"/>
    </xf>
    <xf numFmtId="0" fontId="3" fillId="0" borderId="66" xfId="0" applyFont="1" applyBorder="1" applyProtection="1">
      <alignment vertical="center"/>
    </xf>
    <xf numFmtId="0" fontId="3" fillId="0" borderId="79" xfId="0" applyFont="1" applyBorder="1" applyProtection="1">
      <alignment vertical="center"/>
    </xf>
    <xf numFmtId="0" fontId="3" fillId="0" borderId="0" xfId="0" applyFont="1" applyProtection="1">
      <alignment vertical="center"/>
    </xf>
    <xf numFmtId="0" fontId="0" fillId="3" borderId="18" xfId="0" applyFill="1" applyBorder="1" applyAlignment="1" applyProtection="1">
      <alignment horizontal="center" vertical="center" wrapText="1" shrinkToFit="1"/>
    </xf>
    <xf numFmtId="0" fontId="4" fillId="3" borderId="18" xfId="0" applyFont="1" applyFill="1" applyBorder="1" applyAlignment="1" applyProtection="1">
      <alignment horizontal="center" vertical="center" wrapText="1" shrinkToFit="1"/>
    </xf>
    <xf numFmtId="0" fontId="0" fillId="5" borderId="94" xfId="0" applyFill="1" applyBorder="1" applyAlignment="1" applyProtection="1">
      <alignment horizontal="center" vertical="center"/>
    </xf>
    <xf numFmtId="38" fontId="0" fillId="2" borderId="55" xfId="1" applyFont="1" applyFill="1" applyBorder="1" applyProtection="1">
      <alignment vertical="center"/>
    </xf>
    <xf numFmtId="38" fontId="0" fillId="2" borderId="45" xfId="1" applyFont="1" applyFill="1" applyBorder="1" applyProtection="1">
      <alignment vertical="center"/>
    </xf>
    <xf numFmtId="177" fontId="0" fillId="4" borderId="45" xfId="0" applyNumberFormat="1" applyFill="1" applyBorder="1" applyProtection="1">
      <alignment vertical="center"/>
    </xf>
    <xf numFmtId="38" fontId="0" fillId="4" borderId="55" xfId="0" applyNumberFormat="1" applyFill="1" applyBorder="1" applyProtection="1">
      <alignment vertical="center"/>
    </xf>
    <xf numFmtId="177" fontId="0" fillId="4" borderId="32" xfId="0" applyNumberFormat="1" applyFill="1" applyBorder="1" applyProtection="1">
      <alignment vertical="center"/>
    </xf>
    <xf numFmtId="0" fontId="3" fillId="6" borderId="96" xfId="0" applyFont="1" applyFill="1" applyBorder="1" applyProtection="1">
      <alignment vertical="center"/>
    </xf>
    <xf numFmtId="0" fontId="3" fillId="0" borderId="99" xfId="0" applyFont="1" applyBorder="1" applyProtection="1">
      <alignment vertical="center"/>
    </xf>
    <xf numFmtId="176" fontId="0" fillId="0" borderId="33" xfId="0" applyNumberFormat="1" applyBorder="1" applyAlignment="1" applyProtection="1">
      <alignment horizontal="right" vertical="center"/>
      <protection locked="0"/>
    </xf>
    <xf numFmtId="176" fontId="0" fillId="0" borderId="34" xfId="0" applyNumberFormat="1" applyBorder="1" applyAlignment="1" applyProtection="1">
      <alignment horizontal="center" vertical="center"/>
    </xf>
    <xf numFmtId="176" fontId="0" fillId="0" borderId="29" xfId="0" applyNumberFormat="1" applyBorder="1" applyAlignment="1" applyProtection="1">
      <alignment horizontal="center" vertical="center"/>
    </xf>
    <xf numFmtId="0" fontId="3" fillId="0" borderId="104" xfId="0" applyFont="1" applyFill="1" applyBorder="1" applyProtection="1">
      <alignment vertical="center"/>
    </xf>
    <xf numFmtId="0" fontId="3" fillId="0" borderId="6" xfId="0" applyFont="1" applyFill="1" applyBorder="1" applyProtection="1">
      <alignment vertical="center"/>
    </xf>
    <xf numFmtId="0" fontId="12" fillId="0" borderId="0" xfId="0" applyFont="1" applyBorder="1" applyProtection="1">
      <alignment vertical="center"/>
    </xf>
    <xf numFmtId="0" fontId="0" fillId="3" borderId="109" xfId="0" applyFill="1" applyBorder="1" applyAlignment="1" applyProtection="1">
      <alignment horizontal="center" vertical="center" wrapText="1"/>
    </xf>
    <xf numFmtId="0" fontId="0" fillId="4" borderId="110" xfId="0" applyFill="1" applyBorder="1" applyProtection="1">
      <alignment vertical="center"/>
    </xf>
    <xf numFmtId="0" fontId="0" fillId="4" borderId="30" xfId="0" applyFill="1" applyBorder="1" applyProtection="1">
      <alignment vertical="center"/>
    </xf>
    <xf numFmtId="0" fontId="0" fillId="4" borderId="35" xfId="0" applyFill="1" applyBorder="1" applyProtection="1">
      <alignment vertical="center"/>
    </xf>
    <xf numFmtId="0" fontId="0" fillId="4" borderId="111" xfId="0" applyFill="1" applyBorder="1" applyProtection="1">
      <alignment vertical="center"/>
    </xf>
    <xf numFmtId="0" fontId="0" fillId="4" borderId="66" xfId="0" applyFill="1" applyBorder="1" applyProtection="1">
      <alignment vertical="center"/>
    </xf>
    <xf numFmtId="0" fontId="0" fillId="4" borderId="112" xfId="0" applyFill="1" applyBorder="1" applyProtection="1">
      <alignment vertical="center"/>
    </xf>
    <xf numFmtId="0" fontId="0" fillId="0" borderId="103" xfId="0" applyBorder="1" applyAlignment="1" applyProtection="1">
      <alignment vertical="center"/>
      <protection locked="0"/>
    </xf>
    <xf numFmtId="0" fontId="0" fillId="0" borderId="27" xfId="0" applyBorder="1" applyAlignment="1" applyProtection="1">
      <alignment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15" fillId="6" borderId="77" xfId="0" applyFont="1" applyFill="1" applyBorder="1" applyAlignment="1" applyProtection="1">
      <alignment horizontal="right" vertical="center"/>
    </xf>
    <xf numFmtId="14" fontId="15" fillId="6" borderId="77" xfId="0" applyNumberFormat="1" applyFont="1" applyFill="1" applyBorder="1" applyAlignment="1" applyProtection="1">
      <alignment horizontal="right" vertical="center"/>
    </xf>
    <xf numFmtId="0" fontId="15" fillId="0" borderId="64" xfId="0" applyFont="1" applyBorder="1" applyProtection="1">
      <alignment vertical="center"/>
    </xf>
    <xf numFmtId="0" fontId="15" fillId="6" borderId="105" xfId="0" applyFont="1" applyFill="1" applyBorder="1" applyAlignment="1" applyProtection="1">
      <alignment horizontal="right" vertical="center"/>
    </xf>
    <xf numFmtId="14" fontId="15" fillId="6" borderId="97" xfId="0" applyNumberFormat="1" applyFont="1" applyFill="1" applyBorder="1" applyAlignment="1" applyProtection="1">
      <alignment horizontal="right" vertical="center"/>
    </xf>
    <xf numFmtId="0" fontId="15" fillId="0" borderId="107" xfId="0" applyFont="1" applyBorder="1" applyProtection="1">
      <alignment vertical="center"/>
    </xf>
    <xf numFmtId="0" fontId="15" fillId="6" borderId="97" xfId="0" applyFont="1" applyFill="1" applyBorder="1" applyAlignment="1" applyProtection="1">
      <alignment horizontal="right" vertical="center"/>
    </xf>
    <xf numFmtId="0" fontId="15" fillId="6" borderId="98" xfId="0" applyFont="1" applyFill="1" applyBorder="1" applyAlignment="1" applyProtection="1">
      <alignment horizontal="right" vertical="center"/>
    </xf>
    <xf numFmtId="0" fontId="15" fillId="0" borderId="115" xfId="0" applyFont="1" applyBorder="1" applyAlignment="1" applyProtection="1">
      <alignment horizontal="right" vertical="center"/>
    </xf>
    <xf numFmtId="0" fontId="15" fillId="0" borderId="100" xfId="0" applyFont="1" applyBorder="1" applyAlignment="1" applyProtection="1">
      <alignment horizontal="right" vertical="center"/>
    </xf>
    <xf numFmtId="0" fontId="15" fillId="0" borderId="101" xfId="0" applyFont="1" applyBorder="1" applyAlignment="1" applyProtection="1">
      <alignment horizontal="right" vertical="center"/>
    </xf>
    <xf numFmtId="0" fontId="15" fillId="0" borderId="116" xfId="0" applyFont="1" applyBorder="1" applyAlignment="1" applyProtection="1">
      <alignment horizontal="right" vertical="center"/>
    </xf>
    <xf numFmtId="0" fontId="15" fillId="0" borderId="64" xfId="0" applyFont="1" applyBorder="1" applyAlignment="1" applyProtection="1">
      <alignment horizontal="right" vertical="center"/>
    </xf>
    <xf numFmtId="0" fontId="15" fillId="0" borderId="78" xfId="0" applyFont="1" applyBorder="1" applyAlignment="1" applyProtection="1">
      <alignment horizontal="right" vertical="center"/>
    </xf>
    <xf numFmtId="0" fontId="15" fillId="0" borderId="113" xfId="0" applyFont="1" applyBorder="1" applyAlignment="1" applyProtection="1">
      <alignment horizontal="right" vertical="center"/>
    </xf>
    <xf numFmtId="0" fontId="15" fillId="0" borderId="114" xfId="0" applyFont="1" applyBorder="1" applyAlignment="1" applyProtection="1">
      <alignment horizontal="right" vertical="center"/>
    </xf>
    <xf numFmtId="0" fontId="15" fillId="0" borderId="107" xfId="0" applyFont="1" applyBorder="1" applyAlignment="1" applyProtection="1">
      <alignment horizontal="right" vertical="center"/>
    </xf>
    <xf numFmtId="0" fontId="15" fillId="0" borderId="108" xfId="0" applyFont="1" applyBorder="1" applyAlignment="1" applyProtection="1">
      <alignment horizontal="right" vertical="center"/>
    </xf>
    <xf numFmtId="0" fontId="16" fillId="7" borderId="0" xfId="0" applyFont="1" applyFill="1" applyBorder="1" applyProtection="1">
      <alignment vertical="center"/>
    </xf>
    <xf numFmtId="0" fontId="15" fillId="0" borderId="78" xfId="0" applyFont="1" applyBorder="1" applyProtection="1">
      <alignment vertical="center"/>
    </xf>
    <xf numFmtId="0" fontId="15" fillId="0" borderId="100" xfId="0" applyFont="1" applyBorder="1" applyProtection="1">
      <alignment vertical="center"/>
    </xf>
    <xf numFmtId="0" fontId="15" fillId="0" borderId="101" xfId="0" applyFont="1" applyBorder="1" applyProtection="1">
      <alignment vertical="center"/>
    </xf>
    <xf numFmtId="0" fontId="15" fillId="0" borderId="108" xfId="0" applyFont="1" applyBorder="1" applyProtection="1">
      <alignment vertical="center"/>
    </xf>
    <xf numFmtId="0" fontId="15" fillId="0" borderId="0" xfId="0" applyFont="1" applyBorder="1" applyProtection="1">
      <alignment vertical="center"/>
    </xf>
    <xf numFmtId="0" fontId="15" fillId="0" borderId="0" xfId="0" applyFont="1" applyProtection="1">
      <alignment vertical="center"/>
    </xf>
    <xf numFmtId="14" fontId="15" fillId="6" borderId="117" xfId="0" applyNumberFormat="1" applyFont="1" applyFill="1" applyBorder="1" applyAlignment="1" applyProtection="1">
      <alignment horizontal="right" vertical="center"/>
    </xf>
    <xf numFmtId="0" fontId="15" fillId="0" borderId="118" xfId="0" applyFont="1" applyBorder="1" applyProtection="1">
      <alignment vertical="center"/>
    </xf>
    <xf numFmtId="0" fontId="15" fillId="0" borderId="65" xfId="0" applyFont="1" applyBorder="1" applyProtection="1">
      <alignment vertical="center"/>
    </xf>
    <xf numFmtId="0" fontId="15" fillId="0" borderId="113" xfId="0" applyFont="1" applyBorder="1" applyProtection="1">
      <alignment vertical="center"/>
    </xf>
    <xf numFmtId="0" fontId="15" fillId="0" borderId="114" xfId="0" applyFont="1" applyBorder="1" applyProtection="1">
      <alignment vertical="center"/>
    </xf>
    <xf numFmtId="0" fontId="15" fillId="6" borderId="97" xfId="0" applyFont="1" applyFill="1" applyBorder="1" applyProtection="1">
      <alignment vertical="center"/>
    </xf>
    <xf numFmtId="0" fontId="15" fillId="6" borderId="98" xfId="0" applyFont="1" applyFill="1" applyBorder="1" applyProtection="1">
      <alignment vertical="center"/>
    </xf>
    <xf numFmtId="0" fontId="15" fillId="6" borderId="117" xfId="0" applyFont="1" applyFill="1" applyBorder="1" applyAlignment="1" applyProtection="1">
      <alignment horizontal="right" vertical="center"/>
    </xf>
    <xf numFmtId="0" fontId="15" fillId="0" borderId="80" xfId="0" applyFont="1" applyBorder="1" applyAlignment="1" applyProtection="1">
      <alignment horizontal="right" vertical="center"/>
    </xf>
    <xf numFmtId="0" fontId="15" fillId="6" borderId="107" xfId="0" applyFont="1" applyFill="1" applyBorder="1" applyAlignment="1" applyProtection="1">
      <alignment horizontal="right" vertical="center"/>
    </xf>
    <xf numFmtId="0" fontId="15" fillId="0" borderId="97" xfId="0" applyFont="1" applyBorder="1" applyAlignment="1" applyProtection="1">
      <alignment horizontal="right" vertical="center"/>
    </xf>
    <xf numFmtId="0" fontId="0" fillId="5" borderId="19" xfId="0" applyFill="1" applyBorder="1" applyAlignment="1" applyProtection="1">
      <alignment horizontal="center" vertical="center"/>
    </xf>
    <xf numFmtId="0" fontId="10" fillId="4" borderId="27" xfId="0" applyFont="1" applyFill="1" applyBorder="1" applyAlignment="1" applyProtection="1">
      <alignment horizontal="center" vertical="center"/>
    </xf>
    <xf numFmtId="0" fontId="10" fillId="4" borderId="25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4" borderId="32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 wrapText="1"/>
    </xf>
    <xf numFmtId="0" fontId="10" fillId="4" borderId="32" xfId="0" applyFont="1" applyFill="1" applyBorder="1" applyAlignment="1" applyProtection="1">
      <alignment horizontal="center" vertical="center"/>
    </xf>
    <xf numFmtId="0" fontId="10" fillId="4" borderId="27" xfId="0" applyFont="1" applyFill="1" applyBorder="1" applyAlignment="1" applyProtection="1">
      <alignment horizontal="center" vertical="center"/>
    </xf>
    <xf numFmtId="0" fontId="10" fillId="4" borderId="25" xfId="0" applyFont="1" applyFill="1" applyBorder="1" applyAlignment="1" applyProtection="1">
      <alignment horizontal="center" vertical="center"/>
    </xf>
    <xf numFmtId="0" fontId="15" fillId="3" borderId="106" xfId="0" applyFont="1" applyFill="1" applyBorder="1" applyProtection="1">
      <alignment vertical="center"/>
    </xf>
    <xf numFmtId="0" fontId="15" fillId="3" borderId="107" xfId="0" applyFont="1" applyFill="1" applyBorder="1" applyProtection="1">
      <alignment vertical="center"/>
    </xf>
    <xf numFmtId="0" fontId="15" fillId="3" borderId="64" xfId="0" applyFont="1" applyFill="1" applyBorder="1" applyProtection="1">
      <alignment vertical="center"/>
    </xf>
    <xf numFmtId="0" fontId="15" fillId="3" borderId="119" xfId="0" applyFont="1" applyFill="1" applyBorder="1" applyProtection="1">
      <alignment vertical="center"/>
    </xf>
    <xf numFmtId="0" fontId="15" fillId="3" borderId="64" xfId="0" applyFont="1" applyFill="1" applyBorder="1" applyAlignment="1" applyProtection="1">
      <alignment horizontal="right" vertical="center"/>
    </xf>
    <xf numFmtId="0" fontId="15" fillId="3" borderId="113" xfId="0" applyFont="1" applyFill="1" applyBorder="1" applyAlignment="1" applyProtection="1">
      <alignment horizontal="right" vertical="center"/>
    </xf>
    <xf numFmtId="0" fontId="0" fillId="8" borderId="0" xfId="0" applyFill="1" applyProtection="1">
      <alignment vertical="center"/>
    </xf>
    <xf numFmtId="0" fontId="0" fillId="0" borderId="0" xfId="0" applyProtection="1">
      <alignment vertical="center"/>
    </xf>
    <xf numFmtId="38" fontId="0" fillId="4" borderId="32" xfId="1" applyFont="1" applyFill="1" applyBorder="1" applyProtection="1">
      <alignment vertical="center"/>
    </xf>
    <xf numFmtId="0" fontId="15" fillId="3" borderId="106" xfId="0" applyFont="1" applyFill="1" applyBorder="1" applyAlignment="1" applyProtection="1">
      <alignment horizontal="right" vertical="center"/>
    </xf>
    <xf numFmtId="0" fontId="15" fillId="3" borderId="107" xfId="0" applyFont="1" applyFill="1" applyBorder="1" applyAlignment="1" applyProtection="1">
      <alignment horizontal="right" vertical="center"/>
    </xf>
    <xf numFmtId="0" fontId="15" fillId="3" borderId="80" xfId="0" applyFont="1" applyFill="1" applyBorder="1" applyAlignment="1" applyProtection="1">
      <alignment horizontal="right" vertical="center"/>
    </xf>
    <xf numFmtId="0" fontId="15" fillId="3" borderId="97" xfId="0" applyFont="1" applyFill="1" applyBorder="1" applyAlignment="1" applyProtection="1">
      <alignment horizontal="right" vertical="center"/>
    </xf>
    <xf numFmtId="0" fontId="18" fillId="0" borderId="102" xfId="0" applyFont="1" applyFill="1" applyBorder="1" applyAlignment="1" applyProtection="1">
      <alignment horizontal="center" vertical="center" wrapText="1"/>
    </xf>
    <xf numFmtId="0" fontId="18" fillId="0" borderId="87" xfId="0" applyFont="1" applyFill="1" applyBorder="1" applyAlignment="1" applyProtection="1">
      <alignment horizontal="center" vertical="center" wrapText="1"/>
    </xf>
    <xf numFmtId="0" fontId="18" fillId="0" borderId="88" xfId="0" applyFont="1" applyFill="1" applyBorder="1" applyAlignment="1" applyProtection="1">
      <alignment horizontal="center" vertical="center" wrapText="1"/>
    </xf>
    <xf numFmtId="0" fontId="18" fillId="0" borderId="82" xfId="0" applyFont="1" applyFill="1" applyBorder="1" applyAlignment="1" applyProtection="1">
      <alignment horizontal="center"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18" fillId="0" borderId="12" xfId="0" applyFont="1" applyFill="1" applyBorder="1" applyAlignment="1" applyProtection="1">
      <alignment horizontal="center" vertical="center" wrapText="1"/>
    </xf>
    <xf numFmtId="0" fontId="18" fillId="0" borderId="93" xfId="0" applyFont="1" applyFill="1" applyBorder="1" applyAlignment="1" applyProtection="1">
      <alignment horizontal="center" vertical="center" wrapText="1"/>
    </xf>
    <xf numFmtId="0" fontId="18" fillId="0" borderId="3" xfId="0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18" fillId="0" borderId="102" xfId="0" applyFont="1" applyBorder="1" applyAlignment="1" applyProtection="1">
      <alignment horizontal="center" vertical="center"/>
    </xf>
    <xf numFmtId="0" fontId="0" fillId="0" borderId="87" xfId="0" applyBorder="1" applyAlignment="1" applyProtection="1">
      <alignment horizontal="center" vertical="center"/>
    </xf>
    <xf numFmtId="0" fontId="0" fillId="0" borderId="88" xfId="0" applyBorder="1" applyAlignment="1" applyProtection="1">
      <alignment horizontal="center" vertical="center"/>
    </xf>
    <xf numFmtId="0" fontId="0" fillId="0" borderId="82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0" fontId="0" fillId="0" borderId="93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33" xfId="0" applyBorder="1" applyAlignment="1" applyProtection="1">
      <alignment horizontal="left" vertical="center" wrapText="1"/>
      <protection locked="0"/>
    </xf>
    <xf numFmtId="0" fontId="0" fillId="0" borderId="34" xfId="0" applyBorder="1" applyAlignment="1" applyProtection="1">
      <alignment horizontal="left" vertical="center" wrapText="1"/>
      <protection locked="0"/>
    </xf>
    <xf numFmtId="0" fontId="0" fillId="0" borderId="40" xfId="0" applyBorder="1" applyAlignment="1" applyProtection="1">
      <alignment horizontal="left" vertical="center" wrapText="1"/>
      <protection locked="0"/>
    </xf>
    <xf numFmtId="0" fontId="10" fillId="2" borderId="74" xfId="0" applyFont="1" applyFill="1" applyBorder="1" applyAlignment="1" applyProtection="1">
      <alignment horizontal="center" vertical="center"/>
    </xf>
    <xf numFmtId="0" fontId="10" fillId="2" borderId="75" xfId="0" applyFont="1" applyFill="1" applyBorder="1" applyAlignment="1" applyProtection="1">
      <alignment horizontal="center" vertical="center"/>
    </xf>
    <xf numFmtId="176" fontId="11" fillId="2" borderId="33" xfId="0" applyNumberFormat="1" applyFont="1" applyFill="1" applyBorder="1" applyAlignment="1" applyProtection="1">
      <alignment horizontal="center" vertical="center"/>
    </xf>
    <xf numFmtId="176" fontId="11" fillId="2" borderId="34" xfId="0" applyNumberFormat="1" applyFont="1" applyFill="1" applyBorder="1" applyAlignment="1" applyProtection="1">
      <alignment horizontal="center" vertical="center"/>
    </xf>
    <xf numFmtId="176" fontId="11" fillId="2" borderId="40" xfId="0" applyNumberFormat="1" applyFont="1" applyFill="1" applyBorder="1" applyAlignment="1" applyProtection="1">
      <alignment horizontal="center" vertical="center"/>
    </xf>
    <xf numFmtId="0" fontId="10" fillId="2" borderId="72" xfId="0" applyFont="1" applyFill="1" applyBorder="1" applyAlignment="1" applyProtection="1">
      <alignment horizontal="center" vertical="center"/>
    </xf>
    <xf numFmtId="0" fontId="10" fillId="2" borderId="65" xfId="0" applyFont="1" applyFill="1" applyBorder="1" applyAlignment="1" applyProtection="1">
      <alignment horizontal="center" vertical="center"/>
    </xf>
    <xf numFmtId="0" fontId="0" fillId="0" borderId="36" xfId="0" applyBorder="1" applyAlignment="1" applyProtection="1">
      <alignment horizontal="left" vertical="center"/>
      <protection locked="0"/>
    </xf>
    <xf numFmtId="0" fontId="0" fillId="0" borderId="37" xfId="0" applyBorder="1" applyAlignment="1" applyProtection="1">
      <alignment horizontal="left" vertical="center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28" xfId="0" applyBorder="1" applyAlignment="1" applyProtection="1">
      <alignment horizontal="left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176" fontId="11" fillId="2" borderId="66" xfId="0" applyNumberFormat="1" applyFont="1" applyFill="1" applyBorder="1" applyAlignment="1" applyProtection="1">
      <alignment horizontal="left" vertical="center"/>
    </xf>
    <xf numFmtId="176" fontId="11" fillId="2" borderId="64" xfId="0" applyNumberFormat="1" applyFont="1" applyFill="1" applyBorder="1" applyAlignment="1" applyProtection="1">
      <alignment horizontal="left" vertical="center"/>
    </xf>
    <xf numFmtId="176" fontId="11" fillId="2" borderId="73" xfId="0" applyNumberFormat="1" applyFont="1" applyFill="1" applyBorder="1" applyAlignment="1" applyProtection="1">
      <alignment horizontal="left" vertical="center"/>
    </xf>
    <xf numFmtId="0" fontId="0" fillId="2" borderId="66" xfId="0" applyFill="1" applyBorder="1" applyAlignment="1" applyProtection="1">
      <alignment horizontal="left" vertical="center"/>
    </xf>
    <xf numFmtId="0" fontId="0" fillId="2" borderId="64" xfId="0" applyFill="1" applyBorder="1" applyAlignment="1" applyProtection="1">
      <alignment horizontal="left" vertical="center"/>
    </xf>
    <xf numFmtId="0" fontId="0" fillId="2" borderId="73" xfId="0" applyFill="1" applyBorder="1" applyAlignment="1" applyProtection="1">
      <alignment horizontal="left" vertical="center"/>
    </xf>
    <xf numFmtId="176" fontId="0" fillId="2" borderId="66" xfId="0" applyNumberFormat="1" applyFill="1" applyBorder="1" applyAlignment="1" applyProtection="1">
      <alignment horizontal="left" vertical="center"/>
    </xf>
    <xf numFmtId="176" fontId="0" fillId="2" borderId="64" xfId="0" applyNumberFormat="1" applyFill="1" applyBorder="1" applyAlignment="1" applyProtection="1">
      <alignment horizontal="left" vertical="center"/>
    </xf>
    <xf numFmtId="176" fontId="0" fillId="2" borderId="73" xfId="0" applyNumberFormat="1" applyFill="1" applyBorder="1" applyAlignment="1" applyProtection="1">
      <alignment horizontal="left" vertical="center"/>
    </xf>
    <xf numFmtId="0" fontId="10" fillId="4" borderId="31" xfId="0" applyFont="1" applyFill="1" applyBorder="1" applyAlignment="1" applyProtection="1">
      <alignment horizontal="center" vertical="center"/>
    </xf>
    <xf numFmtId="0" fontId="10" fillId="4" borderId="32" xfId="0" applyFont="1" applyFill="1" applyBorder="1" applyAlignment="1" applyProtection="1">
      <alignment horizontal="center" vertical="center"/>
    </xf>
    <xf numFmtId="176" fontId="0" fillId="0" borderId="34" xfId="0" applyNumberFormat="1" applyBorder="1" applyAlignment="1" applyProtection="1">
      <alignment horizontal="left" vertical="center"/>
      <protection locked="0"/>
    </xf>
    <xf numFmtId="176" fontId="0" fillId="0" borderId="35" xfId="0" applyNumberFormat="1" applyBorder="1" applyAlignment="1" applyProtection="1">
      <alignment horizontal="left" vertical="center"/>
      <protection locked="0"/>
    </xf>
    <xf numFmtId="0" fontId="10" fillId="4" borderId="21" xfId="0" applyFont="1" applyFill="1" applyBorder="1" applyAlignment="1" applyProtection="1">
      <alignment horizontal="center" vertical="center"/>
    </xf>
    <xf numFmtId="0" fontId="10" fillId="4" borderId="13" xfId="0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 wrapText="1"/>
    </xf>
    <xf numFmtId="0" fontId="4" fillId="4" borderId="12" xfId="0" applyFont="1" applyFill="1" applyBorder="1" applyAlignment="1" applyProtection="1">
      <alignment horizontal="center" vertical="center" wrapText="1"/>
    </xf>
    <xf numFmtId="0" fontId="10" fillId="4" borderId="42" xfId="0" applyFont="1" applyFill="1" applyBorder="1" applyAlignment="1" applyProtection="1">
      <alignment horizontal="center" vertical="center"/>
    </xf>
    <xf numFmtId="0" fontId="10" fillId="4" borderId="29" xfId="0" applyFont="1" applyFill="1" applyBorder="1" applyAlignment="1" applyProtection="1">
      <alignment horizontal="center" vertical="center"/>
    </xf>
    <xf numFmtId="176" fontId="0" fillId="0" borderId="28" xfId="0" applyNumberFormat="1" applyBorder="1" applyAlignment="1" applyProtection="1">
      <alignment horizontal="left" vertical="center"/>
      <protection locked="0"/>
    </xf>
    <xf numFmtId="176" fontId="0" fillId="0" borderId="29" xfId="0" applyNumberFormat="1" applyBorder="1" applyAlignment="1" applyProtection="1">
      <alignment horizontal="left" vertical="center"/>
      <protection locked="0"/>
    </xf>
    <xf numFmtId="176" fontId="0" fillId="0" borderId="39" xfId="0" applyNumberFormat="1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right" vertical="center"/>
    </xf>
    <xf numFmtId="176" fontId="0" fillId="0" borderId="40" xfId="0" applyNumberFormat="1" applyBorder="1" applyAlignment="1" applyProtection="1">
      <alignment horizontal="left" vertical="center"/>
      <protection locked="0"/>
    </xf>
    <xf numFmtId="0" fontId="0" fillId="0" borderId="59" xfId="0" applyBorder="1" applyAlignment="1" applyProtection="1">
      <alignment horizontal="center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</xf>
    <xf numFmtId="0" fontId="0" fillId="3" borderId="16" xfId="0" applyFill="1" applyBorder="1" applyAlignment="1" applyProtection="1">
      <alignment horizontal="center" vertical="center"/>
    </xf>
    <xf numFmtId="0" fontId="0" fillId="3" borderId="20" xfId="0" applyFill="1" applyBorder="1" applyAlignment="1" applyProtection="1">
      <alignment horizontal="center" vertical="center"/>
    </xf>
    <xf numFmtId="0" fontId="0" fillId="0" borderId="55" xfId="0" applyBorder="1" applyAlignment="1" applyProtection="1">
      <alignment horizontal="left" vertical="center"/>
      <protection locked="0"/>
    </xf>
    <xf numFmtId="0" fontId="0" fillId="0" borderId="56" xfId="0" applyBorder="1" applyAlignment="1" applyProtection="1">
      <alignment horizontal="left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7" xfId="0" applyFill="1" applyBorder="1" applyAlignment="1" applyProtection="1">
      <alignment horizontal="center" vertical="center"/>
      <protection locked="0"/>
    </xf>
    <xf numFmtId="0" fontId="0" fillId="0" borderId="32" xfId="0" applyFill="1" applyBorder="1" applyAlignment="1" applyProtection="1">
      <alignment horizontal="center" vertical="center"/>
      <protection locked="0"/>
    </xf>
    <xf numFmtId="0" fontId="10" fillId="4" borderId="43" xfId="0" applyFont="1" applyFill="1" applyBorder="1" applyAlignment="1" applyProtection="1">
      <alignment horizontal="center" vertical="center" wrapText="1"/>
    </xf>
    <xf numFmtId="0" fontId="10" fillId="4" borderId="34" xfId="0" applyFont="1" applyFill="1" applyBorder="1" applyAlignment="1" applyProtection="1">
      <alignment horizontal="center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 applyProtection="1">
      <alignment horizontal="center" vertical="center" wrapText="1"/>
    </xf>
    <xf numFmtId="0" fontId="4" fillId="4" borderId="10" xfId="0" applyFont="1" applyFill="1" applyBorder="1" applyAlignment="1" applyProtection="1">
      <alignment horizontal="center" vertical="center" wrapText="1"/>
    </xf>
    <xf numFmtId="0" fontId="4" fillId="4" borderId="11" xfId="0" applyFont="1" applyFill="1" applyBorder="1" applyAlignment="1" applyProtection="1">
      <alignment horizontal="center" vertical="center" wrapText="1"/>
    </xf>
    <xf numFmtId="0" fontId="7" fillId="4" borderId="22" xfId="0" applyFont="1" applyFill="1" applyBorder="1" applyAlignment="1" applyProtection="1">
      <alignment horizontal="center" vertical="center" wrapText="1"/>
    </xf>
    <xf numFmtId="0" fontId="8" fillId="4" borderId="12" xfId="0" applyFont="1" applyFill="1" applyBorder="1" applyAlignment="1" applyProtection="1">
      <alignment horizontal="center" vertical="center" wrapText="1"/>
    </xf>
    <xf numFmtId="0" fontId="8" fillId="4" borderId="23" xfId="0" applyFont="1" applyFill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  <protection locked="0"/>
    </xf>
    <xf numFmtId="176" fontId="0" fillId="0" borderId="28" xfId="0" applyNumberFormat="1" applyBorder="1" applyAlignment="1" applyProtection="1">
      <alignment horizontal="right" vertical="center"/>
      <protection locked="0"/>
    </xf>
    <xf numFmtId="176" fontId="0" fillId="0" borderId="29" xfId="0" applyNumberFormat="1" applyBorder="1" applyAlignment="1" applyProtection="1">
      <alignment horizontal="right" vertical="center"/>
      <protection locked="0"/>
    </xf>
    <xf numFmtId="0" fontId="0" fillId="3" borderId="4" xfId="0" applyFill="1" applyBorder="1" applyAlignment="1" applyProtection="1">
      <alignment horizontal="center" vertical="center" wrapText="1" shrinkToFit="1"/>
    </xf>
    <xf numFmtId="0" fontId="0" fillId="3" borderId="5" xfId="0" applyFill="1" applyBorder="1" applyAlignment="1" applyProtection="1">
      <alignment horizontal="center" vertical="center" wrapText="1" shrinkToFit="1"/>
    </xf>
    <xf numFmtId="0" fontId="0" fillId="3" borderId="14" xfId="0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0" fillId="3" borderId="14" xfId="0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center" vertical="center"/>
    </xf>
    <xf numFmtId="0" fontId="0" fillId="2" borderId="69" xfId="0" applyFill="1" applyBorder="1" applyAlignment="1" applyProtection="1">
      <alignment horizontal="left" vertical="center"/>
    </xf>
    <xf numFmtId="0" fontId="0" fillId="2" borderId="70" xfId="0" applyFill="1" applyBorder="1" applyAlignment="1" applyProtection="1">
      <alignment horizontal="left" vertical="center"/>
    </xf>
    <xf numFmtId="0" fontId="0" fillId="2" borderId="71" xfId="0" applyFill="1" applyBorder="1" applyAlignment="1" applyProtection="1">
      <alignment horizontal="left" vertical="center"/>
    </xf>
    <xf numFmtId="0" fontId="9" fillId="4" borderId="8" xfId="0" applyFont="1" applyFill="1" applyBorder="1" applyAlignment="1" applyProtection="1">
      <alignment horizontal="center" vertical="center"/>
    </xf>
    <xf numFmtId="0" fontId="9" fillId="4" borderId="1" xfId="0" applyFont="1" applyFill="1" applyBorder="1" applyAlignment="1" applyProtection="1">
      <alignment horizontal="center" vertical="center"/>
    </xf>
    <xf numFmtId="0" fontId="9" fillId="4" borderId="11" xfId="0" applyFont="1" applyFill="1" applyBorder="1" applyAlignment="1" applyProtection="1">
      <alignment horizontal="center" vertical="center"/>
    </xf>
    <xf numFmtId="0" fontId="0" fillId="0" borderId="33" xfId="0" applyBorder="1" applyAlignment="1" applyProtection="1">
      <alignment horizontal="center" vertical="center"/>
      <protection locked="0"/>
    </xf>
    <xf numFmtId="0" fontId="0" fillId="0" borderId="34" xfId="0" applyBorder="1" applyAlignment="1" applyProtection="1">
      <alignment horizontal="center" vertical="center"/>
      <protection locked="0"/>
    </xf>
    <xf numFmtId="0" fontId="15" fillId="3" borderId="0" xfId="0" applyFont="1" applyFill="1" applyAlignment="1" applyProtection="1">
      <alignment horizontal="left" vertical="center" wrapText="1"/>
    </xf>
    <xf numFmtId="0" fontId="15" fillId="3" borderId="0" xfId="0" applyFont="1" applyFill="1" applyAlignment="1" applyProtection="1">
      <alignment horizontal="left" vertical="center"/>
    </xf>
    <xf numFmtId="0" fontId="15" fillId="3" borderId="49" xfId="0" applyFont="1" applyFill="1" applyBorder="1" applyAlignment="1" applyProtection="1">
      <alignment horizontal="left" vertical="center"/>
    </xf>
    <xf numFmtId="0" fontId="0" fillId="5" borderId="8" xfId="0" applyFill="1" applyBorder="1" applyAlignment="1" applyProtection="1">
      <alignment horizontal="center" vertical="center"/>
    </xf>
    <xf numFmtId="0" fontId="0" fillId="5" borderId="1" xfId="0" applyFill="1" applyBorder="1" applyAlignment="1" applyProtection="1">
      <alignment horizontal="center" vertical="center"/>
    </xf>
    <xf numFmtId="0" fontId="0" fillId="5" borderId="18" xfId="0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49" xfId="0" applyFont="1" applyFill="1" applyBorder="1" applyAlignment="1" applyProtection="1">
      <alignment horizontal="center" vertical="center"/>
    </xf>
    <xf numFmtId="0" fontId="10" fillId="2" borderId="67" xfId="0" applyFont="1" applyFill="1" applyBorder="1" applyAlignment="1" applyProtection="1">
      <alignment horizontal="center" vertical="center"/>
    </xf>
    <xf numFmtId="0" fontId="10" fillId="2" borderId="68" xfId="0" applyFont="1" applyFill="1" applyBorder="1" applyAlignment="1" applyProtection="1">
      <alignment horizontal="center" vertical="center"/>
    </xf>
    <xf numFmtId="0" fontId="10" fillId="4" borderId="41" xfId="0" applyFont="1" applyFill="1" applyBorder="1" applyAlignment="1" applyProtection="1">
      <alignment horizontal="center" vertical="center"/>
    </xf>
    <xf numFmtId="0" fontId="10" fillId="4" borderId="37" xfId="0" applyFont="1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center" vertical="center" wrapText="1"/>
    </xf>
    <xf numFmtId="0" fontId="0" fillId="0" borderId="40" xfId="0" applyBorder="1" applyAlignment="1" applyProtection="1">
      <alignment horizontal="center" vertical="center"/>
      <protection locked="0"/>
    </xf>
    <xf numFmtId="0" fontId="10" fillId="4" borderId="26" xfId="0" applyFont="1" applyFill="1" applyBorder="1" applyAlignment="1" applyProtection="1">
      <alignment horizontal="center" vertical="center"/>
    </xf>
    <xf numFmtId="0" fontId="10" fillId="4" borderId="27" xfId="0" applyFont="1" applyFill="1" applyBorder="1" applyAlignment="1" applyProtection="1">
      <alignment horizontal="center" vertical="center"/>
    </xf>
    <xf numFmtId="0" fontId="0" fillId="0" borderId="103" xfId="0" applyFill="1" applyBorder="1" applyAlignment="1" applyProtection="1">
      <alignment horizontal="center" vertical="center"/>
      <protection locked="0"/>
    </xf>
    <xf numFmtId="0" fontId="10" fillId="4" borderId="24" xfId="0" applyFont="1" applyFill="1" applyBorder="1" applyAlignment="1" applyProtection="1">
      <alignment horizontal="center" vertical="center"/>
    </xf>
    <xf numFmtId="0" fontId="10" fillId="4" borderId="25" xfId="0" applyFont="1" applyFill="1" applyBorder="1" applyAlignment="1" applyProtection="1">
      <alignment horizontal="center" vertical="center"/>
    </xf>
    <xf numFmtId="0" fontId="0" fillId="3" borderId="8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</xf>
    <xf numFmtId="0" fontId="0" fillId="0" borderId="50" xfId="0" applyBorder="1" applyAlignment="1" applyProtection="1">
      <alignment horizontal="left" vertical="center"/>
      <protection locked="0"/>
    </xf>
    <xf numFmtId="0" fontId="0" fillId="0" borderId="30" xfId="0" applyBorder="1" applyAlignment="1" applyProtection="1">
      <alignment horizontal="left" vertical="center"/>
      <protection locked="0"/>
    </xf>
    <xf numFmtId="176" fontId="0" fillId="0" borderId="30" xfId="0" applyNumberFormat="1" applyBorder="1" applyAlignment="1" applyProtection="1">
      <alignment horizontal="left" vertical="center"/>
      <protection locked="0"/>
    </xf>
    <xf numFmtId="176" fontId="0" fillId="0" borderId="33" xfId="0" applyNumberFormat="1" applyBorder="1" applyAlignment="1" applyProtection="1">
      <alignment horizontal="right" vertical="center"/>
      <protection locked="0"/>
    </xf>
    <xf numFmtId="176" fontId="0" fillId="0" borderId="34" xfId="0" applyNumberFormat="1" applyBorder="1" applyAlignment="1" applyProtection="1">
      <alignment horizontal="right" vertical="center"/>
      <protection locked="0"/>
    </xf>
    <xf numFmtId="176" fontId="0" fillId="0" borderId="36" xfId="0" applyNumberFormat="1" applyBorder="1" applyAlignment="1" applyProtection="1">
      <alignment horizontal="left" vertical="center"/>
      <protection locked="0"/>
    </xf>
    <xf numFmtId="176" fontId="0" fillId="0" borderId="37" xfId="0" applyNumberFormat="1" applyBorder="1" applyAlignment="1" applyProtection="1">
      <alignment horizontal="left" vertical="center"/>
      <protection locked="0"/>
    </xf>
    <xf numFmtId="176" fontId="0" fillId="0" borderId="38" xfId="0" applyNumberFormat="1" applyBorder="1" applyAlignment="1" applyProtection="1">
      <alignment horizontal="left" vertical="center"/>
      <protection locked="0"/>
    </xf>
    <xf numFmtId="0" fontId="0" fillId="3" borderId="7" xfId="0" applyFill="1" applyBorder="1" applyAlignment="1" applyProtection="1">
      <alignment horizontal="center" vertical="center"/>
    </xf>
    <xf numFmtId="0" fontId="0" fillId="3" borderId="9" xfId="0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0" fillId="5" borderId="21" xfId="0" applyFill="1" applyBorder="1" applyAlignment="1" applyProtection="1">
      <alignment horizontal="center" vertical="center" wrapText="1"/>
    </xf>
    <xf numFmtId="0" fontId="0" fillId="5" borderId="53" xfId="0" applyFill="1" applyBorder="1" applyAlignment="1" applyProtection="1">
      <alignment horizontal="center" vertical="center"/>
    </xf>
    <xf numFmtId="0" fontId="0" fillId="5" borderId="13" xfId="0" applyFill="1" applyBorder="1" applyAlignment="1" applyProtection="1">
      <alignment horizontal="center" vertical="center"/>
    </xf>
    <xf numFmtId="0" fontId="0" fillId="5" borderId="23" xfId="0" applyFill="1" applyBorder="1" applyAlignment="1" applyProtection="1">
      <alignment horizontal="center" vertical="center"/>
    </xf>
    <xf numFmtId="0" fontId="0" fillId="5" borderId="3" xfId="0" applyFill="1" applyBorder="1" applyAlignment="1" applyProtection="1">
      <alignment horizontal="center" vertical="center"/>
    </xf>
    <xf numFmtId="0" fontId="0" fillId="5" borderId="2" xfId="0" applyFill="1" applyBorder="1" applyAlignment="1" applyProtection="1">
      <alignment horizontal="center" vertical="center"/>
    </xf>
    <xf numFmtId="0" fontId="0" fillId="5" borderId="54" xfId="0" applyFill="1" applyBorder="1" applyAlignment="1" applyProtection="1">
      <alignment horizontal="center" vertical="center"/>
    </xf>
    <xf numFmtId="0" fontId="0" fillId="5" borderId="52" xfId="0" applyFill="1" applyBorder="1" applyAlignment="1" applyProtection="1">
      <alignment horizontal="center" vertical="center"/>
    </xf>
    <xf numFmtId="0" fontId="0" fillId="5" borderId="51" xfId="0" applyFill="1" applyBorder="1" applyAlignment="1" applyProtection="1">
      <alignment horizontal="center" vertical="center"/>
    </xf>
    <xf numFmtId="0" fontId="0" fillId="5" borderId="14" xfId="0" applyFill="1" applyBorder="1" applyAlignment="1" applyProtection="1">
      <alignment horizontal="center" vertical="center"/>
    </xf>
    <xf numFmtId="0" fontId="0" fillId="5" borderId="5" xfId="0" applyFill="1" applyBorder="1" applyAlignment="1" applyProtection="1">
      <alignment horizontal="center" vertical="center"/>
    </xf>
    <xf numFmtId="0" fontId="0" fillId="5" borderId="19" xfId="0" applyFill="1" applyBorder="1" applyAlignment="1" applyProtection="1">
      <alignment horizontal="center" vertical="center"/>
    </xf>
    <xf numFmtId="0" fontId="0" fillId="5" borderId="62" xfId="0" applyFill="1" applyBorder="1" applyAlignment="1" applyProtection="1">
      <alignment horizontal="center" vertical="center"/>
    </xf>
    <xf numFmtId="0" fontId="0" fillId="5" borderId="95" xfId="0" applyFill="1" applyBorder="1" applyAlignment="1" applyProtection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</xf>
    <xf numFmtId="0" fontId="0" fillId="3" borderId="81" xfId="0" applyFill="1" applyBorder="1" applyAlignment="1" applyProtection="1">
      <alignment horizontal="center" vertical="center" wrapText="1"/>
    </xf>
    <xf numFmtId="0" fontId="0" fillId="3" borderId="13" xfId="0" applyFill="1" applyBorder="1" applyAlignment="1" applyProtection="1">
      <alignment horizontal="center" vertical="center" wrapText="1"/>
    </xf>
    <xf numFmtId="0" fontId="0" fillId="3" borderId="82" xfId="0" applyFill="1" applyBorder="1" applyAlignment="1" applyProtection="1">
      <alignment horizontal="center" vertical="center" wrapText="1"/>
    </xf>
    <xf numFmtId="0" fontId="0" fillId="3" borderId="12" xfId="0" applyFill="1" applyBorder="1" applyAlignment="1" applyProtection="1">
      <alignment horizontal="center" vertical="center" wrapText="1"/>
    </xf>
    <xf numFmtId="0" fontId="0" fillId="3" borderId="93" xfId="0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0" fillId="3" borderId="62" xfId="0" applyFill="1" applyBorder="1" applyAlignment="1" applyProtection="1">
      <alignment horizontal="center" vertical="center"/>
    </xf>
    <xf numFmtId="0" fontId="0" fillId="3" borderId="91" xfId="0" applyFill="1" applyBorder="1" applyAlignment="1" applyProtection="1">
      <alignment horizontal="center" vertical="center"/>
    </xf>
    <xf numFmtId="0" fontId="0" fillId="3" borderId="92" xfId="0" applyFill="1" applyBorder="1" applyAlignment="1" applyProtection="1">
      <alignment horizontal="center" vertical="center"/>
    </xf>
    <xf numFmtId="0" fontId="4" fillId="4" borderId="86" xfId="0" applyFont="1" applyFill="1" applyBorder="1" applyAlignment="1" applyProtection="1">
      <alignment horizontal="center" vertical="center" wrapText="1"/>
    </xf>
    <xf numFmtId="0" fontId="4" fillId="4" borderId="87" xfId="0" applyFont="1" applyFill="1" applyBorder="1" applyAlignment="1" applyProtection="1">
      <alignment horizontal="center" vertical="center" wrapText="1"/>
    </xf>
    <xf numFmtId="0" fontId="4" fillId="4" borderId="88" xfId="0" applyFont="1" applyFill="1" applyBorder="1" applyAlignment="1" applyProtection="1">
      <alignment horizontal="center" vertical="center" wrapText="1"/>
    </xf>
    <xf numFmtId="0" fontId="4" fillId="4" borderId="90" xfId="0" applyFont="1" applyFill="1" applyBorder="1" applyAlignment="1" applyProtection="1">
      <alignment horizontal="center" vertical="center" wrapText="1"/>
    </xf>
    <xf numFmtId="0" fontId="4" fillId="4" borderId="49" xfId="0" applyFont="1" applyFill="1" applyBorder="1" applyAlignment="1" applyProtection="1">
      <alignment horizontal="center" vertical="center" wrapText="1"/>
    </xf>
    <xf numFmtId="0" fontId="4" fillId="4" borderId="84" xfId="0" applyFont="1" applyFill="1" applyBorder="1" applyAlignment="1" applyProtection="1">
      <alignment horizontal="center" vertical="center" wrapText="1"/>
    </xf>
    <xf numFmtId="0" fontId="10" fillId="4" borderId="63" xfId="0" applyFont="1" applyFill="1" applyBorder="1" applyAlignment="1" applyProtection="1">
      <alignment horizontal="center" vertical="center"/>
    </xf>
    <xf numFmtId="0" fontId="10" fillId="4" borderId="89" xfId="0" applyFont="1" applyFill="1" applyBorder="1" applyAlignment="1" applyProtection="1">
      <alignment horizontal="center" vertical="center"/>
    </xf>
    <xf numFmtId="0" fontId="10" fillId="4" borderId="33" xfId="0" applyFont="1" applyFill="1" applyBorder="1" applyAlignment="1" applyProtection="1">
      <alignment horizontal="center" vertical="center"/>
    </xf>
    <xf numFmtId="0" fontId="10" fillId="4" borderId="35" xfId="0" applyFont="1" applyFill="1" applyBorder="1" applyAlignment="1" applyProtection="1">
      <alignment horizontal="center" vertical="center"/>
    </xf>
    <xf numFmtId="0" fontId="0" fillId="3" borderId="51" xfId="0" applyFill="1" applyBorder="1" applyAlignment="1" applyProtection="1">
      <alignment horizontal="center" vertical="center" wrapText="1" shrinkToFit="1"/>
    </xf>
    <xf numFmtId="0" fontId="0" fillId="3" borderId="52" xfId="0" applyFill="1" applyBorder="1" applyAlignment="1" applyProtection="1">
      <alignment horizontal="center" vertical="center" wrapText="1" shrinkToFit="1"/>
    </xf>
    <xf numFmtId="0" fontId="10" fillId="4" borderId="59" xfId="0" applyFont="1" applyFill="1" applyBorder="1" applyAlignment="1" applyProtection="1">
      <alignment horizontal="center" vertical="center"/>
    </xf>
    <xf numFmtId="0" fontId="10" fillId="4" borderId="85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 wrapText="1"/>
    </xf>
    <xf numFmtId="0" fontId="7" fillId="4" borderId="12" xfId="0" applyFont="1" applyFill="1" applyBorder="1" applyAlignment="1" applyProtection="1">
      <alignment horizontal="center" vertical="center" wrapText="1"/>
    </xf>
    <xf numFmtId="0" fontId="7" fillId="4" borderId="23" xfId="0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 applyProtection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</xf>
    <xf numFmtId="0" fontId="10" fillId="4" borderId="28" xfId="0" applyFont="1" applyFill="1" applyBorder="1" applyAlignment="1" applyProtection="1">
      <alignment horizontal="center" vertical="center"/>
    </xf>
    <xf numFmtId="0" fontId="10" fillId="4" borderId="30" xfId="0" applyFont="1" applyFill="1" applyBorder="1" applyAlignment="1" applyProtection="1">
      <alignment horizontal="center" vertical="center"/>
    </xf>
    <xf numFmtId="0" fontId="10" fillId="4" borderId="53" xfId="0" applyFont="1" applyFill="1" applyBorder="1" applyAlignment="1" applyProtection="1">
      <alignment horizontal="center" vertical="center"/>
    </xf>
    <xf numFmtId="0" fontId="10" fillId="4" borderId="36" xfId="0" applyFont="1" applyFill="1" applyBorder="1" applyAlignment="1" applyProtection="1">
      <alignment horizontal="center" vertical="center"/>
    </xf>
    <xf numFmtId="0" fontId="10" fillId="4" borderId="50" xfId="0" applyFont="1" applyFill="1" applyBorder="1" applyAlignment="1" applyProtection="1">
      <alignment horizontal="center" vertical="center"/>
    </xf>
    <xf numFmtId="0" fontId="4" fillId="4" borderId="0" xfId="0" applyFont="1" applyFill="1" applyBorder="1" applyAlignment="1" applyProtection="1">
      <alignment horizontal="center" vertical="center" wrapText="1"/>
    </xf>
    <xf numFmtId="0" fontId="0" fillId="0" borderId="81" xfId="0" applyBorder="1" applyAlignment="1" applyProtection="1">
      <alignment horizontal="left" vertical="center"/>
      <protection locked="0"/>
    </xf>
    <xf numFmtId="0" fontId="0" fillId="0" borderId="53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9" fillId="4" borderId="81" xfId="0" applyFont="1" applyFill="1" applyBorder="1" applyAlignment="1" applyProtection="1">
      <alignment horizontal="center" vertical="center"/>
    </xf>
    <xf numFmtId="0" fontId="9" fillId="4" borderId="13" xfId="0" applyFont="1" applyFill="1" applyBorder="1" applyAlignment="1" applyProtection="1">
      <alignment horizontal="center" vertical="center"/>
    </xf>
    <xf numFmtId="0" fontId="9" fillId="4" borderId="82" xfId="0" applyFont="1" applyFill="1" applyBorder="1" applyAlignment="1" applyProtection="1">
      <alignment horizontal="center" vertical="center"/>
    </xf>
    <xf numFmtId="0" fontId="9" fillId="4" borderId="12" xfId="0" applyFont="1" applyFill="1" applyBorder="1" applyAlignment="1" applyProtection="1">
      <alignment horizontal="center" vertical="center"/>
    </xf>
    <xf numFmtId="0" fontId="9" fillId="4" borderId="83" xfId="0" applyFont="1" applyFill="1" applyBorder="1" applyAlignment="1" applyProtection="1">
      <alignment horizontal="center" vertical="center"/>
    </xf>
    <xf numFmtId="0" fontId="9" fillId="4" borderId="84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7</xdr:row>
          <xdr:rowOff>175260</xdr:rowOff>
        </xdr:from>
        <xdr:to>
          <xdr:col>8</xdr:col>
          <xdr:colOff>998220</xdr:colOff>
          <xdr:row>9</xdr:row>
          <xdr:rowOff>7620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182880</xdr:rowOff>
        </xdr:from>
        <xdr:to>
          <xdr:col>9</xdr:col>
          <xdr:colOff>922020</xdr:colOff>
          <xdr:row>9</xdr:row>
          <xdr:rowOff>30480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236220</xdr:colOff>
          <xdr:row>7</xdr:row>
          <xdr:rowOff>175260</xdr:rowOff>
        </xdr:from>
        <xdr:to>
          <xdr:col>10</xdr:col>
          <xdr:colOff>495300</xdr:colOff>
          <xdr:row>9</xdr:row>
          <xdr:rowOff>83820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7</xdr:row>
          <xdr:rowOff>182880</xdr:rowOff>
        </xdr:from>
        <xdr:to>
          <xdr:col>12</xdr:col>
          <xdr:colOff>411480</xdr:colOff>
          <xdr:row>9</xdr:row>
          <xdr:rowOff>106680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236220</xdr:colOff>
          <xdr:row>7</xdr:row>
          <xdr:rowOff>175260</xdr:rowOff>
        </xdr:from>
        <xdr:to>
          <xdr:col>8</xdr:col>
          <xdr:colOff>998220</xdr:colOff>
          <xdr:row>9</xdr:row>
          <xdr:rowOff>83820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7</xdr:row>
          <xdr:rowOff>182880</xdr:rowOff>
        </xdr:from>
        <xdr:to>
          <xdr:col>9</xdr:col>
          <xdr:colOff>922020</xdr:colOff>
          <xdr:row>9</xdr:row>
          <xdr:rowOff>99060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下請負人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N40"/>
  <sheetViews>
    <sheetView tabSelected="1" zoomScaleNormal="100" workbookViewId="0">
      <selection activeCell="D4" sqref="D4:M11"/>
    </sheetView>
  </sheetViews>
  <sheetFormatPr defaultColWidth="9.109375" defaultRowHeight="12" x14ac:dyDescent="0.15"/>
  <cols>
    <col min="1" max="16384" width="9.109375" style="1"/>
  </cols>
  <sheetData>
    <row r="1" spans="2:14" x14ac:dyDescent="0.15"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2:14" x14ac:dyDescent="0.15"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2" t="s">
        <v>182</v>
      </c>
    </row>
    <row r="3" spans="2:14" x14ac:dyDescent="0.15"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</row>
    <row r="4" spans="2:14" ht="12" customHeight="1" x14ac:dyDescent="0.15">
      <c r="B4" s="126"/>
      <c r="C4" s="126"/>
      <c r="D4" s="133" t="s">
        <v>213</v>
      </c>
      <c r="E4" s="134"/>
      <c r="F4" s="134"/>
      <c r="G4" s="134"/>
      <c r="H4" s="134"/>
      <c r="I4" s="134"/>
      <c r="J4" s="134"/>
      <c r="K4" s="134"/>
      <c r="L4" s="134"/>
      <c r="M4" s="135"/>
      <c r="N4" s="126"/>
    </row>
    <row r="5" spans="2:14" ht="12" customHeight="1" x14ac:dyDescent="0.15">
      <c r="B5" s="126"/>
      <c r="C5" s="126"/>
      <c r="D5" s="136"/>
      <c r="E5" s="137"/>
      <c r="F5" s="137"/>
      <c r="G5" s="137"/>
      <c r="H5" s="137"/>
      <c r="I5" s="137"/>
      <c r="J5" s="137"/>
      <c r="K5" s="137"/>
      <c r="L5" s="137"/>
      <c r="M5" s="138"/>
      <c r="N5" s="126"/>
    </row>
    <row r="6" spans="2:14" ht="12" customHeight="1" x14ac:dyDescent="0.15">
      <c r="B6" s="126"/>
      <c r="C6" s="126"/>
      <c r="D6" s="136"/>
      <c r="E6" s="137"/>
      <c r="F6" s="137"/>
      <c r="G6" s="137"/>
      <c r="H6" s="137"/>
      <c r="I6" s="137"/>
      <c r="J6" s="137"/>
      <c r="K6" s="137"/>
      <c r="L6" s="137"/>
      <c r="M6" s="138"/>
      <c r="N6" s="126"/>
    </row>
    <row r="7" spans="2:14" ht="12" customHeight="1" x14ac:dyDescent="0.15">
      <c r="B7" s="126"/>
      <c r="C7" s="126"/>
      <c r="D7" s="136"/>
      <c r="E7" s="137"/>
      <c r="F7" s="137"/>
      <c r="G7" s="137"/>
      <c r="H7" s="137"/>
      <c r="I7" s="137"/>
      <c r="J7" s="137"/>
      <c r="K7" s="137"/>
      <c r="L7" s="137"/>
      <c r="M7" s="138"/>
      <c r="N7" s="126"/>
    </row>
    <row r="8" spans="2:14" ht="12" customHeight="1" x14ac:dyDescent="0.15">
      <c r="B8" s="126"/>
      <c r="C8" s="126"/>
      <c r="D8" s="136"/>
      <c r="E8" s="137"/>
      <c r="F8" s="137"/>
      <c r="G8" s="137"/>
      <c r="H8" s="137"/>
      <c r="I8" s="137"/>
      <c r="J8" s="137"/>
      <c r="K8" s="137"/>
      <c r="L8" s="137"/>
      <c r="M8" s="138"/>
      <c r="N8" s="126"/>
    </row>
    <row r="9" spans="2:14" ht="12" customHeight="1" x14ac:dyDescent="0.15">
      <c r="B9" s="126"/>
      <c r="C9" s="126"/>
      <c r="D9" s="136"/>
      <c r="E9" s="137"/>
      <c r="F9" s="137"/>
      <c r="G9" s="137"/>
      <c r="H9" s="137"/>
      <c r="I9" s="137"/>
      <c r="J9" s="137"/>
      <c r="K9" s="137"/>
      <c r="L9" s="137"/>
      <c r="M9" s="138"/>
      <c r="N9" s="126"/>
    </row>
    <row r="10" spans="2:14" x14ac:dyDescent="0.15">
      <c r="B10" s="126"/>
      <c r="C10" s="126"/>
      <c r="D10" s="136"/>
      <c r="E10" s="137"/>
      <c r="F10" s="137"/>
      <c r="G10" s="137"/>
      <c r="H10" s="137"/>
      <c r="I10" s="137"/>
      <c r="J10" s="137"/>
      <c r="K10" s="137"/>
      <c r="L10" s="137"/>
      <c r="M10" s="138"/>
      <c r="N10" s="126"/>
    </row>
    <row r="11" spans="2:14" x14ac:dyDescent="0.15">
      <c r="B11" s="126"/>
      <c r="C11" s="126"/>
      <c r="D11" s="139"/>
      <c r="E11" s="140"/>
      <c r="F11" s="140"/>
      <c r="G11" s="140"/>
      <c r="H11" s="140"/>
      <c r="I11" s="140"/>
      <c r="J11" s="140"/>
      <c r="K11" s="140"/>
      <c r="L11" s="140"/>
      <c r="M11" s="141"/>
      <c r="N11" s="126"/>
    </row>
    <row r="12" spans="2:14" x14ac:dyDescent="0.15"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6"/>
      <c r="M12" s="126"/>
      <c r="N12" s="126"/>
    </row>
    <row r="13" spans="2:14" x14ac:dyDescent="0.15"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6"/>
      <c r="M13" s="126"/>
      <c r="N13" s="126"/>
    </row>
    <row r="14" spans="2:14" x14ac:dyDescent="0.15"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</row>
    <row r="15" spans="2:14" x14ac:dyDescent="0.15">
      <c r="B15" s="126"/>
      <c r="C15" s="126"/>
      <c r="D15" s="142" t="s">
        <v>214</v>
      </c>
      <c r="E15" s="143"/>
      <c r="F15" s="143"/>
      <c r="G15" s="143"/>
      <c r="H15" s="143"/>
      <c r="I15" s="143"/>
      <c r="J15" s="143"/>
      <c r="K15" s="143"/>
      <c r="L15" s="143"/>
      <c r="M15" s="144"/>
      <c r="N15" s="126"/>
    </row>
    <row r="16" spans="2:14" x14ac:dyDescent="0.15">
      <c r="B16" s="126"/>
      <c r="C16" s="126"/>
      <c r="D16" s="145"/>
      <c r="E16" s="146"/>
      <c r="F16" s="146"/>
      <c r="G16" s="146"/>
      <c r="H16" s="146"/>
      <c r="I16" s="146"/>
      <c r="J16" s="146"/>
      <c r="K16" s="146"/>
      <c r="L16" s="146"/>
      <c r="M16" s="147"/>
      <c r="N16" s="126"/>
    </row>
    <row r="17" spans="2:14" x14ac:dyDescent="0.15">
      <c r="B17" s="126"/>
      <c r="C17" s="126"/>
      <c r="D17" s="145"/>
      <c r="E17" s="146"/>
      <c r="F17" s="146"/>
      <c r="G17" s="146"/>
      <c r="H17" s="146"/>
      <c r="I17" s="146"/>
      <c r="J17" s="146"/>
      <c r="K17" s="146"/>
      <c r="L17" s="146"/>
      <c r="M17" s="147"/>
      <c r="N17" s="126"/>
    </row>
    <row r="18" spans="2:14" x14ac:dyDescent="0.15">
      <c r="B18" s="126"/>
      <c r="C18" s="126"/>
      <c r="D18" s="145"/>
      <c r="E18" s="146"/>
      <c r="F18" s="146"/>
      <c r="G18" s="146"/>
      <c r="H18" s="146"/>
      <c r="I18" s="146"/>
      <c r="J18" s="146"/>
      <c r="K18" s="146"/>
      <c r="L18" s="146"/>
      <c r="M18" s="147"/>
      <c r="N18" s="126"/>
    </row>
    <row r="19" spans="2:14" x14ac:dyDescent="0.15">
      <c r="B19" s="126"/>
      <c r="C19" s="126"/>
      <c r="D19" s="148"/>
      <c r="E19" s="149"/>
      <c r="F19" s="149"/>
      <c r="G19" s="149"/>
      <c r="H19" s="149"/>
      <c r="I19" s="149"/>
      <c r="J19" s="149"/>
      <c r="K19" s="149"/>
      <c r="L19" s="149"/>
      <c r="M19" s="150"/>
      <c r="N19" s="126"/>
    </row>
    <row r="20" spans="2:14" x14ac:dyDescent="0.15"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</row>
    <row r="21" spans="2:14" x14ac:dyDescent="0.15"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</row>
    <row r="22" spans="2:14" x14ac:dyDescent="0.15"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</row>
    <row r="23" spans="2:14" x14ac:dyDescent="0.15">
      <c r="B23" s="126"/>
      <c r="C23" s="126"/>
      <c r="D23" s="142" t="s">
        <v>215</v>
      </c>
      <c r="E23" s="143"/>
      <c r="F23" s="143"/>
      <c r="G23" s="143"/>
      <c r="H23" s="143"/>
      <c r="I23" s="143"/>
      <c r="J23" s="143"/>
      <c r="K23" s="143"/>
      <c r="L23" s="143"/>
      <c r="M23" s="144"/>
      <c r="N23" s="126"/>
    </row>
    <row r="24" spans="2:14" x14ac:dyDescent="0.15">
      <c r="B24" s="126"/>
      <c r="C24" s="126"/>
      <c r="D24" s="145"/>
      <c r="E24" s="146"/>
      <c r="F24" s="146"/>
      <c r="G24" s="146"/>
      <c r="H24" s="146"/>
      <c r="I24" s="146"/>
      <c r="J24" s="146"/>
      <c r="K24" s="146"/>
      <c r="L24" s="146"/>
      <c r="M24" s="147"/>
      <c r="N24" s="126"/>
    </row>
    <row r="25" spans="2:14" x14ac:dyDescent="0.15">
      <c r="B25" s="126"/>
      <c r="C25" s="126"/>
      <c r="D25" s="145"/>
      <c r="E25" s="146"/>
      <c r="F25" s="146"/>
      <c r="G25" s="146"/>
      <c r="H25" s="146"/>
      <c r="I25" s="146"/>
      <c r="J25" s="146"/>
      <c r="K25" s="146"/>
      <c r="L25" s="146"/>
      <c r="M25" s="147"/>
      <c r="N25" s="126"/>
    </row>
    <row r="26" spans="2:14" x14ac:dyDescent="0.15">
      <c r="B26" s="126"/>
      <c r="C26" s="126"/>
      <c r="D26" s="145"/>
      <c r="E26" s="146"/>
      <c r="F26" s="146"/>
      <c r="G26" s="146"/>
      <c r="H26" s="146"/>
      <c r="I26" s="146"/>
      <c r="J26" s="146"/>
      <c r="K26" s="146"/>
      <c r="L26" s="146"/>
      <c r="M26" s="147"/>
      <c r="N26" s="126"/>
    </row>
    <row r="27" spans="2:14" x14ac:dyDescent="0.15">
      <c r="B27" s="126"/>
      <c r="C27" s="126"/>
      <c r="D27" s="148"/>
      <c r="E27" s="149"/>
      <c r="F27" s="149"/>
      <c r="G27" s="149"/>
      <c r="H27" s="149"/>
      <c r="I27" s="149"/>
      <c r="J27" s="149"/>
      <c r="K27" s="149"/>
      <c r="L27" s="149"/>
      <c r="M27" s="150"/>
      <c r="N27" s="126"/>
    </row>
    <row r="28" spans="2:14" x14ac:dyDescent="0.15"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</row>
    <row r="29" spans="2:14" x14ac:dyDescent="0.15"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</row>
    <row r="30" spans="2:14" x14ac:dyDescent="0.15"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</row>
    <row r="31" spans="2:14" x14ac:dyDescent="0.15">
      <c r="B31" s="126"/>
      <c r="C31" s="126"/>
      <c r="D31" s="142" t="s">
        <v>216</v>
      </c>
      <c r="E31" s="143"/>
      <c r="F31" s="143"/>
      <c r="G31" s="143"/>
      <c r="H31" s="143"/>
      <c r="I31" s="143"/>
      <c r="J31" s="143"/>
      <c r="K31" s="143"/>
      <c r="L31" s="143"/>
      <c r="M31" s="144"/>
      <c r="N31" s="126"/>
    </row>
    <row r="32" spans="2:14" x14ac:dyDescent="0.15">
      <c r="B32" s="126"/>
      <c r="C32" s="126"/>
      <c r="D32" s="145"/>
      <c r="E32" s="146"/>
      <c r="F32" s="146"/>
      <c r="G32" s="146"/>
      <c r="H32" s="146"/>
      <c r="I32" s="146"/>
      <c r="J32" s="146"/>
      <c r="K32" s="146"/>
      <c r="L32" s="146"/>
      <c r="M32" s="147"/>
      <c r="N32" s="126"/>
    </row>
    <row r="33" spans="2:14" x14ac:dyDescent="0.15">
      <c r="B33" s="126"/>
      <c r="C33" s="126"/>
      <c r="D33" s="145"/>
      <c r="E33" s="146"/>
      <c r="F33" s="146"/>
      <c r="G33" s="146"/>
      <c r="H33" s="146"/>
      <c r="I33" s="146"/>
      <c r="J33" s="146"/>
      <c r="K33" s="146"/>
      <c r="L33" s="146"/>
      <c r="M33" s="147"/>
      <c r="N33" s="126"/>
    </row>
    <row r="34" spans="2:14" x14ac:dyDescent="0.15">
      <c r="B34" s="126"/>
      <c r="C34" s="126"/>
      <c r="D34" s="145"/>
      <c r="E34" s="146"/>
      <c r="F34" s="146"/>
      <c r="G34" s="146"/>
      <c r="H34" s="146"/>
      <c r="I34" s="146"/>
      <c r="J34" s="146"/>
      <c r="K34" s="146"/>
      <c r="L34" s="146"/>
      <c r="M34" s="147"/>
      <c r="N34" s="126"/>
    </row>
    <row r="35" spans="2:14" x14ac:dyDescent="0.15">
      <c r="B35" s="126"/>
      <c r="C35" s="126"/>
      <c r="D35" s="148"/>
      <c r="E35" s="149"/>
      <c r="F35" s="149"/>
      <c r="G35" s="149"/>
      <c r="H35" s="149"/>
      <c r="I35" s="149"/>
      <c r="J35" s="149"/>
      <c r="K35" s="149"/>
      <c r="L35" s="149"/>
      <c r="M35" s="150"/>
      <c r="N35" s="126"/>
    </row>
    <row r="36" spans="2:14" x14ac:dyDescent="0.15">
      <c r="B36" s="126"/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</row>
    <row r="37" spans="2:14" x14ac:dyDescent="0.15"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</row>
    <row r="38" spans="2:14" x14ac:dyDescent="0.15"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</row>
    <row r="39" spans="2:14" x14ac:dyDescent="0.15"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</row>
    <row r="40" spans="2:14" x14ac:dyDescent="0.15"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</row>
  </sheetData>
  <sheetProtection algorithmName="SHA-512" hashValue="O3unwOkbzJ7kTQP5gc/RHpM1nH1ICX2KZ1FJHhx/hKtu6veb8ko9OrwnyijD+qTK7xInho7yyb6uQ2yzdnLZBA==" saltValue="Z6I3J3dFHqnR7KdhRsjJ1w==" spinCount="100000" sheet="1" objects="1" scenarios="1" formatCells="0" formatColumns="0" formatRows="0"/>
  <mergeCells count="4">
    <mergeCell ref="D4:M11"/>
    <mergeCell ref="D15:M19"/>
    <mergeCell ref="D23:M27"/>
    <mergeCell ref="D31:M35"/>
  </mergeCells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Q126"/>
  <sheetViews>
    <sheetView showGridLines="0" zoomScale="70" zoomScaleNormal="70" workbookViewId="0">
      <pane ySplit="18" topLeftCell="A19" activePane="bottomLeft" state="frozen"/>
      <selection activeCell="B1" sqref="B1"/>
      <selection pane="bottomLeft" activeCell="E4" sqref="E4:I4"/>
    </sheetView>
  </sheetViews>
  <sheetFormatPr defaultColWidth="9.109375" defaultRowHeight="12" x14ac:dyDescent="0.15"/>
  <cols>
    <col min="1" max="1" width="1.5546875" style="3" customWidth="1"/>
    <col min="2" max="2" width="3.5546875" style="3" customWidth="1"/>
    <col min="3" max="3" width="7.33203125" style="3" customWidth="1"/>
    <col min="4" max="4" width="13.44140625" style="3" customWidth="1"/>
    <col min="5" max="5" width="8" style="4" bestFit="1" customWidth="1"/>
    <col min="6" max="6" width="16.5546875" style="3" bestFit="1" customWidth="1"/>
    <col min="7" max="7" width="10.88671875" style="3" customWidth="1"/>
    <col min="8" max="8" width="16.88671875" style="3" customWidth="1"/>
    <col min="9" max="10" width="15.109375" style="3" customWidth="1"/>
    <col min="11" max="11" width="14.44140625" style="3" customWidth="1"/>
    <col min="12" max="12" width="14" style="3" customWidth="1"/>
    <col min="13" max="13" width="14.5546875" style="3" customWidth="1"/>
    <col min="14" max="14" width="14.6640625" style="3" customWidth="1"/>
    <col min="15" max="15" width="13.44140625" style="3" customWidth="1"/>
    <col min="16" max="16" width="12.88671875" style="3" customWidth="1"/>
    <col min="17" max="17" width="12.109375" style="3" customWidth="1"/>
    <col min="18" max="19" width="11.88671875" style="3" customWidth="1"/>
    <col min="20" max="20" width="12.109375" style="3" customWidth="1"/>
    <col min="21" max="21" width="13.5546875" style="3" customWidth="1"/>
    <col min="22" max="22" width="8.44140625" style="3" customWidth="1"/>
    <col min="23" max="23" width="9.6640625" style="3" customWidth="1"/>
    <col min="24" max="24" width="19.5546875" style="3" bestFit="1" customWidth="1"/>
    <col min="25" max="60" width="10.6640625" style="3" customWidth="1"/>
    <col min="61" max="16384" width="9.109375" style="3"/>
  </cols>
  <sheetData>
    <row r="1" spans="1:42" ht="9" customHeight="1" x14ac:dyDescent="0.15"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ht="16.2" x14ac:dyDescent="0.15">
      <c r="B2" s="231" t="s">
        <v>222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22" t="s">
        <v>33</v>
      </c>
      <c r="Q2" s="222"/>
      <c r="R2" s="222"/>
      <c r="S2" s="222"/>
      <c r="T2" s="222"/>
      <c r="U2" s="222"/>
      <c r="V2" s="222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30" customHeight="1" thickBot="1" x14ac:dyDescent="0.2"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22"/>
      <c r="Q3" s="222"/>
      <c r="R3" s="222"/>
      <c r="S3" s="222"/>
      <c r="T3" s="222"/>
      <c r="U3" s="222"/>
      <c r="V3" s="222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ht="15.75" customHeight="1" x14ac:dyDescent="0.15">
      <c r="B4" s="248" t="s">
        <v>184</v>
      </c>
      <c r="C4" s="249"/>
      <c r="D4" s="249"/>
      <c r="E4" s="161"/>
      <c r="F4" s="162"/>
      <c r="G4" s="162"/>
      <c r="H4" s="162"/>
      <c r="I4" s="253"/>
      <c r="J4" s="226" t="s">
        <v>0</v>
      </c>
      <c r="K4" s="119" t="s">
        <v>190</v>
      </c>
      <c r="L4" s="161"/>
      <c r="M4" s="162"/>
      <c r="N4" s="162"/>
      <c r="O4" s="163"/>
      <c r="P4" s="222"/>
      <c r="Q4" s="222"/>
      <c r="R4" s="222"/>
      <c r="S4" s="222"/>
      <c r="T4" s="222"/>
      <c r="U4" s="222"/>
      <c r="V4" s="222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ht="15.75" customHeight="1" thickBot="1" x14ac:dyDescent="0.2">
      <c r="B5" s="245" t="s">
        <v>185</v>
      </c>
      <c r="C5" s="246"/>
      <c r="D5" s="246"/>
      <c r="E5" s="164"/>
      <c r="F5" s="165"/>
      <c r="G5" s="165"/>
      <c r="H5" s="165"/>
      <c r="I5" s="254"/>
      <c r="J5" s="227"/>
      <c r="K5" s="118" t="s">
        <v>191</v>
      </c>
      <c r="L5" s="164"/>
      <c r="M5" s="165"/>
      <c r="N5" s="165"/>
      <c r="O5" s="166"/>
      <c r="P5" s="22"/>
      <c r="Q5" s="22"/>
      <c r="R5" s="22"/>
      <c r="S5" s="22"/>
      <c r="T5" s="22"/>
      <c r="U5" s="22"/>
      <c r="V5" s="22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1:42" ht="15.75" customHeight="1" x14ac:dyDescent="0.15">
      <c r="B6" s="245" t="s">
        <v>186</v>
      </c>
      <c r="C6" s="246"/>
      <c r="D6" s="246"/>
      <c r="E6" s="186"/>
      <c r="F6" s="187"/>
      <c r="G6" s="187"/>
      <c r="H6" s="187"/>
      <c r="I6" s="255"/>
      <c r="J6" s="227"/>
      <c r="K6" s="118" t="s">
        <v>3</v>
      </c>
      <c r="L6" s="164"/>
      <c r="M6" s="165"/>
      <c r="N6" s="165"/>
      <c r="O6" s="166"/>
      <c r="P6" s="239" t="s">
        <v>42</v>
      </c>
      <c r="Q6" s="240"/>
      <c r="R6" s="223">
        <f>E4</f>
        <v>0</v>
      </c>
      <c r="S6" s="224"/>
      <c r="T6" s="224"/>
      <c r="U6" s="224"/>
      <c r="V6" s="22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ht="15.75" customHeight="1" thickBot="1" x14ac:dyDescent="0.2">
      <c r="B7" s="176" t="s">
        <v>187</v>
      </c>
      <c r="C7" s="177"/>
      <c r="D7" s="177"/>
      <c r="E7" s="256"/>
      <c r="F7" s="257"/>
      <c r="G7" s="60" t="s">
        <v>6</v>
      </c>
      <c r="H7" s="178"/>
      <c r="I7" s="179"/>
      <c r="J7" s="228"/>
      <c r="K7" s="117" t="s">
        <v>7</v>
      </c>
      <c r="L7" s="229"/>
      <c r="M7" s="230"/>
      <c r="N7" s="230"/>
      <c r="O7" s="244"/>
      <c r="P7" s="159" t="s">
        <v>0</v>
      </c>
      <c r="Q7" s="160"/>
      <c r="R7" s="170">
        <f>+L5</f>
        <v>0</v>
      </c>
      <c r="S7" s="171"/>
      <c r="T7" s="171"/>
      <c r="U7" s="171"/>
      <c r="V7" s="172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ht="15.75" customHeight="1" x14ac:dyDescent="0.15">
      <c r="B8" s="241" t="s">
        <v>188</v>
      </c>
      <c r="C8" s="242"/>
      <c r="D8" s="242"/>
      <c r="E8" s="258"/>
      <c r="F8" s="259"/>
      <c r="G8" s="259"/>
      <c r="H8" s="260"/>
      <c r="I8" s="180" t="s">
        <v>36</v>
      </c>
      <c r="J8" s="181"/>
      <c r="K8" s="119" t="s">
        <v>190</v>
      </c>
      <c r="L8" s="161"/>
      <c r="M8" s="162"/>
      <c r="N8" s="162"/>
      <c r="O8" s="163"/>
      <c r="P8" s="159" t="s">
        <v>36</v>
      </c>
      <c r="Q8" s="160"/>
      <c r="R8" s="170" t="str">
        <f>IF(L9="","同上",L9)</f>
        <v>同上</v>
      </c>
      <c r="S8" s="171"/>
      <c r="T8" s="171"/>
      <c r="U8" s="171"/>
      <c r="V8" s="172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ht="15.75" customHeight="1" x14ac:dyDescent="0.15">
      <c r="B9" s="184" t="s">
        <v>8</v>
      </c>
      <c r="C9" s="185"/>
      <c r="D9" s="185"/>
      <c r="E9" s="186"/>
      <c r="F9" s="187"/>
      <c r="G9" s="187"/>
      <c r="H9" s="188"/>
      <c r="I9" s="182"/>
      <c r="J9" s="183"/>
      <c r="K9" s="118" t="s">
        <v>191</v>
      </c>
      <c r="L9" s="164"/>
      <c r="M9" s="165"/>
      <c r="N9" s="165"/>
      <c r="O9" s="166"/>
      <c r="P9" s="159" t="s">
        <v>43</v>
      </c>
      <c r="Q9" s="160"/>
      <c r="R9" s="173">
        <f>+E8</f>
        <v>0</v>
      </c>
      <c r="S9" s="174"/>
      <c r="T9" s="174"/>
      <c r="U9" s="174"/>
      <c r="V9" s="17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ht="15.75" customHeight="1" x14ac:dyDescent="0.15">
      <c r="B10" s="184" t="s">
        <v>18</v>
      </c>
      <c r="C10" s="185"/>
      <c r="D10" s="185"/>
      <c r="E10" s="214"/>
      <c r="F10" s="215"/>
      <c r="G10" s="61" t="s">
        <v>6</v>
      </c>
      <c r="H10" s="6"/>
      <c r="I10" s="209" t="s">
        <v>37</v>
      </c>
      <c r="J10" s="210"/>
      <c r="K10" s="118" t="s">
        <v>3</v>
      </c>
      <c r="L10" s="164"/>
      <c r="M10" s="165"/>
      <c r="N10" s="165"/>
      <c r="O10" s="166"/>
      <c r="P10" s="159" t="s">
        <v>8</v>
      </c>
      <c r="Q10" s="160"/>
      <c r="R10" s="167">
        <f>+E9</f>
        <v>0</v>
      </c>
      <c r="S10" s="168"/>
      <c r="T10" s="168"/>
      <c r="U10" s="168"/>
      <c r="V10" s="169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ht="15.75" customHeight="1" thickBot="1" x14ac:dyDescent="0.2">
      <c r="B11" s="203" t="s">
        <v>189</v>
      </c>
      <c r="C11" s="204"/>
      <c r="D11" s="204"/>
      <c r="E11" s="151"/>
      <c r="F11" s="152"/>
      <c r="G11" s="152"/>
      <c r="H11" s="153"/>
      <c r="I11" s="211"/>
      <c r="J11" s="212"/>
      <c r="K11" s="20" t="s">
        <v>7</v>
      </c>
      <c r="L11" s="191"/>
      <c r="M11" s="192"/>
      <c r="N11" s="192"/>
      <c r="O11" s="193"/>
      <c r="P11" s="154" t="s">
        <v>18</v>
      </c>
      <c r="Q11" s="155"/>
      <c r="R11" s="156">
        <f>+E10</f>
        <v>0</v>
      </c>
      <c r="S11" s="157"/>
      <c r="T11" s="23" t="s">
        <v>44</v>
      </c>
      <c r="U11" s="157">
        <f>+H10</f>
        <v>0</v>
      </c>
      <c r="V11" s="158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ht="15.75" customHeight="1" x14ac:dyDescent="0.15">
      <c r="A12" s="4"/>
      <c r="B12" s="200"/>
      <c r="C12" s="200"/>
      <c r="D12" s="200"/>
      <c r="E12" s="200"/>
      <c r="F12" s="200"/>
      <c r="G12" s="200"/>
      <c r="H12" s="200"/>
      <c r="I12" s="205" t="s">
        <v>35</v>
      </c>
      <c r="J12" s="206"/>
      <c r="K12" s="21" t="s">
        <v>4</v>
      </c>
      <c r="L12" s="197"/>
      <c r="M12" s="198"/>
      <c r="N12" s="198"/>
      <c r="O12" s="199"/>
      <c r="P12" s="22"/>
      <c r="Q12" s="22"/>
      <c r="R12" s="22"/>
      <c r="S12" s="22"/>
      <c r="T12" s="22"/>
      <c r="U12" s="22"/>
      <c r="V12" s="22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ht="15.75" customHeight="1" thickBot="1" x14ac:dyDescent="0.2">
      <c r="A13" s="4"/>
      <c r="B13" s="213"/>
      <c r="C13" s="213"/>
      <c r="D13" s="213"/>
      <c r="E13" s="213"/>
      <c r="F13" s="213"/>
      <c r="G13" s="213"/>
      <c r="H13" s="200"/>
      <c r="I13" s="207"/>
      <c r="J13" s="208"/>
      <c r="K13" s="117" t="s">
        <v>5</v>
      </c>
      <c r="L13" s="59"/>
      <c r="M13" s="60" t="s">
        <v>34</v>
      </c>
      <c r="N13" s="178"/>
      <c r="O13" s="190"/>
      <c r="P13" s="237"/>
      <c r="Q13" s="237"/>
      <c r="R13" s="237"/>
      <c r="S13" s="237"/>
      <c r="T13" s="237"/>
      <c r="U13" s="237"/>
      <c r="V13" s="237"/>
      <c r="W13" s="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ht="8.25" customHeight="1" thickBot="1" x14ac:dyDescent="0.2">
      <c r="A14" s="4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38"/>
      <c r="Q14" s="238"/>
      <c r="R14" s="238"/>
      <c r="S14" s="238"/>
      <c r="T14" s="238"/>
      <c r="U14" s="238"/>
      <c r="V14" s="238"/>
      <c r="W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ht="16.5" customHeight="1" x14ac:dyDescent="0.15">
      <c r="B15" s="261" t="s">
        <v>9</v>
      </c>
      <c r="C15" s="218" t="s">
        <v>10</v>
      </c>
      <c r="D15" s="218"/>
      <c r="E15" s="221" t="s">
        <v>192</v>
      </c>
      <c r="F15" s="250" t="s">
        <v>17</v>
      </c>
      <c r="G15" s="221" t="s">
        <v>19</v>
      </c>
      <c r="H15" s="221" t="s">
        <v>20</v>
      </c>
      <c r="I15" s="250" t="s">
        <v>11</v>
      </c>
      <c r="J15" s="250"/>
      <c r="K15" s="250"/>
      <c r="L15" s="250"/>
      <c r="M15" s="218" t="s">
        <v>1</v>
      </c>
      <c r="N15" s="221" t="s">
        <v>29</v>
      </c>
      <c r="O15" s="194" t="s">
        <v>2</v>
      </c>
      <c r="P15" s="264" t="s">
        <v>40</v>
      </c>
      <c r="Q15" s="265"/>
      <c r="R15" s="265"/>
      <c r="S15" s="266"/>
      <c r="T15" s="273" t="s">
        <v>13</v>
      </c>
      <c r="U15" s="276" t="s">
        <v>14</v>
      </c>
      <c r="V15" s="234" t="s">
        <v>9</v>
      </c>
      <c r="X15" s="43" t="s">
        <v>99</v>
      </c>
      <c r="Y15" s="44" t="str">
        <f>TEXT(EDATE(E6,0),"GE")</f>
        <v>M33</v>
      </c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</row>
    <row r="16" spans="1:42" ht="11.25" customHeight="1" x14ac:dyDescent="0.15">
      <c r="B16" s="262"/>
      <c r="C16" s="219"/>
      <c r="D16" s="219"/>
      <c r="E16" s="219"/>
      <c r="F16" s="251"/>
      <c r="G16" s="243"/>
      <c r="H16" s="243"/>
      <c r="I16" s="216" t="s">
        <v>15</v>
      </c>
      <c r="J16" s="216" t="s">
        <v>16</v>
      </c>
      <c r="K16" s="216" t="s">
        <v>31</v>
      </c>
      <c r="L16" s="216" t="s">
        <v>30</v>
      </c>
      <c r="M16" s="219"/>
      <c r="N16" s="243"/>
      <c r="O16" s="195"/>
      <c r="P16" s="267"/>
      <c r="Q16" s="268"/>
      <c r="R16" s="268"/>
      <c r="S16" s="269"/>
      <c r="T16" s="274"/>
      <c r="U16" s="272"/>
      <c r="V16" s="235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</row>
    <row r="17" spans="2:43" ht="12.75" customHeight="1" x14ac:dyDescent="0.15">
      <c r="B17" s="262"/>
      <c r="C17" s="219"/>
      <c r="D17" s="219"/>
      <c r="E17" s="219"/>
      <c r="F17" s="251"/>
      <c r="G17" s="243"/>
      <c r="H17" s="243"/>
      <c r="I17" s="217"/>
      <c r="J17" s="217"/>
      <c r="K17" s="217"/>
      <c r="L17" s="217"/>
      <c r="M17" s="219"/>
      <c r="N17" s="243"/>
      <c r="O17" s="195"/>
      <c r="P17" s="270" t="s">
        <v>12</v>
      </c>
      <c r="Q17" s="271"/>
      <c r="R17" s="272" t="s">
        <v>41</v>
      </c>
      <c r="S17" s="271"/>
      <c r="T17" s="274"/>
      <c r="U17" s="272"/>
      <c r="V17" s="235"/>
      <c r="X17" s="48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</row>
    <row r="18" spans="2:43" ht="15" customHeight="1" thickBot="1" x14ac:dyDescent="0.2">
      <c r="B18" s="263"/>
      <c r="C18" s="220"/>
      <c r="D18" s="220"/>
      <c r="E18" s="220"/>
      <c r="F18" s="252"/>
      <c r="G18" s="116" t="s">
        <v>21</v>
      </c>
      <c r="H18" s="116" t="s">
        <v>22</v>
      </c>
      <c r="I18" s="24" t="s">
        <v>23</v>
      </c>
      <c r="J18" s="24" t="s">
        <v>24</v>
      </c>
      <c r="K18" s="24" t="s">
        <v>25</v>
      </c>
      <c r="L18" s="24" t="s">
        <v>26</v>
      </c>
      <c r="M18" s="114" t="s">
        <v>27</v>
      </c>
      <c r="N18" s="116" t="s">
        <v>28</v>
      </c>
      <c r="O18" s="196"/>
      <c r="P18" s="51" t="s">
        <v>38</v>
      </c>
      <c r="Q18" s="111" t="s">
        <v>39</v>
      </c>
      <c r="R18" s="111" t="s">
        <v>38</v>
      </c>
      <c r="S18" s="111" t="s">
        <v>39</v>
      </c>
      <c r="T18" s="275"/>
      <c r="U18" s="277"/>
      <c r="V18" s="236"/>
      <c r="X18" s="45" t="s">
        <v>45</v>
      </c>
      <c r="Y18" s="75" t="s">
        <v>200</v>
      </c>
      <c r="Z18" s="75" t="s">
        <v>198</v>
      </c>
      <c r="AA18" s="76" t="s">
        <v>46</v>
      </c>
      <c r="AB18" s="76" t="s">
        <v>47</v>
      </c>
      <c r="AC18" s="76" t="s">
        <v>204</v>
      </c>
      <c r="AD18" s="76" t="s">
        <v>197</v>
      </c>
      <c r="AE18" s="78" t="s">
        <v>199</v>
      </c>
      <c r="AF18" s="81" t="s">
        <v>206</v>
      </c>
      <c r="AG18" s="81" t="s">
        <v>209</v>
      </c>
      <c r="AH18" s="81" t="s">
        <v>210</v>
      </c>
      <c r="AI18" s="81" t="s">
        <v>212</v>
      </c>
      <c r="AJ18" s="81" t="s">
        <v>217</v>
      </c>
      <c r="AK18" s="81"/>
      <c r="AL18" s="81"/>
      <c r="AM18" s="81"/>
      <c r="AN18" s="81"/>
      <c r="AO18" s="81"/>
      <c r="AP18" s="82"/>
      <c r="AQ18" s="5"/>
    </row>
    <row r="19" spans="2:43" ht="18" customHeight="1" thickTop="1" x14ac:dyDescent="0.15">
      <c r="B19" s="25">
        <v>1</v>
      </c>
      <c r="C19" s="247"/>
      <c r="D19" s="247"/>
      <c r="E19" s="72"/>
      <c r="F19" s="7"/>
      <c r="G19" s="28" t="str">
        <f>IF(E19=1,HLOOKUP($Y$15,$Y$70:$AP$71,2,FALSE),IF(F19="","",INDEX($Y$19:$AP$69,MATCH(F19,$X$19:$X$69,0),MATCH($Y$15,$Y$18:$AP$18,0))))</f>
        <v/>
      </c>
      <c r="H19" s="7"/>
      <c r="I19" s="7"/>
      <c r="J19" s="7"/>
      <c r="K19" s="7"/>
      <c r="L19" s="7"/>
      <c r="M19" s="29" t="str">
        <f>IF(G19="","",ROUNDDOWN(I19+J19*1.25+K19*1.35+L19*0.25,2))</f>
        <v/>
      </c>
      <c r="N19" s="30" t="str">
        <f>IF(G19="","",ROUNDUP(G19*M19,0))</f>
        <v/>
      </c>
      <c r="O19" s="31" t="str">
        <f t="shared" ref="O19:O38" si="0">IF(G19="","",IF(U19&gt;=N19,"適","不適"))</f>
        <v/>
      </c>
      <c r="P19" s="16"/>
      <c r="Q19" s="53" t="e">
        <f>+P19*I19/H19</f>
        <v>#DIV/0!</v>
      </c>
      <c r="R19" s="17"/>
      <c r="S19" s="53" t="e">
        <f>+R19*I19/H19</f>
        <v>#DIV/0!</v>
      </c>
      <c r="T19" s="17"/>
      <c r="U19" s="52" t="e">
        <f>+Q19+S19+T19</f>
        <v>#DIV/0!</v>
      </c>
      <c r="V19" s="38">
        <v>1</v>
      </c>
      <c r="X19" s="46" t="s">
        <v>48</v>
      </c>
      <c r="Y19" s="77">
        <v>1730</v>
      </c>
      <c r="Z19" s="77">
        <v>1730</v>
      </c>
      <c r="AA19" s="77">
        <v>1860</v>
      </c>
      <c r="AB19" s="77">
        <v>1890</v>
      </c>
      <c r="AC19" s="77">
        <v>1930</v>
      </c>
      <c r="AD19" s="77">
        <v>1930</v>
      </c>
      <c r="AE19" s="83">
        <v>1980</v>
      </c>
      <c r="AF19" s="84">
        <v>2010</v>
      </c>
      <c r="AG19" s="84">
        <v>2010</v>
      </c>
      <c r="AH19" s="84">
        <v>2110</v>
      </c>
      <c r="AI19" s="84">
        <v>2160</v>
      </c>
      <c r="AJ19" s="84">
        <v>2288</v>
      </c>
      <c r="AK19" s="84"/>
      <c r="AL19" s="84"/>
      <c r="AM19" s="84"/>
      <c r="AN19" s="84"/>
      <c r="AO19" s="84"/>
      <c r="AP19" s="85"/>
      <c r="AQ19" s="5"/>
    </row>
    <row r="20" spans="2:43" ht="18" customHeight="1" x14ac:dyDescent="0.15">
      <c r="B20" s="26">
        <v>2</v>
      </c>
      <c r="C20" s="201"/>
      <c r="D20" s="201"/>
      <c r="E20" s="73"/>
      <c r="F20" s="8"/>
      <c r="G20" s="28" t="str">
        <f t="shared" ref="G20:G41" si="1">IF(E20=1,HLOOKUP($Y$15,$Y$70:$AP$71,2,FALSE),IF(F20="","",INDEX($Y$19:$AP$69,MATCH(F20,$X$19:$X$69,0),MATCH($Y$15,$Y$18:$AP$18,0))))</f>
        <v/>
      </c>
      <c r="H20" s="8"/>
      <c r="I20" s="8"/>
      <c r="J20" s="8"/>
      <c r="K20" s="8"/>
      <c r="L20" s="8"/>
      <c r="M20" s="29" t="str">
        <f t="shared" ref="M20:M38" si="2">IF(G20="","",ROUNDDOWN(I20+J20*1.25+K20*1.35+L20*0.25,2))</f>
        <v/>
      </c>
      <c r="N20" s="30" t="str">
        <f t="shared" ref="N20:N38" si="3">IF(G20="","",ROUNDUP(G20*M20,0))</f>
        <v/>
      </c>
      <c r="O20" s="32" t="str">
        <f t="shared" si="0"/>
        <v/>
      </c>
      <c r="P20" s="9"/>
      <c r="Q20" s="36" t="e">
        <f t="shared" ref="Q20:Q38" si="4">+P20*I20/H20</f>
        <v>#DIV/0!</v>
      </c>
      <c r="R20" s="10"/>
      <c r="S20" s="36" t="e">
        <f t="shared" ref="S20:S38" si="5">+R20*I20/H20</f>
        <v>#DIV/0!</v>
      </c>
      <c r="T20" s="10"/>
      <c r="U20" s="39" t="e">
        <f t="shared" ref="U20:U38" si="6">+Q20+S20+T20</f>
        <v>#DIV/0!</v>
      </c>
      <c r="V20" s="40">
        <v>2</v>
      </c>
      <c r="X20" s="46" t="s">
        <v>49</v>
      </c>
      <c r="Y20" s="77">
        <v>1470</v>
      </c>
      <c r="Z20" s="77">
        <v>1470</v>
      </c>
      <c r="AA20" s="77">
        <v>1580</v>
      </c>
      <c r="AB20" s="77">
        <v>1600</v>
      </c>
      <c r="AC20" s="77">
        <v>1630</v>
      </c>
      <c r="AD20" s="77">
        <v>1630</v>
      </c>
      <c r="AE20" s="86">
        <v>1670</v>
      </c>
      <c r="AF20" s="87">
        <v>1700</v>
      </c>
      <c r="AG20" s="87">
        <v>1720</v>
      </c>
      <c r="AH20" s="87">
        <v>1760</v>
      </c>
      <c r="AI20" s="87">
        <v>1880</v>
      </c>
      <c r="AJ20" s="87">
        <v>2036</v>
      </c>
      <c r="AK20" s="87"/>
      <c r="AL20" s="87"/>
      <c r="AM20" s="87"/>
      <c r="AN20" s="87"/>
      <c r="AO20" s="87"/>
      <c r="AP20" s="88"/>
      <c r="AQ20" s="5"/>
    </row>
    <row r="21" spans="2:43" ht="18" customHeight="1" x14ac:dyDescent="0.15">
      <c r="B21" s="26">
        <v>3</v>
      </c>
      <c r="C21" s="201"/>
      <c r="D21" s="201"/>
      <c r="E21" s="73"/>
      <c r="F21" s="8"/>
      <c r="G21" s="28" t="str">
        <f t="shared" si="1"/>
        <v/>
      </c>
      <c r="H21" s="8"/>
      <c r="I21" s="8"/>
      <c r="J21" s="8"/>
      <c r="K21" s="8"/>
      <c r="L21" s="8"/>
      <c r="M21" s="29" t="str">
        <f t="shared" si="2"/>
        <v/>
      </c>
      <c r="N21" s="30" t="str">
        <f t="shared" si="3"/>
        <v/>
      </c>
      <c r="O21" s="32" t="str">
        <f t="shared" si="0"/>
        <v/>
      </c>
      <c r="P21" s="9"/>
      <c r="Q21" s="36" t="e">
        <f t="shared" si="4"/>
        <v>#DIV/0!</v>
      </c>
      <c r="R21" s="10"/>
      <c r="S21" s="36" t="e">
        <f t="shared" si="5"/>
        <v>#DIV/0!</v>
      </c>
      <c r="T21" s="10"/>
      <c r="U21" s="39" t="e">
        <f t="shared" si="6"/>
        <v>#DIV/0!</v>
      </c>
      <c r="V21" s="40">
        <v>3</v>
      </c>
      <c r="X21" s="46" t="s">
        <v>50</v>
      </c>
      <c r="Y21" s="77">
        <v>1230</v>
      </c>
      <c r="Z21" s="77">
        <v>1230</v>
      </c>
      <c r="AA21" s="77">
        <v>1330</v>
      </c>
      <c r="AB21" s="77">
        <v>1350</v>
      </c>
      <c r="AC21" s="77">
        <v>1380</v>
      </c>
      <c r="AD21" s="77">
        <v>1380</v>
      </c>
      <c r="AE21" s="86">
        <v>1410</v>
      </c>
      <c r="AF21" s="87">
        <v>1440</v>
      </c>
      <c r="AG21" s="87">
        <v>1440</v>
      </c>
      <c r="AH21" s="87">
        <v>1440</v>
      </c>
      <c r="AI21" s="87">
        <v>1500</v>
      </c>
      <c r="AJ21" s="87">
        <v>1651</v>
      </c>
      <c r="AK21" s="87"/>
      <c r="AL21" s="87"/>
      <c r="AM21" s="87"/>
      <c r="AN21" s="87"/>
      <c r="AO21" s="87"/>
      <c r="AP21" s="88"/>
      <c r="AQ21" s="5"/>
    </row>
    <row r="22" spans="2:43" ht="18" customHeight="1" x14ac:dyDescent="0.15">
      <c r="B22" s="26">
        <v>4</v>
      </c>
      <c r="C22" s="201"/>
      <c r="D22" s="201"/>
      <c r="E22" s="73"/>
      <c r="F22" s="8"/>
      <c r="G22" s="28" t="str">
        <f t="shared" si="1"/>
        <v/>
      </c>
      <c r="H22" s="8"/>
      <c r="I22" s="8"/>
      <c r="J22" s="8"/>
      <c r="K22" s="8"/>
      <c r="L22" s="8"/>
      <c r="M22" s="29" t="str">
        <f t="shared" si="2"/>
        <v/>
      </c>
      <c r="N22" s="30" t="str">
        <f t="shared" si="3"/>
        <v/>
      </c>
      <c r="O22" s="32" t="str">
        <f t="shared" si="0"/>
        <v/>
      </c>
      <c r="P22" s="9"/>
      <c r="Q22" s="36" t="e">
        <f t="shared" si="4"/>
        <v>#DIV/0!</v>
      </c>
      <c r="R22" s="10"/>
      <c r="S22" s="36" t="e">
        <f t="shared" si="5"/>
        <v>#DIV/0!</v>
      </c>
      <c r="T22" s="10"/>
      <c r="U22" s="39" t="e">
        <f t="shared" si="6"/>
        <v>#DIV/0!</v>
      </c>
      <c r="V22" s="40">
        <v>4</v>
      </c>
      <c r="X22" s="46" t="s">
        <v>51</v>
      </c>
      <c r="Y22" s="77">
        <v>1690</v>
      </c>
      <c r="Z22" s="77">
        <v>1690</v>
      </c>
      <c r="AA22" s="77">
        <v>1730</v>
      </c>
      <c r="AB22" s="77">
        <v>1790</v>
      </c>
      <c r="AC22" s="77">
        <v>1800</v>
      </c>
      <c r="AD22" s="77">
        <v>1800</v>
      </c>
      <c r="AE22" s="86">
        <v>1780</v>
      </c>
      <c r="AF22" s="87">
        <v>1840</v>
      </c>
      <c r="AG22" s="87">
        <v>1910</v>
      </c>
      <c r="AH22" s="87">
        <v>2010</v>
      </c>
      <c r="AI22" s="87">
        <v>2110</v>
      </c>
      <c r="AJ22" s="87">
        <v>2288</v>
      </c>
      <c r="AK22" s="87"/>
      <c r="AL22" s="87"/>
      <c r="AM22" s="87"/>
      <c r="AN22" s="87"/>
      <c r="AO22" s="87"/>
      <c r="AP22" s="88"/>
      <c r="AQ22" s="5"/>
    </row>
    <row r="23" spans="2:43" ht="18" customHeight="1" x14ac:dyDescent="0.15">
      <c r="B23" s="26">
        <v>5</v>
      </c>
      <c r="C23" s="201"/>
      <c r="D23" s="201"/>
      <c r="E23" s="73"/>
      <c r="F23" s="8"/>
      <c r="G23" s="28" t="str">
        <f t="shared" si="1"/>
        <v/>
      </c>
      <c r="H23" s="8"/>
      <c r="I23" s="8"/>
      <c r="J23" s="8"/>
      <c r="K23" s="8"/>
      <c r="L23" s="8"/>
      <c r="M23" s="29" t="str">
        <f t="shared" si="2"/>
        <v/>
      </c>
      <c r="N23" s="30" t="str">
        <f t="shared" si="3"/>
        <v/>
      </c>
      <c r="O23" s="32" t="str">
        <f t="shared" si="0"/>
        <v/>
      </c>
      <c r="P23" s="9"/>
      <c r="Q23" s="36" t="e">
        <f t="shared" si="4"/>
        <v>#DIV/0!</v>
      </c>
      <c r="R23" s="10"/>
      <c r="S23" s="36" t="e">
        <f t="shared" si="5"/>
        <v>#DIV/0!</v>
      </c>
      <c r="T23" s="10"/>
      <c r="U23" s="39" t="e">
        <f t="shared" si="6"/>
        <v>#DIV/0!</v>
      </c>
      <c r="V23" s="40">
        <v>5</v>
      </c>
      <c r="X23" s="46" t="s">
        <v>52</v>
      </c>
      <c r="Y23" s="77">
        <v>2230</v>
      </c>
      <c r="Z23" s="77">
        <v>2230</v>
      </c>
      <c r="AA23" s="77">
        <v>2390</v>
      </c>
      <c r="AB23" s="77">
        <v>2490</v>
      </c>
      <c r="AC23" s="77">
        <v>2540</v>
      </c>
      <c r="AD23" s="77">
        <v>2540</v>
      </c>
      <c r="AE23" s="86">
        <v>2540</v>
      </c>
      <c r="AF23" s="87">
        <v>2650</v>
      </c>
      <c r="AG23" s="87">
        <v>2650</v>
      </c>
      <c r="AH23" s="87">
        <v>2650</v>
      </c>
      <c r="AI23" s="87">
        <v>2720</v>
      </c>
      <c r="AJ23" s="87">
        <v>2977</v>
      </c>
      <c r="AK23" s="87"/>
      <c r="AL23" s="87"/>
      <c r="AM23" s="87"/>
      <c r="AN23" s="87"/>
      <c r="AO23" s="87"/>
      <c r="AP23" s="88"/>
      <c r="AQ23" s="5"/>
    </row>
    <row r="24" spans="2:43" ht="18" customHeight="1" x14ac:dyDescent="0.15">
      <c r="B24" s="26">
        <v>6</v>
      </c>
      <c r="C24" s="201"/>
      <c r="D24" s="201"/>
      <c r="E24" s="73"/>
      <c r="F24" s="8"/>
      <c r="G24" s="28" t="str">
        <f t="shared" si="1"/>
        <v/>
      </c>
      <c r="H24" s="8"/>
      <c r="I24" s="8"/>
      <c r="J24" s="8"/>
      <c r="K24" s="8"/>
      <c r="L24" s="8"/>
      <c r="M24" s="29" t="str">
        <f t="shared" si="2"/>
        <v/>
      </c>
      <c r="N24" s="30" t="str">
        <f t="shared" si="3"/>
        <v/>
      </c>
      <c r="O24" s="32" t="str">
        <f t="shared" si="0"/>
        <v/>
      </c>
      <c r="P24" s="9"/>
      <c r="Q24" s="36" t="e">
        <f t="shared" si="4"/>
        <v>#DIV/0!</v>
      </c>
      <c r="R24" s="10"/>
      <c r="S24" s="36" t="e">
        <f t="shared" si="5"/>
        <v>#DIV/0!</v>
      </c>
      <c r="T24" s="10"/>
      <c r="U24" s="39" t="e">
        <f t="shared" si="6"/>
        <v>#DIV/0!</v>
      </c>
      <c r="V24" s="40">
        <v>6</v>
      </c>
      <c r="X24" s="46" t="s">
        <v>53</v>
      </c>
      <c r="Y24" s="77">
        <v>1930</v>
      </c>
      <c r="Z24" s="77">
        <v>1930</v>
      </c>
      <c r="AA24" s="77">
        <v>2080</v>
      </c>
      <c r="AB24" s="77">
        <v>2160</v>
      </c>
      <c r="AC24" s="77">
        <v>2200</v>
      </c>
      <c r="AD24" s="77">
        <v>2200</v>
      </c>
      <c r="AE24" s="86">
        <v>2200</v>
      </c>
      <c r="AF24" s="87">
        <v>2300</v>
      </c>
      <c r="AG24" s="87">
        <v>2340</v>
      </c>
      <c r="AH24" s="87">
        <v>2350</v>
      </c>
      <c r="AI24" s="87">
        <v>2380</v>
      </c>
      <c r="AJ24" s="87">
        <v>2603</v>
      </c>
      <c r="AK24" s="87"/>
      <c r="AL24" s="87"/>
      <c r="AM24" s="87"/>
      <c r="AN24" s="87"/>
      <c r="AO24" s="87"/>
      <c r="AP24" s="88"/>
      <c r="AQ24" s="5"/>
    </row>
    <row r="25" spans="2:43" ht="18" customHeight="1" x14ac:dyDescent="0.15">
      <c r="B25" s="26">
        <v>7</v>
      </c>
      <c r="C25" s="201"/>
      <c r="D25" s="201"/>
      <c r="E25" s="73"/>
      <c r="F25" s="8"/>
      <c r="G25" s="28" t="str">
        <f t="shared" si="1"/>
        <v/>
      </c>
      <c r="H25" s="8"/>
      <c r="I25" s="8"/>
      <c r="J25" s="8"/>
      <c r="K25" s="8"/>
      <c r="L25" s="8"/>
      <c r="M25" s="29" t="str">
        <f t="shared" si="2"/>
        <v/>
      </c>
      <c r="N25" s="30" t="str">
        <f t="shared" si="3"/>
        <v/>
      </c>
      <c r="O25" s="32" t="str">
        <f t="shared" si="0"/>
        <v/>
      </c>
      <c r="P25" s="9"/>
      <c r="Q25" s="36" t="e">
        <f t="shared" si="4"/>
        <v>#DIV/0!</v>
      </c>
      <c r="R25" s="10"/>
      <c r="S25" s="36" t="e">
        <f t="shared" si="5"/>
        <v>#DIV/0!</v>
      </c>
      <c r="T25" s="10"/>
      <c r="U25" s="39" t="e">
        <f t="shared" si="6"/>
        <v>#DIV/0!</v>
      </c>
      <c r="V25" s="40">
        <v>7</v>
      </c>
      <c r="X25" s="46" t="s">
        <v>54</v>
      </c>
      <c r="Y25" s="77">
        <v>2210</v>
      </c>
      <c r="Z25" s="77">
        <v>2210</v>
      </c>
      <c r="AA25" s="77">
        <v>2220</v>
      </c>
      <c r="AB25" s="77">
        <v>2300</v>
      </c>
      <c r="AC25" s="77">
        <v>2310</v>
      </c>
      <c r="AD25" s="77">
        <v>2310</v>
      </c>
      <c r="AE25" s="86">
        <v>2280</v>
      </c>
      <c r="AF25" s="87">
        <v>2360</v>
      </c>
      <c r="AG25" s="87">
        <v>2360</v>
      </c>
      <c r="AH25" s="87">
        <v>2480</v>
      </c>
      <c r="AI25" s="87">
        <v>2600</v>
      </c>
      <c r="AJ25" s="87">
        <v>2835</v>
      </c>
      <c r="AK25" s="87"/>
      <c r="AL25" s="87"/>
      <c r="AM25" s="87"/>
      <c r="AN25" s="87"/>
      <c r="AO25" s="87"/>
      <c r="AP25" s="88"/>
      <c r="AQ25" s="5"/>
    </row>
    <row r="26" spans="2:43" ht="18" customHeight="1" x14ac:dyDescent="0.15">
      <c r="B26" s="26">
        <v>8</v>
      </c>
      <c r="C26" s="201"/>
      <c r="D26" s="201"/>
      <c r="E26" s="73"/>
      <c r="F26" s="8"/>
      <c r="G26" s="28" t="str">
        <f t="shared" si="1"/>
        <v/>
      </c>
      <c r="H26" s="8"/>
      <c r="I26" s="8"/>
      <c r="J26" s="8"/>
      <c r="K26" s="8"/>
      <c r="L26" s="8"/>
      <c r="M26" s="29" t="str">
        <f t="shared" si="2"/>
        <v/>
      </c>
      <c r="N26" s="30" t="str">
        <f t="shared" si="3"/>
        <v/>
      </c>
      <c r="O26" s="32" t="str">
        <f t="shared" si="0"/>
        <v/>
      </c>
      <c r="P26" s="9"/>
      <c r="Q26" s="36" t="e">
        <f t="shared" si="4"/>
        <v>#DIV/0!</v>
      </c>
      <c r="R26" s="10"/>
      <c r="S26" s="36" t="e">
        <f t="shared" si="5"/>
        <v>#DIV/0!</v>
      </c>
      <c r="T26" s="10"/>
      <c r="U26" s="39" t="e">
        <f t="shared" si="6"/>
        <v>#DIV/0!</v>
      </c>
      <c r="V26" s="40">
        <v>8</v>
      </c>
      <c r="X26" s="46" t="s">
        <v>55</v>
      </c>
      <c r="Y26" s="77">
        <v>2520</v>
      </c>
      <c r="Z26" s="77">
        <v>2520</v>
      </c>
      <c r="AA26" s="77">
        <v>2530</v>
      </c>
      <c r="AB26" s="77">
        <v>2570</v>
      </c>
      <c r="AC26" s="77">
        <v>2590</v>
      </c>
      <c r="AD26" s="77">
        <v>2590</v>
      </c>
      <c r="AE26" s="86">
        <v>2650</v>
      </c>
      <c r="AF26" s="87">
        <v>2700</v>
      </c>
      <c r="AG26" s="87">
        <v>2720</v>
      </c>
      <c r="AH26" s="87">
        <v>2750</v>
      </c>
      <c r="AI26" s="87">
        <v>2880</v>
      </c>
      <c r="AJ26" s="87">
        <v>3089</v>
      </c>
      <c r="AK26" s="87"/>
      <c r="AL26" s="87"/>
      <c r="AM26" s="87"/>
      <c r="AN26" s="87"/>
      <c r="AO26" s="87"/>
      <c r="AP26" s="88"/>
      <c r="AQ26" s="5"/>
    </row>
    <row r="27" spans="2:43" ht="18" customHeight="1" x14ac:dyDescent="0.15">
      <c r="B27" s="26">
        <v>9</v>
      </c>
      <c r="C27" s="201"/>
      <c r="D27" s="201"/>
      <c r="E27" s="73"/>
      <c r="F27" s="8"/>
      <c r="G27" s="28" t="str">
        <f t="shared" si="1"/>
        <v/>
      </c>
      <c r="H27" s="8"/>
      <c r="I27" s="8"/>
      <c r="J27" s="8"/>
      <c r="K27" s="8"/>
      <c r="L27" s="8"/>
      <c r="M27" s="29" t="str">
        <f t="shared" si="2"/>
        <v/>
      </c>
      <c r="N27" s="30" t="str">
        <f t="shared" si="3"/>
        <v/>
      </c>
      <c r="O27" s="32" t="str">
        <f t="shared" si="0"/>
        <v/>
      </c>
      <c r="P27" s="9"/>
      <c r="Q27" s="36" t="e">
        <f t="shared" si="4"/>
        <v>#DIV/0!</v>
      </c>
      <c r="R27" s="10"/>
      <c r="S27" s="36" t="e">
        <f t="shared" si="5"/>
        <v>#DIV/0!</v>
      </c>
      <c r="T27" s="10"/>
      <c r="U27" s="39" t="e">
        <f t="shared" si="6"/>
        <v>#DIV/0!</v>
      </c>
      <c r="V27" s="40">
        <v>9</v>
      </c>
      <c r="X27" s="46" t="s">
        <v>56</v>
      </c>
      <c r="Y27" s="77">
        <v>1730</v>
      </c>
      <c r="Z27" s="77">
        <v>1730</v>
      </c>
      <c r="AA27" s="77">
        <v>1770</v>
      </c>
      <c r="AB27" s="77">
        <v>1840</v>
      </c>
      <c r="AC27" s="77">
        <v>1830</v>
      </c>
      <c r="AD27" s="77">
        <v>1830</v>
      </c>
      <c r="AE27" s="86">
        <v>1890</v>
      </c>
      <c r="AF27" s="87">
        <v>1920</v>
      </c>
      <c r="AG27" s="87">
        <v>1960</v>
      </c>
      <c r="AH27" s="87">
        <v>2000</v>
      </c>
      <c r="AI27" s="87">
        <v>2140</v>
      </c>
      <c r="AJ27" s="87">
        <v>2339</v>
      </c>
      <c r="AK27" s="87"/>
      <c r="AL27" s="87"/>
      <c r="AM27" s="87"/>
      <c r="AN27" s="87"/>
      <c r="AO27" s="87"/>
      <c r="AP27" s="88"/>
      <c r="AQ27" s="5"/>
    </row>
    <row r="28" spans="2:43" ht="18" customHeight="1" x14ac:dyDescent="0.15">
      <c r="B28" s="26">
        <v>10</v>
      </c>
      <c r="C28" s="201"/>
      <c r="D28" s="201"/>
      <c r="E28" s="73"/>
      <c r="F28" s="8"/>
      <c r="G28" s="28" t="str">
        <f t="shared" si="1"/>
        <v/>
      </c>
      <c r="H28" s="8"/>
      <c r="I28" s="8"/>
      <c r="J28" s="8"/>
      <c r="K28" s="8"/>
      <c r="L28" s="8"/>
      <c r="M28" s="29" t="str">
        <f t="shared" si="2"/>
        <v/>
      </c>
      <c r="N28" s="30" t="str">
        <f t="shared" si="3"/>
        <v/>
      </c>
      <c r="O28" s="32" t="str">
        <f t="shared" si="0"/>
        <v/>
      </c>
      <c r="P28" s="9"/>
      <c r="Q28" s="36" t="e">
        <f t="shared" si="4"/>
        <v>#DIV/0!</v>
      </c>
      <c r="R28" s="10"/>
      <c r="S28" s="36" t="e">
        <f t="shared" si="5"/>
        <v>#DIV/0!</v>
      </c>
      <c r="T28" s="10"/>
      <c r="U28" s="39" t="e">
        <f t="shared" si="6"/>
        <v>#DIV/0!</v>
      </c>
      <c r="V28" s="40">
        <v>10</v>
      </c>
      <c r="X28" s="46" t="s">
        <v>57</v>
      </c>
      <c r="Y28" s="77">
        <v>1740</v>
      </c>
      <c r="Z28" s="77">
        <v>1740</v>
      </c>
      <c r="AA28" s="77">
        <v>1870</v>
      </c>
      <c r="AB28" s="77">
        <v>1940</v>
      </c>
      <c r="AC28" s="77">
        <v>1980</v>
      </c>
      <c r="AD28" s="77">
        <v>1980</v>
      </c>
      <c r="AE28" s="86">
        <v>1980</v>
      </c>
      <c r="AF28" s="87">
        <v>2070</v>
      </c>
      <c r="AG28" s="87">
        <v>2120</v>
      </c>
      <c r="AH28" s="87">
        <v>2210</v>
      </c>
      <c r="AI28" s="87">
        <v>2260</v>
      </c>
      <c r="AJ28" s="87">
        <v>2380</v>
      </c>
      <c r="AK28" s="87"/>
      <c r="AL28" s="87"/>
      <c r="AM28" s="87"/>
      <c r="AN28" s="87"/>
      <c r="AO28" s="87"/>
      <c r="AP28" s="88"/>
      <c r="AQ28" s="5"/>
    </row>
    <row r="29" spans="2:43" ht="18" customHeight="1" x14ac:dyDescent="0.15">
      <c r="B29" s="26">
        <v>11</v>
      </c>
      <c r="C29" s="201"/>
      <c r="D29" s="201"/>
      <c r="E29" s="73"/>
      <c r="F29" s="8"/>
      <c r="G29" s="28" t="str">
        <f t="shared" si="1"/>
        <v/>
      </c>
      <c r="H29" s="8"/>
      <c r="I29" s="8"/>
      <c r="J29" s="8"/>
      <c r="K29" s="8"/>
      <c r="L29" s="8"/>
      <c r="M29" s="29" t="str">
        <f t="shared" si="2"/>
        <v/>
      </c>
      <c r="N29" s="30" t="str">
        <f t="shared" si="3"/>
        <v/>
      </c>
      <c r="O29" s="32" t="str">
        <f t="shared" si="0"/>
        <v/>
      </c>
      <c r="P29" s="9"/>
      <c r="Q29" s="36" t="e">
        <f t="shared" si="4"/>
        <v>#DIV/0!</v>
      </c>
      <c r="R29" s="10"/>
      <c r="S29" s="36" t="e">
        <f t="shared" si="5"/>
        <v>#DIV/0!</v>
      </c>
      <c r="T29" s="10"/>
      <c r="U29" s="39" t="e">
        <f t="shared" si="6"/>
        <v>#DIV/0!</v>
      </c>
      <c r="V29" s="40">
        <v>11</v>
      </c>
      <c r="X29" s="46" t="s">
        <v>58</v>
      </c>
      <c r="Y29" s="77">
        <v>1830</v>
      </c>
      <c r="Z29" s="77">
        <v>1830</v>
      </c>
      <c r="AA29" s="77">
        <v>1970</v>
      </c>
      <c r="AB29" s="77">
        <v>2050</v>
      </c>
      <c r="AC29" s="77">
        <v>2090</v>
      </c>
      <c r="AD29" s="77">
        <v>2090</v>
      </c>
      <c r="AE29" s="86">
        <v>2090</v>
      </c>
      <c r="AF29" s="87">
        <v>2180</v>
      </c>
      <c r="AG29" s="87">
        <v>2250</v>
      </c>
      <c r="AH29" s="87">
        <v>2250</v>
      </c>
      <c r="AI29" s="87">
        <v>2280</v>
      </c>
      <c r="AJ29" s="87">
        <v>2491</v>
      </c>
      <c r="AK29" s="87"/>
      <c r="AL29" s="87"/>
      <c r="AM29" s="87"/>
      <c r="AN29" s="87"/>
      <c r="AO29" s="87"/>
      <c r="AP29" s="88"/>
      <c r="AQ29" s="5"/>
    </row>
    <row r="30" spans="2:43" ht="18" customHeight="1" x14ac:dyDescent="0.15">
      <c r="B30" s="26">
        <v>12</v>
      </c>
      <c r="C30" s="201"/>
      <c r="D30" s="201"/>
      <c r="E30" s="73"/>
      <c r="F30" s="8"/>
      <c r="G30" s="28" t="str">
        <f t="shared" si="1"/>
        <v/>
      </c>
      <c r="H30" s="8"/>
      <c r="I30" s="8"/>
      <c r="J30" s="8"/>
      <c r="K30" s="8"/>
      <c r="L30" s="8"/>
      <c r="M30" s="29" t="str">
        <f t="shared" si="2"/>
        <v/>
      </c>
      <c r="N30" s="30" t="str">
        <f t="shared" si="3"/>
        <v/>
      </c>
      <c r="O30" s="32" t="str">
        <f t="shared" si="0"/>
        <v/>
      </c>
      <c r="P30" s="9"/>
      <c r="Q30" s="36" t="e">
        <f t="shared" si="4"/>
        <v>#DIV/0!</v>
      </c>
      <c r="R30" s="10"/>
      <c r="S30" s="36" t="e">
        <f t="shared" si="5"/>
        <v>#DIV/0!</v>
      </c>
      <c r="T30" s="10"/>
      <c r="U30" s="39" t="e">
        <f t="shared" si="6"/>
        <v>#DIV/0!</v>
      </c>
      <c r="V30" s="40">
        <v>12</v>
      </c>
      <c r="X30" s="46" t="s">
        <v>59</v>
      </c>
      <c r="Y30" s="77">
        <v>1800</v>
      </c>
      <c r="Z30" s="77">
        <v>1800</v>
      </c>
      <c r="AA30" s="77">
        <v>1930</v>
      </c>
      <c r="AB30" s="77">
        <v>2010</v>
      </c>
      <c r="AC30" s="77">
        <v>2050</v>
      </c>
      <c r="AD30" s="77">
        <v>2050</v>
      </c>
      <c r="AE30" s="86">
        <v>2050</v>
      </c>
      <c r="AF30" s="87">
        <v>2140</v>
      </c>
      <c r="AG30" s="87">
        <v>2210</v>
      </c>
      <c r="AH30" s="87">
        <v>2320</v>
      </c>
      <c r="AI30" s="87">
        <v>2410</v>
      </c>
      <c r="AJ30" s="87">
        <v>2572</v>
      </c>
      <c r="AK30" s="87"/>
      <c r="AL30" s="87"/>
      <c r="AM30" s="87"/>
      <c r="AN30" s="87"/>
      <c r="AO30" s="87"/>
      <c r="AP30" s="88"/>
      <c r="AQ30" s="5"/>
    </row>
    <row r="31" spans="2:43" ht="18" customHeight="1" x14ac:dyDescent="0.15">
      <c r="B31" s="26">
        <v>13</v>
      </c>
      <c r="C31" s="201"/>
      <c r="D31" s="201"/>
      <c r="E31" s="73"/>
      <c r="F31" s="8"/>
      <c r="G31" s="28" t="str">
        <f t="shared" si="1"/>
        <v/>
      </c>
      <c r="H31" s="8"/>
      <c r="I31" s="8"/>
      <c r="J31" s="8"/>
      <c r="K31" s="8"/>
      <c r="L31" s="8"/>
      <c r="M31" s="29" t="str">
        <f t="shared" si="2"/>
        <v/>
      </c>
      <c r="N31" s="30" t="str">
        <f t="shared" si="3"/>
        <v/>
      </c>
      <c r="O31" s="32" t="str">
        <f t="shared" si="0"/>
        <v/>
      </c>
      <c r="P31" s="9"/>
      <c r="Q31" s="36" t="e">
        <f t="shared" si="4"/>
        <v>#DIV/0!</v>
      </c>
      <c r="R31" s="10"/>
      <c r="S31" s="36" t="e">
        <f t="shared" si="5"/>
        <v>#DIV/0!</v>
      </c>
      <c r="T31" s="10"/>
      <c r="U31" s="39" t="e">
        <f t="shared" si="6"/>
        <v>#DIV/0!</v>
      </c>
      <c r="V31" s="40">
        <v>13</v>
      </c>
      <c r="X31" s="46" t="s">
        <v>60</v>
      </c>
      <c r="Y31" s="77">
        <v>2090</v>
      </c>
      <c r="Z31" s="77">
        <v>2090</v>
      </c>
      <c r="AA31" s="77">
        <v>2250</v>
      </c>
      <c r="AB31" s="77">
        <v>2340</v>
      </c>
      <c r="AC31" s="77">
        <v>2390</v>
      </c>
      <c r="AD31" s="77">
        <v>2390</v>
      </c>
      <c r="AE31" s="86">
        <v>2390</v>
      </c>
      <c r="AF31" s="87">
        <v>2490</v>
      </c>
      <c r="AG31" s="87">
        <v>2550</v>
      </c>
      <c r="AH31" s="87">
        <v>2550</v>
      </c>
      <c r="AI31" s="87">
        <v>2630</v>
      </c>
      <c r="AJ31" s="87">
        <v>2744</v>
      </c>
      <c r="AK31" s="87"/>
      <c r="AL31" s="87"/>
      <c r="AM31" s="87"/>
      <c r="AN31" s="87"/>
      <c r="AO31" s="87"/>
      <c r="AP31" s="88"/>
      <c r="AQ31" s="5"/>
    </row>
    <row r="32" spans="2:43" ht="18" customHeight="1" x14ac:dyDescent="0.15">
      <c r="B32" s="26">
        <v>14</v>
      </c>
      <c r="C32" s="201"/>
      <c r="D32" s="201"/>
      <c r="E32" s="73"/>
      <c r="F32" s="8"/>
      <c r="G32" s="28" t="str">
        <f t="shared" si="1"/>
        <v/>
      </c>
      <c r="H32" s="8"/>
      <c r="I32" s="8"/>
      <c r="J32" s="8"/>
      <c r="K32" s="8"/>
      <c r="L32" s="8"/>
      <c r="M32" s="29" t="str">
        <f t="shared" si="2"/>
        <v/>
      </c>
      <c r="N32" s="30" t="str">
        <f t="shared" si="3"/>
        <v/>
      </c>
      <c r="O32" s="32" t="str">
        <f t="shared" si="0"/>
        <v/>
      </c>
      <c r="P32" s="9"/>
      <c r="Q32" s="36" t="e">
        <f t="shared" si="4"/>
        <v>#DIV/0!</v>
      </c>
      <c r="R32" s="10"/>
      <c r="S32" s="36" t="e">
        <f t="shared" si="5"/>
        <v>#DIV/0!</v>
      </c>
      <c r="T32" s="10"/>
      <c r="U32" s="39" t="e">
        <f t="shared" si="6"/>
        <v>#DIV/0!</v>
      </c>
      <c r="V32" s="40">
        <v>14</v>
      </c>
      <c r="X32" s="46" t="s">
        <v>61</v>
      </c>
      <c r="Y32" s="77">
        <v>1770</v>
      </c>
      <c r="Z32" s="77">
        <v>1770</v>
      </c>
      <c r="AA32" s="77">
        <v>1910</v>
      </c>
      <c r="AB32" s="77">
        <v>1940</v>
      </c>
      <c r="AC32" s="77">
        <v>1980</v>
      </c>
      <c r="AD32" s="77">
        <v>1980</v>
      </c>
      <c r="AE32" s="86">
        <v>2030</v>
      </c>
      <c r="AF32" s="87">
        <v>2060</v>
      </c>
      <c r="AG32" s="87">
        <v>2070</v>
      </c>
      <c r="AH32" s="87">
        <v>2170</v>
      </c>
      <c r="AI32" s="87">
        <v>2270</v>
      </c>
      <c r="AJ32" s="87">
        <v>2450</v>
      </c>
      <c r="AK32" s="87"/>
      <c r="AL32" s="87"/>
      <c r="AM32" s="87"/>
      <c r="AN32" s="87"/>
      <c r="AO32" s="87"/>
      <c r="AP32" s="88"/>
      <c r="AQ32" s="5"/>
    </row>
    <row r="33" spans="2:43" ht="18" customHeight="1" x14ac:dyDescent="0.15">
      <c r="B33" s="26">
        <v>15</v>
      </c>
      <c r="C33" s="201"/>
      <c r="D33" s="201"/>
      <c r="E33" s="73"/>
      <c r="F33" s="8"/>
      <c r="G33" s="28" t="str">
        <f t="shared" si="1"/>
        <v/>
      </c>
      <c r="H33" s="8"/>
      <c r="I33" s="8"/>
      <c r="J33" s="8"/>
      <c r="K33" s="8"/>
      <c r="L33" s="8"/>
      <c r="M33" s="29" t="str">
        <f t="shared" si="2"/>
        <v/>
      </c>
      <c r="N33" s="30" t="str">
        <f t="shared" si="3"/>
        <v/>
      </c>
      <c r="O33" s="32" t="str">
        <f t="shared" si="0"/>
        <v/>
      </c>
      <c r="P33" s="9"/>
      <c r="Q33" s="36" t="e">
        <f t="shared" si="4"/>
        <v>#DIV/0!</v>
      </c>
      <c r="R33" s="10"/>
      <c r="S33" s="36" t="e">
        <f t="shared" si="5"/>
        <v>#DIV/0!</v>
      </c>
      <c r="T33" s="10"/>
      <c r="U33" s="39" t="e">
        <f t="shared" si="6"/>
        <v>#DIV/0!</v>
      </c>
      <c r="V33" s="40">
        <v>15</v>
      </c>
      <c r="X33" s="46" t="s">
        <v>62</v>
      </c>
      <c r="Y33" s="77">
        <v>1570</v>
      </c>
      <c r="Z33" s="77">
        <v>1570</v>
      </c>
      <c r="AA33" s="77">
        <v>1690</v>
      </c>
      <c r="AB33" s="77">
        <v>1720</v>
      </c>
      <c r="AC33" s="77">
        <v>1760</v>
      </c>
      <c r="AD33" s="77">
        <v>1760</v>
      </c>
      <c r="AE33" s="86">
        <v>1800</v>
      </c>
      <c r="AF33" s="87">
        <v>1830</v>
      </c>
      <c r="AG33" s="87">
        <v>1900</v>
      </c>
      <c r="AH33" s="87">
        <v>1950</v>
      </c>
      <c r="AI33" s="87">
        <v>2100</v>
      </c>
      <c r="AJ33" s="87">
        <v>2218</v>
      </c>
      <c r="AK33" s="87"/>
      <c r="AL33" s="87"/>
      <c r="AM33" s="87"/>
      <c r="AN33" s="87"/>
      <c r="AO33" s="87"/>
      <c r="AP33" s="88"/>
      <c r="AQ33" s="5"/>
    </row>
    <row r="34" spans="2:43" ht="18" customHeight="1" x14ac:dyDescent="0.15">
      <c r="B34" s="26">
        <v>16</v>
      </c>
      <c r="C34" s="201"/>
      <c r="D34" s="201"/>
      <c r="E34" s="73"/>
      <c r="F34" s="8"/>
      <c r="G34" s="28" t="str">
        <f t="shared" si="1"/>
        <v/>
      </c>
      <c r="H34" s="8"/>
      <c r="I34" s="8"/>
      <c r="J34" s="8"/>
      <c r="K34" s="8"/>
      <c r="L34" s="8"/>
      <c r="M34" s="29" t="str">
        <f t="shared" si="2"/>
        <v/>
      </c>
      <c r="N34" s="30" t="str">
        <f t="shared" si="3"/>
        <v/>
      </c>
      <c r="O34" s="32" t="str">
        <f t="shared" si="0"/>
        <v/>
      </c>
      <c r="P34" s="9"/>
      <c r="Q34" s="36" t="e">
        <f t="shared" si="4"/>
        <v>#DIV/0!</v>
      </c>
      <c r="R34" s="10"/>
      <c r="S34" s="36" t="e">
        <f t="shared" si="5"/>
        <v>#DIV/0!</v>
      </c>
      <c r="T34" s="10"/>
      <c r="U34" s="39" t="e">
        <f t="shared" si="6"/>
        <v>#DIV/0!</v>
      </c>
      <c r="V34" s="40">
        <v>16</v>
      </c>
      <c r="X34" s="46" t="s">
        <v>63</v>
      </c>
      <c r="Y34" s="77">
        <v>2710</v>
      </c>
      <c r="Z34" s="77">
        <v>2710</v>
      </c>
      <c r="AA34" s="77">
        <v>2900</v>
      </c>
      <c r="AB34" s="77">
        <v>3020</v>
      </c>
      <c r="AC34" s="77">
        <v>3080</v>
      </c>
      <c r="AD34" s="77">
        <v>3080</v>
      </c>
      <c r="AE34" s="86">
        <v>3080</v>
      </c>
      <c r="AF34" s="87">
        <v>3210</v>
      </c>
      <c r="AG34" s="87">
        <v>3210</v>
      </c>
      <c r="AH34" s="87">
        <v>3340</v>
      </c>
      <c r="AI34" s="87">
        <v>3380</v>
      </c>
      <c r="AJ34" s="87">
        <v>3534</v>
      </c>
      <c r="AK34" s="87"/>
      <c r="AL34" s="87"/>
      <c r="AM34" s="87"/>
      <c r="AN34" s="87"/>
      <c r="AO34" s="87"/>
      <c r="AP34" s="88"/>
      <c r="AQ34" s="5"/>
    </row>
    <row r="35" spans="2:43" ht="18" customHeight="1" x14ac:dyDescent="0.15">
      <c r="B35" s="26">
        <v>17</v>
      </c>
      <c r="C35" s="201"/>
      <c r="D35" s="201"/>
      <c r="E35" s="73"/>
      <c r="F35" s="8"/>
      <c r="G35" s="28" t="str">
        <f t="shared" si="1"/>
        <v/>
      </c>
      <c r="H35" s="8"/>
      <c r="I35" s="8"/>
      <c r="J35" s="8"/>
      <c r="K35" s="8"/>
      <c r="L35" s="8"/>
      <c r="M35" s="29" t="str">
        <f t="shared" si="2"/>
        <v/>
      </c>
      <c r="N35" s="30" t="str">
        <f t="shared" si="3"/>
        <v/>
      </c>
      <c r="O35" s="32" t="str">
        <f t="shared" si="0"/>
        <v/>
      </c>
      <c r="P35" s="9"/>
      <c r="Q35" s="36" t="e">
        <f t="shared" si="4"/>
        <v>#DIV/0!</v>
      </c>
      <c r="R35" s="10"/>
      <c r="S35" s="36" t="e">
        <f t="shared" si="5"/>
        <v>#DIV/0!</v>
      </c>
      <c r="T35" s="10"/>
      <c r="U35" s="39" t="e">
        <f t="shared" si="6"/>
        <v>#DIV/0!</v>
      </c>
      <c r="V35" s="40">
        <v>17</v>
      </c>
      <c r="X35" s="46" t="s">
        <v>64</v>
      </c>
      <c r="Y35" s="77">
        <v>3210</v>
      </c>
      <c r="Z35" s="77">
        <v>3210</v>
      </c>
      <c r="AA35" s="77">
        <v>3430</v>
      </c>
      <c r="AB35" s="77">
        <v>3570</v>
      </c>
      <c r="AC35" s="77">
        <v>3640</v>
      </c>
      <c r="AD35" s="77">
        <v>3640</v>
      </c>
      <c r="AE35" s="86">
        <v>3640</v>
      </c>
      <c r="AF35" s="87">
        <v>3800</v>
      </c>
      <c r="AG35" s="87">
        <v>3800</v>
      </c>
      <c r="AH35" s="87">
        <v>3970</v>
      </c>
      <c r="AI35" s="87">
        <v>4190</v>
      </c>
      <c r="AJ35" s="87">
        <v>4374</v>
      </c>
      <c r="AK35" s="87"/>
      <c r="AL35" s="87"/>
      <c r="AM35" s="87"/>
      <c r="AN35" s="87"/>
      <c r="AO35" s="87"/>
      <c r="AP35" s="88"/>
      <c r="AQ35" s="5"/>
    </row>
    <row r="36" spans="2:43" ht="18" customHeight="1" x14ac:dyDescent="0.15">
      <c r="B36" s="26">
        <v>18</v>
      </c>
      <c r="C36" s="201"/>
      <c r="D36" s="201"/>
      <c r="E36" s="73"/>
      <c r="F36" s="8"/>
      <c r="G36" s="28" t="str">
        <f t="shared" si="1"/>
        <v/>
      </c>
      <c r="H36" s="8"/>
      <c r="I36" s="8"/>
      <c r="J36" s="8"/>
      <c r="K36" s="8"/>
      <c r="L36" s="8"/>
      <c r="M36" s="29" t="str">
        <f t="shared" si="2"/>
        <v/>
      </c>
      <c r="N36" s="30" t="str">
        <f t="shared" si="3"/>
        <v/>
      </c>
      <c r="O36" s="32" t="str">
        <f t="shared" si="0"/>
        <v/>
      </c>
      <c r="P36" s="9"/>
      <c r="Q36" s="36" t="e">
        <f t="shared" si="4"/>
        <v>#DIV/0!</v>
      </c>
      <c r="R36" s="10"/>
      <c r="S36" s="36" t="e">
        <f t="shared" si="5"/>
        <v>#DIV/0!</v>
      </c>
      <c r="T36" s="10"/>
      <c r="U36" s="39" t="e">
        <f t="shared" si="6"/>
        <v>#DIV/0!</v>
      </c>
      <c r="V36" s="40">
        <v>18</v>
      </c>
      <c r="X36" s="46" t="s">
        <v>65</v>
      </c>
      <c r="Y36" s="77">
        <v>2040</v>
      </c>
      <c r="Z36" s="77">
        <v>2040</v>
      </c>
      <c r="AA36" s="77">
        <v>2180</v>
      </c>
      <c r="AB36" s="77">
        <v>2270</v>
      </c>
      <c r="AC36" s="77">
        <v>2310</v>
      </c>
      <c r="AD36" s="77">
        <v>2310</v>
      </c>
      <c r="AE36" s="86">
        <v>2310</v>
      </c>
      <c r="AF36" s="87">
        <v>2410</v>
      </c>
      <c r="AG36" s="87">
        <v>2410</v>
      </c>
      <c r="AH36" s="87">
        <v>2490</v>
      </c>
      <c r="AI36" s="87">
        <v>2640</v>
      </c>
      <c r="AJ36" s="87">
        <v>2795</v>
      </c>
      <c r="AK36" s="87"/>
      <c r="AL36" s="87"/>
      <c r="AM36" s="87"/>
      <c r="AN36" s="87"/>
      <c r="AO36" s="87"/>
      <c r="AP36" s="88"/>
      <c r="AQ36" s="5"/>
    </row>
    <row r="37" spans="2:43" ht="18" customHeight="1" x14ac:dyDescent="0.15">
      <c r="B37" s="26">
        <v>19</v>
      </c>
      <c r="C37" s="201"/>
      <c r="D37" s="201"/>
      <c r="E37" s="73"/>
      <c r="F37" s="8"/>
      <c r="G37" s="28" t="str">
        <f t="shared" si="1"/>
        <v/>
      </c>
      <c r="H37" s="8"/>
      <c r="I37" s="8"/>
      <c r="J37" s="8"/>
      <c r="K37" s="8"/>
      <c r="L37" s="8"/>
      <c r="M37" s="29" t="str">
        <f t="shared" si="2"/>
        <v/>
      </c>
      <c r="N37" s="30" t="str">
        <f t="shared" si="3"/>
        <v/>
      </c>
      <c r="O37" s="32" t="str">
        <f t="shared" si="0"/>
        <v/>
      </c>
      <c r="P37" s="9"/>
      <c r="Q37" s="36" t="e">
        <f t="shared" si="4"/>
        <v>#DIV/0!</v>
      </c>
      <c r="R37" s="10"/>
      <c r="S37" s="36" t="e">
        <f t="shared" si="5"/>
        <v>#DIV/0!</v>
      </c>
      <c r="T37" s="10"/>
      <c r="U37" s="39" t="e">
        <f t="shared" si="6"/>
        <v>#DIV/0!</v>
      </c>
      <c r="V37" s="40">
        <v>19</v>
      </c>
      <c r="X37" s="46" t="s">
        <v>66</v>
      </c>
      <c r="Y37" s="77">
        <v>2470</v>
      </c>
      <c r="Z37" s="77">
        <v>2470</v>
      </c>
      <c r="AA37" s="77">
        <v>2650</v>
      </c>
      <c r="AB37" s="77">
        <v>2890</v>
      </c>
      <c r="AC37" s="77">
        <v>3100</v>
      </c>
      <c r="AD37" s="77">
        <v>3100</v>
      </c>
      <c r="AE37" s="86">
        <v>3130</v>
      </c>
      <c r="AF37" s="87">
        <v>3420</v>
      </c>
      <c r="AG37" s="87">
        <v>3420</v>
      </c>
      <c r="AH37" s="87">
        <v>3420</v>
      </c>
      <c r="AI37" s="87">
        <v>3570</v>
      </c>
      <c r="AJ37" s="87">
        <v>3908</v>
      </c>
      <c r="AK37" s="87"/>
      <c r="AL37" s="87"/>
      <c r="AM37" s="87"/>
      <c r="AN37" s="87"/>
      <c r="AO37" s="87"/>
      <c r="AP37" s="88"/>
      <c r="AQ37" s="5"/>
    </row>
    <row r="38" spans="2:43" ht="18" customHeight="1" thickBot="1" x14ac:dyDescent="0.2">
      <c r="B38" s="27">
        <v>20</v>
      </c>
      <c r="C38" s="202"/>
      <c r="D38" s="202"/>
      <c r="E38" s="74"/>
      <c r="F38" s="11"/>
      <c r="G38" s="128" t="str">
        <f t="shared" si="1"/>
        <v/>
      </c>
      <c r="H38" s="11"/>
      <c r="I38" s="11"/>
      <c r="J38" s="11"/>
      <c r="K38" s="11"/>
      <c r="L38" s="11"/>
      <c r="M38" s="33" t="str">
        <f t="shared" si="2"/>
        <v/>
      </c>
      <c r="N38" s="34" t="str">
        <f t="shared" si="3"/>
        <v/>
      </c>
      <c r="O38" s="35" t="str">
        <f t="shared" si="0"/>
        <v/>
      </c>
      <c r="P38" s="12"/>
      <c r="Q38" s="37" t="e">
        <f t="shared" si="4"/>
        <v>#DIV/0!</v>
      </c>
      <c r="R38" s="13"/>
      <c r="S38" s="37" t="e">
        <f t="shared" si="5"/>
        <v>#DIV/0!</v>
      </c>
      <c r="T38" s="13"/>
      <c r="U38" s="41" t="e">
        <f t="shared" si="6"/>
        <v>#DIV/0!</v>
      </c>
      <c r="V38" s="42">
        <v>20</v>
      </c>
      <c r="X38" s="46" t="s">
        <v>67</v>
      </c>
      <c r="Y38" s="77">
        <v>2070</v>
      </c>
      <c r="Z38" s="77">
        <v>2070</v>
      </c>
      <c r="AA38" s="77">
        <v>2230</v>
      </c>
      <c r="AB38" s="77">
        <v>2320</v>
      </c>
      <c r="AC38" s="77">
        <v>2360</v>
      </c>
      <c r="AD38" s="77">
        <v>2360</v>
      </c>
      <c r="AE38" s="86">
        <v>2360</v>
      </c>
      <c r="AF38" s="87">
        <v>2460</v>
      </c>
      <c r="AG38" s="87">
        <v>2460</v>
      </c>
      <c r="AH38" s="87">
        <v>2460</v>
      </c>
      <c r="AI38" s="87">
        <v>2550</v>
      </c>
      <c r="AJ38" s="87">
        <v>2785</v>
      </c>
      <c r="AK38" s="87"/>
      <c r="AL38" s="87"/>
      <c r="AM38" s="87"/>
      <c r="AN38" s="87"/>
      <c r="AO38" s="87"/>
      <c r="AP38" s="88"/>
      <c r="AQ38" s="5"/>
    </row>
    <row r="39" spans="2:43" ht="16.2" x14ac:dyDescent="0.15">
      <c r="G39" s="14" t="str">
        <f t="shared" si="1"/>
        <v/>
      </c>
      <c r="L39" s="189" t="s">
        <v>32</v>
      </c>
      <c r="M39" s="189"/>
      <c r="N39" s="189"/>
      <c r="O39" s="189"/>
      <c r="X39" s="46" t="s">
        <v>68</v>
      </c>
      <c r="Y39" s="77">
        <v>2670</v>
      </c>
      <c r="Z39" s="77">
        <v>2670</v>
      </c>
      <c r="AA39" s="77">
        <v>2920</v>
      </c>
      <c r="AB39" s="77">
        <v>3120</v>
      </c>
      <c r="AC39" s="77">
        <v>3190</v>
      </c>
      <c r="AD39" s="77">
        <v>3190</v>
      </c>
      <c r="AE39" s="86">
        <v>3240</v>
      </c>
      <c r="AF39" s="87">
        <v>3470</v>
      </c>
      <c r="AG39" s="87">
        <v>3470</v>
      </c>
      <c r="AH39" s="87">
        <v>3580</v>
      </c>
      <c r="AI39" s="87">
        <v>3670</v>
      </c>
      <c r="AJ39" s="87">
        <v>4010</v>
      </c>
      <c r="AK39" s="87"/>
      <c r="AL39" s="87"/>
      <c r="AM39" s="87"/>
      <c r="AN39" s="87"/>
      <c r="AO39" s="87"/>
      <c r="AP39" s="88"/>
      <c r="AQ39" s="5"/>
    </row>
    <row r="40" spans="2:43" ht="16.2" x14ac:dyDescent="0.15">
      <c r="G40" s="3" t="str">
        <f t="shared" si="1"/>
        <v/>
      </c>
      <c r="X40" s="46" t="s">
        <v>69</v>
      </c>
      <c r="Y40" s="77">
        <v>2310</v>
      </c>
      <c r="Z40" s="77">
        <v>2310</v>
      </c>
      <c r="AA40" s="77">
        <v>2480</v>
      </c>
      <c r="AB40" s="77">
        <v>2580</v>
      </c>
      <c r="AC40" s="77">
        <v>2630</v>
      </c>
      <c r="AD40" s="77">
        <v>2630</v>
      </c>
      <c r="AE40" s="86">
        <v>2630</v>
      </c>
      <c r="AF40" s="87">
        <v>2740</v>
      </c>
      <c r="AG40" s="87">
        <v>2740</v>
      </c>
      <c r="AH40" s="87">
        <v>2800</v>
      </c>
      <c r="AI40" s="87">
        <v>2960</v>
      </c>
      <c r="AJ40" s="87">
        <v>3210</v>
      </c>
      <c r="AK40" s="87"/>
      <c r="AL40" s="87"/>
      <c r="AM40" s="87"/>
      <c r="AN40" s="87"/>
      <c r="AO40" s="87"/>
      <c r="AP40" s="88"/>
      <c r="AQ40" s="5"/>
    </row>
    <row r="41" spans="2:43" ht="16.2" x14ac:dyDescent="0.15">
      <c r="G41" s="3" t="str">
        <f t="shared" si="1"/>
        <v/>
      </c>
      <c r="X41" s="46" t="s">
        <v>70</v>
      </c>
      <c r="Y41" s="77">
        <v>2400</v>
      </c>
      <c r="Z41" s="77">
        <v>2400</v>
      </c>
      <c r="AA41" s="77">
        <v>2570</v>
      </c>
      <c r="AB41" s="77">
        <v>2670</v>
      </c>
      <c r="AC41" s="77">
        <v>2720</v>
      </c>
      <c r="AD41" s="77">
        <v>2720</v>
      </c>
      <c r="AE41" s="86">
        <v>2720</v>
      </c>
      <c r="AF41" s="87">
        <v>2840</v>
      </c>
      <c r="AG41" s="87">
        <v>2880</v>
      </c>
      <c r="AH41" s="87">
        <v>2880</v>
      </c>
      <c r="AI41" s="87">
        <v>3050</v>
      </c>
      <c r="AJ41" s="87">
        <v>3251</v>
      </c>
      <c r="AK41" s="87"/>
      <c r="AL41" s="87"/>
      <c r="AM41" s="87"/>
      <c r="AN41" s="87"/>
      <c r="AO41" s="87"/>
      <c r="AP41" s="88"/>
      <c r="AQ41" s="5"/>
    </row>
    <row r="42" spans="2:43" ht="16.2" x14ac:dyDescent="0.15">
      <c r="X42" s="46" t="s">
        <v>71</v>
      </c>
      <c r="Y42" s="77">
        <v>2540</v>
      </c>
      <c r="Z42" s="77">
        <v>2540</v>
      </c>
      <c r="AA42" s="77">
        <v>2730</v>
      </c>
      <c r="AB42" s="77">
        <v>2840</v>
      </c>
      <c r="AC42" s="77">
        <v>2900</v>
      </c>
      <c r="AD42" s="77">
        <v>2900</v>
      </c>
      <c r="AE42" s="86">
        <v>2900</v>
      </c>
      <c r="AF42" s="87">
        <v>3030</v>
      </c>
      <c r="AG42" s="87">
        <v>3110</v>
      </c>
      <c r="AH42" s="87">
        <v>3210</v>
      </c>
      <c r="AI42" s="87">
        <v>3410</v>
      </c>
      <c r="AJ42" s="87">
        <v>3726</v>
      </c>
      <c r="AK42" s="87"/>
      <c r="AL42" s="87"/>
      <c r="AM42" s="87"/>
      <c r="AN42" s="87"/>
      <c r="AO42" s="87"/>
      <c r="AP42" s="88"/>
      <c r="AQ42" s="5"/>
    </row>
    <row r="43" spans="2:43" ht="16.2" x14ac:dyDescent="0.15">
      <c r="X43" s="46" t="s">
        <v>72</v>
      </c>
      <c r="Y43" s="77">
        <v>1880</v>
      </c>
      <c r="Z43" s="77">
        <v>1880</v>
      </c>
      <c r="AA43" s="77">
        <v>2000</v>
      </c>
      <c r="AB43" s="77">
        <v>2070</v>
      </c>
      <c r="AC43" s="77">
        <v>2080</v>
      </c>
      <c r="AD43" s="77">
        <v>2080</v>
      </c>
      <c r="AE43" s="86">
        <v>2060</v>
      </c>
      <c r="AF43" s="87">
        <v>2130</v>
      </c>
      <c r="AG43" s="87">
        <v>2210</v>
      </c>
      <c r="AH43" s="87">
        <v>2320</v>
      </c>
      <c r="AI43" s="87">
        <v>2440</v>
      </c>
      <c r="AJ43" s="87">
        <v>2653</v>
      </c>
      <c r="AK43" s="87"/>
      <c r="AL43" s="87"/>
      <c r="AM43" s="87"/>
      <c r="AN43" s="87"/>
      <c r="AO43" s="87"/>
      <c r="AP43" s="88"/>
      <c r="AQ43" s="5"/>
    </row>
    <row r="44" spans="2:43" ht="16.2" x14ac:dyDescent="0.15">
      <c r="X44" s="46" t="s">
        <v>73</v>
      </c>
      <c r="Y44" s="77">
        <v>2910</v>
      </c>
      <c r="Z44" s="77">
        <v>2910</v>
      </c>
      <c r="AA44" s="77">
        <v>3110</v>
      </c>
      <c r="AB44" s="77">
        <v>3340</v>
      </c>
      <c r="AC44" s="77">
        <v>3360</v>
      </c>
      <c r="AD44" s="77">
        <v>3360</v>
      </c>
      <c r="AE44" s="86">
        <v>3330</v>
      </c>
      <c r="AF44" s="87">
        <v>3440</v>
      </c>
      <c r="AG44" s="87">
        <v>3440</v>
      </c>
      <c r="AH44" s="87">
        <v>3440</v>
      </c>
      <c r="AI44" s="87">
        <v>3550</v>
      </c>
      <c r="AJ44" s="87">
        <v>3858</v>
      </c>
      <c r="AK44" s="87"/>
      <c r="AL44" s="87"/>
      <c r="AM44" s="87"/>
      <c r="AN44" s="87"/>
      <c r="AO44" s="87"/>
      <c r="AP44" s="88"/>
      <c r="AQ44" s="5"/>
    </row>
    <row r="45" spans="2:43" ht="16.2" x14ac:dyDescent="0.15">
      <c r="X45" s="46" t="s">
        <v>74</v>
      </c>
      <c r="Y45" s="77">
        <v>1980</v>
      </c>
      <c r="Z45" s="77">
        <v>1980</v>
      </c>
      <c r="AA45" s="77">
        <v>2020</v>
      </c>
      <c r="AB45" s="77">
        <v>2190</v>
      </c>
      <c r="AC45" s="77">
        <v>2200</v>
      </c>
      <c r="AD45" s="77">
        <v>2200</v>
      </c>
      <c r="AE45" s="86">
        <v>2180</v>
      </c>
      <c r="AF45" s="87">
        <v>2250</v>
      </c>
      <c r="AG45" s="87">
        <v>2340</v>
      </c>
      <c r="AH45" s="87">
        <v>2460</v>
      </c>
      <c r="AI45" s="87">
        <v>2610</v>
      </c>
      <c r="AJ45" s="87">
        <v>2906</v>
      </c>
      <c r="AK45" s="87"/>
      <c r="AL45" s="87"/>
      <c r="AM45" s="87"/>
      <c r="AN45" s="87"/>
      <c r="AO45" s="87"/>
      <c r="AP45" s="88"/>
      <c r="AQ45" s="5"/>
    </row>
    <row r="46" spans="2:43" ht="16.2" x14ac:dyDescent="0.15">
      <c r="X46" s="46" t="s">
        <v>75</v>
      </c>
      <c r="Y46" s="77">
        <v>3550</v>
      </c>
      <c r="Z46" s="77">
        <v>3550</v>
      </c>
      <c r="AA46" s="77">
        <v>3810</v>
      </c>
      <c r="AB46" s="77">
        <v>3960</v>
      </c>
      <c r="AC46" s="77">
        <v>4040</v>
      </c>
      <c r="AD46" s="77">
        <v>4040</v>
      </c>
      <c r="AE46" s="86">
        <v>4040</v>
      </c>
      <c r="AF46" s="87">
        <v>4220</v>
      </c>
      <c r="AG46" s="87">
        <v>4350</v>
      </c>
      <c r="AH46" s="87">
        <v>4390</v>
      </c>
      <c r="AI46" s="87">
        <v>4660</v>
      </c>
      <c r="AJ46" s="87">
        <v>4871</v>
      </c>
      <c r="AK46" s="87"/>
      <c r="AL46" s="87"/>
      <c r="AM46" s="87"/>
      <c r="AN46" s="87"/>
      <c r="AO46" s="87"/>
      <c r="AP46" s="88"/>
      <c r="AQ46" s="5"/>
    </row>
    <row r="47" spans="2:43" ht="16.2" x14ac:dyDescent="0.15">
      <c r="X47" s="46" t="s">
        <v>76</v>
      </c>
      <c r="Y47" s="77">
        <v>1730</v>
      </c>
      <c r="Z47" s="77">
        <v>1730</v>
      </c>
      <c r="AA47" s="77">
        <v>1860</v>
      </c>
      <c r="AB47" s="77">
        <v>1930</v>
      </c>
      <c r="AC47" s="77">
        <v>1970</v>
      </c>
      <c r="AD47" s="77">
        <v>1970</v>
      </c>
      <c r="AE47" s="86">
        <v>1970</v>
      </c>
      <c r="AF47" s="87">
        <v>2060</v>
      </c>
      <c r="AG47" s="87">
        <v>2060</v>
      </c>
      <c r="AH47" s="87">
        <v>2100</v>
      </c>
      <c r="AI47" s="87">
        <v>2230</v>
      </c>
      <c r="AJ47" s="87">
        <v>2360</v>
      </c>
      <c r="AK47" s="87"/>
      <c r="AL47" s="87"/>
      <c r="AM47" s="87"/>
      <c r="AN47" s="87"/>
      <c r="AO47" s="87"/>
      <c r="AP47" s="88"/>
      <c r="AQ47" s="5"/>
    </row>
    <row r="48" spans="2:43" ht="16.2" x14ac:dyDescent="0.15">
      <c r="X48" s="46" t="s">
        <v>77</v>
      </c>
      <c r="Y48" s="77">
        <v>1830</v>
      </c>
      <c r="Z48" s="77">
        <v>1830</v>
      </c>
      <c r="AA48" s="77">
        <v>1970</v>
      </c>
      <c r="AB48" s="77">
        <v>2050</v>
      </c>
      <c r="AC48" s="77">
        <v>2090</v>
      </c>
      <c r="AD48" s="77">
        <v>2090</v>
      </c>
      <c r="AE48" s="86">
        <v>2090</v>
      </c>
      <c r="AF48" s="87">
        <v>2180</v>
      </c>
      <c r="AG48" s="87">
        <v>2180</v>
      </c>
      <c r="AH48" s="87">
        <v>2250</v>
      </c>
      <c r="AI48" s="87">
        <v>2390</v>
      </c>
      <c r="AJ48" s="87">
        <v>2562</v>
      </c>
      <c r="AK48" s="87"/>
      <c r="AL48" s="87"/>
      <c r="AM48" s="87"/>
      <c r="AN48" s="87"/>
      <c r="AO48" s="87"/>
      <c r="AP48" s="88"/>
      <c r="AQ48" s="5"/>
    </row>
    <row r="49" spans="24:43" ht="16.2" x14ac:dyDescent="0.15">
      <c r="X49" s="46" t="s">
        <v>78</v>
      </c>
      <c r="Y49" s="77">
        <v>1950</v>
      </c>
      <c r="Z49" s="77">
        <v>1950</v>
      </c>
      <c r="AA49" s="77">
        <v>1990</v>
      </c>
      <c r="AB49" s="77">
        <v>2060</v>
      </c>
      <c r="AC49" s="77">
        <v>2100</v>
      </c>
      <c r="AD49" s="77">
        <v>2100</v>
      </c>
      <c r="AE49" s="86">
        <v>2150</v>
      </c>
      <c r="AF49" s="87">
        <v>2180</v>
      </c>
      <c r="AG49" s="87">
        <v>2180</v>
      </c>
      <c r="AH49" s="87">
        <v>2220</v>
      </c>
      <c r="AI49" s="87">
        <v>2260</v>
      </c>
      <c r="AJ49" s="87">
        <v>2542</v>
      </c>
      <c r="AK49" s="87"/>
      <c r="AL49" s="87"/>
      <c r="AM49" s="87"/>
      <c r="AN49" s="87"/>
      <c r="AO49" s="87"/>
      <c r="AP49" s="88"/>
      <c r="AQ49" s="5"/>
    </row>
    <row r="50" spans="24:43" ht="16.2" x14ac:dyDescent="0.15">
      <c r="X50" s="46" t="s">
        <v>79</v>
      </c>
      <c r="Y50" s="77">
        <v>2750</v>
      </c>
      <c r="Z50" s="77">
        <v>2750</v>
      </c>
      <c r="AA50" s="77">
        <v>2960</v>
      </c>
      <c r="AB50" s="77">
        <v>3000</v>
      </c>
      <c r="AC50" s="77">
        <v>3060</v>
      </c>
      <c r="AD50" s="77">
        <v>3060</v>
      </c>
      <c r="AE50" s="86">
        <v>3140</v>
      </c>
      <c r="AF50" s="87">
        <v>3000</v>
      </c>
      <c r="AG50" s="87">
        <v>3100</v>
      </c>
      <c r="AH50" s="87">
        <v>3100</v>
      </c>
      <c r="AI50" s="87">
        <v>3140</v>
      </c>
      <c r="AJ50" s="87">
        <v>3281</v>
      </c>
      <c r="AK50" s="87"/>
      <c r="AL50" s="87"/>
      <c r="AM50" s="87"/>
      <c r="AN50" s="87"/>
      <c r="AO50" s="87"/>
      <c r="AP50" s="88"/>
      <c r="AQ50" s="5"/>
    </row>
    <row r="51" spans="24:43" ht="16.2" x14ac:dyDescent="0.15">
      <c r="X51" s="46" t="s">
        <v>80</v>
      </c>
      <c r="Y51" s="77">
        <v>1820</v>
      </c>
      <c r="Z51" s="77">
        <v>1820</v>
      </c>
      <c r="AA51" s="77">
        <v>1960</v>
      </c>
      <c r="AB51" s="77">
        <v>2040</v>
      </c>
      <c r="AC51" s="77">
        <v>2080</v>
      </c>
      <c r="AD51" s="77">
        <v>2080</v>
      </c>
      <c r="AE51" s="86">
        <v>2080</v>
      </c>
      <c r="AF51" s="87">
        <v>2170</v>
      </c>
      <c r="AG51" s="87">
        <v>2210</v>
      </c>
      <c r="AH51" s="87">
        <v>2290</v>
      </c>
      <c r="AI51" s="87">
        <v>2370</v>
      </c>
      <c r="AJ51" s="87">
        <v>2562</v>
      </c>
      <c r="AK51" s="87"/>
      <c r="AL51" s="87"/>
      <c r="AM51" s="87"/>
      <c r="AN51" s="87"/>
      <c r="AO51" s="87"/>
      <c r="AP51" s="88"/>
      <c r="AQ51" s="5"/>
    </row>
    <row r="52" spans="24:43" ht="16.2" x14ac:dyDescent="0.15">
      <c r="X52" s="46" t="s">
        <v>81</v>
      </c>
      <c r="Y52" s="77">
        <v>1920</v>
      </c>
      <c r="Z52" s="77">
        <v>1920</v>
      </c>
      <c r="AA52" s="77">
        <v>2060</v>
      </c>
      <c r="AB52" s="77">
        <v>2080</v>
      </c>
      <c r="AC52" s="77">
        <v>2120</v>
      </c>
      <c r="AD52" s="77">
        <v>2120</v>
      </c>
      <c r="AE52" s="86">
        <v>2120</v>
      </c>
      <c r="AF52" s="87">
        <v>2210</v>
      </c>
      <c r="AG52" s="87">
        <v>2250</v>
      </c>
      <c r="AH52" s="87">
        <v>2330</v>
      </c>
      <c r="AI52" s="87">
        <v>2410</v>
      </c>
      <c r="AJ52" s="87">
        <v>2603</v>
      </c>
      <c r="AK52" s="87"/>
      <c r="AL52" s="87"/>
      <c r="AM52" s="87"/>
      <c r="AN52" s="87"/>
      <c r="AO52" s="87"/>
      <c r="AP52" s="88"/>
      <c r="AQ52" s="5"/>
    </row>
    <row r="53" spans="24:43" ht="16.2" x14ac:dyDescent="0.15">
      <c r="X53" s="46" t="s">
        <v>82</v>
      </c>
      <c r="Y53" s="77">
        <v>1910</v>
      </c>
      <c r="Z53" s="77">
        <v>1910</v>
      </c>
      <c r="AA53" s="77">
        <v>2050</v>
      </c>
      <c r="AB53" s="77">
        <v>2130</v>
      </c>
      <c r="AC53" s="77">
        <v>2170</v>
      </c>
      <c r="AD53" s="77">
        <v>2170</v>
      </c>
      <c r="AE53" s="86">
        <v>2170</v>
      </c>
      <c r="AF53" s="87">
        <v>2260</v>
      </c>
      <c r="AG53" s="87">
        <v>2260</v>
      </c>
      <c r="AH53" s="87">
        <v>2360</v>
      </c>
      <c r="AI53" s="87">
        <v>2390</v>
      </c>
      <c r="AJ53" s="87">
        <v>2501</v>
      </c>
      <c r="AK53" s="87"/>
      <c r="AL53" s="87"/>
      <c r="AM53" s="87"/>
      <c r="AN53" s="87"/>
      <c r="AO53" s="87"/>
      <c r="AP53" s="88"/>
      <c r="AQ53" s="5"/>
    </row>
    <row r="54" spans="24:43" ht="16.2" x14ac:dyDescent="0.15">
      <c r="X54" s="46" t="s">
        <v>83</v>
      </c>
      <c r="Y54" s="77">
        <v>1680</v>
      </c>
      <c r="Z54" s="77">
        <v>1680</v>
      </c>
      <c r="AA54" s="77">
        <v>1710</v>
      </c>
      <c r="AB54" s="77">
        <v>1780</v>
      </c>
      <c r="AC54" s="77">
        <v>1770</v>
      </c>
      <c r="AD54" s="77">
        <v>1770</v>
      </c>
      <c r="AE54" s="86">
        <v>1830</v>
      </c>
      <c r="AF54" s="87">
        <v>1850</v>
      </c>
      <c r="AG54" s="87">
        <v>1850</v>
      </c>
      <c r="AH54" s="87">
        <v>1850</v>
      </c>
      <c r="AI54" s="87">
        <v>1960</v>
      </c>
      <c r="AJ54" s="87">
        <v>2187</v>
      </c>
      <c r="AK54" s="87"/>
      <c r="AL54" s="87"/>
      <c r="AM54" s="87"/>
      <c r="AN54" s="87"/>
      <c r="AO54" s="87"/>
      <c r="AP54" s="88"/>
      <c r="AQ54" s="5"/>
    </row>
    <row r="55" spans="24:43" ht="16.2" x14ac:dyDescent="0.15">
      <c r="X55" s="46" t="s">
        <v>84</v>
      </c>
      <c r="Y55" s="77">
        <v>1840</v>
      </c>
      <c r="Z55" s="77">
        <v>1840</v>
      </c>
      <c r="AA55" s="77">
        <v>1970</v>
      </c>
      <c r="AB55" s="77">
        <v>2050</v>
      </c>
      <c r="AC55" s="77">
        <v>2090</v>
      </c>
      <c r="AD55" s="77">
        <v>2090</v>
      </c>
      <c r="AE55" s="86">
        <v>2090</v>
      </c>
      <c r="AF55" s="87">
        <v>2180</v>
      </c>
      <c r="AG55" s="87">
        <v>2180</v>
      </c>
      <c r="AH55" s="87">
        <v>2230</v>
      </c>
      <c r="AI55" s="87">
        <v>2300</v>
      </c>
      <c r="AJ55" s="87">
        <v>2410</v>
      </c>
      <c r="AK55" s="87"/>
      <c r="AL55" s="87"/>
      <c r="AM55" s="87"/>
      <c r="AN55" s="87"/>
      <c r="AO55" s="87"/>
      <c r="AP55" s="88"/>
      <c r="AQ55" s="5"/>
    </row>
    <row r="56" spans="24:43" ht="16.2" x14ac:dyDescent="0.15">
      <c r="X56" s="46" t="s">
        <v>85</v>
      </c>
      <c r="Y56" s="77">
        <v>1890</v>
      </c>
      <c r="Z56" s="77">
        <v>1890</v>
      </c>
      <c r="AA56" s="77">
        <v>2030</v>
      </c>
      <c r="AB56" s="77">
        <v>2110</v>
      </c>
      <c r="AC56" s="77">
        <v>2150</v>
      </c>
      <c r="AD56" s="77">
        <v>2150</v>
      </c>
      <c r="AE56" s="86">
        <v>2150</v>
      </c>
      <c r="AF56" s="87">
        <v>2240</v>
      </c>
      <c r="AG56" s="87">
        <v>2250</v>
      </c>
      <c r="AH56" s="87">
        <v>2260</v>
      </c>
      <c r="AI56" s="87">
        <v>2400</v>
      </c>
      <c r="AJ56" s="87">
        <v>2511</v>
      </c>
      <c r="AK56" s="87"/>
      <c r="AL56" s="87"/>
      <c r="AM56" s="87"/>
      <c r="AN56" s="87"/>
      <c r="AO56" s="87"/>
      <c r="AP56" s="88"/>
      <c r="AQ56" s="5"/>
    </row>
    <row r="57" spans="24:43" ht="16.2" x14ac:dyDescent="0.15">
      <c r="X57" s="46" t="s">
        <v>86</v>
      </c>
      <c r="Y57" s="77">
        <v>1910</v>
      </c>
      <c r="Z57" s="77">
        <v>1910</v>
      </c>
      <c r="AA57" s="77">
        <v>2050</v>
      </c>
      <c r="AB57" s="77">
        <v>2130</v>
      </c>
      <c r="AC57" s="77">
        <v>2170</v>
      </c>
      <c r="AD57" s="77">
        <v>2170</v>
      </c>
      <c r="AE57" s="86">
        <v>2170</v>
      </c>
      <c r="AF57" s="87">
        <v>2260</v>
      </c>
      <c r="AG57" s="87">
        <v>2260</v>
      </c>
      <c r="AH57" s="87">
        <v>2310</v>
      </c>
      <c r="AI57" s="87">
        <v>2380</v>
      </c>
      <c r="AJ57" s="87">
        <v>2491</v>
      </c>
      <c r="AK57" s="87"/>
      <c r="AL57" s="87"/>
      <c r="AM57" s="87"/>
      <c r="AN57" s="87"/>
      <c r="AO57" s="87"/>
      <c r="AP57" s="88"/>
      <c r="AQ57" s="5"/>
    </row>
    <row r="58" spans="24:43" ht="16.2" x14ac:dyDescent="0.15">
      <c r="X58" s="46" t="s">
        <v>87</v>
      </c>
      <c r="Y58" s="77">
        <v>1620</v>
      </c>
      <c r="Z58" s="77">
        <v>1620</v>
      </c>
      <c r="AA58" s="77">
        <v>1740</v>
      </c>
      <c r="AB58" s="77">
        <v>1810</v>
      </c>
      <c r="AC58" s="77">
        <v>1840</v>
      </c>
      <c r="AD58" s="77">
        <v>1840</v>
      </c>
      <c r="AE58" s="86">
        <v>1840</v>
      </c>
      <c r="AF58" s="87">
        <v>1920</v>
      </c>
      <c r="AG58" s="87">
        <v>1920</v>
      </c>
      <c r="AH58" s="87">
        <v>2000</v>
      </c>
      <c r="AI58" s="87">
        <v>2030</v>
      </c>
      <c r="AJ58" s="87">
        <v>2126</v>
      </c>
      <c r="AK58" s="87"/>
      <c r="AL58" s="87"/>
      <c r="AM58" s="87"/>
      <c r="AN58" s="87"/>
      <c r="AO58" s="87"/>
      <c r="AP58" s="88"/>
      <c r="AQ58" s="5"/>
    </row>
    <row r="59" spans="24:43" ht="16.2" x14ac:dyDescent="0.15">
      <c r="X59" s="46" t="s">
        <v>88</v>
      </c>
      <c r="Y59" s="77">
        <v>1890</v>
      </c>
      <c r="Z59" s="77">
        <v>1890</v>
      </c>
      <c r="AA59" s="77">
        <v>2030</v>
      </c>
      <c r="AB59" s="77">
        <v>2110</v>
      </c>
      <c r="AC59" s="77">
        <v>2150</v>
      </c>
      <c r="AD59" s="77">
        <v>2150</v>
      </c>
      <c r="AE59" s="86">
        <v>2150</v>
      </c>
      <c r="AF59" s="87">
        <v>2240</v>
      </c>
      <c r="AG59" s="87">
        <v>2240</v>
      </c>
      <c r="AH59" s="87">
        <v>2290</v>
      </c>
      <c r="AI59" s="87">
        <v>2360</v>
      </c>
      <c r="AJ59" s="87">
        <v>2471</v>
      </c>
      <c r="AK59" s="87"/>
      <c r="AL59" s="87"/>
      <c r="AM59" s="87"/>
      <c r="AN59" s="87"/>
      <c r="AO59" s="87"/>
      <c r="AP59" s="88"/>
      <c r="AQ59" s="5"/>
    </row>
    <row r="60" spans="24:43" ht="16.2" x14ac:dyDescent="0.15">
      <c r="X60" s="46" t="s">
        <v>89</v>
      </c>
      <c r="Y60" s="77">
        <v>1470</v>
      </c>
      <c r="Z60" s="77">
        <v>1470</v>
      </c>
      <c r="AA60" s="77">
        <v>1580</v>
      </c>
      <c r="AB60" s="77">
        <v>1600</v>
      </c>
      <c r="AC60" s="77">
        <v>1630</v>
      </c>
      <c r="AD60" s="77">
        <v>1630</v>
      </c>
      <c r="AE60" s="86">
        <v>1670</v>
      </c>
      <c r="AF60" s="87">
        <v>1700</v>
      </c>
      <c r="AG60" s="87">
        <v>1720</v>
      </c>
      <c r="AH60" s="87">
        <v>1760</v>
      </c>
      <c r="AI60" s="87">
        <v>1880</v>
      </c>
      <c r="AJ60" s="87">
        <v>2036</v>
      </c>
      <c r="AK60" s="87"/>
      <c r="AL60" s="87"/>
      <c r="AM60" s="87"/>
      <c r="AN60" s="87"/>
      <c r="AO60" s="87"/>
      <c r="AP60" s="88"/>
      <c r="AQ60" s="5"/>
    </row>
    <row r="61" spans="24:43" ht="16.2" x14ac:dyDescent="0.15">
      <c r="X61" s="46" t="s">
        <v>90</v>
      </c>
      <c r="Y61" s="77">
        <v>2020</v>
      </c>
      <c r="Z61" s="77">
        <v>2020</v>
      </c>
      <c r="AA61" s="77">
        <v>2170</v>
      </c>
      <c r="AB61" s="77">
        <v>2260</v>
      </c>
      <c r="AC61" s="77">
        <v>2300</v>
      </c>
      <c r="AD61" s="77">
        <v>2300</v>
      </c>
      <c r="AE61" s="86">
        <v>2300</v>
      </c>
      <c r="AF61" s="87">
        <v>2400</v>
      </c>
      <c r="AG61" s="87">
        <v>2400</v>
      </c>
      <c r="AH61" s="87">
        <v>2460</v>
      </c>
      <c r="AI61" s="87">
        <v>2530</v>
      </c>
      <c r="AJ61" s="87">
        <v>2643</v>
      </c>
      <c r="AK61" s="87"/>
      <c r="AL61" s="87"/>
      <c r="AM61" s="87"/>
      <c r="AN61" s="87"/>
      <c r="AO61" s="87"/>
      <c r="AP61" s="88"/>
      <c r="AQ61" s="5"/>
    </row>
    <row r="62" spans="24:43" ht="16.2" x14ac:dyDescent="0.15">
      <c r="X62" s="46" t="s">
        <v>91</v>
      </c>
      <c r="Y62" s="77">
        <v>1770</v>
      </c>
      <c r="Z62" s="77">
        <v>1770</v>
      </c>
      <c r="AA62" s="77">
        <v>1900</v>
      </c>
      <c r="AB62" s="77">
        <v>1980</v>
      </c>
      <c r="AC62" s="77">
        <v>2020</v>
      </c>
      <c r="AD62" s="77">
        <v>2020</v>
      </c>
      <c r="AE62" s="86">
        <v>2020</v>
      </c>
      <c r="AF62" s="87">
        <v>2110</v>
      </c>
      <c r="AG62" s="87">
        <v>2110</v>
      </c>
      <c r="AH62" s="87">
        <v>2160</v>
      </c>
      <c r="AI62" s="87">
        <v>2190</v>
      </c>
      <c r="AJ62" s="87">
        <v>2288</v>
      </c>
      <c r="AK62" s="87"/>
      <c r="AL62" s="87"/>
      <c r="AM62" s="87"/>
      <c r="AN62" s="87"/>
      <c r="AO62" s="87"/>
      <c r="AP62" s="88"/>
      <c r="AQ62" s="5"/>
    </row>
    <row r="63" spans="24:43" ht="16.2" x14ac:dyDescent="0.15">
      <c r="X63" s="46" t="s">
        <v>92</v>
      </c>
      <c r="Y63" s="77">
        <v>1660</v>
      </c>
      <c r="Z63" s="77">
        <v>1660</v>
      </c>
      <c r="AA63" s="77">
        <v>1780</v>
      </c>
      <c r="AB63" s="77">
        <v>1850</v>
      </c>
      <c r="AC63" s="77">
        <v>1890</v>
      </c>
      <c r="AD63" s="77">
        <v>1890</v>
      </c>
      <c r="AE63" s="86">
        <v>1890</v>
      </c>
      <c r="AF63" s="87">
        <v>1970</v>
      </c>
      <c r="AG63" s="87">
        <v>1970</v>
      </c>
      <c r="AH63" s="87">
        <v>2020</v>
      </c>
      <c r="AI63" s="87">
        <v>2080</v>
      </c>
      <c r="AJ63" s="87">
        <v>2177</v>
      </c>
      <c r="AK63" s="87"/>
      <c r="AL63" s="87"/>
      <c r="AM63" s="87"/>
      <c r="AN63" s="87"/>
      <c r="AO63" s="87"/>
      <c r="AP63" s="88"/>
      <c r="AQ63" s="5"/>
    </row>
    <row r="64" spans="24:43" ht="16.2" x14ac:dyDescent="0.15">
      <c r="X64" s="46" t="s">
        <v>93</v>
      </c>
      <c r="Y64" s="77">
        <v>1600</v>
      </c>
      <c r="Z64" s="77">
        <v>1600</v>
      </c>
      <c r="AA64" s="77">
        <v>1630</v>
      </c>
      <c r="AB64" s="77">
        <v>1700</v>
      </c>
      <c r="AC64" s="77">
        <v>1690</v>
      </c>
      <c r="AD64" s="77">
        <v>1690</v>
      </c>
      <c r="AE64" s="86">
        <v>1740</v>
      </c>
      <c r="AF64" s="87">
        <v>1770</v>
      </c>
      <c r="AG64" s="87">
        <v>1960</v>
      </c>
      <c r="AH64" s="87">
        <v>1960</v>
      </c>
      <c r="AI64" s="87">
        <v>2010</v>
      </c>
      <c r="AJ64" s="87">
        <v>2137</v>
      </c>
      <c r="AK64" s="87"/>
      <c r="AL64" s="87"/>
      <c r="AM64" s="87"/>
      <c r="AN64" s="87"/>
      <c r="AO64" s="87"/>
      <c r="AP64" s="88"/>
      <c r="AQ64" s="5"/>
    </row>
    <row r="65" spans="24:43" ht="16.2" x14ac:dyDescent="0.15">
      <c r="X65" s="46" t="s">
        <v>94</v>
      </c>
      <c r="Y65" s="77">
        <v>2000</v>
      </c>
      <c r="Z65" s="77">
        <v>2000</v>
      </c>
      <c r="AA65" s="77">
        <v>2030</v>
      </c>
      <c r="AB65" s="77">
        <v>2110</v>
      </c>
      <c r="AC65" s="77">
        <v>2100</v>
      </c>
      <c r="AD65" s="77">
        <v>2100</v>
      </c>
      <c r="AE65" s="86">
        <v>2170</v>
      </c>
      <c r="AF65" s="87">
        <v>2200</v>
      </c>
      <c r="AG65" s="87">
        <v>2200</v>
      </c>
      <c r="AH65" s="87">
        <v>2200</v>
      </c>
      <c r="AI65" s="87">
        <v>2270</v>
      </c>
      <c r="AJ65" s="87">
        <v>2481</v>
      </c>
      <c r="AK65" s="87"/>
      <c r="AL65" s="87"/>
      <c r="AM65" s="87"/>
      <c r="AN65" s="87"/>
      <c r="AO65" s="87"/>
      <c r="AP65" s="88"/>
      <c r="AQ65" s="5"/>
    </row>
    <row r="66" spans="24:43" ht="16.2" x14ac:dyDescent="0.15">
      <c r="X66" s="46" t="s">
        <v>95</v>
      </c>
      <c r="Y66" s="77">
        <v>1470</v>
      </c>
      <c r="Z66" s="77">
        <v>1470</v>
      </c>
      <c r="AA66" s="77">
        <v>1580</v>
      </c>
      <c r="AB66" s="77">
        <v>1750</v>
      </c>
      <c r="AC66" s="77">
        <v>1780</v>
      </c>
      <c r="AD66" s="77">
        <v>1780</v>
      </c>
      <c r="AE66" s="86">
        <v>1780</v>
      </c>
      <c r="AF66" s="87">
        <v>1850</v>
      </c>
      <c r="AG66" s="87">
        <v>1850</v>
      </c>
      <c r="AH66" s="87">
        <v>1930</v>
      </c>
      <c r="AI66" s="87">
        <v>1960</v>
      </c>
      <c r="AJ66" s="87">
        <v>2045</v>
      </c>
      <c r="AK66" s="87"/>
      <c r="AL66" s="87"/>
      <c r="AM66" s="87"/>
      <c r="AN66" s="87"/>
      <c r="AO66" s="87"/>
      <c r="AP66" s="88"/>
      <c r="AQ66" s="5"/>
    </row>
    <row r="67" spans="24:43" ht="16.2" x14ac:dyDescent="0.15">
      <c r="X67" s="46" t="s">
        <v>96</v>
      </c>
      <c r="Y67" s="77">
        <v>1760</v>
      </c>
      <c r="Z67" s="77">
        <v>1760</v>
      </c>
      <c r="AA67" s="77">
        <v>1880</v>
      </c>
      <c r="AB67" s="77">
        <v>2050</v>
      </c>
      <c r="AC67" s="77">
        <v>2040</v>
      </c>
      <c r="AD67" s="77">
        <v>2040</v>
      </c>
      <c r="AE67" s="86">
        <v>2100</v>
      </c>
      <c r="AF67" s="87">
        <v>2140</v>
      </c>
      <c r="AG67" s="87">
        <v>2200</v>
      </c>
      <c r="AH67" s="87">
        <v>2200</v>
      </c>
      <c r="AI67" s="87">
        <v>2220</v>
      </c>
      <c r="AJ67" s="87">
        <v>2369</v>
      </c>
      <c r="AK67" s="87"/>
      <c r="AL67" s="87"/>
      <c r="AM67" s="87"/>
      <c r="AN67" s="87"/>
      <c r="AO67" s="87"/>
      <c r="AP67" s="88"/>
      <c r="AQ67" s="5"/>
    </row>
    <row r="68" spans="24:43" ht="16.2" x14ac:dyDescent="0.15">
      <c r="X68" s="46" t="s">
        <v>97</v>
      </c>
      <c r="Y68" s="122">
        <v>1023</v>
      </c>
      <c r="Z68" s="122">
        <v>1023</v>
      </c>
      <c r="AA68" s="77">
        <v>1060</v>
      </c>
      <c r="AB68" s="122">
        <v>1023</v>
      </c>
      <c r="AC68" s="122">
        <v>1023</v>
      </c>
      <c r="AD68" s="122">
        <v>1023</v>
      </c>
      <c r="AE68" s="122">
        <v>1023</v>
      </c>
      <c r="AF68" s="122">
        <v>1023</v>
      </c>
      <c r="AG68" s="124">
        <v>1023</v>
      </c>
      <c r="AH68" s="124">
        <v>1023</v>
      </c>
      <c r="AI68" s="124">
        <v>1023</v>
      </c>
      <c r="AJ68" s="87">
        <v>1085</v>
      </c>
      <c r="AK68" s="87"/>
      <c r="AL68" s="87"/>
      <c r="AM68" s="87"/>
      <c r="AN68" s="87"/>
      <c r="AO68" s="87"/>
      <c r="AP68" s="88"/>
      <c r="AQ68" s="5"/>
    </row>
    <row r="69" spans="24:43" ht="16.2" x14ac:dyDescent="0.15">
      <c r="X69" s="46" t="s">
        <v>98</v>
      </c>
      <c r="Y69" s="122">
        <v>1023</v>
      </c>
      <c r="Z69" s="122">
        <v>1023</v>
      </c>
      <c r="AA69" s="122">
        <v>1023</v>
      </c>
      <c r="AB69" s="122">
        <v>1023</v>
      </c>
      <c r="AC69" s="122">
        <v>1023</v>
      </c>
      <c r="AD69" s="122">
        <v>1023</v>
      </c>
      <c r="AE69" s="122">
        <v>1023</v>
      </c>
      <c r="AF69" s="122">
        <v>1023</v>
      </c>
      <c r="AG69" s="125">
        <v>1023</v>
      </c>
      <c r="AH69" s="131">
        <v>1023</v>
      </c>
      <c r="AI69" s="131">
        <v>1023</v>
      </c>
      <c r="AJ69" s="89">
        <v>1085</v>
      </c>
      <c r="AK69" s="89"/>
      <c r="AL69" s="89"/>
      <c r="AM69" s="89"/>
      <c r="AN69" s="89"/>
      <c r="AO69" s="89"/>
      <c r="AP69" s="90"/>
      <c r="AQ69" s="5"/>
    </row>
    <row r="70" spans="24:43" ht="16.2" x14ac:dyDescent="0.15">
      <c r="X70" s="62"/>
      <c r="Y70" s="78" t="s">
        <v>201</v>
      </c>
      <c r="Z70" s="78" t="s">
        <v>193</v>
      </c>
      <c r="AA70" s="79" t="s">
        <v>194</v>
      </c>
      <c r="AB70" s="79" t="s">
        <v>196</v>
      </c>
      <c r="AC70" s="79" t="s">
        <v>204</v>
      </c>
      <c r="AD70" s="79" t="s">
        <v>197</v>
      </c>
      <c r="AE70" s="78" t="s">
        <v>199</v>
      </c>
      <c r="AF70" s="81" t="s">
        <v>207</v>
      </c>
      <c r="AG70" s="81" t="s">
        <v>209</v>
      </c>
      <c r="AH70" s="109" t="s">
        <v>210</v>
      </c>
      <c r="AI70" s="109" t="s">
        <v>212</v>
      </c>
      <c r="AJ70" s="81" t="s">
        <v>217</v>
      </c>
      <c r="AK70" s="81"/>
      <c r="AL70" s="81"/>
      <c r="AM70" s="81"/>
      <c r="AN70" s="81"/>
      <c r="AO70" s="81"/>
      <c r="AP70" s="82"/>
      <c r="AQ70" s="5"/>
    </row>
    <row r="71" spans="24:43" ht="16.2" x14ac:dyDescent="0.15">
      <c r="X71" s="63" t="s">
        <v>195</v>
      </c>
      <c r="Y71" s="120">
        <v>1023</v>
      </c>
      <c r="Z71" s="120">
        <v>1023</v>
      </c>
      <c r="AA71" s="121">
        <v>1023</v>
      </c>
      <c r="AB71" s="121">
        <v>1023</v>
      </c>
      <c r="AC71" s="121">
        <v>1023</v>
      </c>
      <c r="AD71" s="121">
        <v>1023</v>
      </c>
      <c r="AE71" s="129">
        <v>1023</v>
      </c>
      <c r="AF71" s="130">
        <v>1023</v>
      </c>
      <c r="AG71" s="130">
        <v>1023</v>
      </c>
      <c r="AH71" s="132">
        <v>1023</v>
      </c>
      <c r="AI71" s="132">
        <v>1023</v>
      </c>
      <c r="AJ71" s="91">
        <v>1085</v>
      </c>
      <c r="AK71" s="91"/>
      <c r="AL71" s="91"/>
      <c r="AM71" s="91"/>
      <c r="AN71" s="91"/>
      <c r="AO71" s="91"/>
      <c r="AP71" s="92"/>
      <c r="AQ71" s="5"/>
    </row>
    <row r="72" spans="24:43" ht="16.2" x14ac:dyDescent="0.15">
      <c r="X72" s="48" t="s">
        <v>223</v>
      </c>
      <c r="Y72" s="64"/>
      <c r="Z72" s="64"/>
      <c r="AA72" s="64"/>
      <c r="AB72" s="64"/>
      <c r="AC72" s="93">
        <v>6</v>
      </c>
      <c r="AD72" s="93">
        <v>7</v>
      </c>
      <c r="AE72" s="93">
        <v>8</v>
      </c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</row>
    <row r="73" spans="24:43" ht="16.2" x14ac:dyDescent="0.15"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</row>
    <row r="74" spans="24:43" ht="16.2" x14ac:dyDescent="0.15"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24:43" ht="16.2" x14ac:dyDescent="0.15"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</row>
    <row r="76" spans="24:43" ht="16.2" x14ac:dyDescent="0.15"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24:43" ht="16.2" x14ac:dyDescent="0.15"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24:43" ht="16.2" x14ac:dyDescent="0.15"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24:43" ht="16.2" x14ac:dyDescent="0.15"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24:43" ht="16.2" x14ac:dyDescent="0.15"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29:42" ht="16.2" x14ac:dyDescent="0.15"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29:42" ht="16.2" x14ac:dyDescent="0.15"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29:42" ht="16.2" x14ac:dyDescent="0.15"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29:42" ht="16.2" x14ac:dyDescent="0.15"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29:42" ht="16.2" x14ac:dyDescent="0.15"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29:42" ht="16.2" x14ac:dyDescent="0.15"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29:42" ht="16.2" x14ac:dyDescent="0.15"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29:42" ht="16.2" x14ac:dyDescent="0.15"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29:42" ht="16.2" x14ac:dyDescent="0.15"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r="90" spans="29:42" ht="16.2" x14ac:dyDescent="0.15"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r="91" spans="29:42" ht="16.2" x14ac:dyDescent="0.15"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r="92" spans="29:42" ht="16.2" x14ac:dyDescent="0.15"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  <row r="93" spans="29:42" ht="16.2" x14ac:dyDescent="0.15"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</row>
    <row r="94" spans="29:42" ht="16.2" x14ac:dyDescent="0.15"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</row>
    <row r="95" spans="29:42" ht="16.2" x14ac:dyDescent="0.15"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</row>
    <row r="96" spans="29:42" ht="16.2" x14ac:dyDescent="0.15"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</row>
    <row r="97" spans="29:42" ht="16.2" x14ac:dyDescent="0.15"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</row>
    <row r="98" spans="29:42" ht="16.2" x14ac:dyDescent="0.15"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</row>
    <row r="99" spans="29:42" ht="16.2" x14ac:dyDescent="0.15"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</row>
    <row r="100" spans="29:42" ht="16.2" x14ac:dyDescent="0.15"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</row>
    <row r="101" spans="29:42" ht="16.2" x14ac:dyDescent="0.15"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</row>
    <row r="102" spans="29:42" ht="16.2" x14ac:dyDescent="0.15"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</row>
    <row r="103" spans="29:42" ht="16.2" x14ac:dyDescent="0.15"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</row>
    <row r="104" spans="29:42" ht="16.2" x14ac:dyDescent="0.15"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</row>
    <row r="105" spans="29:42" ht="16.2" x14ac:dyDescent="0.15"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r="106" spans="29:42" ht="16.2" x14ac:dyDescent="0.15"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</row>
    <row r="107" spans="29:42" ht="16.2" x14ac:dyDescent="0.15"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</row>
    <row r="108" spans="29:42" ht="16.2" x14ac:dyDescent="0.15"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</row>
    <row r="109" spans="29:42" ht="16.2" x14ac:dyDescent="0.15"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</row>
    <row r="110" spans="29:42" ht="16.2" x14ac:dyDescent="0.15"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</row>
    <row r="111" spans="29:42" ht="16.2" x14ac:dyDescent="0.15"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</row>
    <row r="112" spans="29:42" ht="16.2" x14ac:dyDescent="0.15"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</row>
    <row r="113" spans="29:42" ht="16.2" x14ac:dyDescent="0.15"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</row>
    <row r="114" spans="29:42" ht="16.2" x14ac:dyDescent="0.15"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</row>
    <row r="115" spans="29:42" ht="16.2" x14ac:dyDescent="0.15"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</row>
    <row r="116" spans="29:42" ht="16.2" x14ac:dyDescent="0.15"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</row>
    <row r="117" spans="29:42" ht="16.2" x14ac:dyDescent="0.15"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</row>
    <row r="118" spans="29:42" ht="16.2" x14ac:dyDescent="0.15"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</row>
    <row r="119" spans="29:42" ht="16.2" x14ac:dyDescent="0.15"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</row>
    <row r="120" spans="29:42" ht="16.2" x14ac:dyDescent="0.15"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29:42" ht="16.2" x14ac:dyDescent="0.15"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29:42" ht="16.2" x14ac:dyDescent="0.15"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29:42" ht="16.2" x14ac:dyDescent="0.15"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29:42" ht="16.2" x14ac:dyDescent="0.15"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29:42" ht="16.2" x14ac:dyDescent="0.15"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29:42" ht="16.2" x14ac:dyDescent="0.15"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</sheetData>
  <sheetProtection algorithmName="SHA-512" hashValue="ijCkEIkHb1/PML6uz6bQf9xvlbZWatFJ2kY4zu9YcxxTFCUTPEk2JAsxCARbGyf4hL4xBVbeqmOfoH0NQECBeg==" saltValue="g0FFPGn4DPaYFKfKbzJazQ==" spinCount="100000" sheet="1" objects="1" scenarios="1" formatCells="0" formatColumns="0" formatRows="0"/>
  <mergeCells count="93">
    <mergeCell ref="P15:S16"/>
    <mergeCell ref="P17:Q17"/>
    <mergeCell ref="R17:S17"/>
    <mergeCell ref="T15:T18"/>
    <mergeCell ref="U15:U18"/>
    <mergeCell ref="B5:D5"/>
    <mergeCell ref="B4:D4"/>
    <mergeCell ref="L16:L17"/>
    <mergeCell ref="M15:M17"/>
    <mergeCell ref="N15:N17"/>
    <mergeCell ref="F15:F18"/>
    <mergeCell ref="K16:K17"/>
    <mergeCell ref="E4:I4"/>
    <mergeCell ref="E5:I5"/>
    <mergeCell ref="E6:I6"/>
    <mergeCell ref="E7:F7"/>
    <mergeCell ref="E8:H8"/>
    <mergeCell ref="H15:H17"/>
    <mergeCell ref="I16:I17"/>
    <mergeCell ref="I15:L15"/>
    <mergeCell ref="B15:B18"/>
    <mergeCell ref="C34:D34"/>
    <mergeCell ref="C35:D35"/>
    <mergeCell ref="C36:D36"/>
    <mergeCell ref="N7:O7"/>
    <mergeCell ref="B6:D6"/>
    <mergeCell ref="C29:D29"/>
    <mergeCell ref="C30:D30"/>
    <mergeCell ref="C31:D31"/>
    <mergeCell ref="C32:D32"/>
    <mergeCell ref="C33:D33"/>
    <mergeCell ref="C24:D24"/>
    <mergeCell ref="C25:D25"/>
    <mergeCell ref="C26:D26"/>
    <mergeCell ref="C27:D27"/>
    <mergeCell ref="C28:D28"/>
    <mergeCell ref="C19:D19"/>
    <mergeCell ref="C20:D20"/>
    <mergeCell ref="C21:D21"/>
    <mergeCell ref="C22:D22"/>
    <mergeCell ref="C23:D23"/>
    <mergeCell ref="G15:G17"/>
    <mergeCell ref="J16:J17"/>
    <mergeCell ref="C15:D18"/>
    <mergeCell ref="E15:E18"/>
    <mergeCell ref="P2:V4"/>
    <mergeCell ref="R6:V6"/>
    <mergeCell ref="R7:V7"/>
    <mergeCell ref="L4:O4"/>
    <mergeCell ref="L5:O5"/>
    <mergeCell ref="L6:O6"/>
    <mergeCell ref="J4:J7"/>
    <mergeCell ref="L7:M7"/>
    <mergeCell ref="B2:O3"/>
    <mergeCell ref="V15:V18"/>
    <mergeCell ref="P13:V14"/>
    <mergeCell ref="P6:Q6"/>
    <mergeCell ref="B8:D8"/>
    <mergeCell ref="L39:O39"/>
    <mergeCell ref="N13:O13"/>
    <mergeCell ref="L10:O10"/>
    <mergeCell ref="L11:M11"/>
    <mergeCell ref="N11:O11"/>
    <mergeCell ref="O15:O18"/>
    <mergeCell ref="L12:O12"/>
    <mergeCell ref="B14:O14"/>
    <mergeCell ref="C37:D37"/>
    <mergeCell ref="C38:D38"/>
    <mergeCell ref="B11:D11"/>
    <mergeCell ref="I12:J13"/>
    <mergeCell ref="I10:J11"/>
    <mergeCell ref="B10:D10"/>
    <mergeCell ref="B12:H13"/>
    <mergeCell ref="E10:F10"/>
    <mergeCell ref="B7:D7"/>
    <mergeCell ref="H7:I7"/>
    <mergeCell ref="I8:J8"/>
    <mergeCell ref="I9:J9"/>
    <mergeCell ref="B9:D9"/>
    <mergeCell ref="E9:H9"/>
    <mergeCell ref="L8:O8"/>
    <mergeCell ref="L9:O9"/>
    <mergeCell ref="R10:V10"/>
    <mergeCell ref="P7:Q7"/>
    <mergeCell ref="P8:Q8"/>
    <mergeCell ref="R8:V8"/>
    <mergeCell ref="R9:V9"/>
    <mergeCell ref="E11:H11"/>
    <mergeCell ref="P11:Q11"/>
    <mergeCell ref="R11:S11"/>
    <mergeCell ref="U11:V11"/>
    <mergeCell ref="P9:Q9"/>
    <mergeCell ref="P10:Q10"/>
  </mergeCells>
  <phoneticPr fontId="2"/>
  <dataValidations xWindow="214" yWindow="762" count="3">
    <dataValidation type="list" allowBlank="1" showInputMessage="1" showErrorMessage="1" sqref="F19:F38">
      <formula1>$X$19:$X$69</formula1>
    </dataValidation>
    <dataValidation type="list" allowBlank="1" showInputMessage="1" showErrorMessage="1" prompt="【H30.1.1~R4.12.31までの間に契約又は基本協定を締結】_x000a_被雇用者（交通誘導警備員除く）→１_x000a_一人親方→２_x000a_交通誘導警備員A・B→３_x000a__x000a_【H29.12.31以前に契約又は基本協定を締結】_x000a_被雇用者→１_x000a_一人親方→２" sqref="E38">
      <formula1>"1,2,3"</formula1>
    </dataValidation>
    <dataValidation type="list" allowBlank="1" showInputMessage="1" showErrorMessage="1" prompt="【H30.1.1~R4.12.31までの間に契約又は基本協定を締結】_x000a_被雇用者（交通誘導警備員除く）→１_x000a_一人親方→２_x000a_交通誘導警備員A・B→３_x000a__x000a_【H29.12.31以前に契約又は基本協定を締結】_x000a_被雇用者→１_x000a_一人親方→２" sqref="E19:E37">
      <formula1>"1,2,3"</formula1>
    </dataValidation>
  </dataValidations>
  <pageMargins left="0.7" right="0.7" top="0.75" bottom="0.75" header="0.3" footer="0.3"/>
  <pageSetup paperSize="9" scale="82" orientation="landscape" r:id="rId1"/>
  <colBreaks count="1" manualBreakCount="1">
    <brk id="15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3" r:id="rId4" name="Check Box 9">
              <controlPr defaultSize="0" autoFill="0" autoLine="0" autoPict="0">
                <anchor moveWithCells="1">
                  <from>
                    <xdr:col>8</xdr:col>
                    <xdr:colOff>236220</xdr:colOff>
                    <xdr:row>7</xdr:row>
                    <xdr:rowOff>175260</xdr:rowOff>
                  </from>
                  <to>
                    <xdr:col>8</xdr:col>
                    <xdr:colOff>998220</xdr:colOff>
                    <xdr:row>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9</xdr:col>
                    <xdr:colOff>38100</xdr:colOff>
                    <xdr:row>7</xdr:row>
                    <xdr:rowOff>182880</xdr:rowOff>
                  </from>
                  <to>
                    <xdr:col>9</xdr:col>
                    <xdr:colOff>922020</xdr:colOff>
                    <xdr:row>9</xdr:row>
                    <xdr:rowOff>30480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Y128"/>
  <sheetViews>
    <sheetView showGridLines="0" zoomScale="70" zoomScaleNormal="70" workbookViewId="0">
      <pane ySplit="18" topLeftCell="A19" activePane="bottomLeft" state="frozen"/>
      <selection pane="bottomLeft" activeCell="E4" sqref="E4:K4"/>
    </sheetView>
  </sheetViews>
  <sheetFormatPr defaultColWidth="9.109375" defaultRowHeight="12" x14ac:dyDescent="0.15"/>
  <cols>
    <col min="1" max="1" width="1.5546875" style="3" customWidth="1"/>
    <col min="2" max="2" width="3.5546875" style="3" customWidth="1"/>
    <col min="3" max="3" width="6.88671875" style="3" customWidth="1"/>
    <col min="4" max="4" width="10.109375" style="3" customWidth="1"/>
    <col min="5" max="5" width="8" style="4" bestFit="1" customWidth="1"/>
    <col min="6" max="6" width="16.5546875" style="3" bestFit="1" customWidth="1"/>
    <col min="7" max="8" width="8.88671875" style="3" customWidth="1"/>
    <col min="9" max="9" width="14.88671875" style="3" customWidth="1"/>
    <col min="10" max="10" width="7.6640625" style="3" customWidth="1"/>
    <col min="11" max="11" width="10.44140625" style="3" customWidth="1"/>
    <col min="12" max="12" width="7.6640625" style="3" customWidth="1"/>
    <col min="13" max="13" width="10.44140625" style="3" customWidth="1"/>
    <col min="14" max="14" width="7.6640625" style="3" customWidth="1"/>
    <col min="15" max="15" width="10.44140625" style="3" customWidth="1"/>
    <col min="16" max="16" width="7.6640625" style="3" customWidth="1"/>
    <col min="17" max="17" width="10.44140625" style="3" customWidth="1"/>
    <col min="18" max="18" width="7.6640625" style="3" customWidth="1"/>
    <col min="19" max="19" width="10.44140625" style="3" customWidth="1"/>
    <col min="20" max="20" width="9.44140625" style="3" customWidth="1"/>
    <col min="21" max="21" width="8.109375" style="3" bestFit="1" customWidth="1"/>
    <col min="22" max="22" width="12.88671875" style="3" customWidth="1"/>
    <col min="23" max="23" width="12.109375" style="3" customWidth="1"/>
    <col min="24" max="25" width="11.88671875" style="3" customWidth="1"/>
    <col min="26" max="26" width="12.109375" style="3" customWidth="1"/>
    <col min="27" max="27" width="13.5546875" style="3" customWidth="1"/>
    <col min="28" max="28" width="8.44140625" style="3" customWidth="1"/>
    <col min="29" max="29" width="9.6640625" style="3" customWidth="1"/>
    <col min="30" max="30" width="19.5546875" style="3" customWidth="1"/>
    <col min="31" max="53" width="10.6640625" style="3" customWidth="1"/>
    <col min="54" max="16384" width="9.109375" style="3"/>
  </cols>
  <sheetData>
    <row r="1" spans="1:40" ht="7.5" customHeight="1" x14ac:dyDescent="0.15"/>
    <row r="2" spans="1:40" ht="4.5" customHeight="1" x14ac:dyDescent="0.15">
      <c r="B2" s="231" t="s">
        <v>221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22" t="s">
        <v>33</v>
      </c>
      <c r="W2" s="222"/>
      <c r="X2" s="222"/>
      <c r="Y2" s="222"/>
      <c r="Z2" s="222"/>
      <c r="AA2" s="222"/>
      <c r="AB2" s="222"/>
    </row>
    <row r="3" spans="1:40" ht="34.5" customHeight="1" thickBot="1" x14ac:dyDescent="0.2"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22"/>
      <c r="W3" s="222"/>
      <c r="X3" s="222"/>
      <c r="Y3" s="222"/>
      <c r="Z3" s="222"/>
      <c r="AA3" s="222"/>
      <c r="AB3" s="222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ht="15.75" customHeight="1" x14ac:dyDescent="0.15">
      <c r="B4" s="248" t="s">
        <v>184</v>
      </c>
      <c r="C4" s="249"/>
      <c r="D4" s="249"/>
      <c r="E4" s="314"/>
      <c r="F4" s="315"/>
      <c r="G4" s="315"/>
      <c r="H4" s="315"/>
      <c r="I4" s="315"/>
      <c r="J4" s="315"/>
      <c r="K4" s="316"/>
      <c r="L4" s="317" t="s">
        <v>0</v>
      </c>
      <c r="M4" s="318"/>
      <c r="N4" s="311" t="s">
        <v>190</v>
      </c>
      <c r="O4" s="312"/>
      <c r="P4" s="161"/>
      <c r="Q4" s="162"/>
      <c r="R4" s="162"/>
      <c r="S4" s="162"/>
      <c r="T4" s="162"/>
      <c r="U4" s="163"/>
      <c r="V4" s="222"/>
      <c r="W4" s="222"/>
      <c r="X4" s="222"/>
      <c r="Y4" s="222"/>
      <c r="Z4" s="222"/>
      <c r="AA4" s="222"/>
      <c r="AB4" s="222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ht="15.75" customHeight="1" thickBot="1" x14ac:dyDescent="0.2">
      <c r="B5" s="245" t="s">
        <v>185</v>
      </c>
      <c r="C5" s="246"/>
      <c r="D5" s="246"/>
      <c r="E5" s="164"/>
      <c r="F5" s="165"/>
      <c r="G5" s="165"/>
      <c r="H5" s="165"/>
      <c r="I5" s="165"/>
      <c r="J5" s="165"/>
      <c r="K5" s="254"/>
      <c r="L5" s="319"/>
      <c r="M5" s="320"/>
      <c r="N5" s="308" t="s">
        <v>191</v>
      </c>
      <c r="O5" s="309"/>
      <c r="P5" s="164"/>
      <c r="Q5" s="165"/>
      <c r="R5" s="165"/>
      <c r="S5" s="165"/>
      <c r="T5" s="165"/>
      <c r="U5" s="166"/>
      <c r="V5" s="22"/>
      <c r="W5" s="22"/>
      <c r="X5" s="22"/>
      <c r="Y5" s="22"/>
      <c r="Z5" s="22"/>
      <c r="AA5" s="22"/>
      <c r="AB5" s="22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pans="1:40" ht="15.75" customHeight="1" x14ac:dyDescent="0.15">
      <c r="B6" s="245" t="s">
        <v>186</v>
      </c>
      <c r="C6" s="246"/>
      <c r="D6" s="246"/>
      <c r="E6" s="186"/>
      <c r="F6" s="187"/>
      <c r="G6" s="187"/>
      <c r="H6" s="187"/>
      <c r="I6" s="187"/>
      <c r="J6" s="187"/>
      <c r="K6" s="255"/>
      <c r="L6" s="319"/>
      <c r="M6" s="320"/>
      <c r="N6" s="308" t="s">
        <v>3</v>
      </c>
      <c r="O6" s="309"/>
      <c r="P6" s="164"/>
      <c r="Q6" s="165"/>
      <c r="R6" s="165"/>
      <c r="S6" s="165"/>
      <c r="T6" s="165"/>
      <c r="U6" s="166"/>
      <c r="V6" s="239" t="s">
        <v>42</v>
      </c>
      <c r="W6" s="240"/>
      <c r="X6" s="223">
        <f>E4</f>
        <v>0</v>
      </c>
      <c r="Y6" s="224"/>
      <c r="Z6" s="224"/>
      <c r="AA6" s="224"/>
      <c r="AB6" s="22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15.75" customHeight="1" thickBot="1" x14ac:dyDescent="0.2">
      <c r="B7" s="176" t="s">
        <v>187</v>
      </c>
      <c r="C7" s="177"/>
      <c r="D7" s="177"/>
      <c r="E7" s="256"/>
      <c r="F7" s="257"/>
      <c r="G7" s="60" t="s">
        <v>6</v>
      </c>
      <c r="H7" s="178"/>
      <c r="I7" s="178"/>
      <c r="J7" s="178"/>
      <c r="K7" s="179"/>
      <c r="L7" s="321"/>
      <c r="M7" s="322"/>
      <c r="N7" s="297" t="s">
        <v>7</v>
      </c>
      <c r="O7" s="298"/>
      <c r="P7" s="229"/>
      <c r="Q7" s="230"/>
      <c r="R7" s="230"/>
      <c r="S7" s="230"/>
      <c r="T7" s="230"/>
      <c r="U7" s="244"/>
      <c r="V7" s="159" t="s">
        <v>0</v>
      </c>
      <c r="W7" s="160"/>
      <c r="X7" s="170">
        <f>+P5</f>
        <v>0</v>
      </c>
      <c r="Y7" s="171"/>
      <c r="Z7" s="171"/>
      <c r="AA7" s="171"/>
      <c r="AB7" s="172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pans="1:40" ht="15.75" customHeight="1" x14ac:dyDescent="0.15">
      <c r="B8" s="241" t="s">
        <v>188</v>
      </c>
      <c r="C8" s="242"/>
      <c r="D8" s="242"/>
      <c r="E8" s="258"/>
      <c r="F8" s="259"/>
      <c r="G8" s="259"/>
      <c r="H8" s="259"/>
      <c r="I8" s="260"/>
      <c r="J8" s="180" t="s">
        <v>36</v>
      </c>
      <c r="K8" s="310"/>
      <c r="L8" s="310"/>
      <c r="M8" s="181"/>
      <c r="N8" s="311" t="s">
        <v>190</v>
      </c>
      <c r="O8" s="312"/>
      <c r="P8" s="161"/>
      <c r="Q8" s="162"/>
      <c r="R8" s="162"/>
      <c r="S8" s="162"/>
      <c r="T8" s="162"/>
      <c r="U8" s="163"/>
      <c r="V8" s="159" t="s">
        <v>36</v>
      </c>
      <c r="W8" s="160"/>
      <c r="X8" s="170" t="str">
        <f>IF(P9="","同上",P9)</f>
        <v>同上</v>
      </c>
      <c r="Y8" s="171"/>
      <c r="Z8" s="171"/>
      <c r="AA8" s="171"/>
      <c r="AB8" s="172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ht="15.75" customHeight="1" x14ac:dyDescent="0.15">
      <c r="B9" s="184" t="s">
        <v>8</v>
      </c>
      <c r="C9" s="185"/>
      <c r="D9" s="185"/>
      <c r="E9" s="186"/>
      <c r="F9" s="187"/>
      <c r="G9" s="187"/>
      <c r="H9" s="187"/>
      <c r="I9" s="188"/>
      <c r="J9" s="182"/>
      <c r="K9" s="313"/>
      <c r="L9" s="313"/>
      <c r="M9" s="183"/>
      <c r="N9" s="308" t="s">
        <v>191</v>
      </c>
      <c r="O9" s="309"/>
      <c r="P9" s="164"/>
      <c r="Q9" s="165"/>
      <c r="R9" s="165"/>
      <c r="S9" s="165"/>
      <c r="T9" s="165"/>
      <c r="U9" s="166"/>
      <c r="V9" s="159" t="s">
        <v>43</v>
      </c>
      <c r="W9" s="160"/>
      <c r="X9" s="173">
        <f>+E8</f>
        <v>0</v>
      </c>
      <c r="Y9" s="174"/>
      <c r="Z9" s="174"/>
      <c r="AA9" s="174"/>
      <c r="AB9" s="17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ht="15.75" customHeight="1" x14ac:dyDescent="0.15">
      <c r="B10" s="184" t="s">
        <v>18</v>
      </c>
      <c r="C10" s="185"/>
      <c r="D10" s="185"/>
      <c r="E10" s="214"/>
      <c r="F10" s="215"/>
      <c r="G10" s="61" t="s">
        <v>6</v>
      </c>
      <c r="H10" s="187"/>
      <c r="I10" s="188"/>
      <c r="J10" s="209" t="s">
        <v>37</v>
      </c>
      <c r="K10" s="303"/>
      <c r="L10" s="303"/>
      <c r="M10" s="304"/>
      <c r="N10" s="308" t="s">
        <v>3</v>
      </c>
      <c r="O10" s="309"/>
      <c r="P10" s="164"/>
      <c r="Q10" s="165"/>
      <c r="R10" s="165"/>
      <c r="S10" s="165"/>
      <c r="T10" s="165"/>
      <c r="U10" s="166"/>
      <c r="V10" s="159" t="s">
        <v>8</v>
      </c>
      <c r="W10" s="160"/>
      <c r="X10" s="167">
        <f>+E9</f>
        <v>0</v>
      </c>
      <c r="Y10" s="168"/>
      <c r="Z10" s="168"/>
      <c r="AA10" s="168"/>
      <c r="AB10" s="169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ht="15.75" customHeight="1" thickBot="1" x14ac:dyDescent="0.2">
      <c r="B11" s="203" t="s">
        <v>189</v>
      </c>
      <c r="C11" s="204"/>
      <c r="D11" s="204"/>
      <c r="E11" s="151"/>
      <c r="F11" s="152"/>
      <c r="G11" s="152"/>
      <c r="H11" s="152"/>
      <c r="I11" s="153"/>
      <c r="J11" s="305"/>
      <c r="K11" s="306"/>
      <c r="L11" s="306"/>
      <c r="M11" s="307"/>
      <c r="N11" s="301" t="s">
        <v>7</v>
      </c>
      <c r="O11" s="302"/>
      <c r="P11" s="191"/>
      <c r="Q11" s="192"/>
      <c r="R11" s="192"/>
      <c r="S11" s="192"/>
      <c r="T11" s="192"/>
      <c r="U11" s="193"/>
      <c r="V11" s="154" t="s">
        <v>18</v>
      </c>
      <c r="W11" s="155"/>
      <c r="X11" s="156">
        <f>+E10</f>
        <v>0</v>
      </c>
      <c r="Y11" s="157"/>
      <c r="Z11" s="23" t="s">
        <v>44</v>
      </c>
      <c r="AA11" s="157">
        <f>+I10</f>
        <v>0</v>
      </c>
      <c r="AB11" s="158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ht="15.75" customHeight="1" x14ac:dyDescent="0.15">
      <c r="A12" s="4"/>
      <c r="B12" s="200"/>
      <c r="C12" s="200"/>
      <c r="D12" s="200"/>
      <c r="E12" s="200"/>
      <c r="F12" s="200"/>
      <c r="G12" s="200"/>
      <c r="H12" s="200"/>
      <c r="I12" s="200"/>
      <c r="J12" s="289" t="s">
        <v>35</v>
      </c>
      <c r="K12" s="290"/>
      <c r="L12" s="290"/>
      <c r="M12" s="291"/>
      <c r="N12" s="295" t="s">
        <v>4</v>
      </c>
      <c r="O12" s="296"/>
      <c r="P12" s="197"/>
      <c r="Q12" s="198"/>
      <c r="R12" s="198"/>
      <c r="S12" s="198"/>
      <c r="T12" s="198"/>
      <c r="U12" s="199"/>
      <c r="V12" s="22"/>
      <c r="W12" s="22"/>
      <c r="X12" s="22"/>
      <c r="Y12" s="22"/>
      <c r="Z12" s="22"/>
      <c r="AA12" s="22"/>
      <c r="AB12" s="22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ht="15.75" customHeight="1" thickBot="1" x14ac:dyDescent="0.2">
      <c r="A13" s="4"/>
      <c r="B13" s="213"/>
      <c r="C13" s="213"/>
      <c r="D13" s="213"/>
      <c r="E13" s="213"/>
      <c r="F13" s="213"/>
      <c r="G13" s="213"/>
      <c r="H13" s="213"/>
      <c r="I13" s="200"/>
      <c r="J13" s="292"/>
      <c r="K13" s="293"/>
      <c r="L13" s="293"/>
      <c r="M13" s="294"/>
      <c r="N13" s="297" t="s">
        <v>5</v>
      </c>
      <c r="O13" s="298"/>
      <c r="P13" s="256"/>
      <c r="Q13" s="257"/>
      <c r="R13" s="60" t="s">
        <v>100</v>
      </c>
      <c r="S13" s="178"/>
      <c r="T13" s="178"/>
      <c r="U13" s="190"/>
      <c r="V13" s="237"/>
      <c r="W13" s="237"/>
      <c r="X13" s="237"/>
      <c r="Y13" s="237"/>
      <c r="Z13" s="237"/>
      <c r="AA13" s="237"/>
      <c r="AB13" s="237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ht="8.25" customHeight="1" thickBot="1" x14ac:dyDescent="0.2">
      <c r="A14" s="4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200"/>
      <c r="V14" s="238"/>
      <c r="W14" s="238"/>
      <c r="X14" s="238"/>
      <c r="Y14" s="238"/>
      <c r="Z14" s="238"/>
      <c r="AA14" s="238"/>
      <c r="AB14" s="238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ht="16.5" customHeight="1" x14ac:dyDescent="0.15">
      <c r="B15" s="261" t="s">
        <v>101</v>
      </c>
      <c r="C15" s="218" t="s">
        <v>10</v>
      </c>
      <c r="D15" s="218"/>
      <c r="E15" s="221" t="s">
        <v>192</v>
      </c>
      <c r="F15" s="250" t="s">
        <v>17</v>
      </c>
      <c r="G15" s="279" t="s">
        <v>102</v>
      </c>
      <c r="H15" s="280"/>
      <c r="I15" s="221" t="s">
        <v>103</v>
      </c>
      <c r="J15" s="286" t="s">
        <v>11</v>
      </c>
      <c r="K15" s="287"/>
      <c r="L15" s="287"/>
      <c r="M15" s="287"/>
      <c r="N15" s="287"/>
      <c r="O15" s="287"/>
      <c r="P15" s="287"/>
      <c r="Q15" s="288"/>
      <c r="R15" s="279" t="s">
        <v>104</v>
      </c>
      <c r="S15" s="280"/>
      <c r="T15" s="221" t="s">
        <v>29</v>
      </c>
      <c r="U15" s="278" t="s">
        <v>183</v>
      </c>
      <c r="V15" s="264" t="s">
        <v>40</v>
      </c>
      <c r="W15" s="265"/>
      <c r="X15" s="265"/>
      <c r="Y15" s="266"/>
      <c r="Z15" s="273" t="s">
        <v>13</v>
      </c>
      <c r="AA15" s="276" t="s">
        <v>14</v>
      </c>
      <c r="AB15" s="234" t="s">
        <v>105</v>
      </c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ht="24.75" customHeight="1" x14ac:dyDescent="0.15">
      <c r="B16" s="262"/>
      <c r="C16" s="219"/>
      <c r="D16" s="219"/>
      <c r="E16" s="219"/>
      <c r="F16" s="251"/>
      <c r="G16" s="281"/>
      <c r="H16" s="282"/>
      <c r="I16" s="243"/>
      <c r="J16" s="299" t="s">
        <v>106</v>
      </c>
      <c r="K16" s="300"/>
      <c r="L16" s="299" t="s">
        <v>107</v>
      </c>
      <c r="M16" s="300"/>
      <c r="N16" s="299" t="s">
        <v>108</v>
      </c>
      <c r="O16" s="300"/>
      <c r="P16" s="299" t="s">
        <v>109</v>
      </c>
      <c r="Q16" s="300"/>
      <c r="R16" s="281"/>
      <c r="S16" s="282"/>
      <c r="T16" s="243"/>
      <c r="U16" s="195"/>
      <c r="V16" s="267"/>
      <c r="W16" s="268"/>
      <c r="X16" s="268"/>
      <c r="Y16" s="269"/>
      <c r="Z16" s="274"/>
      <c r="AA16" s="272"/>
      <c r="AB16" s="23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2:51" ht="20.25" customHeight="1" x14ac:dyDescent="0.15">
      <c r="B17" s="262"/>
      <c r="C17" s="219"/>
      <c r="D17" s="219"/>
      <c r="E17" s="219"/>
      <c r="F17" s="251"/>
      <c r="G17" s="283"/>
      <c r="H17" s="284"/>
      <c r="I17" s="243"/>
      <c r="J17" s="299"/>
      <c r="K17" s="300"/>
      <c r="L17" s="299"/>
      <c r="M17" s="300"/>
      <c r="N17" s="299"/>
      <c r="O17" s="300"/>
      <c r="P17" s="299"/>
      <c r="Q17" s="300"/>
      <c r="R17" s="283"/>
      <c r="S17" s="284"/>
      <c r="T17" s="243"/>
      <c r="U17" s="195"/>
      <c r="V17" s="270" t="s">
        <v>12</v>
      </c>
      <c r="W17" s="271"/>
      <c r="X17" s="272" t="s">
        <v>41</v>
      </c>
      <c r="Y17" s="271"/>
      <c r="Z17" s="274"/>
      <c r="AA17" s="272"/>
      <c r="AB17" s="235"/>
      <c r="AD17" s="43" t="s">
        <v>99</v>
      </c>
      <c r="AE17" s="43" t="str">
        <f>TEXT(EDATE(E6,0),"GE")</f>
        <v>M33</v>
      </c>
      <c r="AF17" s="43"/>
      <c r="AG17" s="43"/>
      <c r="AH17" s="43"/>
      <c r="AI17" s="43"/>
      <c r="AJ17" s="43"/>
      <c r="AK17" s="43"/>
      <c r="AL17" s="43"/>
      <c r="AM17" s="43"/>
      <c r="AN17" s="43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</row>
    <row r="18" spans="2:51" ht="33.75" customHeight="1" thickBot="1" x14ac:dyDescent="0.2">
      <c r="B18" s="263"/>
      <c r="C18" s="220"/>
      <c r="D18" s="220"/>
      <c r="E18" s="220"/>
      <c r="F18" s="252"/>
      <c r="G18" s="65" t="s">
        <v>224</v>
      </c>
      <c r="H18" s="65" t="s">
        <v>225</v>
      </c>
      <c r="I18" s="285"/>
      <c r="J18" s="49" t="s">
        <v>110</v>
      </c>
      <c r="K18" s="50" t="s">
        <v>226</v>
      </c>
      <c r="L18" s="49" t="s">
        <v>110</v>
      </c>
      <c r="M18" s="50" t="s">
        <v>226</v>
      </c>
      <c r="N18" s="49" t="s">
        <v>110</v>
      </c>
      <c r="O18" s="50" t="s">
        <v>226</v>
      </c>
      <c r="P18" s="49" t="s">
        <v>110</v>
      </c>
      <c r="Q18" s="50" t="s">
        <v>226</v>
      </c>
      <c r="R18" s="49" t="s">
        <v>110</v>
      </c>
      <c r="S18" s="50" t="s">
        <v>226</v>
      </c>
      <c r="T18" s="285"/>
      <c r="U18" s="196"/>
      <c r="V18" s="51" t="s">
        <v>38</v>
      </c>
      <c r="W18" s="111" t="s">
        <v>39</v>
      </c>
      <c r="X18" s="111" t="s">
        <v>38</v>
      </c>
      <c r="Y18" s="111" t="s">
        <v>39</v>
      </c>
      <c r="Z18" s="275"/>
      <c r="AA18" s="277"/>
      <c r="AB18" s="236"/>
      <c r="AD18" s="57" t="s">
        <v>45</v>
      </c>
      <c r="AE18" s="81" t="s">
        <v>201</v>
      </c>
      <c r="AF18" s="81" t="s">
        <v>111</v>
      </c>
      <c r="AG18" s="79" t="s">
        <v>112</v>
      </c>
      <c r="AH18" s="79" t="s">
        <v>113</v>
      </c>
      <c r="AI18" s="100" t="s">
        <v>204</v>
      </c>
      <c r="AJ18" s="100" t="s">
        <v>197</v>
      </c>
      <c r="AK18" s="81" t="s">
        <v>199</v>
      </c>
      <c r="AL18" s="81" t="s">
        <v>208</v>
      </c>
      <c r="AM18" s="81" t="s">
        <v>209</v>
      </c>
      <c r="AN18" s="81" t="s">
        <v>210</v>
      </c>
      <c r="AO18" s="81" t="s">
        <v>212</v>
      </c>
      <c r="AP18" s="81" t="s">
        <v>217</v>
      </c>
      <c r="AQ18" s="105"/>
      <c r="AR18" s="105"/>
      <c r="AS18" s="105"/>
      <c r="AT18" s="105"/>
      <c r="AU18" s="105"/>
      <c r="AV18" s="105"/>
      <c r="AW18" s="105"/>
      <c r="AX18" s="105"/>
      <c r="AY18" s="106"/>
    </row>
    <row r="19" spans="2:51" ht="18" customHeight="1" thickTop="1" x14ac:dyDescent="0.15">
      <c r="B19" s="25">
        <v>1</v>
      </c>
      <c r="C19" s="247"/>
      <c r="D19" s="247"/>
      <c r="E19" s="72"/>
      <c r="F19" s="7"/>
      <c r="G19" s="69" t="str">
        <f>IF(E19=1,HLOOKUP($AE$17,$AE$126:$AY$127,2,FALSE),IF(F19="","",INDEX($AE$75:$AY$125,MATCH(F19,$AD$75:$AD$125,0),MATCH($AE$17,$AE$74:$AY$74,0))))</f>
        <v/>
      </c>
      <c r="H19" s="66" t="str">
        <f>IF(E19=1,HLOOKUP($AE$17,$AE$70:$AY$71,2,FALSE),IF(F19="","",INDEX($AE$19:$AY$69,MATCH(F19,$AD$19:$AD$69,0),MATCH($AE$17,$AE$18:$AY$18,0))))</f>
        <v/>
      </c>
      <c r="I19" s="7"/>
      <c r="J19" s="7"/>
      <c r="K19" s="15"/>
      <c r="L19" s="7"/>
      <c r="M19" s="15"/>
      <c r="N19" s="7"/>
      <c r="O19" s="15"/>
      <c r="P19" s="7"/>
      <c r="Q19" s="15"/>
      <c r="R19" s="29" t="str">
        <f>IF(H19="","",ROUNDDOWN(J19+L19*1.25+N19*1.35+P19*0.25,2))</f>
        <v/>
      </c>
      <c r="S19" s="54" t="str">
        <f>IF(H19="","",ROUNDDOWN(K19+M19*1.25+O19*1.35+Q19*0.25,2))</f>
        <v/>
      </c>
      <c r="T19" s="55" t="str">
        <f>IF(H19="","",ROUNDUP(G19*(R19-S19)+H19*S19,0))</f>
        <v/>
      </c>
      <c r="U19" s="31" t="str">
        <f>IF(G19="","",IF(AA19&gt;=T19,"適","不適"))</f>
        <v/>
      </c>
      <c r="V19" s="16"/>
      <c r="W19" s="53" t="e">
        <f t="shared" ref="W19:W38" si="0">+V19*J19/I19</f>
        <v>#DIV/0!</v>
      </c>
      <c r="X19" s="17"/>
      <c r="Y19" s="53" t="e">
        <f t="shared" ref="Y19:Y38" si="1">+X19*J19/I19</f>
        <v>#DIV/0!</v>
      </c>
      <c r="Z19" s="17"/>
      <c r="AA19" s="52" t="e">
        <f>+W19+Y19+Z19</f>
        <v>#DIV/0!</v>
      </c>
      <c r="AB19" s="38">
        <v>1</v>
      </c>
      <c r="AD19" s="58" t="s">
        <v>48</v>
      </c>
      <c r="AE19" s="95">
        <v>1730</v>
      </c>
      <c r="AF19" s="95">
        <v>1730</v>
      </c>
      <c r="AG19" s="95">
        <v>1860</v>
      </c>
      <c r="AH19" s="95">
        <v>1890</v>
      </c>
      <c r="AI19" s="101">
        <v>1930</v>
      </c>
      <c r="AJ19" s="101">
        <v>1930</v>
      </c>
      <c r="AK19" s="84">
        <v>1980</v>
      </c>
      <c r="AL19" s="95">
        <v>2010</v>
      </c>
      <c r="AM19" s="95">
        <v>2010</v>
      </c>
      <c r="AN19" s="84">
        <v>2110</v>
      </c>
      <c r="AO19" s="84">
        <v>2160</v>
      </c>
      <c r="AP19" s="84">
        <v>2288</v>
      </c>
      <c r="AQ19" s="95"/>
      <c r="AR19" s="95"/>
      <c r="AS19" s="95"/>
      <c r="AT19" s="95"/>
      <c r="AU19" s="95"/>
      <c r="AV19" s="95"/>
      <c r="AW19" s="95"/>
      <c r="AX19" s="95"/>
      <c r="AY19" s="96"/>
    </row>
    <row r="20" spans="2:51" ht="18" customHeight="1" x14ac:dyDescent="0.15">
      <c r="B20" s="26">
        <v>2</v>
      </c>
      <c r="C20" s="201"/>
      <c r="D20" s="201"/>
      <c r="E20" s="73"/>
      <c r="F20" s="8"/>
      <c r="G20" s="70" t="str">
        <f t="shared" ref="G20:G38" si="2">IF(E20=1,HLOOKUP($AE$17,$AE$126:$AY$127,2,FALSE),IF(F20="","",INDEX($AE$75:$AY$125,MATCH(F20,$AD$75:$AD$125,0),MATCH($AE$17,$AE$74:$AY$74,0))))</f>
        <v/>
      </c>
      <c r="H20" s="67" t="str">
        <f t="shared" ref="H20:H37" si="3">IF(E20=1,HLOOKUP($AE$17,$AE$70:$AY$71,2,FALSE),IF(F20="","",INDEX($AE$19:$AY$69,MATCH(F20,$AD$19:$AD$69,0),MATCH($AE$17,$AE$18:$AY$18,0))))</f>
        <v/>
      </c>
      <c r="I20" s="8"/>
      <c r="J20" s="8"/>
      <c r="K20" s="18"/>
      <c r="L20" s="8"/>
      <c r="M20" s="18"/>
      <c r="N20" s="8"/>
      <c r="O20" s="18"/>
      <c r="P20" s="8"/>
      <c r="Q20" s="18"/>
      <c r="R20" s="29" t="str">
        <f t="shared" ref="R20:R38" si="4">IF(H20="","",ROUNDDOWN(J20+L20*1.25+N20*1.35+P20*0.25,2))</f>
        <v/>
      </c>
      <c r="S20" s="54" t="str">
        <f t="shared" ref="S20:S38" si="5">IF(H20="","",ROUNDDOWN(K20+M20*1.25+O20*1.35+Q20*0.25,2))</f>
        <v/>
      </c>
      <c r="T20" s="55" t="str">
        <f t="shared" ref="T20:T38" si="6">IF(H20="","",ROUNDUP(G20*(R20-S20)+H20*S20,0))</f>
        <v/>
      </c>
      <c r="U20" s="32" t="str">
        <f t="shared" ref="U20:U38" si="7">IF(G20="","",IF(AA20&gt;=T20,"適","不適"))</f>
        <v/>
      </c>
      <c r="V20" s="9"/>
      <c r="W20" s="36" t="e">
        <f t="shared" si="0"/>
        <v>#DIV/0!</v>
      </c>
      <c r="X20" s="10"/>
      <c r="Y20" s="36" t="e">
        <f t="shared" si="1"/>
        <v>#DIV/0!</v>
      </c>
      <c r="Z20" s="10"/>
      <c r="AA20" s="39" t="e">
        <f t="shared" ref="AA20:AA38" si="8">+W20+Y20+Z20</f>
        <v>#DIV/0!</v>
      </c>
      <c r="AB20" s="40">
        <v>2</v>
      </c>
      <c r="AD20" s="46" t="s">
        <v>49</v>
      </c>
      <c r="AE20" s="77">
        <v>1470</v>
      </c>
      <c r="AF20" s="77">
        <v>1470</v>
      </c>
      <c r="AG20" s="77">
        <v>1580</v>
      </c>
      <c r="AH20" s="77">
        <v>1600</v>
      </c>
      <c r="AI20" s="102">
        <v>1630</v>
      </c>
      <c r="AJ20" s="102">
        <v>1630</v>
      </c>
      <c r="AK20" s="87">
        <v>1670</v>
      </c>
      <c r="AL20" s="77">
        <v>1700</v>
      </c>
      <c r="AM20" s="77">
        <v>1720</v>
      </c>
      <c r="AN20" s="87">
        <v>1760</v>
      </c>
      <c r="AO20" s="87">
        <v>1880</v>
      </c>
      <c r="AP20" s="87">
        <v>2036</v>
      </c>
      <c r="AQ20" s="77"/>
      <c r="AR20" s="77"/>
      <c r="AS20" s="77"/>
      <c r="AT20" s="77"/>
      <c r="AU20" s="77"/>
      <c r="AV20" s="77"/>
      <c r="AW20" s="77"/>
      <c r="AX20" s="77"/>
      <c r="AY20" s="94"/>
    </row>
    <row r="21" spans="2:51" ht="18" customHeight="1" x14ac:dyDescent="0.15">
      <c r="B21" s="26">
        <v>3</v>
      </c>
      <c r="C21" s="201"/>
      <c r="D21" s="201"/>
      <c r="E21" s="73"/>
      <c r="F21" s="8"/>
      <c r="G21" s="70" t="str">
        <f t="shared" si="2"/>
        <v/>
      </c>
      <c r="H21" s="67" t="str">
        <f t="shared" si="3"/>
        <v/>
      </c>
      <c r="I21" s="8"/>
      <c r="J21" s="8"/>
      <c r="K21" s="18"/>
      <c r="L21" s="8"/>
      <c r="M21" s="18"/>
      <c r="N21" s="8"/>
      <c r="O21" s="18"/>
      <c r="P21" s="8"/>
      <c r="Q21" s="18"/>
      <c r="R21" s="29" t="str">
        <f t="shared" si="4"/>
        <v/>
      </c>
      <c r="S21" s="54" t="str">
        <f t="shared" si="5"/>
        <v/>
      </c>
      <c r="T21" s="55" t="str">
        <f t="shared" si="6"/>
        <v/>
      </c>
      <c r="U21" s="32" t="str">
        <f t="shared" si="7"/>
        <v/>
      </c>
      <c r="V21" s="9"/>
      <c r="W21" s="36" t="e">
        <f t="shared" si="0"/>
        <v>#DIV/0!</v>
      </c>
      <c r="X21" s="10"/>
      <c r="Y21" s="36" t="e">
        <f t="shared" si="1"/>
        <v>#DIV/0!</v>
      </c>
      <c r="Z21" s="10"/>
      <c r="AA21" s="39" t="e">
        <f t="shared" si="8"/>
        <v>#DIV/0!</v>
      </c>
      <c r="AB21" s="40">
        <v>3</v>
      </c>
      <c r="AD21" s="46" t="s">
        <v>50</v>
      </c>
      <c r="AE21" s="77">
        <v>1230</v>
      </c>
      <c r="AF21" s="77">
        <v>1230</v>
      </c>
      <c r="AG21" s="77">
        <v>1330</v>
      </c>
      <c r="AH21" s="77">
        <v>1350</v>
      </c>
      <c r="AI21" s="102">
        <v>1380</v>
      </c>
      <c r="AJ21" s="102">
        <v>1380</v>
      </c>
      <c r="AK21" s="87">
        <v>1410</v>
      </c>
      <c r="AL21" s="77">
        <v>1440</v>
      </c>
      <c r="AM21" s="77">
        <v>1440</v>
      </c>
      <c r="AN21" s="87">
        <v>1440</v>
      </c>
      <c r="AO21" s="87">
        <v>1500</v>
      </c>
      <c r="AP21" s="87">
        <v>1651</v>
      </c>
      <c r="AQ21" s="77"/>
      <c r="AR21" s="77"/>
      <c r="AS21" s="77"/>
      <c r="AT21" s="77"/>
      <c r="AU21" s="77"/>
      <c r="AV21" s="77"/>
      <c r="AW21" s="77"/>
      <c r="AX21" s="77"/>
      <c r="AY21" s="94"/>
    </row>
    <row r="22" spans="2:51" ht="18" customHeight="1" x14ac:dyDescent="0.15">
      <c r="B22" s="26">
        <v>4</v>
      </c>
      <c r="C22" s="201"/>
      <c r="D22" s="201"/>
      <c r="E22" s="73"/>
      <c r="F22" s="8"/>
      <c r="G22" s="70" t="str">
        <f t="shared" si="2"/>
        <v/>
      </c>
      <c r="H22" s="67" t="str">
        <f t="shared" si="3"/>
        <v/>
      </c>
      <c r="I22" s="8"/>
      <c r="J22" s="8"/>
      <c r="K22" s="18"/>
      <c r="L22" s="8"/>
      <c r="M22" s="18"/>
      <c r="N22" s="8"/>
      <c r="O22" s="18"/>
      <c r="P22" s="8"/>
      <c r="Q22" s="18"/>
      <c r="R22" s="29" t="str">
        <f t="shared" si="4"/>
        <v/>
      </c>
      <c r="S22" s="54" t="str">
        <f t="shared" si="5"/>
        <v/>
      </c>
      <c r="T22" s="55" t="str">
        <f t="shared" si="6"/>
        <v/>
      </c>
      <c r="U22" s="32" t="str">
        <f t="shared" si="7"/>
        <v/>
      </c>
      <c r="V22" s="9"/>
      <c r="W22" s="36" t="e">
        <f t="shared" si="0"/>
        <v>#DIV/0!</v>
      </c>
      <c r="X22" s="10"/>
      <c r="Y22" s="36" t="e">
        <f t="shared" si="1"/>
        <v>#DIV/0!</v>
      </c>
      <c r="Z22" s="10"/>
      <c r="AA22" s="39" t="e">
        <f t="shared" si="8"/>
        <v>#DIV/0!</v>
      </c>
      <c r="AB22" s="40">
        <v>4</v>
      </c>
      <c r="AD22" s="46" t="s">
        <v>51</v>
      </c>
      <c r="AE22" s="77">
        <v>1690</v>
      </c>
      <c r="AF22" s="77">
        <v>1690</v>
      </c>
      <c r="AG22" s="77">
        <v>1730</v>
      </c>
      <c r="AH22" s="77">
        <v>1790</v>
      </c>
      <c r="AI22" s="102">
        <v>1800</v>
      </c>
      <c r="AJ22" s="102">
        <v>1800</v>
      </c>
      <c r="AK22" s="87">
        <v>1780</v>
      </c>
      <c r="AL22" s="77">
        <v>1840</v>
      </c>
      <c r="AM22" s="77">
        <v>1910</v>
      </c>
      <c r="AN22" s="87">
        <v>2010</v>
      </c>
      <c r="AO22" s="87">
        <v>2110</v>
      </c>
      <c r="AP22" s="87">
        <v>2288</v>
      </c>
      <c r="AQ22" s="77"/>
      <c r="AR22" s="77"/>
      <c r="AS22" s="77"/>
      <c r="AT22" s="77"/>
      <c r="AU22" s="77"/>
      <c r="AV22" s="77"/>
      <c r="AW22" s="77"/>
      <c r="AX22" s="77"/>
      <c r="AY22" s="94"/>
    </row>
    <row r="23" spans="2:51" ht="18" customHeight="1" x14ac:dyDescent="0.15">
      <c r="B23" s="26">
        <v>5</v>
      </c>
      <c r="C23" s="201"/>
      <c r="D23" s="201"/>
      <c r="E23" s="73"/>
      <c r="F23" s="8"/>
      <c r="G23" s="70" t="str">
        <f t="shared" si="2"/>
        <v/>
      </c>
      <c r="H23" s="67" t="str">
        <f t="shared" si="3"/>
        <v/>
      </c>
      <c r="I23" s="8"/>
      <c r="J23" s="8"/>
      <c r="K23" s="18"/>
      <c r="L23" s="8"/>
      <c r="M23" s="18"/>
      <c r="N23" s="8"/>
      <c r="O23" s="18"/>
      <c r="P23" s="8"/>
      <c r="Q23" s="18"/>
      <c r="R23" s="29" t="str">
        <f t="shared" si="4"/>
        <v/>
      </c>
      <c r="S23" s="54" t="str">
        <f t="shared" si="5"/>
        <v/>
      </c>
      <c r="T23" s="55" t="str">
        <f t="shared" si="6"/>
        <v/>
      </c>
      <c r="U23" s="32" t="str">
        <f t="shared" si="7"/>
        <v/>
      </c>
      <c r="V23" s="9"/>
      <c r="W23" s="36" t="e">
        <f t="shared" si="0"/>
        <v>#DIV/0!</v>
      </c>
      <c r="X23" s="10"/>
      <c r="Y23" s="36" t="e">
        <f t="shared" si="1"/>
        <v>#DIV/0!</v>
      </c>
      <c r="Z23" s="10"/>
      <c r="AA23" s="39" t="e">
        <f t="shared" si="8"/>
        <v>#DIV/0!</v>
      </c>
      <c r="AB23" s="40">
        <v>5</v>
      </c>
      <c r="AD23" s="46" t="s">
        <v>52</v>
      </c>
      <c r="AE23" s="77">
        <v>2230</v>
      </c>
      <c r="AF23" s="77">
        <v>2230</v>
      </c>
      <c r="AG23" s="77">
        <v>2390</v>
      </c>
      <c r="AH23" s="77">
        <v>2490</v>
      </c>
      <c r="AI23" s="102">
        <v>2540</v>
      </c>
      <c r="AJ23" s="102">
        <v>2540</v>
      </c>
      <c r="AK23" s="87">
        <v>2540</v>
      </c>
      <c r="AL23" s="77">
        <v>2650</v>
      </c>
      <c r="AM23" s="77">
        <v>2650</v>
      </c>
      <c r="AN23" s="87">
        <v>2650</v>
      </c>
      <c r="AO23" s="87">
        <v>2720</v>
      </c>
      <c r="AP23" s="87">
        <v>2977</v>
      </c>
      <c r="AQ23" s="77"/>
      <c r="AR23" s="77"/>
      <c r="AS23" s="77"/>
      <c r="AT23" s="77"/>
      <c r="AU23" s="77"/>
      <c r="AV23" s="77"/>
      <c r="AW23" s="77"/>
      <c r="AX23" s="77"/>
      <c r="AY23" s="94"/>
    </row>
    <row r="24" spans="2:51" ht="18" customHeight="1" x14ac:dyDescent="0.15">
      <c r="B24" s="26">
        <v>6</v>
      </c>
      <c r="C24" s="201"/>
      <c r="D24" s="201"/>
      <c r="E24" s="73"/>
      <c r="F24" s="8"/>
      <c r="G24" s="70" t="str">
        <f t="shared" si="2"/>
        <v/>
      </c>
      <c r="H24" s="67" t="str">
        <f t="shared" si="3"/>
        <v/>
      </c>
      <c r="I24" s="8"/>
      <c r="J24" s="8"/>
      <c r="K24" s="18"/>
      <c r="L24" s="8"/>
      <c r="M24" s="18"/>
      <c r="N24" s="8"/>
      <c r="O24" s="18"/>
      <c r="P24" s="8"/>
      <c r="Q24" s="18"/>
      <c r="R24" s="29" t="str">
        <f t="shared" si="4"/>
        <v/>
      </c>
      <c r="S24" s="54" t="str">
        <f t="shared" si="5"/>
        <v/>
      </c>
      <c r="T24" s="55" t="str">
        <f t="shared" si="6"/>
        <v/>
      </c>
      <c r="U24" s="32" t="str">
        <f t="shared" si="7"/>
        <v/>
      </c>
      <c r="V24" s="9"/>
      <c r="W24" s="36" t="e">
        <f t="shared" si="0"/>
        <v>#DIV/0!</v>
      </c>
      <c r="X24" s="10"/>
      <c r="Y24" s="36" t="e">
        <f t="shared" si="1"/>
        <v>#DIV/0!</v>
      </c>
      <c r="Z24" s="10"/>
      <c r="AA24" s="39" t="e">
        <f t="shared" si="8"/>
        <v>#DIV/0!</v>
      </c>
      <c r="AB24" s="40">
        <v>6</v>
      </c>
      <c r="AD24" s="46" t="s">
        <v>53</v>
      </c>
      <c r="AE24" s="77">
        <v>1930</v>
      </c>
      <c r="AF24" s="77">
        <v>1930</v>
      </c>
      <c r="AG24" s="77">
        <v>2080</v>
      </c>
      <c r="AH24" s="77">
        <v>2160</v>
      </c>
      <c r="AI24" s="102">
        <v>2200</v>
      </c>
      <c r="AJ24" s="102">
        <v>2200</v>
      </c>
      <c r="AK24" s="87">
        <v>2200</v>
      </c>
      <c r="AL24" s="77">
        <v>2300</v>
      </c>
      <c r="AM24" s="77">
        <v>2340</v>
      </c>
      <c r="AN24" s="87">
        <v>2350</v>
      </c>
      <c r="AO24" s="87">
        <v>2380</v>
      </c>
      <c r="AP24" s="87">
        <v>2603</v>
      </c>
      <c r="AQ24" s="77"/>
      <c r="AR24" s="77"/>
      <c r="AS24" s="77"/>
      <c r="AT24" s="77"/>
      <c r="AU24" s="77"/>
      <c r="AV24" s="77"/>
      <c r="AW24" s="77"/>
      <c r="AX24" s="77"/>
      <c r="AY24" s="94"/>
    </row>
    <row r="25" spans="2:51" ht="18" customHeight="1" x14ac:dyDescent="0.15">
      <c r="B25" s="26">
        <v>7</v>
      </c>
      <c r="C25" s="201"/>
      <c r="D25" s="201"/>
      <c r="E25" s="73"/>
      <c r="F25" s="8"/>
      <c r="G25" s="70" t="str">
        <f t="shared" si="2"/>
        <v/>
      </c>
      <c r="H25" s="67" t="str">
        <f t="shared" si="3"/>
        <v/>
      </c>
      <c r="I25" s="8"/>
      <c r="J25" s="8"/>
      <c r="K25" s="18"/>
      <c r="L25" s="8"/>
      <c r="M25" s="18"/>
      <c r="N25" s="8"/>
      <c r="O25" s="18"/>
      <c r="P25" s="8"/>
      <c r="Q25" s="18"/>
      <c r="R25" s="29" t="str">
        <f t="shared" si="4"/>
        <v/>
      </c>
      <c r="S25" s="54" t="str">
        <f t="shared" si="5"/>
        <v/>
      </c>
      <c r="T25" s="55" t="str">
        <f t="shared" si="6"/>
        <v/>
      </c>
      <c r="U25" s="32" t="str">
        <f t="shared" si="7"/>
        <v/>
      </c>
      <c r="V25" s="9"/>
      <c r="W25" s="36" t="e">
        <f t="shared" si="0"/>
        <v>#DIV/0!</v>
      </c>
      <c r="X25" s="10"/>
      <c r="Y25" s="36" t="e">
        <f t="shared" si="1"/>
        <v>#DIV/0!</v>
      </c>
      <c r="Z25" s="10"/>
      <c r="AA25" s="39" t="e">
        <f t="shared" si="8"/>
        <v>#DIV/0!</v>
      </c>
      <c r="AB25" s="40">
        <v>7</v>
      </c>
      <c r="AD25" s="46" t="s">
        <v>54</v>
      </c>
      <c r="AE25" s="77">
        <v>2210</v>
      </c>
      <c r="AF25" s="77">
        <v>2210</v>
      </c>
      <c r="AG25" s="77">
        <v>2220</v>
      </c>
      <c r="AH25" s="77">
        <v>2300</v>
      </c>
      <c r="AI25" s="102">
        <v>2310</v>
      </c>
      <c r="AJ25" s="102">
        <v>2310</v>
      </c>
      <c r="AK25" s="87">
        <v>2280</v>
      </c>
      <c r="AL25" s="77">
        <v>2360</v>
      </c>
      <c r="AM25" s="77">
        <v>2360</v>
      </c>
      <c r="AN25" s="87">
        <v>2480</v>
      </c>
      <c r="AO25" s="87">
        <v>2600</v>
      </c>
      <c r="AP25" s="87">
        <v>2835</v>
      </c>
      <c r="AQ25" s="77"/>
      <c r="AR25" s="77"/>
      <c r="AS25" s="77"/>
      <c r="AT25" s="77"/>
      <c r="AU25" s="77"/>
      <c r="AV25" s="77"/>
      <c r="AW25" s="77"/>
      <c r="AX25" s="77"/>
      <c r="AY25" s="94"/>
    </row>
    <row r="26" spans="2:51" ht="18" customHeight="1" x14ac:dyDescent="0.15">
      <c r="B26" s="26">
        <v>8</v>
      </c>
      <c r="C26" s="201"/>
      <c r="D26" s="201"/>
      <c r="E26" s="73"/>
      <c r="F26" s="8"/>
      <c r="G26" s="70" t="str">
        <f t="shared" si="2"/>
        <v/>
      </c>
      <c r="H26" s="67" t="str">
        <f t="shared" si="3"/>
        <v/>
      </c>
      <c r="I26" s="8"/>
      <c r="J26" s="8"/>
      <c r="K26" s="18"/>
      <c r="L26" s="8"/>
      <c r="M26" s="18"/>
      <c r="N26" s="8"/>
      <c r="O26" s="18"/>
      <c r="P26" s="8"/>
      <c r="Q26" s="18"/>
      <c r="R26" s="29" t="str">
        <f t="shared" si="4"/>
        <v/>
      </c>
      <c r="S26" s="54" t="str">
        <f t="shared" si="5"/>
        <v/>
      </c>
      <c r="T26" s="55" t="str">
        <f t="shared" si="6"/>
        <v/>
      </c>
      <c r="U26" s="32" t="str">
        <f t="shared" si="7"/>
        <v/>
      </c>
      <c r="V26" s="9"/>
      <c r="W26" s="36" t="e">
        <f t="shared" si="0"/>
        <v>#DIV/0!</v>
      </c>
      <c r="X26" s="10"/>
      <c r="Y26" s="36" t="e">
        <f t="shared" si="1"/>
        <v>#DIV/0!</v>
      </c>
      <c r="Z26" s="10"/>
      <c r="AA26" s="39" t="e">
        <f t="shared" si="8"/>
        <v>#DIV/0!</v>
      </c>
      <c r="AB26" s="40">
        <v>8</v>
      </c>
      <c r="AD26" s="46" t="s">
        <v>55</v>
      </c>
      <c r="AE26" s="77">
        <v>2520</v>
      </c>
      <c r="AF26" s="77">
        <v>2520</v>
      </c>
      <c r="AG26" s="77">
        <v>2530</v>
      </c>
      <c r="AH26" s="77">
        <v>2570</v>
      </c>
      <c r="AI26" s="102">
        <v>2590</v>
      </c>
      <c r="AJ26" s="102">
        <v>2590</v>
      </c>
      <c r="AK26" s="87">
        <v>2650</v>
      </c>
      <c r="AL26" s="77">
        <v>2700</v>
      </c>
      <c r="AM26" s="77">
        <v>2720</v>
      </c>
      <c r="AN26" s="87">
        <v>2750</v>
      </c>
      <c r="AO26" s="87">
        <v>2880</v>
      </c>
      <c r="AP26" s="87">
        <v>3089</v>
      </c>
      <c r="AQ26" s="77"/>
      <c r="AR26" s="77"/>
      <c r="AS26" s="77"/>
      <c r="AT26" s="77"/>
      <c r="AU26" s="77"/>
      <c r="AV26" s="77"/>
      <c r="AW26" s="77"/>
      <c r="AX26" s="77"/>
      <c r="AY26" s="94"/>
    </row>
    <row r="27" spans="2:51" ht="18" customHeight="1" x14ac:dyDescent="0.15">
      <c r="B27" s="26">
        <v>9</v>
      </c>
      <c r="C27" s="201"/>
      <c r="D27" s="201"/>
      <c r="E27" s="73"/>
      <c r="F27" s="8"/>
      <c r="G27" s="70" t="str">
        <f t="shared" si="2"/>
        <v/>
      </c>
      <c r="H27" s="67" t="str">
        <f t="shared" si="3"/>
        <v/>
      </c>
      <c r="I27" s="8"/>
      <c r="J27" s="8"/>
      <c r="K27" s="18"/>
      <c r="L27" s="8"/>
      <c r="M27" s="18"/>
      <c r="N27" s="8"/>
      <c r="O27" s="18"/>
      <c r="P27" s="8"/>
      <c r="Q27" s="18"/>
      <c r="R27" s="29" t="str">
        <f t="shared" si="4"/>
        <v/>
      </c>
      <c r="S27" s="54" t="str">
        <f t="shared" si="5"/>
        <v/>
      </c>
      <c r="T27" s="55" t="str">
        <f t="shared" si="6"/>
        <v/>
      </c>
      <c r="U27" s="32" t="str">
        <f t="shared" si="7"/>
        <v/>
      </c>
      <c r="V27" s="9"/>
      <c r="W27" s="36" t="e">
        <f t="shared" si="0"/>
        <v>#DIV/0!</v>
      </c>
      <c r="X27" s="10"/>
      <c r="Y27" s="36" t="e">
        <f t="shared" si="1"/>
        <v>#DIV/0!</v>
      </c>
      <c r="Z27" s="10"/>
      <c r="AA27" s="39" t="e">
        <f t="shared" si="8"/>
        <v>#DIV/0!</v>
      </c>
      <c r="AB27" s="40">
        <v>9</v>
      </c>
      <c r="AD27" s="46" t="s">
        <v>56</v>
      </c>
      <c r="AE27" s="77">
        <v>1730</v>
      </c>
      <c r="AF27" s="77">
        <v>1730</v>
      </c>
      <c r="AG27" s="77">
        <v>1770</v>
      </c>
      <c r="AH27" s="77">
        <v>1840</v>
      </c>
      <c r="AI27" s="102">
        <v>1830</v>
      </c>
      <c r="AJ27" s="102">
        <v>1830</v>
      </c>
      <c r="AK27" s="87">
        <v>1890</v>
      </c>
      <c r="AL27" s="77">
        <v>1920</v>
      </c>
      <c r="AM27" s="77">
        <v>1960</v>
      </c>
      <c r="AN27" s="87">
        <v>2000</v>
      </c>
      <c r="AO27" s="87">
        <v>2140</v>
      </c>
      <c r="AP27" s="87">
        <v>2339</v>
      </c>
      <c r="AQ27" s="77"/>
      <c r="AR27" s="77"/>
      <c r="AS27" s="77"/>
      <c r="AT27" s="77"/>
      <c r="AU27" s="77"/>
      <c r="AV27" s="77"/>
      <c r="AW27" s="77"/>
      <c r="AX27" s="77"/>
      <c r="AY27" s="94"/>
    </row>
    <row r="28" spans="2:51" ht="18" customHeight="1" x14ac:dyDescent="0.15">
      <c r="B28" s="26">
        <v>10</v>
      </c>
      <c r="C28" s="201"/>
      <c r="D28" s="201"/>
      <c r="E28" s="73"/>
      <c r="F28" s="8"/>
      <c r="G28" s="70" t="str">
        <f t="shared" si="2"/>
        <v/>
      </c>
      <c r="H28" s="67" t="str">
        <f t="shared" si="3"/>
        <v/>
      </c>
      <c r="I28" s="8"/>
      <c r="J28" s="8"/>
      <c r="K28" s="18"/>
      <c r="L28" s="8"/>
      <c r="M28" s="18"/>
      <c r="N28" s="8"/>
      <c r="O28" s="18"/>
      <c r="P28" s="8"/>
      <c r="Q28" s="18"/>
      <c r="R28" s="29" t="str">
        <f t="shared" si="4"/>
        <v/>
      </c>
      <c r="S28" s="54" t="str">
        <f t="shared" si="5"/>
        <v/>
      </c>
      <c r="T28" s="55" t="str">
        <f t="shared" si="6"/>
        <v/>
      </c>
      <c r="U28" s="32" t="str">
        <f t="shared" si="7"/>
        <v/>
      </c>
      <c r="V28" s="9"/>
      <c r="W28" s="36" t="e">
        <f t="shared" si="0"/>
        <v>#DIV/0!</v>
      </c>
      <c r="X28" s="10"/>
      <c r="Y28" s="36" t="e">
        <f t="shared" si="1"/>
        <v>#DIV/0!</v>
      </c>
      <c r="Z28" s="10"/>
      <c r="AA28" s="39" t="e">
        <f t="shared" si="8"/>
        <v>#DIV/0!</v>
      </c>
      <c r="AB28" s="40">
        <v>10</v>
      </c>
      <c r="AD28" s="46" t="s">
        <v>57</v>
      </c>
      <c r="AE28" s="77">
        <v>1740</v>
      </c>
      <c r="AF28" s="77">
        <v>1740</v>
      </c>
      <c r="AG28" s="77">
        <v>1870</v>
      </c>
      <c r="AH28" s="77">
        <v>1940</v>
      </c>
      <c r="AI28" s="102">
        <v>1980</v>
      </c>
      <c r="AJ28" s="102">
        <v>1980</v>
      </c>
      <c r="AK28" s="87">
        <v>1980</v>
      </c>
      <c r="AL28" s="77">
        <v>2070</v>
      </c>
      <c r="AM28" s="77">
        <v>2120</v>
      </c>
      <c r="AN28" s="87">
        <v>2210</v>
      </c>
      <c r="AO28" s="87">
        <v>2260</v>
      </c>
      <c r="AP28" s="87">
        <v>2380</v>
      </c>
      <c r="AQ28" s="77"/>
      <c r="AR28" s="77"/>
      <c r="AS28" s="77"/>
      <c r="AT28" s="77"/>
      <c r="AU28" s="77"/>
      <c r="AV28" s="77"/>
      <c r="AW28" s="77"/>
      <c r="AX28" s="77"/>
      <c r="AY28" s="94"/>
    </row>
    <row r="29" spans="2:51" ht="18" customHeight="1" x14ac:dyDescent="0.15">
      <c r="B29" s="26">
        <v>11</v>
      </c>
      <c r="C29" s="201"/>
      <c r="D29" s="201"/>
      <c r="E29" s="73"/>
      <c r="F29" s="8"/>
      <c r="G29" s="70" t="str">
        <f t="shared" si="2"/>
        <v/>
      </c>
      <c r="H29" s="67" t="str">
        <f t="shared" si="3"/>
        <v/>
      </c>
      <c r="I29" s="8"/>
      <c r="J29" s="8"/>
      <c r="K29" s="18"/>
      <c r="L29" s="8"/>
      <c r="M29" s="18"/>
      <c r="N29" s="8"/>
      <c r="O29" s="18"/>
      <c r="P29" s="8"/>
      <c r="Q29" s="18"/>
      <c r="R29" s="29" t="str">
        <f t="shared" si="4"/>
        <v/>
      </c>
      <c r="S29" s="54" t="str">
        <f t="shared" si="5"/>
        <v/>
      </c>
      <c r="T29" s="55" t="str">
        <f t="shared" si="6"/>
        <v/>
      </c>
      <c r="U29" s="32" t="str">
        <f t="shared" si="7"/>
        <v/>
      </c>
      <c r="V29" s="9"/>
      <c r="W29" s="36" t="e">
        <f t="shared" si="0"/>
        <v>#DIV/0!</v>
      </c>
      <c r="X29" s="10"/>
      <c r="Y29" s="36" t="e">
        <f t="shared" si="1"/>
        <v>#DIV/0!</v>
      </c>
      <c r="Z29" s="10"/>
      <c r="AA29" s="39" t="e">
        <f t="shared" si="8"/>
        <v>#DIV/0!</v>
      </c>
      <c r="AB29" s="40">
        <v>11</v>
      </c>
      <c r="AD29" s="46" t="s">
        <v>58</v>
      </c>
      <c r="AE29" s="77">
        <v>1830</v>
      </c>
      <c r="AF29" s="77">
        <v>1830</v>
      </c>
      <c r="AG29" s="77">
        <v>1970</v>
      </c>
      <c r="AH29" s="77">
        <v>2050</v>
      </c>
      <c r="AI29" s="102">
        <v>2090</v>
      </c>
      <c r="AJ29" s="102">
        <v>2090</v>
      </c>
      <c r="AK29" s="87">
        <v>2090</v>
      </c>
      <c r="AL29" s="77">
        <v>2180</v>
      </c>
      <c r="AM29" s="77">
        <v>2250</v>
      </c>
      <c r="AN29" s="87">
        <v>2250</v>
      </c>
      <c r="AO29" s="87">
        <v>2280</v>
      </c>
      <c r="AP29" s="87">
        <v>2491</v>
      </c>
      <c r="AQ29" s="77"/>
      <c r="AR29" s="77"/>
      <c r="AS29" s="77"/>
      <c r="AT29" s="77"/>
      <c r="AU29" s="77"/>
      <c r="AV29" s="77"/>
      <c r="AW29" s="77"/>
      <c r="AX29" s="77"/>
      <c r="AY29" s="94"/>
    </row>
    <row r="30" spans="2:51" ht="18" customHeight="1" x14ac:dyDescent="0.15">
      <c r="B30" s="26">
        <v>12</v>
      </c>
      <c r="C30" s="201"/>
      <c r="D30" s="201"/>
      <c r="E30" s="73"/>
      <c r="F30" s="8"/>
      <c r="G30" s="70" t="str">
        <f>IF(E30=1,HLOOKUP($AE$17,$AE$126:$AY$127,2,FALSE),IF(F30="","",INDEX($AE$75:$AY$125,MATCH(F30,$AD$75:$AD$125,0),MATCH($AE$17,$AE$74:$AY$74,0))))</f>
        <v/>
      </c>
      <c r="H30" s="67" t="str">
        <f t="shared" si="3"/>
        <v/>
      </c>
      <c r="I30" s="8"/>
      <c r="J30" s="8"/>
      <c r="K30" s="18"/>
      <c r="L30" s="8"/>
      <c r="M30" s="18"/>
      <c r="N30" s="8"/>
      <c r="O30" s="18"/>
      <c r="P30" s="8"/>
      <c r="Q30" s="18"/>
      <c r="R30" s="29" t="str">
        <f t="shared" si="4"/>
        <v/>
      </c>
      <c r="S30" s="54" t="str">
        <f t="shared" si="5"/>
        <v/>
      </c>
      <c r="T30" s="55" t="str">
        <f t="shared" si="6"/>
        <v/>
      </c>
      <c r="U30" s="32" t="str">
        <f t="shared" si="7"/>
        <v/>
      </c>
      <c r="V30" s="9"/>
      <c r="W30" s="36" t="e">
        <f t="shared" si="0"/>
        <v>#DIV/0!</v>
      </c>
      <c r="X30" s="10"/>
      <c r="Y30" s="36" t="e">
        <f t="shared" si="1"/>
        <v>#DIV/0!</v>
      </c>
      <c r="Z30" s="10"/>
      <c r="AA30" s="39" t="e">
        <f t="shared" si="8"/>
        <v>#DIV/0!</v>
      </c>
      <c r="AB30" s="40">
        <v>12</v>
      </c>
      <c r="AD30" s="46" t="s">
        <v>59</v>
      </c>
      <c r="AE30" s="77">
        <v>1800</v>
      </c>
      <c r="AF30" s="77">
        <v>1800</v>
      </c>
      <c r="AG30" s="77">
        <v>1930</v>
      </c>
      <c r="AH30" s="77">
        <v>2010</v>
      </c>
      <c r="AI30" s="102">
        <v>2050</v>
      </c>
      <c r="AJ30" s="102">
        <v>2050</v>
      </c>
      <c r="AK30" s="87">
        <v>2050</v>
      </c>
      <c r="AL30" s="77">
        <v>2140</v>
      </c>
      <c r="AM30" s="77">
        <v>2210</v>
      </c>
      <c r="AN30" s="87">
        <v>2320</v>
      </c>
      <c r="AO30" s="87">
        <v>2410</v>
      </c>
      <c r="AP30" s="87">
        <v>2572</v>
      </c>
      <c r="AQ30" s="77"/>
      <c r="AR30" s="77"/>
      <c r="AS30" s="77"/>
      <c r="AT30" s="77"/>
      <c r="AU30" s="77"/>
      <c r="AV30" s="77"/>
      <c r="AW30" s="77"/>
      <c r="AX30" s="77"/>
      <c r="AY30" s="94"/>
    </row>
    <row r="31" spans="2:51" ht="18" customHeight="1" x14ac:dyDescent="0.15">
      <c r="B31" s="26">
        <v>13</v>
      </c>
      <c r="C31" s="201"/>
      <c r="D31" s="201"/>
      <c r="E31" s="73"/>
      <c r="F31" s="8"/>
      <c r="G31" s="70" t="str">
        <f t="shared" si="2"/>
        <v/>
      </c>
      <c r="H31" s="67" t="str">
        <f t="shared" si="3"/>
        <v/>
      </c>
      <c r="I31" s="8"/>
      <c r="J31" s="8"/>
      <c r="K31" s="18"/>
      <c r="L31" s="8"/>
      <c r="M31" s="18"/>
      <c r="N31" s="8"/>
      <c r="O31" s="18"/>
      <c r="P31" s="8"/>
      <c r="Q31" s="18"/>
      <c r="R31" s="29" t="str">
        <f t="shared" si="4"/>
        <v/>
      </c>
      <c r="S31" s="54" t="str">
        <f t="shared" si="5"/>
        <v/>
      </c>
      <c r="T31" s="55" t="str">
        <f t="shared" si="6"/>
        <v/>
      </c>
      <c r="U31" s="32" t="str">
        <f t="shared" si="7"/>
        <v/>
      </c>
      <c r="V31" s="9"/>
      <c r="W31" s="36" t="e">
        <f t="shared" si="0"/>
        <v>#DIV/0!</v>
      </c>
      <c r="X31" s="10"/>
      <c r="Y31" s="36" t="e">
        <f t="shared" si="1"/>
        <v>#DIV/0!</v>
      </c>
      <c r="Z31" s="10"/>
      <c r="AA31" s="39" t="e">
        <f t="shared" si="8"/>
        <v>#DIV/0!</v>
      </c>
      <c r="AB31" s="40">
        <v>13</v>
      </c>
      <c r="AD31" s="46" t="s">
        <v>60</v>
      </c>
      <c r="AE31" s="77">
        <v>2090</v>
      </c>
      <c r="AF31" s="77">
        <v>2090</v>
      </c>
      <c r="AG31" s="77">
        <v>2250</v>
      </c>
      <c r="AH31" s="77">
        <v>2340</v>
      </c>
      <c r="AI31" s="102">
        <v>2390</v>
      </c>
      <c r="AJ31" s="102">
        <v>2390</v>
      </c>
      <c r="AK31" s="87">
        <v>2390</v>
      </c>
      <c r="AL31" s="77">
        <v>2490</v>
      </c>
      <c r="AM31" s="77">
        <v>2550</v>
      </c>
      <c r="AN31" s="87">
        <v>2550</v>
      </c>
      <c r="AO31" s="87">
        <v>2630</v>
      </c>
      <c r="AP31" s="87">
        <v>2744</v>
      </c>
      <c r="AQ31" s="77"/>
      <c r="AR31" s="77"/>
      <c r="AS31" s="77"/>
      <c r="AT31" s="77"/>
      <c r="AU31" s="77"/>
      <c r="AV31" s="77"/>
      <c r="AW31" s="77"/>
      <c r="AX31" s="77"/>
      <c r="AY31" s="94"/>
    </row>
    <row r="32" spans="2:51" ht="18" customHeight="1" x14ac:dyDescent="0.15">
      <c r="B32" s="26">
        <v>14</v>
      </c>
      <c r="C32" s="201"/>
      <c r="D32" s="201"/>
      <c r="E32" s="73"/>
      <c r="F32" s="8"/>
      <c r="G32" s="70" t="str">
        <f t="shared" si="2"/>
        <v/>
      </c>
      <c r="H32" s="67" t="str">
        <f t="shared" si="3"/>
        <v/>
      </c>
      <c r="I32" s="8"/>
      <c r="J32" s="8"/>
      <c r="K32" s="18"/>
      <c r="L32" s="8"/>
      <c r="M32" s="18"/>
      <c r="N32" s="8"/>
      <c r="O32" s="18"/>
      <c r="P32" s="8"/>
      <c r="Q32" s="18"/>
      <c r="R32" s="29" t="str">
        <f t="shared" si="4"/>
        <v/>
      </c>
      <c r="S32" s="54" t="str">
        <f t="shared" si="5"/>
        <v/>
      </c>
      <c r="T32" s="55" t="str">
        <f t="shared" si="6"/>
        <v/>
      </c>
      <c r="U32" s="32" t="str">
        <f t="shared" si="7"/>
        <v/>
      </c>
      <c r="V32" s="9"/>
      <c r="W32" s="36" t="e">
        <f t="shared" si="0"/>
        <v>#DIV/0!</v>
      </c>
      <c r="X32" s="10"/>
      <c r="Y32" s="36" t="e">
        <f t="shared" si="1"/>
        <v>#DIV/0!</v>
      </c>
      <c r="Z32" s="10"/>
      <c r="AA32" s="39" t="e">
        <f t="shared" si="8"/>
        <v>#DIV/0!</v>
      </c>
      <c r="AB32" s="40">
        <v>14</v>
      </c>
      <c r="AD32" s="46" t="s">
        <v>61</v>
      </c>
      <c r="AE32" s="77">
        <v>1770</v>
      </c>
      <c r="AF32" s="77">
        <v>1770</v>
      </c>
      <c r="AG32" s="77">
        <v>1910</v>
      </c>
      <c r="AH32" s="77">
        <v>1940</v>
      </c>
      <c r="AI32" s="102">
        <v>1980</v>
      </c>
      <c r="AJ32" s="102">
        <v>1980</v>
      </c>
      <c r="AK32" s="87">
        <v>2030</v>
      </c>
      <c r="AL32" s="77">
        <v>2060</v>
      </c>
      <c r="AM32" s="77">
        <v>2070</v>
      </c>
      <c r="AN32" s="87">
        <v>2170</v>
      </c>
      <c r="AO32" s="87">
        <v>2270</v>
      </c>
      <c r="AP32" s="87">
        <v>2450</v>
      </c>
      <c r="AQ32" s="77"/>
      <c r="AR32" s="77"/>
      <c r="AS32" s="77"/>
      <c r="AT32" s="77"/>
      <c r="AU32" s="77"/>
      <c r="AV32" s="77"/>
      <c r="AW32" s="77"/>
      <c r="AX32" s="77"/>
      <c r="AY32" s="94"/>
    </row>
    <row r="33" spans="2:51" ht="18" customHeight="1" x14ac:dyDescent="0.15">
      <c r="B33" s="26">
        <v>15</v>
      </c>
      <c r="C33" s="201"/>
      <c r="D33" s="201"/>
      <c r="E33" s="73"/>
      <c r="F33" s="8"/>
      <c r="G33" s="70" t="str">
        <f t="shared" si="2"/>
        <v/>
      </c>
      <c r="H33" s="67" t="str">
        <f t="shared" si="3"/>
        <v/>
      </c>
      <c r="I33" s="8"/>
      <c r="J33" s="8"/>
      <c r="K33" s="18"/>
      <c r="L33" s="8"/>
      <c r="M33" s="18"/>
      <c r="N33" s="8"/>
      <c r="O33" s="18"/>
      <c r="P33" s="8"/>
      <c r="Q33" s="18"/>
      <c r="R33" s="29" t="str">
        <f t="shared" si="4"/>
        <v/>
      </c>
      <c r="S33" s="54" t="str">
        <f t="shared" si="5"/>
        <v/>
      </c>
      <c r="T33" s="55" t="str">
        <f t="shared" si="6"/>
        <v/>
      </c>
      <c r="U33" s="32" t="str">
        <f t="shared" si="7"/>
        <v/>
      </c>
      <c r="V33" s="9"/>
      <c r="W33" s="36" t="e">
        <f t="shared" si="0"/>
        <v>#DIV/0!</v>
      </c>
      <c r="X33" s="10"/>
      <c r="Y33" s="36" t="e">
        <f t="shared" si="1"/>
        <v>#DIV/0!</v>
      </c>
      <c r="Z33" s="10"/>
      <c r="AA33" s="39" t="e">
        <f t="shared" si="8"/>
        <v>#DIV/0!</v>
      </c>
      <c r="AB33" s="40">
        <v>15</v>
      </c>
      <c r="AD33" s="46" t="s">
        <v>62</v>
      </c>
      <c r="AE33" s="77">
        <v>1570</v>
      </c>
      <c r="AF33" s="77">
        <v>1570</v>
      </c>
      <c r="AG33" s="77">
        <v>1690</v>
      </c>
      <c r="AH33" s="77">
        <v>1720</v>
      </c>
      <c r="AI33" s="102">
        <v>1760</v>
      </c>
      <c r="AJ33" s="102">
        <v>1760</v>
      </c>
      <c r="AK33" s="87">
        <v>1800</v>
      </c>
      <c r="AL33" s="77">
        <v>1830</v>
      </c>
      <c r="AM33" s="77">
        <v>1900</v>
      </c>
      <c r="AN33" s="87">
        <v>1950</v>
      </c>
      <c r="AO33" s="87">
        <v>2100</v>
      </c>
      <c r="AP33" s="87">
        <v>2218</v>
      </c>
      <c r="AQ33" s="77"/>
      <c r="AR33" s="77"/>
      <c r="AS33" s="77"/>
      <c r="AT33" s="77"/>
      <c r="AU33" s="77"/>
      <c r="AV33" s="77"/>
      <c r="AW33" s="77"/>
      <c r="AX33" s="77"/>
      <c r="AY33" s="94"/>
    </row>
    <row r="34" spans="2:51" ht="18" customHeight="1" x14ac:dyDescent="0.15">
      <c r="B34" s="26">
        <v>16</v>
      </c>
      <c r="C34" s="201"/>
      <c r="D34" s="201"/>
      <c r="E34" s="73"/>
      <c r="F34" s="8"/>
      <c r="G34" s="70" t="str">
        <f t="shared" si="2"/>
        <v/>
      </c>
      <c r="H34" s="67" t="str">
        <f t="shared" si="3"/>
        <v/>
      </c>
      <c r="I34" s="8"/>
      <c r="J34" s="8"/>
      <c r="K34" s="18"/>
      <c r="L34" s="8"/>
      <c r="M34" s="18"/>
      <c r="N34" s="8"/>
      <c r="O34" s="18"/>
      <c r="P34" s="8"/>
      <c r="Q34" s="18"/>
      <c r="R34" s="29" t="str">
        <f t="shared" si="4"/>
        <v/>
      </c>
      <c r="S34" s="54" t="str">
        <f t="shared" si="5"/>
        <v/>
      </c>
      <c r="T34" s="55" t="str">
        <f t="shared" si="6"/>
        <v/>
      </c>
      <c r="U34" s="32" t="str">
        <f t="shared" si="7"/>
        <v/>
      </c>
      <c r="V34" s="9"/>
      <c r="W34" s="36" t="e">
        <f t="shared" si="0"/>
        <v>#DIV/0!</v>
      </c>
      <c r="X34" s="10"/>
      <c r="Y34" s="36" t="e">
        <f t="shared" si="1"/>
        <v>#DIV/0!</v>
      </c>
      <c r="Z34" s="10"/>
      <c r="AA34" s="39" t="e">
        <f t="shared" si="8"/>
        <v>#DIV/0!</v>
      </c>
      <c r="AB34" s="40">
        <v>16</v>
      </c>
      <c r="AD34" s="46" t="s">
        <v>63</v>
      </c>
      <c r="AE34" s="77">
        <v>2710</v>
      </c>
      <c r="AF34" s="77">
        <v>2710</v>
      </c>
      <c r="AG34" s="77">
        <v>2900</v>
      </c>
      <c r="AH34" s="77">
        <v>3020</v>
      </c>
      <c r="AI34" s="102">
        <v>3080</v>
      </c>
      <c r="AJ34" s="102">
        <v>3080</v>
      </c>
      <c r="AK34" s="87">
        <v>3080</v>
      </c>
      <c r="AL34" s="77">
        <v>3210</v>
      </c>
      <c r="AM34" s="77">
        <v>3210</v>
      </c>
      <c r="AN34" s="87">
        <v>3340</v>
      </c>
      <c r="AO34" s="87">
        <v>3380</v>
      </c>
      <c r="AP34" s="87">
        <v>3534</v>
      </c>
      <c r="AQ34" s="77"/>
      <c r="AR34" s="77"/>
      <c r="AS34" s="77"/>
      <c r="AT34" s="77"/>
      <c r="AU34" s="77"/>
      <c r="AV34" s="77"/>
      <c r="AW34" s="77"/>
      <c r="AX34" s="77"/>
      <c r="AY34" s="94"/>
    </row>
    <row r="35" spans="2:51" ht="18" customHeight="1" x14ac:dyDescent="0.15">
      <c r="B35" s="26">
        <v>17</v>
      </c>
      <c r="C35" s="201"/>
      <c r="D35" s="201"/>
      <c r="E35" s="73"/>
      <c r="F35" s="8"/>
      <c r="G35" s="70" t="str">
        <f t="shared" si="2"/>
        <v/>
      </c>
      <c r="H35" s="67" t="str">
        <f t="shared" si="3"/>
        <v/>
      </c>
      <c r="I35" s="8"/>
      <c r="J35" s="8"/>
      <c r="K35" s="18"/>
      <c r="L35" s="8"/>
      <c r="M35" s="18"/>
      <c r="N35" s="8"/>
      <c r="O35" s="18"/>
      <c r="P35" s="8"/>
      <c r="Q35" s="18"/>
      <c r="R35" s="29" t="str">
        <f t="shared" si="4"/>
        <v/>
      </c>
      <c r="S35" s="54" t="str">
        <f t="shared" si="5"/>
        <v/>
      </c>
      <c r="T35" s="55" t="str">
        <f t="shared" si="6"/>
        <v/>
      </c>
      <c r="U35" s="32" t="str">
        <f t="shared" si="7"/>
        <v/>
      </c>
      <c r="V35" s="9"/>
      <c r="W35" s="36" t="e">
        <f t="shared" si="0"/>
        <v>#DIV/0!</v>
      </c>
      <c r="X35" s="10"/>
      <c r="Y35" s="36" t="e">
        <f t="shared" si="1"/>
        <v>#DIV/0!</v>
      </c>
      <c r="Z35" s="10"/>
      <c r="AA35" s="39" t="e">
        <f t="shared" si="8"/>
        <v>#DIV/0!</v>
      </c>
      <c r="AB35" s="40">
        <v>17</v>
      </c>
      <c r="AD35" s="46" t="s">
        <v>64</v>
      </c>
      <c r="AE35" s="77">
        <v>3210</v>
      </c>
      <c r="AF35" s="77">
        <v>3210</v>
      </c>
      <c r="AG35" s="77">
        <v>3430</v>
      </c>
      <c r="AH35" s="77">
        <v>3570</v>
      </c>
      <c r="AI35" s="102">
        <v>3640</v>
      </c>
      <c r="AJ35" s="102">
        <v>3640</v>
      </c>
      <c r="AK35" s="87">
        <v>3640</v>
      </c>
      <c r="AL35" s="77">
        <v>3800</v>
      </c>
      <c r="AM35" s="77">
        <v>3800</v>
      </c>
      <c r="AN35" s="87">
        <v>3970</v>
      </c>
      <c r="AO35" s="87">
        <v>4190</v>
      </c>
      <c r="AP35" s="87">
        <v>4374</v>
      </c>
      <c r="AQ35" s="77"/>
      <c r="AR35" s="77"/>
      <c r="AS35" s="77"/>
      <c r="AT35" s="77"/>
      <c r="AU35" s="77"/>
      <c r="AV35" s="77"/>
      <c r="AW35" s="77"/>
      <c r="AX35" s="77"/>
      <c r="AY35" s="94"/>
    </row>
    <row r="36" spans="2:51" ht="18" customHeight="1" x14ac:dyDescent="0.15">
      <c r="B36" s="26">
        <v>18</v>
      </c>
      <c r="C36" s="201"/>
      <c r="D36" s="201"/>
      <c r="E36" s="73"/>
      <c r="F36" s="8"/>
      <c r="G36" s="70" t="str">
        <f t="shared" si="2"/>
        <v/>
      </c>
      <c r="H36" s="67" t="str">
        <f t="shared" si="3"/>
        <v/>
      </c>
      <c r="I36" s="8"/>
      <c r="J36" s="8"/>
      <c r="K36" s="18"/>
      <c r="L36" s="8"/>
      <c r="M36" s="18"/>
      <c r="N36" s="8"/>
      <c r="O36" s="18"/>
      <c r="P36" s="8"/>
      <c r="Q36" s="18"/>
      <c r="R36" s="29" t="str">
        <f t="shared" si="4"/>
        <v/>
      </c>
      <c r="S36" s="54" t="str">
        <f t="shared" si="5"/>
        <v/>
      </c>
      <c r="T36" s="55" t="str">
        <f t="shared" si="6"/>
        <v/>
      </c>
      <c r="U36" s="32" t="str">
        <f t="shared" si="7"/>
        <v/>
      </c>
      <c r="V36" s="9"/>
      <c r="W36" s="36" t="e">
        <f t="shared" si="0"/>
        <v>#DIV/0!</v>
      </c>
      <c r="X36" s="10"/>
      <c r="Y36" s="36" t="e">
        <f t="shared" si="1"/>
        <v>#DIV/0!</v>
      </c>
      <c r="Z36" s="10"/>
      <c r="AA36" s="39" t="e">
        <f t="shared" si="8"/>
        <v>#DIV/0!</v>
      </c>
      <c r="AB36" s="40">
        <v>18</v>
      </c>
      <c r="AD36" s="46" t="s">
        <v>65</v>
      </c>
      <c r="AE36" s="77">
        <v>2040</v>
      </c>
      <c r="AF36" s="77">
        <v>2040</v>
      </c>
      <c r="AG36" s="77">
        <v>2180</v>
      </c>
      <c r="AH36" s="77">
        <v>2270</v>
      </c>
      <c r="AI36" s="102">
        <v>2310</v>
      </c>
      <c r="AJ36" s="102">
        <v>2310</v>
      </c>
      <c r="AK36" s="87">
        <v>2310</v>
      </c>
      <c r="AL36" s="77">
        <v>2410</v>
      </c>
      <c r="AM36" s="77">
        <v>2410</v>
      </c>
      <c r="AN36" s="87">
        <v>2490</v>
      </c>
      <c r="AO36" s="87">
        <v>2640</v>
      </c>
      <c r="AP36" s="87">
        <v>2795</v>
      </c>
      <c r="AQ36" s="77"/>
      <c r="AR36" s="77"/>
      <c r="AS36" s="77"/>
      <c r="AT36" s="77"/>
      <c r="AU36" s="77"/>
      <c r="AV36" s="77"/>
      <c r="AW36" s="77"/>
      <c r="AX36" s="77"/>
      <c r="AY36" s="94"/>
    </row>
    <row r="37" spans="2:51" ht="18" customHeight="1" x14ac:dyDescent="0.15">
      <c r="B37" s="26">
        <v>19</v>
      </c>
      <c r="C37" s="201"/>
      <c r="D37" s="201"/>
      <c r="E37" s="73"/>
      <c r="F37" s="8"/>
      <c r="G37" s="70" t="str">
        <f t="shared" si="2"/>
        <v/>
      </c>
      <c r="H37" s="67" t="str">
        <f t="shared" si="3"/>
        <v/>
      </c>
      <c r="I37" s="8"/>
      <c r="J37" s="8"/>
      <c r="K37" s="18"/>
      <c r="L37" s="8"/>
      <c r="M37" s="18"/>
      <c r="N37" s="8"/>
      <c r="O37" s="18"/>
      <c r="P37" s="8"/>
      <c r="Q37" s="18"/>
      <c r="R37" s="29" t="str">
        <f t="shared" si="4"/>
        <v/>
      </c>
      <c r="S37" s="54" t="str">
        <f t="shared" si="5"/>
        <v/>
      </c>
      <c r="T37" s="55" t="str">
        <f t="shared" si="6"/>
        <v/>
      </c>
      <c r="U37" s="32" t="str">
        <f t="shared" si="7"/>
        <v/>
      </c>
      <c r="V37" s="9"/>
      <c r="W37" s="36" t="e">
        <f t="shared" si="0"/>
        <v>#DIV/0!</v>
      </c>
      <c r="X37" s="10"/>
      <c r="Y37" s="36" t="e">
        <f t="shared" si="1"/>
        <v>#DIV/0!</v>
      </c>
      <c r="Z37" s="10"/>
      <c r="AA37" s="39" t="e">
        <f t="shared" si="8"/>
        <v>#DIV/0!</v>
      </c>
      <c r="AB37" s="40">
        <v>19</v>
      </c>
      <c r="AD37" s="46" t="s">
        <v>66</v>
      </c>
      <c r="AE37" s="77">
        <v>2470</v>
      </c>
      <c r="AF37" s="77">
        <v>2470</v>
      </c>
      <c r="AG37" s="77">
        <v>2650</v>
      </c>
      <c r="AH37" s="77">
        <v>2890</v>
      </c>
      <c r="AI37" s="102">
        <v>3100</v>
      </c>
      <c r="AJ37" s="102">
        <v>3100</v>
      </c>
      <c r="AK37" s="87">
        <v>3130</v>
      </c>
      <c r="AL37" s="77">
        <v>3420</v>
      </c>
      <c r="AM37" s="77">
        <v>3420</v>
      </c>
      <c r="AN37" s="87">
        <v>3420</v>
      </c>
      <c r="AO37" s="87">
        <v>3570</v>
      </c>
      <c r="AP37" s="87">
        <v>3908</v>
      </c>
      <c r="AQ37" s="77"/>
      <c r="AR37" s="77"/>
      <c r="AS37" s="77"/>
      <c r="AT37" s="77"/>
      <c r="AU37" s="77"/>
      <c r="AV37" s="77"/>
      <c r="AW37" s="77"/>
      <c r="AX37" s="77"/>
      <c r="AY37" s="94"/>
    </row>
    <row r="38" spans="2:51" ht="18" customHeight="1" thickBot="1" x14ac:dyDescent="0.2">
      <c r="B38" s="27">
        <v>20</v>
      </c>
      <c r="C38" s="202"/>
      <c r="D38" s="202"/>
      <c r="E38" s="74"/>
      <c r="F38" s="11"/>
      <c r="G38" s="71" t="str">
        <f t="shared" si="2"/>
        <v/>
      </c>
      <c r="H38" s="68" t="str">
        <f>IF(E38=1,HLOOKUP($AE$17,$AE$70:$AY$71,2,FALSE),IF(F38="","",INDEX($AE$19:$AY$69,MATCH(F38,$AD$19:$AD$69,0),MATCH($AE$17,$AE$18:$AY$18,0))))</f>
        <v/>
      </c>
      <c r="I38" s="11"/>
      <c r="J38" s="11"/>
      <c r="K38" s="19"/>
      <c r="L38" s="11"/>
      <c r="M38" s="19"/>
      <c r="N38" s="11"/>
      <c r="O38" s="19"/>
      <c r="P38" s="11"/>
      <c r="Q38" s="19"/>
      <c r="R38" s="33" t="str">
        <f t="shared" si="4"/>
        <v/>
      </c>
      <c r="S38" s="56" t="str">
        <f t="shared" si="5"/>
        <v/>
      </c>
      <c r="T38" s="34" t="str">
        <f t="shared" si="6"/>
        <v/>
      </c>
      <c r="U38" s="35" t="str">
        <f t="shared" si="7"/>
        <v/>
      </c>
      <c r="V38" s="12"/>
      <c r="W38" s="37" t="e">
        <f t="shared" si="0"/>
        <v>#DIV/0!</v>
      </c>
      <c r="X38" s="13"/>
      <c r="Y38" s="37" t="e">
        <f t="shared" si="1"/>
        <v>#DIV/0!</v>
      </c>
      <c r="Z38" s="13"/>
      <c r="AA38" s="41" t="e">
        <f t="shared" si="8"/>
        <v>#DIV/0!</v>
      </c>
      <c r="AB38" s="42">
        <v>20</v>
      </c>
      <c r="AD38" s="46" t="s">
        <v>67</v>
      </c>
      <c r="AE38" s="77">
        <v>2070</v>
      </c>
      <c r="AF38" s="77">
        <v>2070</v>
      </c>
      <c r="AG38" s="77">
        <v>2230</v>
      </c>
      <c r="AH38" s="77">
        <v>2320</v>
      </c>
      <c r="AI38" s="102">
        <v>2360</v>
      </c>
      <c r="AJ38" s="102">
        <v>2360</v>
      </c>
      <c r="AK38" s="87">
        <v>2360</v>
      </c>
      <c r="AL38" s="77">
        <v>2460</v>
      </c>
      <c r="AM38" s="77">
        <v>2460</v>
      </c>
      <c r="AN38" s="87">
        <v>2460</v>
      </c>
      <c r="AO38" s="87">
        <v>2550</v>
      </c>
      <c r="AP38" s="87">
        <v>2785</v>
      </c>
      <c r="AQ38" s="77"/>
      <c r="AR38" s="77"/>
      <c r="AS38" s="77"/>
      <c r="AT38" s="77"/>
      <c r="AU38" s="77"/>
      <c r="AV38" s="77"/>
      <c r="AW38" s="77"/>
      <c r="AX38" s="77"/>
      <c r="AY38" s="94"/>
    </row>
    <row r="39" spans="2:51" ht="16.2" x14ac:dyDescent="0.15">
      <c r="P39" s="189" t="s">
        <v>114</v>
      </c>
      <c r="Q39" s="189"/>
      <c r="R39" s="189"/>
      <c r="S39" s="189"/>
      <c r="T39" s="189"/>
      <c r="U39" s="189"/>
      <c r="AD39" s="46" t="s">
        <v>68</v>
      </c>
      <c r="AE39" s="77">
        <v>2670</v>
      </c>
      <c r="AF39" s="77">
        <v>2670</v>
      </c>
      <c r="AG39" s="77">
        <v>2920</v>
      </c>
      <c r="AH39" s="77">
        <v>3120</v>
      </c>
      <c r="AI39" s="102">
        <v>3190</v>
      </c>
      <c r="AJ39" s="102">
        <v>3190</v>
      </c>
      <c r="AK39" s="87">
        <v>3240</v>
      </c>
      <c r="AL39" s="77">
        <v>3470</v>
      </c>
      <c r="AM39" s="77">
        <v>3470</v>
      </c>
      <c r="AN39" s="87">
        <v>3580</v>
      </c>
      <c r="AO39" s="87">
        <v>3670</v>
      </c>
      <c r="AP39" s="87">
        <v>4010</v>
      </c>
      <c r="AQ39" s="77"/>
      <c r="AR39" s="77"/>
      <c r="AS39" s="77"/>
      <c r="AT39" s="77"/>
      <c r="AU39" s="77"/>
      <c r="AV39" s="77"/>
      <c r="AW39" s="77"/>
      <c r="AX39" s="77"/>
      <c r="AY39" s="94"/>
    </row>
    <row r="40" spans="2:51" ht="16.2" x14ac:dyDescent="0.15">
      <c r="AD40" s="46" t="s">
        <v>69</v>
      </c>
      <c r="AE40" s="77">
        <v>2310</v>
      </c>
      <c r="AF40" s="77">
        <v>2310</v>
      </c>
      <c r="AG40" s="77">
        <v>2480</v>
      </c>
      <c r="AH40" s="77">
        <v>2580</v>
      </c>
      <c r="AI40" s="102">
        <v>2630</v>
      </c>
      <c r="AJ40" s="102">
        <v>2630</v>
      </c>
      <c r="AK40" s="87">
        <v>2630</v>
      </c>
      <c r="AL40" s="77">
        <v>2740</v>
      </c>
      <c r="AM40" s="77">
        <v>2740</v>
      </c>
      <c r="AN40" s="87">
        <v>2800</v>
      </c>
      <c r="AO40" s="87">
        <v>2960</v>
      </c>
      <c r="AP40" s="87">
        <v>3210</v>
      </c>
      <c r="AQ40" s="77"/>
      <c r="AR40" s="77"/>
      <c r="AS40" s="77"/>
      <c r="AT40" s="77"/>
      <c r="AU40" s="77"/>
      <c r="AV40" s="77"/>
      <c r="AW40" s="77"/>
      <c r="AX40" s="77"/>
      <c r="AY40" s="94"/>
    </row>
    <row r="41" spans="2:51" ht="16.2" x14ac:dyDescent="0.15">
      <c r="AD41" s="46" t="s">
        <v>70</v>
      </c>
      <c r="AE41" s="77">
        <v>2400</v>
      </c>
      <c r="AF41" s="77">
        <v>2400</v>
      </c>
      <c r="AG41" s="77">
        <v>2570</v>
      </c>
      <c r="AH41" s="77">
        <v>2670</v>
      </c>
      <c r="AI41" s="102">
        <v>2720</v>
      </c>
      <c r="AJ41" s="102">
        <v>2720</v>
      </c>
      <c r="AK41" s="87">
        <v>2720</v>
      </c>
      <c r="AL41" s="77">
        <v>2840</v>
      </c>
      <c r="AM41" s="77">
        <v>2880</v>
      </c>
      <c r="AN41" s="87">
        <v>2880</v>
      </c>
      <c r="AO41" s="87">
        <v>3050</v>
      </c>
      <c r="AP41" s="87">
        <v>3251</v>
      </c>
      <c r="AQ41" s="77"/>
      <c r="AR41" s="77"/>
      <c r="AS41" s="77"/>
      <c r="AT41" s="77"/>
      <c r="AU41" s="77"/>
      <c r="AV41" s="77"/>
      <c r="AW41" s="77"/>
      <c r="AX41" s="77"/>
      <c r="AY41" s="94"/>
    </row>
    <row r="42" spans="2:51" ht="16.2" x14ac:dyDescent="0.15">
      <c r="AD42" s="46" t="s">
        <v>71</v>
      </c>
      <c r="AE42" s="77">
        <v>2540</v>
      </c>
      <c r="AF42" s="77">
        <v>2540</v>
      </c>
      <c r="AG42" s="77">
        <v>2730</v>
      </c>
      <c r="AH42" s="77">
        <v>2840</v>
      </c>
      <c r="AI42" s="102">
        <v>2900</v>
      </c>
      <c r="AJ42" s="102">
        <v>2900</v>
      </c>
      <c r="AK42" s="87">
        <v>2900</v>
      </c>
      <c r="AL42" s="77">
        <v>3030</v>
      </c>
      <c r="AM42" s="77">
        <v>3110</v>
      </c>
      <c r="AN42" s="87">
        <v>3210</v>
      </c>
      <c r="AO42" s="87">
        <v>3410</v>
      </c>
      <c r="AP42" s="87">
        <v>3726</v>
      </c>
      <c r="AQ42" s="77"/>
      <c r="AR42" s="77"/>
      <c r="AS42" s="77"/>
      <c r="AT42" s="77"/>
      <c r="AU42" s="77"/>
      <c r="AV42" s="77"/>
      <c r="AW42" s="77"/>
      <c r="AX42" s="77"/>
      <c r="AY42" s="94"/>
    </row>
    <row r="43" spans="2:51" ht="16.2" x14ac:dyDescent="0.15">
      <c r="AD43" s="46" t="s">
        <v>72</v>
      </c>
      <c r="AE43" s="77">
        <v>1880</v>
      </c>
      <c r="AF43" s="77">
        <v>1880</v>
      </c>
      <c r="AG43" s="77">
        <v>2000</v>
      </c>
      <c r="AH43" s="77">
        <v>2070</v>
      </c>
      <c r="AI43" s="102">
        <v>2080</v>
      </c>
      <c r="AJ43" s="102">
        <v>2080</v>
      </c>
      <c r="AK43" s="87">
        <v>2060</v>
      </c>
      <c r="AL43" s="77">
        <v>2130</v>
      </c>
      <c r="AM43" s="77">
        <v>2210</v>
      </c>
      <c r="AN43" s="87">
        <v>2320</v>
      </c>
      <c r="AO43" s="87">
        <v>2440</v>
      </c>
      <c r="AP43" s="87">
        <v>2653</v>
      </c>
      <c r="AQ43" s="77"/>
      <c r="AR43" s="77"/>
      <c r="AS43" s="77"/>
      <c r="AT43" s="77"/>
      <c r="AU43" s="77"/>
      <c r="AV43" s="77"/>
      <c r="AW43" s="77"/>
      <c r="AX43" s="77"/>
      <c r="AY43" s="94"/>
    </row>
    <row r="44" spans="2:51" ht="16.2" x14ac:dyDescent="0.15">
      <c r="AD44" s="46" t="s">
        <v>73</v>
      </c>
      <c r="AE44" s="77">
        <v>2910</v>
      </c>
      <c r="AF44" s="77">
        <v>2910</v>
      </c>
      <c r="AG44" s="77">
        <v>3110</v>
      </c>
      <c r="AH44" s="77">
        <v>3340</v>
      </c>
      <c r="AI44" s="102">
        <v>3360</v>
      </c>
      <c r="AJ44" s="102">
        <v>3360</v>
      </c>
      <c r="AK44" s="87">
        <v>3330</v>
      </c>
      <c r="AL44" s="77">
        <v>3440</v>
      </c>
      <c r="AM44" s="77">
        <v>3440</v>
      </c>
      <c r="AN44" s="87">
        <v>3440</v>
      </c>
      <c r="AO44" s="87">
        <v>3550</v>
      </c>
      <c r="AP44" s="87">
        <v>3858</v>
      </c>
      <c r="AQ44" s="77"/>
      <c r="AR44" s="77"/>
      <c r="AS44" s="77"/>
      <c r="AT44" s="77"/>
      <c r="AU44" s="77"/>
      <c r="AV44" s="77"/>
      <c r="AW44" s="77"/>
      <c r="AX44" s="77"/>
      <c r="AY44" s="94"/>
    </row>
    <row r="45" spans="2:51" ht="16.2" x14ac:dyDescent="0.15">
      <c r="AD45" s="46" t="s">
        <v>74</v>
      </c>
      <c r="AE45" s="77">
        <v>1980</v>
      </c>
      <c r="AF45" s="77">
        <v>1980</v>
      </c>
      <c r="AG45" s="77">
        <v>2020</v>
      </c>
      <c r="AH45" s="77">
        <v>2190</v>
      </c>
      <c r="AI45" s="102">
        <v>2200</v>
      </c>
      <c r="AJ45" s="102">
        <v>2200</v>
      </c>
      <c r="AK45" s="87">
        <v>2180</v>
      </c>
      <c r="AL45" s="77">
        <v>2250</v>
      </c>
      <c r="AM45" s="77">
        <v>2340</v>
      </c>
      <c r="AN45" s="87">
        <v>2460</v>
      </c>
      <c r="AO45" s="87">
        <v>2610</v>
      </c>
      <c r="AP45" s="87">
        <v>2906</v>
      </c>
      <c r="AQ45" s="77"/>
      <c r="AR45" s="77"/>
      <c r="AS45" s="77"/>
      <c r="AT45" s="77"/>
      <c r="AU45" s="77"/>
      <c r="AV45" s="77"/>
      <c r="AW45" s="77"/>
      <c r="AX45" s="77"/>
      <c r="AY45" s="94"/>
    </row>
    <row r="46" spans="2:51" ht="16.2" x14ac:dyDescent="0.15">
      <c r="AD46" s="46" t="s">
        <v>75</v>
      </c>
      <c r="AE46" s="77">
        <v>3550</v>
      </c>
      <c r="AF46" s="77">
        <v>3550</v>
      </c>
      <c r="AG46" s="77">
        <v>3810</v>
      </c>
      <c r="AH46" s="77">
        <v>3960</v>
      </c>
      <c r="AI46" s="102">
        <v>4040</v>
      </c>
      <c r="AJ46" s="102">
        <v>4040</v>
      </c>
      <c r="AK46" s="87">
        <v>4040</v>
      </c>
      <c r="AL46" s="77">
        <v>4220</v>
      </c>
      <c r="AM46" s="77">
        <v>4350</v>
      </c>
      <c r="AN46" s="87">
        <v>4390</v>
      </c>
      <c r="AO46" s="87">
        <v>4660</v>
      </c>
      <c r="AP46" s="87">
        <v>4871</v>
      </c>
      <c r="AQ46" s="77"/>
      <c r="AR46" s="77"/>
      <c r="AS46" s="77"/>
      <c r="AT46" s="77"/>
      <c r="AU46" s="77"/>
      <c r="AV46" s="77"/>
      <c r="AW46" s="77"/>
      <c r="AX46" s="77"/>
      <c r="AY46" s="94"/>
    </row>
    <row r="47" spans="2:51" ht="16.2" x14ac:dyDescent="0.15">
      <c r="AD47" s="46" t="s">
        <v>76</v>
      </c>
      <c r="AE47" s="77">
        <v>1730</v>
      </c>
      <c r="AF47" s="77">
        <v>1730</v>
      </c>
      <c r="AG47" s="77">
        <v>1860</v>
      </c>
      <c r="AH47" s="77">
        <v>1930</v>
      </c>
      <c r="AI47" s="102">
        <v>1970</v>
      </c>
      <c r="AJ47" s="102">
        <v>1970</v>
      </c>
      <c r="AK47" s="87">
        <v>1970</v>
      </c>
      <c r="AL47" s="77">
        <v>2060</v>
      </c>
      <c r="AM47" s="77">
        <v>2060</v>
      </c>
      <c r="AN47" s="87">
        <v>2100</v>
      </c>
      <c r="AO47" s="87">
        <v>2230</v>
      </c>
      <c r="AP47" s="87">
        <v>2360</v>
      </c>
      <c r="AQ47" s="77"/>
      <c r="AR47" s="77"/>
      <c r="AS47" s="77"/>
      <c r="AT47" s="77"/>
      <c r="AU47" s="77"/>
      <c r="AV47" s="77"/>
      <c r="AW47" s="77"/>
      <c r="AX47" s="77"/>
      <c r="AY47" s="94"/>
    </row>
    <row r="48" spans="2:51" ht="16.2" x14ac:dyDescent="0.15">
      <c r="AD48" s="46" t="s">
        <v>77</v>
      </c>
      <c r="AE48" s="77">
        <v>1830</v>
      </c>
      <c r="AF48" s="77">
        <v>1830</v>
      </c>
      <c r="AG48" s="77">
        <v>1970</v>
      </c>
      <c r="AH48" s="77">
        <v>2050</v>
      </c>
      <c r="AI48" s="102">
        <v>2090</v>
      </c>
      <c r="AJ48" s="102">
        <v>2090</v>
      </c>
      <c r="AK48" s="87">
        <v>2090</v>
      </c>
      <c r="AL48" s="77">
        <v>2180</v>
      </c>
      <c r="AM48" s="77">
        <v>2180</v>
      </c>
      <c r="AN48" s="87">
        <v>2250</v>
      </c>
      <c r="AO48" s="87">
        <v>2390</v>
      </c>
      <c r="AP48" s="87">
        <v>2562</v>
      </c>
      <c r="AQ48" s="77"/>
      <c r="AR48" s="77"/>
      <c r="AS48" s="77"/>
      <c r="AT48" s="77"/>
      <c r="AU48" s="77"/>
      <c r="AV48" s="77"/>
      <c r="AW48" s="77"/>
      <c r="AX48" s="77"/>
      <c r="AY48" s="94"/>
    </row>
    <row r="49" spans="30:51" ht="16.2" x14ac:dyDescent="0.15">
      <c r="AD49" s="46" t="s">
        <v>78</v>
      </c>
      <c r="AE49" s="77">
        <v>1950</v>
      </c>
      <c r="AF49" s="77">
        <v>1950</v>
      </c>
      <c r="AG49" s="77">
        <v>1990</v>
      </c>
      <c r="AH49" s="77">
        <v>2060</v>
      </c>
      <c r="AI49" s="102">
        <v>2100</v>
      </c>
      <c r="AJ49" s="102">
        <v>2100</v>
      </c>
      <c r="AK49" s="87">
        <v>2150</v>
      </c>
      <c r="AL49" s="77">
        <v>2180</v>
      </c>
      <c r="AM49" s="77">
        <v>2180</v>
      </c>
      <c r="AN49" s="87">
        <v>2220</v>
      </c>
      <c r="AO49" s="87">
        <v>2260</v>
      </c>
      <c r="AP49" s="87">
        <v>2542</v>
      </c>
      <c r="AQ49" s="77"/>
      <c r="AR49" s="77"/>
      <c r="AS49" s="77"/>
      <c r="AT49" s="77"/>
      <c r="AU49" s="77"/>
      <c r="AV49" s="77"/>
      <c r="AW49" s="77"/>
      <c r="AX49" s="77"/>
      <c r="AY49" s="94"/>
    </row>
    <row r="50" spans="30:51" ht="16.2" x14ac:dyDescent="0.15">
      <c r="AD50" s="46" t="s">
        <v>79</v>
      </c>
      <c r="AE50" s="77">
        <v>2750</v>
      </c>
      <c r="AF50" s="77">
        <v>2750</v>
      </c>
      <c r="AG50" s="77">
        <v>2960</v>
      </c>
      <c r="AH50" s="77">
        <v>3000</v>
      </c>
      <c r="AI50" s="102">
        <v>3060</v>
      </c>
      <c r="AJ50" s="102">
        <v>3060</v>
      </c>
      <c r="AK50" s="87">
        <v>3140</v>
      </c>
      <c r="AL50" s="77">
        <v>3000</v>
      </c>
      <c r="AM50" s="77">
        <v>3100</v>
      </c>
      <c r="AN50" s="87">
        <v>3100</v>
      </c>
      <c r="AO50" s="87">
        <v>3140</v>
      </c>
      <c r="AP50" s="87">
        <v>3281</v>
      </c>
      <c r="AQ50" s="77"/>
      <c r="AR50" s="77"/>
      <c r="AS50" s="77"/>
      <c r="AT50" s="77"/>
      <c r="AU50" s="77"/>
      <c r="AV50" s="77"/>
      <c r="AW50" s="77"/>
      <c r="AX50" s="77"/>
      <c r="AY50" s="94"/>
    </row>
    <row r="51" spans="30:51" ht="16.2" x14ac:dyDescent="0.15">
      <c r="AD51" s="46" t="s">
        <v>80</v>
      </c>
      <c r="AE51" s="77">
        <v>1820</v>
      </c>
      <c r="AF51" s="77">
        <v>1820</v>
      </c>
      <c r="AG51" s="77">
        <v>1960</v>
      </c>
      <c r="AH51" s="77">
        <v>2040</v>
      </c>
      <c r="AI51" s="102">
        <v>2080</v>
      </c>
      <c r="AJ51" s="102">
        <v>2080</v>
      </c>
      <c r="AK51" s="87">
        <v>2080</v>
      </c>
      <c r="AL51" s="77">
        <v>2170</v>
      </c>
      <c r="AM51" s="77">
        <v>2210</v>
      </c>
      <c r="AN51" s="87">
        <v>2290</v>
      </c>
      <c r="AO51" s="87">
        <v>2370</v>
      </c>
      <c r="AP51" s="87">
        <v>2562</v>
      </c>
      <c r="AQ51" s="77"/>
      <c r="AR51" s="77"/>
      <c r="AS51" s="77"/>
      <c r="AT51" s="77"/>
      <c r="AU51" s="77"/>
      <c r="AV51" s="77"/>
      <c r="AW51" s="77"/>
      <c r="AX51" s="77"/>
      <c r="AY51" s="94"/>
    </row>
    <row r="52" spans="30:51" ht="16.2" x14ac:dyDescent="0.15">
      <c r="AD52" s="46" t="s">
        <v>81</v>
      </c>
      <c r="AE52" s="77">
        <v>1920</v>
      </c>
      <c r="AF52" s="77">
        <v>1920</v>
      </c>
      <c r="AG52" s="77">
        <v>2060</v>
      </c>
      <c r="AH52" s="77">
        <v>2080</v>
      </c>
      <c r="AI52" s="102">
        <v>2120</v>
      </c>
      <c r="AJ52" s="102">
        <v>2120</v>
      </c>
      <c r="AK52" s="87">
        <v>2120</v>
      </c>
      <c r="AL52" s="77">
        <v>2210</v>
      </c>
      <c r="AM52" s="77">
        <v>2250</v>
      </c>
      <c r="AN52" s="87">
        <v>2330</v>
      </c>
      <c r="AO52" s="87">
        <v>2410</v>
      </c>
      <c r="AP52" s="87">
        <v>2603</v>
      </c>
      <c r="AQ52" s="77"/>
      <c r="AR52" s="77"/>
      <c r="AS52" s="77"/>
      <c r="AT52" s="77"/>
      <c r="AU52" s="77"/>
      <c r="AV52" s="77"/>
      <c r="AW52" s="77"/>
      <c r="AX52" s="77"/>
      <c r="AY52" s="94"/>
    </row>
    <row r="53" spans="30:51" ht="16.2" x14ac:dyDescent="0.15">
      <c r="AD53" s="46" t="s">
        <v>82</v>
      </c>
      <c r="AE53" s="77">
        <v>1910</v>
      </c>
      <c r="AF53" s="77">
        <v>1910</v>
      </c>
      <c r="AG53" s="77">
        <v>2050</v>
      </c>
      <c r="AH53" s="77">
        <v>2130</v>
      </c>
      <c r="AI53" s="102">
        <v>2170</v>
      </c>
      <c r="AJ53" s="102">
        <v>2170</v>
      </c>
      <c r="AK53" s="87">
        <v>2170</v>
      </c>
      <c r="AL53" s="77">
        <v>2260</v>
      </c>
      <c r="AM53" s="77">
        <v>2260</v>
      </c>
      <c r="AN53" s="87">
        <v>2360</v>
      </c>
      <c r="AO53" s="87">
        <v>2390</v>
      </c>
      <c r="AP53" s="87">
        <v>2501</v>
      </c>
      <c r="AQ53" s="77"/>
      <c r="AR53" s="77"/>
      <c r="AS53" s="77"/>
      <c r="AT53" s="77"/>
      <c r="AU53" s="77"/>
      <c r="AV53" s="77"/>
      <c r="AW53" s="77"/>
      <c r="AX53" s="77"/>
      <c r="AY53" s="94"/>
    </row>
    <row r="54" spans="30:51" ht="16.2" x14ac:dyDescent="0.15">
      <c r="AD54" s="46" t="s">
        <v>83</v>
      </c>
      <c r="AE54" s="77">
        <v>1680</v>
      </c>
      <c r="AF54" s="77">
        <v>1680</v>
      </c>
      <c r="AG54" s="77">
        <v>1710</v>
      </c>
      <c r="AH54" s="77">
        <v>1780</v>
      </c>
      <c r="AI54" s="102">
        <v>1770</v>
      </c>
      <c r="AJ54" s="102">
        <v>1770</v>
      </c>
      <c r="AK54" s="87">
        <v>1830</v>
      </c>
      <c r="AL54" s="77">
        <v>1850</v>
      </c>
      <c r="AM54" s="77">
        <v>1850</v>
      </c>
      <c r="AN54" s="87">
        <v>1850</v>
      </c>
      <c r="AO54" s="87">
        <v>1960</v>
      </c>
      <c r="AP54" s="87">
        <v>2187</v>
      </c>
      <c r="AQ54" s="77"/>
      <c r="AR54" s="77"/>
      <c r="AS54" s="77"/>
      <c r="AT54" s="77"/>
      <c r="AU54" s="77"/>
      <c r="AV54" s="77"/>
      <c r="AW54" s="77"/>
      <c r="AX54" s="77"/>
      <c r="AY54" s="94"/>
    </row>
    <row r="55" spans="30:51" ht="16.2" x14ac:dyDescent="0.15">
      <c r="AD55" s="46" t="s">
        <v>84</v>
      </c>
      <c r="AE55" s="77">
        <v>1840</v>
      </c>
      <c r="AF55" s="77">
        <v>1840</v>
      </c>
      <c r="AG55" s="77">
        <v>1970</v>
      </c>
      <c r="AH55" s="77">
        <v>2050</v>
      </c>
      <c r="AI55" s="102">
        <v>2090</v>
      </c>
      <c r="AJ55" s="102">
        <v>2090</v>
      </c>
      <c r="AK55" s="87">
        <v>2090</v>
      </c>
      <c r="AL55" s="77">
        <v>2180</v>
      </c>
      <c r="AM55" s="77">
        <v>2180</v>
      </c>
      <c r="AN55" s="87">
        <v>2230</v>
      </c>
      <c r="AO55" s="87">
        <v>2300</v>
      </c>
      <c r="AP55" s="87">
        <v>2410</v>
      </c>
      <c r="AQ55" s="77"/>
      <c r="AR55" s="77"/>
      <c r="AS55" s="77"/>
      <c r="AT55" s="77"/>
      <c r="AU55" s="77"/>
      <c r="AV55" s="77"/>
      <c r="AW55" s="77"/>
      <c r="AX55" s="77"/>
      <c r="AY55" s="94"/>
    </row>
    <row r="56" spans="30:51" ht="16.2" x14ac:dyDescent="0.15">
      <c r="AD56" s="46" t="s">
        <v>85</v>
      </c>
      <c r="AE56" s="77">
        <v>1890</v>
      </c>
      <c r="AF56" s="77">
        <v>1890</v>
      </c>
      <c r="AG56" s="77">
        <v>2030</v>
      </c>
      <c r="AH56" s="77">
        <v>2110</v>
      </c>
      <c r="AI56" s="102">
        <v>2150</v>
      </c>
      <c r="AJ56" s="102">
        <v>2150</v>
      </c>
      <c r="AK56" s="87">
        <v>2150</v>
      </c>
      <c r="AL56" s="77">
        <v>2240</v>
      </c>
      <c r="AM56" s="77">
        <v>2250</v>
      </c>
      <c r="AN56" s="87">
        <v>2260</v>
      </c>
      <c r="AO56" s="87">
        <v>2400</v>
      </c>
      <c r="AP56" s="87">
        <v>2511</v>
      </c>
      <c r="AQ56" s="77"/>
      <c r="AR56" s="77"/>
      <c r="AS56" s="77"/>
      <c r="AT56" s="77"/>
      <c r="AU56" s="77"/>
      <c r="AV56" s="77"/>
      <c r="AW56" s="77"/>
      <c r="AX56" s="77"/>
      <c r="AY56" s="94"/>
    </row>
    <row r="57" spans="30:51" ht="16.2" x14ac:dyDescent="0.15">
      <c r="AD57" s="46" t="s">
        <v>86</v>
      </c>
      <c r="AE57" s="77">
        <v>1910</v>
      </c>
      <c r="AF57" s="77">
        <v>1910</v>
      </c>
      <c r="AG57" s="77">
        <v>2050</v>
      </c>
      <c r="AH57" s="77">
        <v>2130</v>
      </c>
      <c r="AI57" s="102">
        <v>2170</v>
      </c>
      <c r="AJ57" s="102">
        <v>2170</v>
      </c>
      <c r="AK57" s="87">
        <v>2170</v>
      </c>
      <c r="AL57" s="77">
        <v>2260</v>
      </c>
      <c r="AM57" s="77">
        <v>2260</v>
      </c>
      <c r="AN57" s="87">
        <v>2310</v>
      </c>
      <c r="AO57" s="87">
        <v>2380</v>
      </c>
      <c r="AP57" s="87">
        <v>2491</v>
      </c>
      <c r="AQ57" s="77"/>
      <c r="AR57" s="77"/>
      <c r="AS57" s="77"/>
      <c r="AT57" s="77"/>
      <c r="AU57" s="77"/>
      <c r="AV57" s="77"/>
      <c r="AW57" s="77"/>
      <c r="AX57" s="77"/>
      <c r="AY57" s="94"/>
    </row>
    <row r="58" spans="30:51" ht="16.2" x14ac:dyDescent="0.15">
      <c r="AD58" s="46" t="s">
        <v>87</v>
      </c>
      <c r="AE58" s="77">
        <v>1620</v>
      </c>
      <c r="AF58" s="77">
        <v>1620</v>
      </c>
      <c r="AG58" s="77">
        <v>1740</v>
      </c>
      <c r="AH58" s="77">
        <v>1810</v>
      </c>
      <c r="AI58" s="102">
        <v>1840</v>
      </c>
      <c r="AJ58" s="102">
        <v>1840</v>
      </c>
      <c r="AK58" s="87">
        <v>1840</v>
      </c>
      <c r="AL58" s="77">
        <v>1920</v>
      </c>
      <c r="AM58" s="77">
        <v>1920</v>
      </c>
      <c r="AN58" s="87">
        <v>2000</v>
      </c>
      <c r="AO58" s="87">
        <v>2030</v>
      </c>
      <c r="AP58" s="87">
        <v>2126</v>
      </c>
      <c r="AQ58" s="77"/>
      <c r="AR58" s="77"/>
      <c r="AS58" s="77"/>
      <c r="AT58" s="77"/>
      <c r="AU58" s="77"/>
      <c r="AV58" s="77"/>
      <c r="AW58" s="77"/>
      <c r="AX58" s="77"/>
      <c r="AY58" s="94"/>
    </row>
    <row r="59" spans="30:51" ht="16.2" x14ac:dyDescent="0.15">
      <c r="AD59" s="46" t="s">
        <v>88</v>
      </c>
      <c r="AE59" s="77">
        <v>1890</v>
      </c>
      <c r="AF59" s="77">
        <v>1890</v>
      </c>
      <c r="AG59" s="77">
        <v>2030</v>
      </c>
      <c r="AH59" s="77">
        <v>2110</v>
      </c>
      <c r="AI59" s="102">
        <v>2150</v>
      </c>
      <c r="AJ59" s="102">
        <v>2150</v>
      </c>
      <c r="AK59" s="87">
        <v>2150</v>
      </c>
      <c r="AL59" s="77">
        <v>2240</v>
      </c>
      <c r="AM59" s="77">
        <v>2240</v>
      </c>
      <c r="AN59" s="87">
        <v>2290</v>
      </c>
      <c r="AO59" s="87">
        <v>2360</v>
      </c>
      <c r="AP59" s="87">
        <v>2471</v>
      </c>
      <c r="AQ59" s="77"/>
      <c r="AR59" s="77"/>
      <c r="AS59" s="77"/>
      <c r="AT59" s="77"/>
      <c r="AU59" s="77"/>
      <c r="AV59" s="77"/>
      <c r="AW59" s="77"/>
      <c r="AX59" s="77"/>
      <c r="AY59" s="94"/>
    </row>
    <row r="60" spans="30:51" ht="16.2" x14ac:dyDescent="0.15">
      <c r="AD60" s="46" t="s">
        <v>89</v>
      </c>
      <c r="AE60" s="77">
        <v>1470</v>
      </c>
      <c r="AF60" s="77">
        <v>1470</v>
      </c>
      <c r="AG60" s="77">
        <v>1580</v>
      </c>
      <c r="AH60" s="77">
        <v>1600</v>
      </c>
      <c r="AI60" s="102">
        <v>1630</v>
      </c>
      <c r="AJ60" s="102">
        <v>1630</v>
      </c>
      <c r="AK60" s="87">
        <v>1670</v>
      </c>
      <c r="AL60" s="77">
        <v>1700</v>
      </c>
      <c r="AM60" s="77">
        <v>1720</v>
      </c>
      <c r="AN60" s="87">
        <v>1760</v>
      </c>
      <c r="AO60" s="87">
        <v>1880</v>
      </c>
      <c r="AP60" s="87">
        <v>2036</v>
      </c>
      <c r="AQ60" s="77"/>
      <c r="AR60" s="77"/>
      <c r="AS60" s="77"/>
      <c r="AT60" s="77"/>
      <c r="AU60" s="77"/>
      <c r="AV60" s="77"/>
      <c r="AW60" s="77"/>
      <c r="AX60" s="77"/>
      <c r="AY60" s="94"/>
    </row>
    <row r="61" spans="30:51" ht="16.2" x14ac:dyDescent="0.15">
      <c r="AD61" s="46" t="s">
        <v>90</v>
      </c>
      <c r="AE61" s="77">
        <v>2020</v>
      </c>
      <c r="AF61" s="77">
        <v>2020</v>
      </c>
      <c r="AG61" s="77">
        <v>2170</v>
      </c>
      <c r="AH61" s="77">
        <v>2260</v>
      </c>
      <c r="AI61" s="102">
        <v>2300</v>
      </c>
      <c r="AJ61" s="102">
        <v>2300</v>
      </c>
      <c r="AK61" s="87">
        <v>2300</v>
      </c>
      <c r="AL61" s="77">
        <v>2400</v>
      </c>
      <c r="AM61" s="77">
        <v>2400</v>
      </c>
      <c r="AN61" s="87">
        <v>2460</v>
      </c>
      <c r="AO61" s="87">
        <v>2530</v>
      </c>
      <c r="AP61" s="87">
        <v>2643</v>
      </c>
      <c r="AQ61" s="77"/>
      <c r="AR61" s="77"/>
      <c r="AS61" s="77"/>
      <c r="AT61" s="77"/>
      <c r="AU61" s="77"/>
      <c r="AV61" s="77"/>
      <c r="AW61" s="77"/>
      <c r="AX61" s="77"/>
      <c r="AY61" s="94"/>
    </row>
    <row r="62" spans="30:51" ht="16.2" x14ac:dyDescent="0.15">
      <c r="AD62" s="46" t="s">
        <v>91</v>
      </c>
      <c r="AE62" s="77">
        <v>1770</v>
      </c>
      <c r="AF62" s="77">
        <v>1770</v>
      </c>
      <c r="AG62" s="77">
        <v>1900</v>
      </c>
      <c r="AH62" s="77">
        <v>1980</v>
      </c>
      <c r="AI62" s="102">
        <v>2020</v>
      </c>
      <c r="AJ62" s="102">
        <v>2020</v>
      </c>
      <c r="AK62" s="87">
        <v>2020</v>
      </c>
      <c r="AL62" s="77">
        <v>2110</v>
      </c>
      <c r="AM62" s="77">
        <v>2110</v>
      </c>
      <c r="AN62" s="87">
        <v>2160</v>
      </c>
      <c r="AO62" s="87">
        <v>2190</v>
      </c>
      <c r="AP62" s="87">
        <v>2288</v>
      </c>
      <c r="AQ62" s="77"/>
      <c r="AR62" s="77"/>
      <c r="AS62" s="77"/>
      <c r="AT62" s="77"/>
      <c r="AU62" s="77"/>
      <c r="AV62" s="77"/>
      <c r="AW62" s="77"/>
      <c r="AX62" s="77"/>
      <c r="AY62" s="94"/>
    </row>
    <row r="63" spans="30:51" ht="16.2" x14ac:dyDescent="0.15">
      <c r="AD63" s="46" t="s">
        <v>92</v>
      </c>
      <c r="AE63" s="77">
        <v>1660</v>
      </c>
      <c r="AF63" s="77">
        <v>1660</v>
      </c>
      <c r="AG63" s="77">
        <v>1780</v>
      </c>
      <c r="AH63" s="77">
        <v>1850</v>
      </c>
      <c r="AI63" s="102">
        <v>1890</v>
      </c>
      <c r="AJ63" s="102">
        <v>1890</v>
      </c>
      <c r="AK63" s="87">
        <v>1890</v>
      </c>
      <c r="AL63" s="77">
        <v>1970</v>
      </c>
      <c r="AM63" s="77">
        <v>1970</v>
      </c>
      <c r="AN63" s="87">
        <v>2020</v>
      </c>
      <c r="AO63" s="87">
        <v>2080</v>
      </c>
      <c r="AP63" s="87">
        <v>2177</v>
      </c>
      <c r="AQ63" s="77"/>
      <c r="AR63" s="77"/>
      <c r="AS63" s="77"/>
      <c r="AT63" s="77"/>
      <c r="AU63" s="77"/>
      <c r="AV63" s="77"/>
      <c r="AW63" s="77"/>
      <c r="AX63" s="77"/>
      <c r="AY63" s="94"/>
    </row>
    <row r="64" spans="30:51" ht="16.2" x14ac:dyDescent="0.15">
      <c r="AD64" s="46" t="s">
        <v>93</v>
      </c>
      <c r="AE64" s="77">
        <v>1600</v>
      </c>
      <c r="AF64" s="77">
        <v>1600</v>
      </c>
      <c r="AG64" s="77">
        <v>1630</v>
      </c>
      <c r="AH64" s="77">
        <v>1700</v>
      </c>
      <c r="AI64" s="102">
        <v>1690</v>
      </c>
      <c r="AJ64" s="102">
        <v>1690</v>
      </c>
      <c r="AK64" s="87">
        <v>1740</v>
      </c>
      <c r="AL64" s="77">
        <v>1770</v>
      </c>
      <c r="AM64" s="77">
        <v>1960</v>
      </c>
      <c r="AN64" s="87">
        <v>1960</v>
      </c>
      <c r="AO64" s="87">
        <v>2010</v>
      </c>
      <c r="AP64" s="87">
        <v>2137</v>
      </c>
      <c r="AQ64" s="77"/>
      <c r="AR64" s="77"/>
      <c r="AS64" s="77"/>
      <c r="AT64" s="77"/>
      <c r="AU64" s="77"/>
      <c r="AV64" s="77"/>
      <c r="AW64" s="77"/>
      <c r="AX64" s="77"/>
      <c r="AY64" s="94"/>
    </row>
    <row r="65" spans="30:51" ht="16.2" x14ac:dyDescent="0.15">
      <c r="AD65" s="46" t="s">
        <v>94</v>
      </c>
      <c r="AE65" s="77">
        <v>2000</v>
      </c>
      <c r="AF65" s="77">
        <v>2000</v>
      </c>
      <c r="AG65" s="77">
        <v>2030</v>
      </c>
      <c r="AH65" s="77">
        <v>2110</v>
      </c>
      <c r="AI65" s="102">
        <v>2100</v>
      </c>
      <c r="AJ65" s="102">
        <v>2100</v>
      </c>
      <c r="AK65" s="87">
        <v>2170</v>
      </c>
      <c r="AL65" s="77">
        <v>2200</v>
      </c>
      <c r="AM65" s="77">
        <v>2200</v>
      </c>
      <c r="AN65" s="87">
        <v>2200</v>
      </c>
      <c r="AO65" s="87">
        <v>2270</v>
      </c>
      <c r="AP65" s="87">
        <v>2481</v>
      </c>
      <c r="AQ65" s="77"/>
      <c r="AR65" s="77"/>
      <c r="AS65" s="77"/>
      <c r="AT65" s="77"/>
      <c r="AU65" s="77"/>
      <c r="AV65" s="77"/>
      <c r="AW65" s="77"/>
      <c r="AX65" s="77"/>
      <c r="AY65" s="94"/>
    </row>
    <row r="66" spans="30:51" ht="16.2" x14ac:dyDescent="0.15">
      <c r="AD66" s="46" t="s">
        <v>95</v>
      </c>
      <c r="AE66" s="77">
        <v>1470</v>
      </c>
      <c r="AF66" s="77">
        <v>1470</v>
      </c>
      <c r="AG66" s="77">
        <v>1580</v>
      </c>
      <c r="AH66" s="77">
        <v>1750</v>
      </c>
      <c r="AI66" s="102">
        <v>1780</v>
      </c>
      <c r="AJ66" s="102">
        <v>1780</v>
      </c>
      <c r="AK66" s="87">
        <v>1780</v>
      </c>
      <c r="AL66" s="77">
        <v>1850</v>
      </c>
      <c r="AM66" s="77">
        <v>1850</v>
      </c>
      <c r="AN66" s="87">
        <v>1930</v>
      </c>
      <c r="AO66" s="87">
        <v>1960</v>
      </c>
      <c r="AP66" s="87">
        <v>2045</v>
      </c>
      <c r="AQ66" s="77"/>
      <c r="AR66" s="77"/>
      <c r="AS66" s="77"/>
      <c r="AT66" s="77"/>
      <c r="AU66" s="77"/>
      <c r="AV66" s="77"/>
      <c r="AW66" s="77"/>
      <c r="AX66" s="77"/>
      <c r="AY66" s="94"/>
    </row>
    <row r="67" spans="30:51" ht="16.2" x14ac:dyDescent="0.15">
      <c r="AD67" s="46" t="s">
        <v>96</v>
      </c>
      <c r="AE67" s="77">
        <v>1760</v>
      </c>
      <c r="AF67" s="77">
        <v>1760</v>
      </c>
      <c r="AG67" s="77">
        <v>1880</v>
      </c>
      <c r="AH67" s="77">
        <v>2050</v>
      </c>
      <c r="AI67" s="102">
        <v>2040</v>
      </c>
      <c r="AJ67" s="102">
        <v>2040</v>
      </c>
      <c r="AK67" s="87">
        <v>2100</v>
      </c>
      <c r="AL67" s="77">
        <v>2140</v>
      </c>
      <c r="AM67" s="77">
        <v>2200</v>
      </c>
      <c r="AN67" s="87">
        <v>2200</v>
      </c>
      <c r="AO67" s="87">
        <v>2220</v>
      </c>
      <c r="AP67" s="87">
        <v>2369</v>
      </c>
      <c r="AQ67" s="77"/>
      <c r="AR67" s="77"/>
      <c r="AS67" s="77"/>
      <c r="AT67" s="77"/>
      <c r="AU67" s="77"/>
      <c r="AV67" s="77"/>
      <c r="AW67" s="77"/>
      <c r="AX67" s="77"/>
      <c r="AY67" s="94"/>
    </row>
    <row r="68" spans="30:51" ht="16.2" x14ac:dyDescent="0.15">
      <c r="AD68" s="46" t="s">
        <v>97</v>
      </c>
      <c r="AE68" s="122">
        <v>1023</v>
      </c>
      <c r="AF68" s="122">
        <v>1023</v>
      </c>
      <c r="AG68" s="77">
        <v>1060</v>
      </c>
      <c r="AH68" s="122">
        <v>1023</v>
      </c>
      <c r="AI68" s="122">
        <v>1023</v>
      </c>
      <c r="AJ68" s="122">
        <v>1023</v>
      </c>
      <c r="AK68" s="122">
        <v>1023</v>
      </c>
      <c r="AL68" s="122">
        <v>1023</v>
      </c>
      <c r="AM68" s="124">
        <v>1023</v>
      </c>
      <c r="AN68" s="124">
        <v>1023</v>
      </c>
      <c r="AO68" s="124">
        <v>1023</v>
      </c>
      <c r="AP68" s="87">
        <v>1085</v>
      </c>
      <c r="AQ68" s="77"/>
      <c r="AR68" s="77"/>
      <c r="AS68" s="77"/>
      <c r="AT68" s="77"/>
      <c r="AU68" s="77"/>
      <c r="AV68" s="77"/>
      <c r="AW68" s="77"/>
      <c r="AX68" s="77"/>
      <c r="AY68" s="94"/>
    </row>
    <row r="69" spans="30:51" ht="16.2" x14ac:dyDescent="0.15">
      <c r="AD69" s="46" t="s">
        <v>98</v>
      </c>
      <c r="AE69" s="122">
        <v>1023</v>
      </c>
      <c r="AF69" s="122">
        <v>1023</v>
      </c>
      <c r="AG69" s="122">
        <v>1023</v>
      </c>
      <c r="AH69" s="122">
        <v>1023</v>
      </c>
      <c r="AI69" s="122">
        <v>1023</v>
      </c>
      <c r="AJ69" s="122">
        <v>1023</v>
      </c>
      <c r="AK69" s="122">
        <v>1023</v>
      </c>
      <c r="AL69" s="122">
        <v>1023</v>
      </c>
      <c r="AM69" s="125">
        <v>1023</v>
      </c>
      <c r="AN69" s="131">
        <v>1023</v>
      </c>
      <c r="AO69" s="131">
        <v>1023</v>
      </c>
      <c r="AP69" s="89">
        <v>1085</v>
      </c>
      <c r="AQ69" s="103"/>
      <c r="AR69" s="103"/>
      <c r="AS69" s="103"/>
      <c r="AT69" s="103"/>
      <c r="AU69" s="103"/>
      <c r="AV69" s="103"/>
      <c r="AW69" s="103"/>
      <c r="AX69" s="103"/>
      <c r="AY69" s="104"/>
    </row>
    <row r="70" spans="30:51" ht="16.2" x14ac:dyDescent="0.15">
      <c r="AD70" s="62"/>
      <c r="AE70" s="78" t="s">
        <v>200</v>
      </c>
      <c r="AF70" s="78" t="s">
        <v>111</v>
      </c>
      <c r="AG70" s="79" t="s">
        <v>46</v>
      </c>
      <c r="AH70" s="79" t="s">
        <v>47</v>
      </c>
      <c r="AI70" s="79" t="s">
        <v>204</v>
      </c>
      <c r="AJ70" s="79" t="s">
        <v>197</v>
      </c>
      <c r="AK70" s="78" t="s">
        <v>199</v>
      </c>
      <c r="AL70" s="81" t="s">
        <v>206</v>
      </c>
      <c r="AM70" s="81" t="s">
        <v>209</v>
      </c>
      <c r="AN70" s="109" t="s">
        <v>210</v>
      </c>
      <c r="AO70" s="109" t="s">
        <v>212</v>
      </c>
      <c r="AP70" s="81" t="s">
        <v>217</v>
      </c>
      <c r="AQ70" s="105"/>
      <c r="AR70" s="105"/>
      <c r="AS70" s="105"/>
      <c r="AT70" s="105"/>
      <c r="AU70" s="105"/>
      <c r="AV70" s="105"/>
      <c r="AW70" s="105"/>
      <c r="AX70" s="105"/>
      <c r="AY70" s="106"/>
    </row>
    <row r="71" spans="30:51" ht="16.2" x14ac:dyDescent="0.15">
      <c r="AD71" s="63" t="s">
        <v>195</v>
      </c>
      <c r="AE71" s="120">
        <v>1023</v>
      </c>
      <c r="AF71" s="120">
        <v>1023</v>
      </c>
      <c r="AG71" s="121">
        <v>1023</v>
      </c>
      <c r="AH71" s="121">
        <v>1023</v>
      </c>
      <c r="AI71" s="121">
        <v>1023</v>
      </c>
      <c r="AJ71" s="121">
        <v>1023</v>
      </c>
      <c r="AK71" s="129">
        <v>1023</v>
      </c>
      <c r="AL71" s="130">
        <v>1023</v>
      </c>
      <c r="AM71" s="130">
        <v>1023</v>
      </c>
      <c r="AN71" s="132">
        <v>1023</v>
      </c>
      <c r="AO71" s="132">
        <v>1023</v>
      </c>
      <c r="AP71" s="91">
        <v>1085</v>
      </c>
      <c r="AQ71" s="80"/>
      <c r="AR71" s="80"/>
      <c r="AS71" s="80"/>
      <c r="AT71" s="80"/>
      <c r="AU71" s="80"/>
      <c r="AV71" s="80"/>
      <c r="AW71" s="80"/>
      <c r="AX71" s="80"/>
      <c r="AY71" s="97"/>
    </row>
    <row r="72" spans="30:51" ht="16.2" x14ac:dyDescent="0.15">
      <c r="AD72" s="48" t="s">
        <v>218</v>
      </c>
      <c r="AE72" s="98"/>
      <c r="AF72" s="98"/>
      <c r="AG72" s="98"/>
      <c r="AH72" s="98"/>
      <c r="AI72" s="99"/>
      <c r="AJ72" s="99"/>
      <c r="AK72" s="99"/>
      <c r="AL72" s="99"/>
      <c r="AM72" s="99"/>
      <c r="AN72" s="99"/>
      <c r="AO72" s="99"/>
      <c r="AP72" s="99"/>
      <c r="AQ72" s="99"/>
      <c r="AR72" s="99"/>
      <c r="AS72" s="99"/>
      <c r="AT72" s="99"/>
      <c r="AU72" s="99"/>
      <c r="AV72" s="99"/>
      <c r="AW72" s="99"/>
      <c r="AX72" s="99"/>
      <c r="AY72" s="127"/>
    </row>
    <row r="73" spans="30:51" ht="16.2" x14ac:dyDescent="0.15">
      <c r="AD73" s="48"/>
      <c r="AE73" s="98"/>
      <c r="AF73" s="98"/>
      <c r="AG73" s="98"/>
      <c r="AH73" s="98"/>
      <c r="AI73" s="99"/>
      <c r="AJ73" s="99"/>
      <c r="AK73" s="99"/>
      <c r="AL73" s="99"/>
      <c r="AM73" s="99"/>
      <c r="AN73" s="99"/>
      <c r="AO73" s="99"/>
      <c r="AP73" s="99"/>
      <c r="AQ73" s="99"/>
      <c r="AR73" s="99"/>
      <c r="AS73" s="99"/>
      <c r="AT73" s="99"/>
      <c r="AU73" s="99"/>
      <c r="AV73" s="99"/>
      <c r="AW73" s="99"/>
      <c r="AX73" s="99"/>
      <c r="AY73" s="127"/>
    </row>
    <row r="74" spans="30:51" ht="16.2" x14ac:dyDescent="0.15">
      <c r="AD74" s="57" t="s">
        <v>115</v>
      </c>
      <c r="AE74" s="81" t="s">
        <v>202</v>
      </c>
      <c r="AF74" s="81" t="s">
        <v>116</v>
      </c>
      <c r="AG74" s="81" t="s">
        <v>117</v>
      </c>
      <c r="AH74" s="81" t="s">
        <v>118</v>
      </c>
      <c r="AI74" s="107" t="s">
        <v>204</v>
      </c>
      <c r="AJ74" s="107" t="s">
        <v>197</v>
      </c>
      <c r="AK74" s="81" t="s">
        <v>199</v>
      </c>
      <c r="AL74" s="81" t="s">
        <v>208</v>
      </c>
      <c r="AM74" s="81" t="s">
        <v>211</v>
      </c>
      <c r="AN74" s="81" t="s">
        <v>210</v>
      </c>
      <c r="AO74" s="81" t="s">
        <v>212</v>
      </c>
      <c r="AP74" s="81" t="s">
        <v>217</v>
      </c>
      <c r="AQ74" s="105"/>
      <c r="AR74" s="105"/>
      <c r="AS74" s="105"/>
      <c r="AT74" s="105"/>
      <c r="AU74" s="105"/>
      <c r="AV74" s="105"/>
      <c r="AW74" s="105"/>
      <c r="AX74" s="105"/>
      <c r="AY74" s="106"/>
    </row>
    <row r="75" spans="30:51" ht="16.2" x14ac:dyDescent="0.15">
      <c r="AD75" s="58" t="s">
        <v>119</v>
      </c>
      <c r="AE75" s="95">
        <v>1730</v>
      </c>
      <c r="AF75" s="95">
        <v>1730</v>
      </c>
      <c r="AG75" s="95">
        <v>1860</v>
      </c>
      <c r="AH75" s="95">
        <v>1890</v>
      </c>
      <c r="AI75" s="101">
        <v>1930</v>
      </c>
      <c r="AJ75" s="101">
        <v>1930</v>
      </c>
      <c r="AK75" s="84">
        <v>1980</v>
      </c>
      <c r="AL75" s="95">
        <v>2010</v>
      </c>
      <c r="AM75" s="95">
        <v>2010</v>
      </c>
      <c r="AN75" s="84">
        <v>2110</v>
      </c>
      <c r="AO75" s="84">
        <v>2160</v>
      </c>
      <c r="AP75" s="84">
        <v>2288</v>
      </c>
      <c r="AQ75" s="95"/>
      <c r="AR75" s="95"/>
      <c r="AS75" s="95"/>
      <c r="AT75" s="95"/>
      <c r="AU75" s="95"/>
      <c r="AV75" s="95"/>
      <c r="AW75" s="95"/>
      <c r="AX75" s="95"/>
      <c r="AY75" s="96"/>
    </row>
    <row r="76" spans="30:51" ht="16.2" x14ac:dyDescent="0.15">
      <c r="AD76" s="46" t="s">
        <v>120</v>
      </c>
      <c r="AE76" s="77">
        <v>1470</v>
      </c>
      <c r="AF76" s="77">
        <v>1470</v>
      </c>
      <c r="AG76" s="77">
        <v>1580</v>
      </c>
      <c r="AH76" s="77">
        <v>1600</v>
      </c>
      <c r="AI76" s="102">
        <v>1630</v>
      </c>
      <c r="AJ76" s="102">
        <v>1630</v>
      </c>
      <c r="AK76" s="87">
        <v>1670</v>
      </c>
      <c r="AL76" s="77">
        <v>1700</v>
      </c>
      <c r="AM76" s="77">
        <v>1720</v>
      </c>
      <c r="AN76" s="87">
        <v>1760</v>
      </c>
      <c r="AO76" s="87">
        <v>1880</v>
      </c>
      <c r="AP76" s="87">
        <v>2036</v>
      </c>
      <c r="AQ76" s="77"/>
      <c r="AR76" s="77"/>
      <c r="AS76" s="77"/>
      <c r="AT76" s="77"/>
      <c r="AU76" s="77"/>
      <c r="AV76" s="77"/>
      <c r="AW76" s="77"/>
      <c r="AX76" s="77"/>
      <c r="AY76" s="94"/>
    </row>
    <row r="77" spans="30:51" ht="16.2" x14ac:dyDescent="0.15">
      <c r="AD77" s="46" t="s">
        <v>121</v>
      </c>
      <c r="AE77" s="77">
        <v>1230</v>
      </c>
      <c r="AF77" s="77">
        <v>1230</v>
      </c>
      <c r="AG77" s="77">
        <v>1330</v>
      </c>
      <c r="AH77" s="77">
        <v>1350</v>
      </c>
      <c r="AI77" s="102">
        <v>1380</v>
      </c>
      <c r="AJ77" s="102">
        <v>1380</v>
      </c>
      <c r="AK77" s="87">
        <v>1410</v>
      </c>
      <c r="AL77" s="77">
        <v>1440</v>
      </c>
      <c r="AM77" s="77">
        <v>1440</v>
      </c>
      <c r="AN77" s="87">
        <v>1440</v>
      </c>
      <c r="AO77" s="87">
        <v>1500</v>
      </c>
      <c r="AP77" s="87">
        <v>1651</v>
      </c>
      <c r="AQ77" s="77"/>
      <c r="AR77" s="77"/>
      <c r="AS77" s="77"/>
      <c r="AT77" s="77"/>
      <c r="AU77" s="77"/>
      <c r="AV77" s="77"/>
      <c r="AW77" s="77"/>
      <c r="AX77" s="77"/>
      <c r="AY77" s="94"/>
    </row>
    <row r="78" spans="30:51" ht="16.2" x14ac:dyDescent="0.15">
      <c r="AD78" s="46" t="s">
        <v>122</v>
      </c>
      <c r="AE78" s="77">
        <v>1690</v>
      </c>
      <c r="AF78" s="77">
        <v>1690</v>
      </c>
      <c r="AG78" s="77">
        <v>1730</v>
      </c>
      <c r="AH78" s="77">
        <v>1790</v>
      </c>
      <c r="AI78" s="102">
        <v>1800</v>
      </c>
      <c r="AJ78" s="102">
        <v>1800</v>
      </c>
      <c r="AK78" s="87">
        <v>1780</v>
      </c>
      <c r="AL78" s="77">
        <v>1840</v>
      </c>
      <c r="AM78" s="77">
        <v>1910</v>
      </c>
      <c r="AN78" s="87">
        <v>2010</v>
      </c>
      <c r="AO78" s="87">
        <v>2110</v>
      </c>
      <c r="AP78" s="87">
        <v>2288</v>
      </c>
      <c r="AQ78" s="77"/>
      <c r="AR78" s="77"/>
      <c r="AS78" s="77"/>
      <c r="AT78" s="77"/>
      <c r="AU78" s="77"/>
      <c r="AV78" s="77"/>
      <c r="AW78" s="77"/>
      <c r="AX78" s="77"/>
      <c r="AY78" s="94"/>
    </row>
    <row r="79" spans="30:51" ht="16.2" x14ac:dyDescent="0.15">
      <c r="AD79" s="46" t="s">
        <v>123</v>
      </c>
      <c r="AE79" s="77">
        <v>2230</v>
      </c>
      <c r="AF79" s="77">
        <v>2230</v>
      </c>
      <c r="AG79" s="77">
        <v>2390</v>
      </c>
      <c r="AH79" s="77">
        <v>2490</v>
      </c>
      <c r="AI79" s="102">
        <v>2540</v>
      </c>
      <c r="AJ79" s="102">
        <v>2540</v>
      </c>
      <c r="AK79" s="87">
        <v>2540</v>
      </c>
      <c r="AL79" s="77">
        <v>2650</v>
      </c>
      <c r="AM79" s="77">
        <v>2650</v>
      </c>
      <c r="AN79" s="87">
        <v>2650</v>
      </c>
      <c r="AO79" s="87">
        <v>2720</v>
      </c>
      <c r="AP79" s="87">
        <v>2977</v>
      </c>
      <c r="AQ79" s="77"/>
      <c r="AR79" s="77"/>
      <c r="AS79" s="77"/>
      <c r="AT79" s="77"/>
      <c r="AU79" s="77"/>
      <c r="AV79" s="77"/>
      <c r="AW79" s="77"/>
      <c r="AX79" s="77"/>
      <c r="AY79" s="94"/>
    </row>
    <row r="80" spans="30:51" ht="16.2" x14ac:dyDescent="0.15">
      <c r="AD80" s="46" t="s">
        <v>124</v>
      </c>
      <c r="AE80" s="77">
        <v>1930</v>
      </c>
      <c r="AF80" s="77">
        <v>1930</v>
      </c>
      <c r="AG80" s="77">
        <v>2080</v>
      </c>
      <c r="AH80" s="77">
        <v>2160</v>
      </c>
      <c r="AI80" s="102">
        <v>2200</v>
      </c>
      <c r="AJ80" s="102">
        <v>2200</v>
      </c>
      <c r="AK80" s="87">
        <v>2200</v>
      </c>
      <c r="AL80" s="77">
        <v>2300</v>
      </c>
      <c r="AM80" s="77">
        <v>2340</v>
      </c>
      <c r="AN80" s="87">
        <v>2350</v>
      </c>
      <c r="AO80" s="87">
        <v>2380</v>
      </c>
      <c r="AP80" s="87">
        <v>2603</v>
      </c>
      <c r="AQ80" s="77"/>
      <c r="AR80" s="77"/>
      <c r="AS80" s="77"/>
      <c r="AT80" s="77"/>
      <c r="AU80" s="77"/>
      <c r="AV80" s="77"/>
      <c r="AW80" s="77"/>
      <c r="AX80" s="77"/>
      <c r="AY80" s="94"/>
    </row>
    <row r="81" spans="30:51" ht="16.2" x14ac:dyDescent="0.15">
      <c r="AD81" s="46" t="s">
        <v>125</v>
      </c>
      <c r="AE81" s="77">
        <v>2210</v>
      </c>
      <c r="AF81" s="77">
        <v>2210</v>
      </c>
      <c r="AG81" s="77">
        <v>2220</v>
      </c>
      <c r="AH81" s="77">
        <v>2300</v>
      </c>
      <c r="AI81" s="102">
        <v>2310</v>
      </c>
      <c r="AJ81" s="102">
        <v>2310</v>
      </c>
      <c r="AK81" s="87">
        <v>2280</v>
      </c>
      <c r="AL81" s="77">
        <v>2360</v>
      </c>
      <c r="AM81" s="77">
        <v>2360</v>
      </c>
      <c r="AN81" s="87">
        <v>2480</v>
      </c>
      <c r="AO81" s="87">
        <v>2600</v>
      </c>
      <c r="AP81" s="87">
        <v>2835</v>
      </c>
      <c r="AQ81" s="77"/>
      <c r="AR81" s="77"/>
      <c r="AS81" s="77"/>
      <c r="AT81" s="77"/>
      <c r="AU81" s="77"/>
      <c r="AV81" s="77"/>
      <c r="AW81" s="77"/>
      <c r="AX81" s="77"/>
      <c r="AY81" s="94"/>
    </row>
    <row r="82" spans="30:51" ht="16.2" x14ac:dyDescent="0.15">
      <c r="AD82" s="46" t="s">
        <v>126</v>
      </c>
      <c r="AE82" s="77">
        <v>2520</v>
      </c>
      <c r="AF82" s="77">
        <v>2520</v>
      </c>
      <c r="AG82" s="77">
        <v>2530</v>
      </c>
      <c r="AH82" s="77">
        <v>2570</v>
      </c>
      <c r="AI82" s="102">
        <v>2590</v>
      </c>
      <c r="AJ82" s="102">
        <v>2590</v>
      </c>
      <c r="AK82" s="87">
        <v>2650</v>
      </c>
      <c r="AL82" s="77">
        <v>2700</v>
      </c>
      <c r="AM82" s="77">
        <v>2720</v>
      </c>
      <c r="AN82" s="87">
        <v>2750</v>
      </c>
      <c r="AO82" s="87">
        <v>2880</v>
      </c>
      <c r="AP82" s="87">
        <v>3089</v>
      </c>
      <c r="AQ82" s="77"/>
      <c r="AR82" s="77"/>
      <c r="AS82" s="77"/>
      <c r="AT82" s="77"/>
      <c r="AU82" s="77"/>
      <c r="AV82" s="77"/>
      <c r="AW82" s="77"/>
      <c r="AX82" s="77"/>
      <c r="AY82" s="94"/>
    </row>
    <row r="83" spans="30:51" ht="16.2" x14ac:dyDescent="0.15">
      <c r="AD83" s="46" t="s">
        <v>127</v>
      </c>
      <c r="AE83" s="77">
        <v>1730</v>
      </c>
      <c r="AF83" s="77">
        <v>1730</v>
      </c>
      <c r="AG83" s="77">
        <v>1770</v>
      </c>
      <c r="AH83" s="77">
        <v>1840</v>
      </c>
      <c r="AI83" s="102">
        <v>1830</v>
      </c>
      <c r="AJ83" s="102">
        <v>1830</v>
      </c>
      <c r="AK83" s="87">
        <v>1890</v>
      </c>
      <c r="AL83" s="77">
        <v>1920</v>
      </c>
      <c r="AM83" s="77">
        <v>1960</v>
      </c>
      <c r="AN83" s="87">
        <v>2000</v>
      </c>
      <c r="AO83" s="87">
        <v>2140</v>
      </c>
      <c r="AP83" s="87">
        <v>2339</v>
      </c>
      <c r="AQ83" s="77"/>
      <c r="AR83" s="77"/>
      <c r="AS83" s="77"/>
      <c r="AT83" s="77"/>
      <c r="AU83" s="77"/>
      <c r="AV83" s="77"/>
      <c r="AW83" s="77"/>
      <c r="AX83" s="77"/>
      <c r="AY83" s="94"/>
    </row>
    <row r="84" spans="30:51" ht="16.2" x14ac:dyDescent="0.15">
      <c r="AD84" s="46" t="s">
        <v>128</v>
      </c>
      <c r="AE84" s="77">
        <v>1740</v>
      </c>
      <c r="AF84" s="77">
        <v>1740</v>
      </c>
      <c r="AG84" s="77">
        <v>1870</v>
      </c>
      <c r="AH84" s="77">
        <v>1940</v>
      </c>
      <c r="AI84" s="102">
        <v>1980</v>
      </c>
      <c r="AJ84" s="102">
        <v>1980</v>
      </c>
      <c r="AK84" s="87">
        <v>1980</v>
      </c>
      <c r="AL84" s="77">
        <v>2070</v>
      </c>
      <c r="AM84" s="77">
        <v>2120</v>
      </c>
      <c r="AN84" s="87">
        <v>2210</v>
      </c>
      <c r="AO84" s="87">
        <v>2260</v>
      </c>
      <c r="AP84" s="87">
        <v>2380</v>
      </c>
      <c r="AQ84" s="77"/>
      <c r="AR84" s="77"/>
      <c r="AS84" s="77"/>
      <c r="AT84" s="77"/>
      <c r="AU84" s="77"/>
      <c r="AV84" s="77"/>
      <c r="AW84" s="77"/>
      <c r="AX84" s="77"/>
      <c r="AY84" s="94"/>
    </row>
    <row r="85" spans="30:51" ht="16.2" x14ac:dyDescent="0.15">
      <c r="AD85" s="46" t="s">
        <v>129</v>
      </c>
      <c r="AE85" s="77">
        <v>1830</v>
      </c>
      <c r="AF85" s="77">
        <v>1830</v>
      </c>
      <c r="AG85" s="77">
        <v>1970</v>
      </c>
      <c r="AH85" s="77">
        <v>2050</v>
      </c>
      <c r="AI85" s="102">
        <v>2090</v>
      </c>
      <c r="AJ85" s="102">
        <v>2090</v>
      </c>
      <c r="AK85" s="87">
        <v>2090</v>
      </c>
      <c r="AL85" s="77">
        <v>2180</v>
      </c>
      <c r="AM85" s="77">
        <v>2250</v>
      </c>
      <c r="AN85" s="87">
        <v>2250</v>
      </c>
      <c r="AO85" s="87">
        <v>2280</v>
      </c>
      <c r="AP85" s="87">
        <v>2491</v>
      </c>
      <c r="AQ85" s="77"/>
      <c r="AR85" s="77"/>
      <c r="AS85" s="77"/>
      <c r="AT85" s="77"/>
      <c r="AU85" s="77"/>
      <c r="AV85" s="77"/>
      <c r="AW85" s="77"/>
      <c r="AX85" s="77"/>
      <c r="AY85" s="94"/>
    </row>
    <row r="86" spans="30:51" ht="16.2" x14ac:dyDescent="0.15">
      <c r="AD86" s="46" t="s">
        <v>130</v>
      </c>
      <c r="AE86" s="77">
        <v>1800</v>
      </c>
      <c r="AF86" s="77">
        <v>1800</v>
      </c>
      <c r="AG86" s="77">
        <v>1930</v>
      </c>
      <c r="AH86" s="77">
        <v>2010</v>
      </c>
      <c r="AI86" s="102">
        <v>2050</v>
      </c>
      <c r="AJ86" s="102">
        <v>2050</v>
      </c>
      <c r="AK86" s="87">
        <v>2050</v>
      </c>
      <c r="AL86" s="77">
        <v>2140</v>
      </c>
      <c r="AM86" s="77">
        <v>2210</v>
      </c>
      <c r="AN86" s="87">
        <v>2320</v>
      </c>
      <c r="AO86" s="87">
        <v>2410</v>
      </c>
      <c r="AP86" s="87">
        <v>2572</v>
      </c>
      <c r="AQ86" s="77"/>
      <c r="AR86" s="77"/>
      <c r="AS86" s="77"/>
      <c r="AT86" s="77"/>
      <c r="AU86" s="77"/>
      <c r="AV86" s="77"/>
      <c r="AW86" s="77"/>
      <c r="AX86" s="77"/>
      <c r="AY86" s="94"/>
    </row>
    <row r="87" spans="30:51" ht="16.2" x14ac:dyDescent="0.15">
      <c r="AD87" s="46" t="s">
        <v>131</v>
      </c>
      <c r="AE87" s="77">
        <v>2090</v>
      </c>
      <c r="AF87" s="77">
        <v>2090</v>
      </c>
      <c r="AG87" s="77">
        <v>2250</v>
      </c>
      <c r="AH87" s="77">
        <v>2340</v>
      </c>
      <c r="AI87" s="102">
        <v>2390</v>
      </c>
      <c r="AJ87" s="102">
        <v>2390</v>
      </c>
      <c r="AK87" s="87">
        <v>2390</v>
      </c>
      <c r="AL87" s="77">
        <v>2490</v>
      </c>
      <c r="AM87" s="77">
        <v>2550</v>
      </c>
      <c r="AN87" s="87">
        <v>2550</v>
      </c>
      <c r="AO87" s="87">
        <v>2630</v>
      </c>
      <c r="AP87" s="87">
        <v>2744</v>
      </c>
      <c r="AQ87" s="77"/>
      <c r="AR87" s="77"/>
      <c r="AS87" s="77"/>
      <c r="AT87" s="77"/>
      <c r="AU87" s="77"/>
      <c r="AV87" s="77"/>
      <c r="AW87" s="77"/>
      <c r="AX87" s="77"/>
      <c r="AY87" s="94"/>
    </row>
    <row r="88" spans="30:51" ht="16.2" x14ac:dyDescent="0.15">
      <c r="AD88" s="46" t="s">
        <v>132</v>
      </c>
      <c r="AE88" s="77">
        <v>1770</v>
      </c>
      <c r="AF88" s="77">
        <v>1770</v>
      </c>
      <c r="AG88" s="77">
        <v>1910</v>
      </c>
      <c r="AH88" s="77">
        <v>1940</v>
      </c>
      <c r="AI88" s="102">
        <v>1980</v>
      </c>
      <c r="AJ88" s="102">
        <v>1980</v>
      </c>
      <c r="AK88" s="87">
        <v>2030</v>
      </c>
      <c r="AL88" s="77">
        <v>2060</v>
      </c>
      <c r="AM88" s="77">
        <v>2070</v>
      </c>
      <c r="AN88" s="87">
        <v>2170</v>
      </c>
      <c r="AO88" s="87">
        <v>2270</v>
      </c>
      <c r="AP88" s="87">
        <v>2450</v>
      </c>
      <c r="AQ88" s="77"/>
      <c r="AR88" s="77"/>
      <c r="AS88" s="77"/>
      <c r="AT88" s="77"/>
      <c r="AU88" s="77"/>
      <c r="AV88" s="77"/>
      <c r="AW88" s="77"/>
      <c r="AX88" s="77"/>
      <c r="AY88" s="94"/>
    </row>
    <row r="89" spans="30:51" ht="16.2" x14ac:dyDescent="0.15">
      <c r="AD89" s="46" t="s">
        <v>133</v>
      </c>
      <c r="AE89" s="77">
        <v>1570</v>
      </c>
      <c r="AF89" s="77">
        <v>1570</v>
      </c>
      <c r="AG89" s="77">
        <v>1690</v>
      </c>
      <c r="AH89" s="77">
        <v>1720</v>
      </c>
      <c r="AI89" s="102">
        <v>1760</v>
      </c>
      <c r="AJ89" s="102">
        <v>1760</v>
      </c>
      <c r="AK89" s="87">
        <v>1800</v>
      </c>
      <c r="AL89" s="77">
        <v>1830</v>
      </c>
      <c r="AM89" s="77">
        <v>1900</v>
      </c>
      <c r="AN89" s="87">
        <v>1950</v>
      </c>
      <c r="AO89" s="87">
        <v>2100</v>
      </c>
      <c r="AP89" s="87">
        <v>2218</v>
      </c>
      <c r="AQ89" s="77"/>
      <c r="AR89" s="77"/>
      <c r="AS89" s="77"/>
      <c r="AT89" s="77"/>
      <c r="AU89" s="77"/>
      <c r="AV89" s="77"/>
      <c r="AW89" s="77"/>
      <c r="AX89" s="77"/>
      <c r="AY89" s="94"/>
    </row>
    <row r="90" spans="30:51" ht="16.2" x14ac:dyDescent="0.15">
      <c r="AD90" s="46" t="s">
        <v>134</v>
      </c>
      <c r="AE90" s="77">
        <v>2710</v>
      </c>
      <c r="AF90" s="77">
        <v>2710</v>
      </c>
      <c r="AG90" s="77">
        <v>2900</v>
      </c>
      <c r="AH90" s="77">
        <v>3020</v>
      </c>
      <c r="AI90" s="102">
        <v>3080</v>
      </c>
      <c r="AJ90" s="102">
        <v>3080</v>
      </c>
      <c r="AK90" s="87">
        <v>3080</v>
      </c>
      <c r="AL90" s="77">
        <v>3210</v>
      </c>
      <c r="AM90" s="77">
        <v>3210</v>
      </c>
      <c r="AN90" s="87">
        <v>3340</v>
      </c>
      <c r="AO90" s="87">
        <v>3380</v>
      </c>
      <c r="AP90" s="87">
        <v>3534</v>
      </c>
      <c r="AQ90" s="77"/>
      <c r="AR90" s="77"/>
      <c r="AS90" s="77"/>
      <c r="AT90" s="77"/>
      <c r="AU90" s="77"/>
      <c r="AV90" s="77"/>
      <c r="AW90" s="77"/>
      <c r="AX90" s="77"/>
      <c r="AY90" s="94"/>
    </row>
    <row r="91" spans="30:51" ht="16.2" x14ac:dyDescent="0.15">
      <c r="AD91" s="46" t="s">
        <v>135</v>
      </c>
      <c r="AE91" s="77">
        <v>3210</v>
      </c>
      <c r="AF91" s="77">
        <v>3210</v>
      </c>
      <c r="AG91" s="77">
        <v>3430</v>
      </c>
      <c r="AH91" s="77">
        <v>3570</v>
      </c>
      <c r="AI91" s="102">
        <v>3640</v>
      </c>
      <c r="AJ91" s="102">
        <v>3640</v>
      </c>
      <c r="AK91" s="87">
        <v>3640</v>
      </c>
      <c r="AL91" s="77">
        <v>3800</v>
      </c>
      <c r="AM91" s="77">
        <v>3800</v>
      </c>
      <c r="AN91" s="87">
        <v>3970</v>
      </c>
      <c r="AO91" s="87">
        <v>4190</v>
      </c>
      <c r="AP91" s="87">
        <v>4374</v>
      </c>
      <c r="AQ91" s="77"/>
      <c r="AR91" s="77"/>
      <c r="AS91" s="77"/>
      <c r="AT91" s="77"/>
      <c r="AU91" s="77"/>
      <c r="AV91" s="77"/>
      <c r="AW91" s="77"/>
      <c r="AX91" s="77"/>
      <c r="AY91" s="94"/>
    </row>
    <row r="92" spans="30:51" ht="16.2" x14ac:dyDescent="0.15">
      <c r="AD92" s="46" t="s">
        <v>136</v>
      </c>
      <c r="AE92" s="77">
        <v>2040</v>
      </c>
      <c r="AF92" s="77">
        <v>2040</v>
      </c>
      <c r="AG92" s="77">
        <v>2180</v>
      </c>
      <c r="AH92" s="77">
        <v>2270</v>
      </c>
      <c r="AI92" s="102">
        <v>2310</v>
      </c>
      <c r="AJ92" s="102">
        <v>2310</v>
      </c>
      <c r="AK92" s="87">
        <v>2310</v>
      </c>
      <c r="AL92" s="77">
        <v>2410</v>
      </c>
      <c r="AM92" s="77">
        <v>2410</v>
      </c>
      <c r="AN92" s="87">
        <v>2490</v>
      </c>
      <c r="AO92" s="87">
        <v>2640</v>
      </c>
      <c r="AP92" s="87">
        <v>2795</v>
      </c>
      <c r="AQ92" s="77"/>
      <c r="AR92" s="77"/>
      <c r="AS92" s="77"/>
      <c r="AT92" s="77"/>
      <c r="AU92" s="77"/>
      <c r="AV92" s="77"/>
      <c r="AW92" s="77"/>
      <c r="AX92" s="77"/>
      <c r="AY92" s="94"/>
    </row>
    <row r="93" spans="30:51" ht="16.2" x14ac:dyDescent="0.15">
      <c r="AD93" s="46" t="s">
        <v>137</v>
      </c>
      <c r="AE93" s="77">
        <v>2470</v>
      </c>
      <c r="AF93" s="77">
        <v>2470</v>
      </c>
      <c r="AG93" s="77">
        <v>2650</v>
      </c>
      <c r="AH93" s="77">
        <v>2890</v>
      </c>
      <c r="AI93" s="102">
        <v>3100</v>
      </c>
      <c r="AJ93" s="102">
        <v>3100</v>
      </c>
      <c r="AK93" s="87">
        <v>3130</v>
      </c>
      <c r="AL93" s="77">
        <v>3420</v>
      </c>
      <c r="AM93" s="77">
        <v>3420</v>
      </c>
      <c r="AN93" s="87">
        <v>3420</v>
      </c>
      <c r="AO93" s="87">
        <v>3570</v>
      </c>
      <c r="AP93" s="87">
        <v>3908</v>
      </c>
      <c r="AQ93" s="77"/>
      <c r="AR93" s="77"/>
      <c r="AS93" s="77"/>
      <c r="AT93" s="77"/>
      <c r="AU93" s="77"/>
      <c r="AV93" s="77"/>
      <c r="AW93" s="77"/>
      <c r="AX93" s="77"/>
      <c r="AY93" s="94"/>
    </row>
    <row r="94" spans="30:51" ht="16.2" x14ac:dyDescent="0.15">
      <c r="AD94" s="46" t="s">
        <v>138</v>
      </c>
      <c r="AE94" s="77">
        <v>2070</v>
      </c>
      <c r="AF94" s="77">
        <v>2070</v>
      </c>
      <c r="AG94" s="77">
        <v>2230</v>
      </c>
      <c r="AH94" s="77">
        <v>2320</v>
      </c>
      <c r="AI94" s="102">
        <v>2360</v>
      </c>
      <c r="AJ94" s="102">
        <v>2360</v>
      </c>
      <c r="AK94" s="87">
        <v>2360</v>
      </c>
      <c r="AL94" s="77">
        <v>2460</v>
      </c>
      <c r="AM94" s="77">
        <v>2460</v>
      </c>
      <c r="AN94" s="87">
        <v>2460</v>
      </c>
      <c r="AO94" s="87">
        <v>2550</v>
      </c>
      <c r="AP94" s="87">
        <v>2785</v>
      </c>
      <c r="AQ94" s="77"/>
      <c r="AR94" s="77"/>
      <c r="AS94" s="77"/>
      <c r="AT94" s="77"/>
      <c r="AU94" s="77"/>
      <c r="AV94" s="77"/>
      <c r="AW94" s="77"/>
      <c r="AX94" s="77"/>
      <c r="AY94" s="94"/>
    </row>
    <row r="95" spans="30:51" ht="16.2" x14ac:dyDescent="0.15">
      <c r="AD95" s="46" t="s">
        <v>139</v>
      </c>
      <c r="AE95" s="77">
        <v>2670</v>
      </c>
      <c r="AF95" s="77">
        <v>2670</v>
      </c>
      <c r="AG95" s="77">
        <v>2920</v>
      </c>
      <c r="AH95" s="77">
        <v>3120</v>
      </c>
      <c r="AI95" s="102">
        <v>3190</v>
      </c>
      <c r="AJ95" s="102">
        <v>3190</v>
      </c>
      <c r="AK95" s="87">
        <v>3240</v>
      </c>
      <c r="AL95" s="77">
        <v>3470</v>
      </c>
      <c r="AM95" s="77">
        <v>3470</v>
      </c>
      <c r="AN95" s="87">
        <v>3580</v>
      </c>
      <c r="AO95" s="87">
        <v>3670</v>
      </c>
      <c r="AP95" s="87">
        <v>4010</v>
      </c>
      <c r="AQ95" s="77"/>
      <c r="AR95" s="77"/>
      <c r="AS95" s="77"/>
      <c r="AT95" s="77"/>
      <c r="AU95" s="77"/>
      <c r="AV95" s="77"/>
      <c r="AW95" s="77"/>
      <c r="AX95" s="77"/>
      <c r="AY95" s="94"/>
    </row>
    <row r="96" spans="30:51" ht="16.2" x14ac:dyDescent="0.15">
      <c r="AD96" s="46" t="s">
        <v>140</v>
      </c>
      <c r="AE96" s="77">
        <v>2310</v>
      </c>
      <c r="AF96" s="77">
        <v>2310</v>
      </c>
      <c r="AG96" s="77">
        <v>2480</v>
      </c>
      <c r="AH96" s="77">
        <v>2580</v>
      </c>
      <c r="AI96" s="102">
        <v>2630</v>
      </c>
      <c r="AJ96" s="102">
        <v>2630</v>
      </c>
      <c r="AK96" s="87">
        <v>2630</v>
      </c>
      <c r="AL96" s="77">
        <v>2740</v>
      </c>
      <c r="AM96" s="77">
        <v>2740</v>
      </c>
      <c r="AN96" s="87">
        <v>2800</v>
      </c>
      <c r="AO96" s="87">
        <v>2960</v>
      </c>
      <c r="AP96" s="87">
        <v>3210</v>
      </c>
      <c r="AQ96" s="77"/>
      <c r="AR96" s="77"/>
      <c r="AS96" s="77"/>
      <c r="AT96" s="77"/>
      <c r="AU96" s="77"/>
      <c r="AV96" s="77"/>
      <c r="AW96" s="77"/>
      <c r="AX96" s="77"/>
      <c r="AY96" s="94"/>
    </row>
    <row r="97" spans="30:51" ht="16.2" x14ac:dyDescent="0.15">
      <c r="AD97" s="46" t="s">
        <v>141</v>
      </c>
      <c r="AE97" s="77">
        <v>2400</v>
      </c>
      <c r="AF97" s="77">
        <v>2400</v>
      </c>
      <c r="AG97" s="77">
        <v>2570</v>
      </c>
      <c r="AH97" s="77">
        <v>2670</v>
      </c>
      <c r="AI97" s="102">
        <v>2720</v>
      </c>
      <c r="AJ97" s="102">
        <v>2720</v>
      </c>
      <c r="AK97" s="87">
        <v>2720</v>
      </c>
      <c r="AL97" s="77">
        <v>2840</v>
      </c>
      <c r="AM97" s="77">
        <v>2880</v>
      </c>
      <c r="AN97" s="87">
        <v>2880</v>
      </c>
      <c r="AO97" s="87">
        <v>3050</v>
      </c>
      <c r="AP97" s="87">
        <v>3251</v>
      </c>
      <c r="AQ97" s="77"/>
      <c r="AR97" s="77"/>
      <c r="AS97" s="77"/>
      <c r="AT97" s="77"/>
      <c r="AU97" s="77"/>
      <c r="AV97" s="77"/>
      <c r="AW97" s="77"/>
      <c r="AX97" s="77"/>
      <c r="AY97" s="94"/>
    </row>
    <row r="98" spans="30:51" ht="16.2" x14ac:dyDescent="0.15">
      <c r="AD98" s="46" t="s">
        <v>142</v>
      </c>
      <c r="AE98" s="77">
        <v>2540</v>
      </c>
      <c r="AF98" s="77">
        <v>2540</v>
      </c>
      <c r="AG98" s="77">
        <v>2730</v>
      </c>
      <c r="AH98" s="77">
        <v>2840</v>
      </c>
      <c r="AI98" s="102">
        <v>2900</v>
      </c>
      <c r="AJ98" s="102">
        <v>2900</v>
      </c>
      <c r="AK98" s="87">
        <v>2900</v>
      </c>
      <c r="AL98" s="77">
        <v>3030</v>
      </c>
      <c r="AM98" s="77">
        <v>3110</v>
      </c>
      <c r="AN98" s="87">
        <v>3210</v>
      </c>
      <c r="AO98" s="87">
        <v>3410</v>
      </c>
      <c r="AP98" s="87">
        <v>3726</v>
      </c>
      <c r="AQ98" s="77"/>
      <c r="AR98" s="77"/>
      <c r="AS98" s="77"/>
      <c r="AT98" s="77"/>
      <c r="AU98" s="77"/>
      <c r="AV98" s="77"/>
      <c r="AW98" s="77"/>
      <c r="AX98" s="77"/>
      <c r="AY98" s="94"/>
    </row>
    <row r="99" spans="30:51" ht="16.2" x14ac:dyDescent="0.15">
      <c r="AD99" s="46" t="s">
        <v>143</v>
      </c>
      <c r="AE99" s="77">
        <v>1880</v>
      </c>
      <c r="AF99" s="77">
        <v>1880</v>
      </c>
      <c r="AG99" s="77">
        <v>2000</v>
      </c>
      <c r="AH99" s="77">
        <v>2070</v>
      </c>
      <c r="AI99" s="102">
        <v>2080</v>
      </c>
      <c r="AJ99" s="102">
        <v>2080</v>
      </c>
      <c r="AK99" s="87">
        <v>2060</v>
      </c>
      <c r="AL99" s="77">
        <v>2130</v>
      </c>
      <c r="AM99" s="77">
        <v>2210</v>
      </c>
      <c r="AN99" s="87">
        <v>2320</v>
      </c>
      <c r="AO99" s="87">
        <v>2440</v>
      </c>
      <c r="AP99" s="87">
        <v>2653</v>
      </c>
      <c r="AQ99" s="77"/>
      <c r="AR99" s="77"/>
      <c r="AS99" s="77"/>
      <c r="AT99" s="77"/>
      <c r="AU99" s="77"/>
      <c r="AV99" s="77"/>
      <c r="AW99" s="77"/>
      <c r="AX99" s="77"/>
      <c r="AY99" s="94"/>
    </row>
    <row r="100" spans="30:51" ht="16.2" x14ac:dyDescent="0.15">
      <c r="AD100" s="46" t="s">
        <v>144</v>
      </c>
      <c r="AE100" s="77">
        <v>2910</v>
      </c>
      <c r="AF100" s="77">
        <v>2910</v>
      </c>
      <c r="AG100" s="77">
        <v>3110</v>
      </c>
      <c r="AH100" s="77">
        <v>3340</v>
      </c>
      <c r="AI100" s="102">
        <v>3360</v>
      </c>
      <c r="AJ100" s="102">
        <v>3360</v>
      </c>
      <c r="AK100" s="87">
        <v>3330</v>
      </c>
      <c r="AL100" s="77">
        <v>3440</v>
      </c>
      <c r="AM100" s="77">
        <v>3440</v>
      </c>
      <c r="AN100" s="87">
        <v>3440</v>
      </c>
      <c r="AO100" s="87">
        <v>3550</v>
      </c>
      <c r="AP100" s="87">
        <v>3858</v>
      </c>
      <c r="AQ100" s="77"/>
      <c r="AR100" s="77"/>
      <c r="AS100" s="77"/>
      <c r="AT100" s="77"/>
      <c r="AU100" s="77"/>
      <c r="AV100" s="77"/>
      <c r="AW100" s="77"/>
      <c r="AX100" s="77"/>
      <c r="AY100" s="94"/>
    </row>
    <row r="101" spans="30:51" ht="16.2" x14ac:dyDescent="0.15">
      <c r="AD101" s="46" t="s">
        <v>145</v>
      </c>
      <c r="AE101" s="77">
        <v>1980</v>
      </c>
      <c r="AF101" s="77">
        <v>1980</v>
      </c>
      <c r="AG101" s="77">
        <v>2020</v>
      </c>
      <c r="AH101" s="77">
        <v>2190</v>
      </c>
      <c r="AI101" s="102">
        <v>2200</v>
      </c>
      <c r="AJ101" s="102">
        <v>2200</v>
      </c>
      <c r="AK101" s="87">
        <v>2180</v>
      </c>
      <c r="AL101" s="77">
        <v>2250</v>
      </c>
      <c r="AM101" s="77">
        <v>2340</v>
      </c>
      <c r="AN101" s="87">
        <v>2460</v>
      </c>
      <c r="AO101" s="87">
        <v>2610</v>
      </c>
      <c r="AP101" s="87">
        <v>2906</v>
      </c>
      <c r="AQ101" s="77"/>
      <c r="AR101" s="77"/>
      <c r="AS101" s="77"/>
      <c r="AT101" s="77"/>
      <c r="AU101" s="77"/>
      <c r="AV101" s="77"/>
      <c r="AW101" s="77"/>
      <c r="AX101" s="77"/>
      <c r="AY101" s="94"/>
    </row>
    <row r="102" spans="30:51" ht="16.2" x14ac:dyDescent="0.15">
      <c r="AD102" s="46" t="s">
        <v>146</v>
      </c>
      <c r="AE102" s="77">
        <v>3550</v>
      </c>
      <c r="AF102" s="77">
        <v>3550</v>
      </c>
      <c r="AG102" s="77">
        <v>3810</v>
      </c>
      <c r="AH102" s="77">
        <v>3960</v>
      </c>
      <c r="AI102" s="102">
        <v>4040</v>
      </c>
      <c r="AJ102" s="102">
        <v>4040</v>
      </c>
      <c r="AK102" s="87">
        <v>4040</v>
      </c>
      <c r="AL102" s="77">
        <v>4220</v>
      </c>
      <c r="AM102" s="77">
        <v>4350</v>
      </c>
      <c r="AN102" s="87">
        <v>4390</v>
      </c>
      <c r="AO102" s="87">
        <v>4660</v>
      </c>
      <c r="AP102" s="87">
        <v>4871</v>
      </c>
      <c r="AQ102" s="77"/>
      <c r="AR102" s="77"/>
      <c r="AS102" s="77"/>
      <c r="AT102" s="77"/>
      <c r="AU102" s="77"/>
      <c r="AV102" s="77"/>
      <c r="AW102" s="77"/>
      <c r="AX102" s="77"/>
      <c r="AY102" s="94"/>
    </row>
    <row r="103" spans="30:51" ht="16.2" x14ac:dyDescent="0.15">
      <c r="AD103" s="46" t="s">
        <v>147</v>
      </c>
      <c r="AE103" s="77">
        <v>1730</v>
      </c>
      <c r="AF103" s="77">
        <v>1730</v>
      </c>
      <c r="AG103" s="77">
        <v>1860</v>
      </c>
      <c r="AH103" s="77">
        <v>1930</v>
      </c>
      <c r="AI103" s="102">
        <v>1970</v>
      </c>
      <c r="AJ103" s="102">
        <v>1970</v>
      </c>
      <c r="AK103" s="87">
        <v>1970</v>
      </c>
      <c r="AL103" s="77">
        <v>2060</v>
      </c>
      <c r="AM103" s="77">
        <v>2060</v>
      </c>
      <c r="AN103" s="87">
        <v>2100</v>
      </c>
      <c r="AO103" s="87">
        <v>2230</v>
      </c>
      <c r="AP103" s="87">
        <v>2360</v>
      </c>
      <c r="AQ103" s="77"/>
      <c r="AR103" s="77"/>
      <c r="AS103" s="77"/>
      <c r="AT103" s="77"/>
      <c r="AU103" s="77"/>
      <c r="AV103" s="77"/>
      <c r="AW103" s="77"/>
      <c r="AX103" s="77"/>
      <c r="AY103" s="94"/>
    </row>
    <row r="104" spans="30:51" ht="16.2" x14ac:dyDescent="0.15">
      <c r="AD104" s="46" t="s">
        <v>148</v>
      </c>
      <c r="AE104" s="77">
        <v>1830</v>
      </c>
      <c r="AF104" s="77">
        <v>1830</v>
      </c>
      <c r="AG104" s="77">
        <v>1970</v>
      </c>
      <c r="AH104" s="77">
        <v>2050</v>
      </c>
      <c r="AI104" s="102">
        <v>2090</v>
      </c>
      <c r="AJ104" s="102">
        <v>2090</v>
      </c>
      <c r="AK104" s="87">
        <v>2090</v>
      </c>
      <c r="AL104" s="77">
        <v>2180</v>
      </c>
      <c r="AM104" s="77">
        <v>2180</v>
      </c>
      <c r="AN104" s="87">
        <v>2250</v>
      </c>
      <c r="AO104" s="87">
        <v>2390</v>
      </c>
      <c r="AP104" s="87">
        <v>2562</v>
      </c>
      <c r="AQ104" s="77"/>
      <c r="AR104" s="77"/>
      <c r="AS104" s="77"/>
      <c r="AT104" s="77"/>
      <c r="AU104" s="77"/>
      <c r="AV104" s="77"/>
      <c r="AW104" s="77"/>
      <c r="AX104" s="77"/>
      <c r="AY104" s="94"/>
    </row>
    <row r="105" spans="30:51" ht="16.2" x14ac:dyDescent="0.15">
      <c r="AD105" s="46" t="s">
        <v>149</v>
      </c>
      <c r="AE105" s="77">
        <v>1950</v>
      </c>
      <c r="AF105" s="77">
        <v>1950</v>
      </c>
      <c r="AG105" s="77">
        <v>1990</v>
      </c>
      <c r="AH105" s="77">
        <v>2060</v>
      </c>
      <c r="AI105" s="102">
        <v>2100</v>
      </c>
      <c r="AJ105" s="102">
        <v>2100</v>
      </c>
      <c r="AK105" s="87">
        <v>2150</v>
      </c>
      <c r="AL105" s="77">
        <v>2180</v>
      </c>
      <c r="AM105" s="77">
        <v>2180</v>
      </c>
      <c r="AN105" s="87">
        <v>2220</v>
      </c>
      <c r="AO105" s="87">
        <v>2260</v>
      </c>
      <c r="AP105" s="87">
        <v>2542</v>
      </c>
      <c r="AQ105" s="77"/>
      <c r="AR105" s="77"/>
      <c r="AS105" s="77"/>
      <c r="AT105" s="77"/>
      <c r="AU105" s="77"/>
      <c r="AV105" s="77"/>
      <c r="AW105" s="77"/>
      <c r="AX105" s="77"/>
      <c r="AY105" s="94"/>
    </row>
    <row r="106" spans="30:51" ht="16.2" x14ac:dyDescent="0.15">
      <c r="AD106" s="46" t="s">
        <v>150</v>
      </c>
      <c r="AE106" s="77">
        <v>2750</v>
      </c>
      <c r="AF106" s="77">
        <v>2750</v>
      </c>
      <c r="AG106" s="77">
        <v>2960</v>
      </c>
      <c r="AH106" s="77">
        <v>3000</v>
      </c>
      <c r="AI106" s="102">
        <v>3060</v>
      </c>
      <c r="AJ106" s="102">
        <v>3060</v>
      </c>
      <c r="AK106" s="87">
        <v>3140</v>
      </c>
      <c r="AL106" s="77">
        <v>3000</v>
      </c>
      <c r="AM106" s="77">
        <v>3100</v>
      </c>
      <c r="AN106" s="87">
        <v>3100</v>
      </c>
      <c r="AO106" s="87">
        <v>3140</v>
      </c>
      <c r="AP106" s="87">
        <v>3281</v>
      </c>
      <c r="AQ106" s="77"/>
      <c r="AR106" s="77"/>
      <c r="AS106" s="77"/>
      <c r="AT106" s="77"/>
      <c r="AU106" s="77"/>
      <c r="AV106" s="77"/>
      <c r="AW106" s="77"/>
      <c r="AX106" s="77"/>
      <c r="AY106" s="94"/>
    </row>
    <row r="107" spans="30:51" ht="16.2" x14ac:dyDescent="0.15">
      <c r="AD107" s="46" t="s">
        <v>151</v>
      </c>
      <c r="AE107" s="77">
        <v>1820</v>
      </c>
      <c r="AF107" s="77">
        <v>1820</v>
      </c>
      <c r="AG107" s="77">
        <v>1960</v>
      </c>
      <c r="AH107" s="77">
        <v>2040</v>
      </c>
      <c r="AI107" s="102">
        <v>2080</v>
      </c>
      <c r="AJ107" s="102">
        <v>2080</v>
      </c>
      <c r="AK107" s="87">
        <v>2080</v>
      </c>
      <c r="AL107" s="77">
        <v>2170</v>
      </c>
      <c r="AM107" s="77">
        <v>2210</v>
      </c>
      <c r="AN107" s="87">
        <v>2290</v>
      </c>
      <c r="AO107" s="87">
        <v>2370</v>
      </c>
      <c r="AP107" s="87">
        <v>2562</v>
      </c>
      <c r="AQ107" s="77"/>
      <c r="AR107" s="77"/>
      <c r="AS107" s="77"/>
      <c r="AT107" s="77"/>
      <c r="AU107" s="77"/>
      <c r="AV107" s="77"/>
      <c r="AW107" s="77"/>
      <c r="AX107" s="77"/>
      <c r="AY107" s="94"/>
    </row>
    <row r="108" spans="30:51" ht="16.2" x14ac:dyDescent="0.15">
      <c r="AD108" s="46" t="s">
        <v>152</v>
      </c>
      <c r="AE108" s="77">
        <v>1920</v>
      </c>
      <c r="AF108" s="77">
        <v>1920</v>
      </c>
      <c r="AG108" s="77">
        <v>2060</v>
      </c>
      <c r="AH108" s="77">
        <v>2080</v>
      </c>
      <c r="AI108" s="102">
        <v>2120</v>
      </c>
      <c r="AJ108" s="102">
        <v>2120</v>
      </c>
      <c r="AK108" s="87">
        <v>2120</v>
      </c>
      <c r="AL108" s="77">
        <v>2210</v>
      </c>
      <c r="AM108" s="77">
        <v>2250</v>
      </c>
      <c r="AN108" s="87">
        <v>2330</v>
      </c>
      <c r="AO108" s="87">
        <v>2410</v>
      </c>
      <c r="AP108" s="87">
        <v>2603</v>
      </c>
      <c r="AQ108" s="77"/>
      <c r="AR108" s="77"/>
      <c r="AS108" s="77"/>
      <c r="AT108" s="77"/>
      <c r="AU108" s="77"/>
      <c r="AV108" s="77"/>
      <c r="AW108" s="77"/>
      <c r="AX108" s="77"/>
      <c r="AY108" s="94"/>
    </row>
    <row r="109" spans="30:51" ht="16.2" x14ac:dyDescent="0.15">
      <c r="AD109" s="46" t="s">
        <v>153</v>
      </c>
      <c r="AE109" s="77">
        <v>1910</v>
      </c>
      <c r="AF109" s="77">
        <v>1910</v>
      </c>
      <c r="AG109" s="77">
        <v>2050</v>
      </c>
      <c r="AH109" s="77">
        <v>2130</v>
      </c>
      <c r="AI109" s="102">
        <v>2170</v>
      </c>
      <c r="AJ109" s="102">
        <v>2170</v>
      </c>
      <c r="AK109" s="87">
        <v>2170</v>
      </c>
      <c r="AL109" s="77">
        <v>2260</v>
      </c>
      <c r="AM109" s="77">
        <v>2260</v>
      </c>
      <c r="AN109" s="87">
        <v>2360</v>
      </c>
      <c r="AO109" s="87">
        <v>2390</v>
      </c>
      <c r="AP109" s="87">
        <v>2501</v>
      </c>
      <c r="AQ109" s="77"/>
      <c r="AR109" s="77"/>
      <c r="AS109" s="77"/>
      <c r="AT109" s="77"/>
      <c r="AU109" s="77"/>
      <c r="AV109" s="77"/>
      <c r="AW109" s="77"/>
      <c r="AX109" s="77"/>
      <c r="AY109" s="94"/>
    </row>
    <row r="110" spans="30:51" ht="16.2" x14ac:dyDescent="0.15">
      <c r="AD110" s="46" t="s">
        <v>154</v>
      </c>
      <c r="AE110" s="77">
        <v>1680</v>
      </c>
      <c r="AF110" s="77">
        <v>1680</v>
      </c>
      <c r="AG110" s="77">
        <v>1710</v>
      </c>
      <c r="AH110" s="77">
        <v>1780</v>
      </c>
      <c r="AI110" s="102">
        <v>1770</v>
      </c>
      <c r="AJ110" s="102">
        <v>1770</v>
      </c>
      <c r="AK110" s="87">
        <v>1830</v>
      </c>
      <c r="AL110" s="77">
        <v>1850</v>
      </c>
      <c r="AM110" s="77">
        <v>1850</v>
      </c>
      <c r="AN110" s="87">
        <v>1850</v>
      </c>
      <c r="AO110" s="87">
        <v>1960</v>
      </c>
      <c r="AP110" s="87">
        <v>2187</v>
      </c>
      <c r="AQ110" s="77"/>
      <c r="AR110" s="77"/>
      <c r="AS110" s="77"/>
      <c r="AT110" s="77"/>
      <c r="AU110" s="77"/>
      <c r="AV110" s="77"/>
      <c r="AW110" s="77"/>
      <c r="AX110" s="77"/>
      <c r="AY110" s="94"/>
    </row>
    <row r="111" spans="30:51" ht="16.2" x14ac:dyDescent="0.15">
      <c r="AD111" s="46" t="s">
        <v>155</v>
      </c>
      <c r="AE111" s="77">
        <v>1840</v>
      </c>
      <c r="AF111" s="77">
        <v>1840</v>
      </c>
      <c r="AG111" s="77">
        <v>1970</v>
      </c>
      <c r="AH111" s="77">
        <v>2050</v>
      </c>
      <c r="AI111" s="102">
        <v>2090</v>
      </c>
      <c r="AJ111" s="102">
        <v>2090</v>
      </c>
      <c r="AK111" s="87">
        <v>2090</v>
      </c>
      <c r="AL111" s="77">
        <v>2180</v>
      </c>
      <c r="AM111" s="77">
        <v>2180</v>
      </c>
      <c r="AN111" s="87">
        <v>2230</v>
      </c>
      <c r="AO111" s="87">
        <v>2300</v>
      </c>
      <c r="AP111" s="87">
        <v>2410</v>
      </c>
      <c r="AQ111" s="77"/>
      <c r="AR111" s="77"/>
      <c r="AS111" s="77"/>
      <c r="AT111" s="77"/>
      <c r="AU111" s="77"/>
      <c r="AV111" s="77"/>
      <c r="AW111" s="77"/>
      <c r="AX111" s="77"/>
      <c r="AY111" s="94"/>
    </row>
    <row r="112" spans="30:51" ht="16.2" x14ac:dyDescent="0.15">
      <c r="AD112" s="46" t="s">
        <v>156</v>
      </c>
      <c r="AE112" s="77">
        <v>1890</v>
      </c>
      <c r="AF112" s="77">
        <v>1890</v>
      </c>
      <c r="AG112" s="77">
        <v>2030</v>
      </c>
      <c r="AH112" s="77">
        <v>2110</v>
      </c>
      <c r="AI112" s="102">
        <v>2150</v>
      </c>
      <c r="AJ112" s="102">
        <v>2150</v>
      </c>
      <c r="AK112" s="87">
        <v>2150</v>
      </c>
      <c r="AL112" s="77">
        <v>2240</v>
      </c>
      <c r="AM112" s="77">
        <v>2250</v>
      </c>
      <c r="AN112" s="87">
        <v>2260</v>
      </c>
      <c r="AO112" s="87">
        <v>2400</v>
      </c>
      <c r="AP112" s="87">
        <v>2511</v>
      </c>
      <c r="AQ112" s="77"/>
      <c r="AR112" s="77"/>
      <c r="AS112" s="77"/>
      <c r="AT112" s="77"/>
      <c r="AU112" s="77"/>
      <c r="AV112" s="77"/>
      <c r="AW112" s="77"/>
      <c r="AX112" s="77"/>
      <c r="AY112" s="94"/>
    </row>
    <row r="113" spans="30:51" ht="16.2" x14ac:dyDescent="0.15">
      <c r="AD113" s="46" t="s">
        <v>157</v>
      </c>
      <c r="AE113" s="77">
        <v>1910</v>
      </c>
      <c r="AF113" s="77">
        <v>1910</v>
      </c>
      <c r="AG113" s="77">
        <v>2050</v>
      </c>
      <c r="AH113" s="77">
        <v>2130</v>
      </c>
      <c r="AI113" s="102">
        <v>2170</v>
      </c>
      <c r="AJ113" s="102">
        <v>2170</v>
      </c>
      <c r="AK113" s="87">
        <v>2170</v>
      </c>
      <c r="AL113" s="77">
        <v>2260</v>
      </c>
      <c r="AM113" s="77">
        <v>2260</v>
      </c>
      <c r="AN113" s="87">
        <v>2310</v>
      </c>
      <c r="AO113" s="87">
        <v>2380</v>
      </c>
      <c r="AP113" s="87">
        <v>2491</v>
      </c>
      <c r="AQ113" s="77"/>
      <c r="AR113" s="77"/>
      <c r="AS113" s="77"/>
      <c r="AT113" s="77"/>
      <c r="AU113" s="77"/>
      <c r="AV113" s="77"/>
      <c r="AW113" s="77"/>
      <c r="AX113" s="77"/>
      <c r="AY113" s="94"/>
    </row>
    <row r="114" spans="30:51" ht="16.2" x14ac:dyDescent="0.15">
      <c r="AD114" s="46" t="s">
        <v>158</v>
      </c>
      <c r="AE114" s="77">
        <v>1620</v>
      </c>
      <c r="AF114" s="77">
        <v>1620</v>
      </c>
      <c r="AG114" s="77">
        <v>1740</v>
      </c>
      <c r="AH114" s="77">
        <v>1810</v>
      </c>
      <c r="AI114" s="102">
        <v>1840</v>
      </c>
      <c r="AJ114" s="102">
        <v>1840</v>
      </c>
      <c r="AK114" s="87">
        <v>1840</v>
      </c>
      <c r="AL114" s="77">
        <v>1920</v>
      </c>
      <c r="AM114" s="77">
        <v>1920</v>
      </c>
      <c r="AN114" s="87">
        <v>2000</v>
      </c>
      <c r="AO114" s="87">
        <v>2030</v>
      </c>
      <c r="AP114" s="87">
        <v>2126</v>
      </c>
      <c r="AQ114" s="77"/>
      <c r="AR114" s="77"/>
      <c r="AS114" s="77"/>
      <c r="AT114" s="77"/>
      <c r="AU114" s="77"/>
      <c r="AV114" s="77"/>
      <c r="AW114" s="77"/>
      <c r="AX114" s="77"/>
      <c r="AY114" s="94"/>
    </row>
    <row r="115" spans="30:51" ht="16.2" x14ac:dyDescent="0.15">
      <c r="AD115" s="46" t="s">
        <v>159</v>
      </c>
      <c r="AE115" s="77">
        <v>1890</v>
      </c>
      <c r="AF115" s="77">
        <v>1890</v>
      </c>
      <c r="AG115" s="77">
        <v>2030</v>
      </c>
      <c r="AH115" s="77">
        <v>2110</v>
      </c>
      <c r="AI115" s="102">
        <v>2150</v>
      </c>
      <c r="AJ115" s="102">
        <v>2150</v>
      </c>
      <c r="AK115" s="87">
        <v>2150</v>
      </c>
      <c r="AL115" s="77">
        <v>2240</v>
      </c>
      <c r="AM115" s="77">
        <v>2240</v>
      </c>
      <c r="AN115" s="87">
        <v>2290</v>
      </c>
      <c r="AO115" s="87">
        <v>2360</v>
      </c>
      <c r="AP115" s="87">
        <v>2471</v>
      </c>
      <c r="AQ115" s="77"/>
      <c r="AR115" s="77"/>
      <c r="AS115" s="77"/>
      <c r="AT115" s="77"/>
      <c r="AU115" s="77"/>
      <c r="AV115" s="77"/>
      <c r="AW115" s="77"/>
      <c r="AX115" s="77"/>
      <c r="AY115" s="94"/>
    </row>
    <row r="116" spans="30:51" ht="16.2" x14ac:dyDescent="0.15">
      <c r="AD116" s="46" t="s">
        <v>160</v>
      </c>
      <c r="AE116" s="77">
        <v>1470</v>
      </c>
      <c r="AF116" s="77">
        <v>1470</v>
      </c>
      <c r="AG116" s="77">
        <v>1580</v>
      </c>
      <c r="AH116" s="77">
        <v>1600</v>
      </c>
      <c r="AI116" s="102">
        <v>1630</v>
      </c>
      <c r="AJ116" s="102">
        <v>1630</v>
      </c>
      <c r="AK116" s="87">
        <v>1670</v>
      </c>
      <c r="AL116" s="77">
        <v>1700</v>
      </c>
      <c r="AM116" s="77">
        <v>1720</v>
      </c>
      <c r="AN116" s="87">
        <v>1760</v>
      </c>
      <c r="AO116" s="87">
        <v>1880</v>
      </c>
      <c r="AP116" s="87">
        <v>2036</v>
      </c>
      <c r="AQ116" s="77"/>
      <c r="AR116" s="77"/>
      <c r="AS116" s="77"/>
      <c r="AT116" s="77"/>
      <c r="AU116" s="77"/>
      <c r="AV116" s="77"/>
      <c r="AW116" s="77"/>
      <c r="AX116" s="77"/>
      <c r="AY116" s="94"/>
    </row>
    <row r="117" spans="30:51" ht="16.2" x14ac:dyDescent="0.15">
      <c r="AD117" s="46" t="s">
        <v>161</v>
      </c>
      <c r="AE117" s="77">
        <v>2020</v>
      </c>
      <c r="AF117" s="77">
        <v>2020</v>
      </c>
      <c r="AG117" s="77">
        <v>2170</v>
      </c>
      <c r="AH117" s="77">
        <v>2260</v>
      </c>
      <c r="AI117" s="102">
        <v>2300</v>
      </c>
      <c r="AJ117" s="102">
        <v>2300</v>
      </c>
      <c r="AK117" s="87">
        <v>2300</v>
      </c>
      <c r="AL117" s="77">
        <v>2400</v>
      </c>
      <c r="AM117" s="77">
        <v>2400</v>
      </c>
      <c r="AN117" s="87">
        <v>2460</v>
      </c>
      <c r="AO117" s="87">
        <v>2530</v>
      </c>
      <c r="AP117" s="87">
        <v>2643</v>
      </c>
      <c r="AQ117" s="77"/>
      <c r="AR117" s="77"/>
      <c r="AS117" s="77"/>
      <c r="AT117" s="77"/>
      <c r="AU117" s="77"/>
      <c r="AV117" s="77"/>
      <c r="AW117" s="77"/>
      <c r="AX117" s="77"/>
      <c r="AY117" s="94"/>
    </row>
    <row r="118" spans="30:51" ht="16.2" x14ac:dyDescent="0.15">
      <c r="AD118" s="46" t="s">
        <v>162</v>
      </c>
      <c r="AE118" s="77">
        <v>1770</v>
      </c>
      <c r="AF118" s="77">
        <v>1770</v>
      </c>
      <c r="AG118" s="77">
        <v>1900</v>
      </c>
      <c r="AH118" s="77">
        <v>1980</v>
      </c>
      <c r="AI118" s="102">
        <v>2020</v>
      </c>
      <c r="AJ118" s="102">
        <v>2020</v>
      </c>
      <c r="AK118" s="87">
        <v>2020</v>
      </c>
      <c r="AL118" s="77">
        <v>2110</v>
      </c>
      <c r="AM118" s="77">
        <v>2110</v>
      </c>
      <c r="AN118" s="87">
        <v>2160</v>
      </c>
      <c r="AO118" s="87">
        <v>2190</v>
      </c>
      <c r="AP118" s="87">
        <v>2288</v>
      </c>
      <c r="AQ118" s="77"/>
      <c r="AR118" s="77"/>
      <c r="AS118" s="77"/>
      <c r="AT118" s="77"/>
      <c r="AU118" s="77"/>
      <c r="AV118" s="77"/>
      <c r="AW118" s="77"/>
      <c r="AX118" s="77"/>
      <c r="AY118" s="94"/>
    </row>
    <row r="119" spans="30:51" ht="16.2" x14ac:dyDescent="0.15">
      <c r="AD119" s="46" t="s">
        <v>163</v>
      </c>
      <c r="AE119" s="77">
        <v>1660</v>
      </c>
      <c r="AF119" s="77">
        <v>1660</v>
      </c>
      <c r="AG119" s="77">
        <v>1780</v>
      </c>
      <c r="AH119" s="77">
        <v>1850</v>
      </c>
      <c r="AI119" s="102">
        <v>1890</v>
      </c>
      <c r="AJ119" s="102">
        <v>1890</v>
      </c>
      <c r="AK119" s="87">
        <v>1890</v>
      </c>
      <c r="AL119" s="77">
        <v>1970</v>
      </c>
      <c r="AM119" s="77">
        <v>1970</v>
      </c>
      <c r="AN119" s="87">
        <v>2020</v>
      </c>
      <c r="AO119" s="87">
        <v>2080</v>
      </c>
      <c r="AP119" s="87">
        <v>2177</v>
      </c>
      <c r="AQ119" s="77"/>
      <c r="AR119" s="77"/>
      <c r="AS119" s="77"/>
      <c r="AT119" s="77"/>
      <c r="AU119" s="77"/>
      <c r="AV119" s="77"/>
      <c r="AW119" s="77"/>
      <c r="AX119" s="77"/>
      <c r="AY119" s="94"/>
    </row>
    <row r="120" spans="30:51" ht="16.2" x14ac:dyDescent="0.15">
      <c r="AD120" s="46" t="s">
        <v>164</v>
      </c>
      <c r="AE120" s="77">
        <v>1600</v>
      </c>
      <c r="AF120" s="77">
        <v>1600</v>
      </c>
      <c r="AG120" s="77">
        <v>1630</v>
      </c>
      <c r="AH120" s="77">
        <v>1700</v>
      </c>
      <c r="AI120" s="102">
        <v>1690</v>
      </c>
      <c r="AJ120" s="102">
        <v>1690</v>
      </c>
      <c r="AK120" s="87">
        <v>1740</v>
      </c>
      <c r="AL120" s="77">
        <v>1770</v>
      </c>
      <c r="AM120" s="77">
        <v>1960</v>
      </c>
      <c r="AN120" s="87">
        <v>1960</v>
      </c>
      <c r="AO120" s="87">
        <v>2010</v>
      </c>
      <c r="AP120" s="87">
        <v>2137</v>
      </c>
      <c r="AQ120" s="77"/>
      <c r="AR120" s="77"/>
      <c r="AS120" s="77"/>
      <c r="AT120" s="77"/>
      <c r="AU120" s="77"/>
      <c r="AV120" s="77"/>
      <c r="AW120" s="77"/>
      <c r="AX120" s="77"/>
      <c r="AY120" s="94"/>
    </row>
    <row r="121" spans="30:51" ht="16.2" x14ac:dyDescent="0.15">
      <c r="AD121" s="46" t="s">
        <v>165</v>
      </c>
      <c r="AE121" s="77">
        <v>2000</v>
      </c>
      <c r="AF121" s="77">
        <v>2000</v>
      </c>
      <c r="AG121" s="77">
        <v>2030</v>
      </c>
      <c r="AH121" s="77">
        <v>2110</v>
      </c>
      <c r="AI121" s="102">
        <v>2100</v>
      </c>
      <c r="AJ121" s="102">
        <v>2100</v>
      </c>
      <c r="AK121" s="87">
        <v>2170</v>
      </c>
      <c r="AL121" s="77">
        <v>2200</v>
      </c>
      <c r="AM121" s="77">
        <v>2200</v>
      </c>
      <c r="AN121" s="87">
        <v>2200</v>
      </c>
      <c r="AO121" s="87">
        <v>2270</v>
      </c>
      <c r="AP121" s="87">
        <v>2481</v>
      </c>
      <c r="AQ121" s="77"/>
      <c r="AR121" s="77"/>
      <c r="AS121" s="77"/>
      <c r="AT121" s="77"/>
      <c r="AU121" s="77"/>
      <c r="AV121" s="77"/>
      <c r="AW121" s="77"/>
      <c r="AX121" s="77"/>
      <c r="AY121" s="94"/>
    </row>
    <row r="122" spans="30:51" ht="16.2" x14ac:dyDescent="0.15">
      <c r="AD122" s="46" t="s">
        <v>166</v>
      </c>
      <c r="AE122" s="77">
        <v>1470</v>
      </c>
      <c r="AF122" s="77">
        <v>1470</v>
      </c>
      <c r="AG122" s="77">
        <v>1580</v>
      </c>
      <c r="AH122" s="77">
        <v>1750</v>
      </c>
      <c r="AI122" s="102">
        <v>1780</v>
      </c>
      <c r="AJ122" s="102">
        <v>1780</v>
      </c>
      <c r="AK122" s="87">
        <v>1780</v>
      </c>
      <c r="AL122" s="77">
        <v>1850</v>
      </c>
      <c r="AM122" s="77">
        <v>1850</v>
      </c>
      <c r="AN122" s="87">
        <v>1930</v>
      </c>
      <c r="AO122" s="87">
        <v>1960</v>
      </c>
      <c r="AP122" s="87">
        <v>2045</v>
      </c>
      <c r="AQ122" s="77"/>
      <c r="AR122" s="77"/>
      <c r="AS122" s="77"/>
      <c r="AT122" s="77"/>
      <c r="AU122" s="77"/>
      <c r="AV122" s="77"/>
      <c r="AW122" s="77"/>
      <c r="AX122" s="77"/>
      <c r="AY122" s="94"/>
    </row>
    <row r="123" spans="30:51" ht="16.2" x14ac:dyDescent="0.15">
      <c r="AD123" s="46" t="s">
        <v>167</v>
      </c>
      <c r="AE123" s="77">
        <v>1760</v>
      </c>
      <c r="AF123" s="77">
        <v>1760</v>
      </c>
      <c r="AG123" s="77">
        <v>1880</v>
      </c>
      <c r="AH123" s="77">
        <v>2050</v>
      </c>
      <c r="AI123" s="102">
        <v>2040</v>
      </c>
      <c r="AJ123" s="102">
        <v>2040</v>
      </c>
      <c r="AK123" s="87">
        <v>2100</v>
      </c>
      <c r="AL123" s="77">
        <v>2140</v>
      </c>
      <c r="AM123" s="77">
        <v>2200</v>
      </c>
      <c r="AN123" s="87">
        <v>2200</v>
      </c>
      <c r="AO123" s="87">
        <v>2220</v>
      </c>
      <c r="AP123" s="87">
        <v>2369</v>
      </c>
      <c r="AQ123" s="77"/>
      <c r="AR123" s="77"/>
      <c r="AS123" s="77"/>
      <c r="AT123" s="77"/>
      <c r="AU123" s="77"/>
      <c r="AV123" s="77"/>
      <c r="AW123" s="77"/>
      <c r="AX123" s="77"/>
      <c r="AY123" s="94"/>
    </row>
    <row r="124" spans="30:51" ht="16.2" x14ac:dyDescent="0.15">
      <c r="AD124" s="46" t="s">
        <v>168</v>
      </c>
      <c r="AE124" s="77">
        <v>980</v>
      </c>
      <c r="AF124" s="77">
        <v>980</v>
      </c>
      <c r="AG124" s="77">
        <v>1060</v>
      </c>
      <c r="AH124" s="122">
        <v>952</v>
      </c>
      <c r="AI124" s="122">
        <v>952</v>
      </c>
      <c r="AJ124" s="122">
        <v>952</v>
      </c>
      <c r="AK124" s="122">
        <v>952</v>
      </c>
      <c r="AL124" s="122">
        <v>952</v>
      </c>
      <c r="AM124" s="124">
        <v>952</v>
      </c>
      <c r="AN124" s="87">
        <v>972</v>
      </c>
      <c r="AO124" s="87">
        <v>1022</v>
      </c>
      <c r="AP124" s="87">
        <v>1085</v>
      </c>
      <c r="AQ124" s="77"/>
      <c r="AR124" s="77"/>
      <c r="AS124" s="77"/>
      <c r="AT124" s="77"/>
      <c r="AU124" s="77"/>
      <c r="AV124" s="77"/>
      <c r="AW124" s="77"/>
      <c r="AX124" s="77"/>
      <c r="AY124" s="94"/>
    </row>
    <row r="125" spans="30:51" ht="16.2" x14ac:dyDescent="0.15">
      <c r="AD125" s="46" t="s">
        <v>169</v>
      </c>
      <c r="AE125" s="122">
        <v>952</v>
      </c>
      <c r="AF125" s="122">
        <v>952</v>
      </c>
      <c r="AG125" s="122">
        <v>952</v>
      </c>
      <c r="AH125" s="122">
        <v>952</v>
      </c>
      <c r="AI125" s="122">
        <v>952</v>
      </c>
      <c r="AJ125" s="122">
        <v>952</v>
      </c>
      <c r="AK125" s="122">
        <v>952</v>
      </c>
      <c r="AL125" s="122">
        <v>952</v>
      </c>
      <c r="AM125" s="125">
        <v>952</v>
      </c>
      <c r="AN125" s="108">
        <v>972</v>
      </c>
      <c r="AO125" s="108">
        <v>1022</v>
      </c>
      <c r="AP125" s="89">
        <v>1085</v>
      </c>
      <c r="AQ125" s="103"/>
      <c r="AR125" s="103"/>
      <c r="AS125" s="103"/>
      <c r="AT125" s="103"/>
      <c r="AU125" s="103"/>
      <c r="AV125" s="103"/>
      <c r="AW125" s="103"/>
      <c r="AX125" s="103"/>
      <c r="AY125" s="104"/>
    </row>
    <row r="126" spans="30:51" ht="16.2" x14ac:dyDescent="0.15">
      <c r="AD126" s="62"/>
      <c r="AE126" s="78" t="s">
        <v>200</v>
      </c>
      <c r="AF126" s="78" t="s">
        <v>111</v>
      </c>
      <c r="AG126" s="79" t="s">
        <v>46</v>
      </c>
      <c r="AH126" s="79" t="s">
        <v>47</v>
      </c>
      <c r="AI126" s="100" t="s">
        <v>204</v>
      </c>
      <c r="AJ126" s="100" t="s">
        <v>197</v>
      </c>
      <c r="AK126" s="81" t="s">
        <v>199</v>
      </c>
      <c r="AL126" s="81" t="s">
        <v>206</v>
      </c>
      <c r="AM126" s="81" t="s">
        <v>209</v>
      </c>
      <c r="AN126" s="109" t="s">
        <v>210</v>
      </c>
      <c r="AO126" s="109" t="s">
        <v>212</v>
      </c>
      <c r="AP126" s="81" t="s">
        <v>217</v>
      </c>
      <c r="AQ126" s="105"/>
      <c r="AR126" s="105"/>
      <c r="AS126" s="105"/>
      <c r="AT126" s="105"/>
      <c r="AU126" s="105"/>
      <c r="AV126" s="105"/>
      <c r="AW126" s="105"/>
      <c r="AX126" s="105"/>
      <c r="AY126" s="106"/>
    </row>
    <row r="127" spans="30:51" ht="16.2" x14ac:dyDescent="0.15">
      <c r="AD127" s="47" t="s">
        <v>170</v>
      </c>
      <c r="AE127" s="120">
        <v>952</v>
      </c>
      <c r="AF127" s="120">
        <v>952</v>
      </c>
      <c r="AG127" s="121">
        <v>952</v>
      </c>
      <c r="AH127" s="121">
        <v>952</v>
      </c>
      <c r="AI127" s="123">
        <v>952</v>
      </c>
      <c r="AJ127" s="123">
        <v>952</v>
      </c>
      <c r="AK127" s="130">
        <v>952</v>
      </c>
      <c r="AL127" s="121">
        <v>952</v>
      </c>
      <c r="AM127" s="121">
        <v>952</v>
      </c>
      <c r="AN127" s="110">
        <v>972</v>
      </c>
      <c r="AO127" s="110">
        <v>1022</v>
      </c>
      <c r="AP127" s="91">
        <v>1085</v>
      </c>
      <c r="AQ127" s="80"/>
      <c r="AR127" s="80"/>
      <c r="AS127" s="80"/>
      <c r="AT127" s="80"/>
      <c r="AU127" s="80"/>
      <c r="AV127" s="80"/>
      <c r="AW127" s="80"/>
      <c r="AX127" s="80"/>
      <c r="AY127" s="97"/>
    </row>
    <row r="128" spans="30:51" ht="16.2" x14ac:dyDescent="0.15">
      <c r="AD128" s="48" t="s">
        <v>219</v>
      </c>
      <c r="AE128" s="99"/>
      <c r="AF128" s="99"/>
      <c r="AG128" s="99"/>
      <c r="AH128" s="99"/>
      <c r="AI128" s="99"/>
      <c r="AJ128" s="99"/>
      <c r="AK128" s="99"/>
      <c r="AL128" s="99"/>
      <c r="AM128" s="99"/>
      <c r="AN128" s="99"/>
      <c r="AO128" s="99"/>
      <c r="AP128" s="99"/>
      <c r="AQ128" s="99"/>
      <c r="AR128" s="99"/>
      <c r="AS128" s="99"/>
      <c r="AT128" s="99"/>
      <c r="AU128" s="99"/>
      <c r="AV128" s="99"/>
      <c r="AW128" s="99"/>
      <c r="AX128" s="99"/>
      <c r="AY128" s="127"/>
    </row>
  </sheetData>
  <sheetProtection algorithmName="SHA-512" hashValue="DbI7CQgsWK5MXmWC9TWAv7MKzxOWGuWDQXbAZ7QyltuD4GHk8rf+kU29KVQqmYwvc8+xidsGoq9I6ILTYdZB+w==" saltValue="u+kUKb/AMOdRbcwQQQF1gw==" spinCount="100000" sheet="1" objects="1" scenarios="1" formatCells="0" formatColumns="0" formatRows="0"/>
  <mergeCells count="105">
    <mergeCell ref="B2:U3"/>
    <mergeCell ref="V2:AB4"/>
    <mergeCell ref="B4:D4"/>
    <mergeCell ref="E4:K4"/>
    <mergeCell ref="L4:M7"/>
    <mergeCell ref="N4:O4"/>
    <mergeCell ref="P4:U4"/>
    <mergeCell ref="B5:D5"/>
    <mergeCell ref="E5:K5"/>
    <mergeCell ref="N5:O5"/>
    <mergeCell ref="H7:K7"/>
    <mergeCell ref="X6:AB6"/>
    <mergeCell ref="B7:D7"/>
    <mergeCell ref="E7:F7"/>
    <mergeCell ref="N7:O7"/>
    <mergeCell ref="P7:R7"/>
    <mergeCell ref="V7:W7"/>
    <mergeCell ref="X7:AB7"/>
    <mergeCell ref="X9:AB9"/>
    <mergeCell ref="B8:D8"/>
    <mergeCell ref="E8:I8"/>
    <mergeCell ref="J8:M8"/>
    <mergeCell ref="N8:O8"/>
    <mergeCell ref="P8:U8"/>
    <mergeCell ref="V8:W8"/>
    <mergeCell ref="P5:U5"/>
    <mergeCell ref="B6:D6"/>
    <mergeCell ref="E6:K6"/>
    <mergeCell ref="N6:O6"/>
    <mergeCell ref="P6:U6"/>
    <mergeCell ref="V6:W6"/>
    <mergeCell ref="S7:U7"/>
    <mergeCell ref="X8:AB8"/>
    <mergeCell ref="B9:D9"/>
    <mergeCell ref="E9:I9"/>
    <mergeCell ref="J9:M9"/>
    <mergeCell ref="N9:O9"/>
    <mergeCell ref="P9:U9"/>
    <mergeCell ref="V9:W9"/>
    <mergeCell ref="X10:AB10"/>
    <mergeCell ref="B11:D11"/>
    <mergeCell ref="E11:I11"/>
    <mergeCell ref="N11:O11"/>
    <mergeCell ref="P11:R11"/>
    <mergeCell ref="V11:W11"/>
    <mergeCell ref="X11:Y11"/>
    <mergeCell ref="AA11:AB11"/>
    <mergeCell ref="B10:D10"/>
    <mergeCell ref="E10:F10"/>
    <mergeCell ref="J10:M11"/>
    <mergeCell ref="N10:O10"/>
    <mergeCell ref="P10:U10"/>
    <mergeCell ref="V10:W10"/>
    <mergeCell ref="H10:I10"/>
    <mergeCell ref="S11:U11"/>
    <mergeCell ref="AA15:AA18"/>
    <mergeCell ref="AB15:AB18"/>
    <mergeCell ref="V13:AB14"/>
    <mergeCell ref="B14:U14"/>
    <mergeCell ref="B15:B18"/>
    <mergeCell ref="F15:F18"/>
    <mergeCell ref="G15:H17"/>
    <mergeCell ref="I15:I18"/>
    <mergeCell ref="J15:Q15"/>
    <mergeCell ref="R15:S17"/>
    <mergeCell ref="B12:I13"/>
    <mergeCell ref="J12:M13"/>
    <mergeCell ref="N12:O12"/>
    <mergeCell ref="P12:U12"/>
    <mergeCell ref="N13:O13"/>
    <mergeCell ref="J16:K17"/>
    <mergeCell ref="L16:M17"/>
    <mergeCell ref="N16:O17"/>
    <mergeCell ref="P16:Q17"/>
    <mergeCell ref="V17:W17"/>
    <mergeCell ref="X17:Y17"/>
    <mergeCell ref="T15:T18"/>
    <mergeCell ref="V15:Y16"/>
    <mergeCell ref="Z15:Z18"/>
    <mergeCell ref="P39:U39"/>
    <mergeCell ref="U15:U18"/>
    <mergeCell ref="C32:D32"/>
    <mergeCell ref="C33:D33"/>
    <mergeCell ref="C34:D34"/>
    <mergeCell ref="C35:D35"/>
    <mergeCell ref="C36:D36"/>
    <mergeCell ref="C37:D37"/>
    <mergeCell ref="C38:D38"/>
    <mergeCell ref="C24:D24"/>
    <mergeCell ref="C25:D25"/>
    <mergeCell ref="C26:D26"/>
    <mergeCell ref="C27:D27"/>
    <mergeCell ref="C28:D28"/>
    <mergeCell ref="C29:D29"/>
    <mergeCell ref="C30:D30"/>
    <mergeCell ref="C31:D31"/>
    <mergeCell ref="P13:Q13"/>
    <mergeCell ref="S13:U13"/>
    <mergeCell ref="C15:D18"/>
    <mergeCell ref="E15:E18"/>
    <mergeCell ref="C19:D19"/>
    <mergeCell ref="C20:D20"/>
    <mergeCell ref="C21:D21"/>
    <mergeCell ref="C22:D22"/>
    <mergeCell ref="C23:D23"/>
  </mergeCells>
  <phoneticPr fontId="2"/>
  <dataValidations count="2">
    <dataValidation type="list" allowBlank="1" showInputMessage="1" showErrorMessage="1" sqref="F19:F38">
      <formula1>$AD$19:$AD$69</formula1>
    </dataValidation>
    <dataValidation type="list" allowBlank="1" showInputMessage="1" showErrorMessage="1" prompt="【H30.1.1~R4.12.31までの間に契約又は基本協定を締結】_x000a_被雇用者（交通誘導警備員除く）→１_x000a_一人親方→２_x000a_交通誘導警備員A・B→３_x000a__x000a_【H29.12.31以前に契約又は基本協定を締結】_x000a_被雇用者→１_x000a_一人親方→２" sqref="E19:E38">
      <formula1>"1,2,3"</formula1>
    </dataValidation>
  </dataValidations>
  <pageMargins left="0.7" right="0.7" top="0.75" bottom="0.75" header="0.3" footer="0.3"/>
  <pageSetup paperSize="9" scale="78" fitToWidth="0" orientation="landscape" r:id="rId1"/>
  <colBreaks count="1" manualBreakCount="1">
    <brk id="21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9</xdr:col>
                    <xdr:colOff>236220</xdr:colOff>
                    <xdr:row>7</xdr:row>
                    <xdr:rowOff>175260</xdr:rowOff>
                  </from>
                  <to>
                    <xdr:col>10</xdr:col>
                    <xdr:colOff>495300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11</xdr:col>
                    <xdr:colOff>38100</xdr:colOff>
                    <xdr:row>7</xdr:row>
                    <xdr:rowOff>182880</xdr:rowOff>
                  </from>
                  <to>
                    <xdr:col>12</xdr:col>
                    <xdr:colOff>411480</xdr:colOff>
                    <xdr:row>9</xdr:row>
                    <xdr:rowOff>106680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Q126"/>
  <sheetViews>
    <sheetView showGridLines="0" zoomScale="70" zoomScaleNormal="70" workbookViewId="0">
      <pane ySplit="18" topLeftCell="A19" activePane="bottomLeft" state="frozen"/>
      <selection pane="bottomLeft" activeCell="E4" sqref="E4:I4"/>
    </sheetView>
  </sheetViews>
  <sheetFormatPr defaultColWidth="9.109375" defaultRowHeight="12" x14ac:dyDescent="0.15"/>
  <cols>
    <col min="1" max="1" width="1.5546875" style="3" customWidth="1"/>
    <col min="2" max="2" width="3.5546875" style="3" customWidth="1"/>
    <col min="3" max="3" width="7.33203125" style="3" customWidth="1"/>
    <col min="4" max="4" width="13.44140625" style="3" customWidth="1"/>
    <col min="5" max="5" width="8" style="4" bestFit="1" customWidth="1"/>
    <col min="6" max="6" width="16.5546875" style="3" bestFit="1" customWidth="1"/>
    <col min="7" max="7" width="9.88671875" style="3" bestFit="1" customWidth="1"/>
    <col min="8" max="8" width="16" style="3" bestFit="1" customWidth="1"/>
    <col min="9" max="10" width="15.109375" style="3" customWidth="1"/>
    <col min="11" max="12" width="14.44140625" style="3" customWidth="1"/>
    <col min="13" max="13" width="14.6640625" style="3" customWidth="1"/>
    <col min="14" max="14" width="14.44140625" style="3" customWidth="1"/>
    <col min="15" max="15" width="13.44140625" style="3" customWidth="1"/>
    <col min="16" max="16" width="12.88671875" style="3" customWidth="1"/>
    <col min="17" max="17" width="12.109375" style="3" customWidth="1"/>
    <col min="18" max="19" width="11.88671875" style="3" customWidth="1"/>
    <col min="20" max="20" width="12.109375" style="3" customWidth="1"/>
    <col min="21" max="21" width="13.5546875" style="3" customWidth="1"/>
    <col min="22" max="22" width="8.44140625" style="3" customWidth="1"/>
    <col min="23" max="23" width="9.6640625" style="3" customWidth="1"/>
    <col min="24" max="24" width="19.5546875" style="3" bestFit="1" customWidth="1"/>
    <col min="25" max="60" width="10.6640625" style="3" customWidth="1"/>
    <col min="61" max="16384" width="9.109375" style="3"/>
  </cols>
  <sheetData>
    <row r="1" spans="1:42" ht="9" customHeight="1" x14ac:dyDescent="0.15"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</row>
    <row r="2" spans="1:42" ht="16.2" x14ac:dyDescent="0.15">
      <c r="B2" s="231" t="s">
        <v>220</v>
      </c>
      <c r="C2" s="232"/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22" t="s">
        <v>33</v>
      </c>
      <c r="Q2" s="222"/>
      <c r="R2" s="222"/>
      <c r="S2" s="222"/>
      <c r="T2" s="222"/>
      <c r="U2" s="222"/>
      <c r="V2" s="222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</row>
    <row r="3" spans="1:42" ht="30" customHeight="1" thickBot="1" x14ac:dyDescent="0.2">
      <c r="B3" s="233"/>
      <c r="C3" s="233"/>
      <c r="D3" s="233"/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22"/>
      <c r="Q3" s="222"/>
      <c r="R3" s="222"/>
      <c r="S3" s="222"/>
      <c r="T3" s="222"/>
      <c r="U3" s="222"/>
      <c r="V3" s="222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</row>
    <row r="4" spans="1:42" ht="15.75" customHeight="1" x14ac:dyDescent="0.15">
      <c r="B4" s="248" t="s">
        <v>184</v>
      </c>
      <c r="C4" s="249"/>
      <c r="D4" s="249"/>
      <c r="E4" s="161"/>
      <c r="F4" s="162"/>
      <c r="G4" s="162"/>
      <c r="H4" s="162"/>
      <c r="I4" s="253"/>
      <c r="J4" s="226" t="s">
        <v>0</v>
      </c>
      <c r="K4" s="113" t="s">
        <v>190</v>
      </c>
      <c r="L4" s="161"/>
      <c r="M4" s="162"/>
      <c r="N4" s="162"/>
      <c r="O4" s="163"/>
      <c r="P4" s="222"/>
      <c r="Q4" s="222"/>
      <c r="R4" s="222"/>
      <c r="S4" s="222"/>
      <c r="T4" s="222"/>
      <c r="U4" s="222"/>
      <c r="V4" s="222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</row>
    <row r="5" spans="1:42" ht="15.75" customHeight="1" thickBot="1" x14ac:dyDescent="0.2">
      <c r="B5" s="245" t="s">
        <v>185</v>
      </c>
      <c r="C5" s="246"/>
      <c r="D5" s="246"/>
      <c r="E5" s="164"/>
      <c r="F5" s="165"/>
      <c r="G5" s="165"/>
      <c r="H5" s="165"/>
      <c r="I5" s="254"/>
      <c r="J5" s="227"/>
      <c r="K5" s="112" t="s">
        <v>191</v>
      </c>
      <c r="L5" s="164"/>
      <c r="M5" s="165"/>
      <c r="N5" s="165"/>
      <c r="O5" s="166"/>
      <c r="P5" s="22"/>
      <c r="Q5" s="22"/>
      <c r="R5" s="22"/>
      <c r="S5" s="22"/>
      <c r="T5" s="22"/>
      <c r="U5" s="22"/>
      <c r="V5" s="22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</row>
    <row r="6" spans="1:42" ht="15.75" customHeight="1" x14ac:dyDescent="0.15">
      <c r="B6" s="245" t="s">
        <v>186</v>
      </c>
      <c r="C6" s="246"/>
      <c r="D6" s="246"/>
      <c r="E6" s="186"/>
      <c r="F6" s="187"/>
      <c r="G6" s="187"/>
      <c r="H6" s="187"/>
      <c r="I6" s="255"/>
      <c r="J6" s="227"/>
      <c r="K6" s="112" t="s">
        <v>3</v>
      </c>
      <c r="L6" s="164"/>
      <c r="M6" s="165"/>
      <c r="N6" s="165"/>
      <c r="O6" s="166"/>
      <c r="P6" s="239" t="s">
        <v>42</v>
      </c>
      <c r="Q6" s="240"/>
      <c r="R6" s="223">
        <f>E4</f>
        <v>0</v>
      </c>
      <c r="S6" s="224"/>
      <c r="T6" s="224"/>
      <c r="U6" s="224"/>
      <c r="V6" s="22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</row>
    <row r="7" spans="1:42" ht="15.75" customHeight="1" thickBot="1" x14ac:dyDescent="0.2">
      <c r="B7" s="176" t="s">
        <v>187</v>
      </c>
      <c r="C7" s="177"/>
      <c r="D7" s="177"/>
      <c r="E7" s="256"/>
      <c r="F7" s="257"/>
      <c r="G7" s="60" t="s">
        <v>6</v>
      </c>
      <c r="H7" s="178"/>
      <c r="I7" s="179"/>
      <c r="J7" s="228"/>
      <c r="K7" s="115" t="s">
        <v>7</v>
      </c>
      <c r="L7" s="229"/>
      <c r="M7" s="230"/>
      <c r="N7" s="230"/>
      <c r="O7" s="244"/>
      <c r="P7" s="159" t="s">
        <v>0</v>
      </c>
      <c r="Q7" s="160"/>
      <c r="R7" s="170">
        <f>+L5</f>
        <v>0</v>
      </c>
      <c r="S7" s="171"/>
      <c r="T7" s="171"/>
      <c r="U7" s="171"/>
      <c r="V7" s="172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</row>
    <row r="8" spans="1:42" ht="15.75" customHeight="1" x14ac:dyDescent="0.15">
      <c r="B8" s="241" t="s">
        <v>188</v>
      </c>
      <c r="C8" s="242"/>
      <c r="D8" s="242"/>
      <c r="E8" s="258"/>
      <c r="F8" s="259"/>
      <c r="G8" s="259"/>
      <c r="H8" s="260"/>
      <c r="I8" s="180" t="s">
        <v>36</v>
      </c>
      <c r="J8" s="181"/>
      <c r="K8" s="113" t="s">
        <v>190</v>
      </c>
      <c r="L8" s="161"/>
      <c r="M8" s="162"/>
      <c r="N8" s="162"/>
      <c r="O8" s="163"/>
      <c r="P8" s="159" t="s">
        <v>36</v>
      </c>
      <c r="Q8" s="160"/>
      <c r="R8" s="170" t="str">
        <f>IF(L9="","同上",L9)</f>
        <v>同上</v>
      </c>
      <c r="S8" s="171"/>
      <c r="T8" s="171"/>
      <c r="U8" s="171"/>
      <c r="V8" s="172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</row>
    <row r="9" spans="1:42" ht="15.75" customHeight="1" x14ac:dyDescent="0.15">
      <c r="B9" s="184" t="s">
        <v>8</v>
      </c>
      <c r="C9" s="185"/>
      <c r="D9" s="185"/>
      <c r="E9" s="186"/>
      <c r="F9" s="187"/>
      <c r="G9" s="187"/>
      <c r="H9" s="188"/>
      <c r="I9" s="182"/>
      <c r="J9" s="183"/>
      <c r="K9" s="112" t="s">
        <v>191</v>
      </c>
      <c r="L9" s="164"/>
      <c r="M9" s="165"/>
      <c r="N9" s="165"/>
      <c r="O9" s="166"/>
      <c r="P9" s="159" t="s">
        <v>43</v>
      </c>
      <c r="Q9" s="160"/>
      <c r="R9" s="173">
        <f>+E8</f>
        <v>0</v>
      </c>
      <c r="S9" s="174"/>
      <c r="T9" s="174"/>
      <c r="U9" s="174"/>
      <c r="V9" s="17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</row>
    <row r="10" spans="1:42" ht="15.75" customHeight="1" x14ac:dyDescent="0.15">
      <c r="B10" s="184" t="s">
        <v>18</v>
      </c>
      <c r="C10" s="185"/>
      <c r="D10" s="185"/>
      <c r="E10" s="214"/>
      <c r="F10" s="215"/>
      <c r="G10" s="61" t="s">
        <v>171</v>
      </c>
      <c r="H10" s="6"/>
      <c r="I10" s="209" t="s">
        <v>37</v>
      </c>
      <c r="J10" s="210"/>
      <c r="K10" s="112" t="s">
        <v>3</v>
      </c>
      <c r="L10" s="164"/>
      <c r="M10" s="165"/>
      <c r="N10" s="165"/>
      <c r="O10" s="166"/>
      <c r="P10" s="159" t="s">
        <v>8</v>
      </c>
      <c r="Q10" s="160"/>
      <c r="R10" s="167">
        <f>+E9</f>
        <v>0</v>
      </c>
      <c r="S10" s="168"/>
      <c r="T10" s="168"/>
      <c r="U10" s="168"/>
      <c r="V10" s="169"/>
      <c r="W10" s="4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</row>
    <row r="11" spans="1:42" ht="15.75" customHeight="1" thickBot="1" x14ac:dyDescent="0.2">
      <c r="B11" s="203" t="s">
        <v>189</v>
      </c>
      <c r="C11" s="204"/>
      <c r="D11" s="204"/>
      <c r="E11" s="151"/>
      <c r="F11" s="152"/>
      <c r="G11" s="152"/>
      <c r="H11" s="153"/>
      <c r="I11" s="211"/>
      <c r="J11" s="212"/>
      <c r="K11" s="20" t="s">
        <v>7</v>
      </c>
      <c r="L11" s="191"/>
      <c r="M11" s="192"/>
      <c r="N11" s="192"/>
      <c r="O11" s="193"/>
      <c r="P11" s="154" t="s">
        <v>18</v>
      </c>
      <c r="Q11" s="155"/>
      <c r="R11" s="156">
        <f>+E10</f>
        <v>0</v>
      </c>
      <c r="S11" s="157"/>
      <c r="T11" s="23" t="s">
        <v>44</v>
      </c>
      <c r="U11" s="157">
        <f>+H10</f>
        <v>0</v>
      </c>
      <c r="V11" s="158"/>
      <c r="W11" s="4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</row>
    <row r="12" spans="1:42" ht="15.75" customHeight="1" x14ac:dyDescent="0.15">
      <c r="A12" s="4"/>
      <c r="B12" s="200"/>
      <c r="C12" s="200"/>
      <c r="D12" s="200"/>
      <c r="E12" s="200"/>
      <c r="F12" s="200"/>
      <c r="G12" s="200"/>
      <c r="H12" s="200"/>
      <c r="I12" s="205" t="s">
        <v>35</v>
      </c>
      <c r="J12" s="206"/>
      <c r="K12" s="21" t="s">
        <v>4</v>
      </c>
      <c r="L12" s="197"/>
      <c r="M12" s="198"/>
      <c r="N12" s="198"/>
      <c r="O12" s="199"/>
      <c r="P12" s="22"/>
      <c r="Q12" s="22"/>
      <c r="R12" s="22"/>
      <c r="S12" s="22"/>
      <c r="T12" s="22"/>
      <c r="U12" s="22"/>
      <c r="V12" s="22"/>
      <c r="W12" s="4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</row>
    <row r="13" spans="1:42" ht="15.75" customHeight="1" thickBot="1" x14ac:dyDescent="0.2">
      <c r="A13" s="4"/>
      <c r="B13" s="213"/>
      <c r="C13" s="213"/>
      <c r="D13" s="213"/>
      <c r="E13" s="213"/>
      <c r="F13" s="213"/>
      <c r="G13" s="213"/>
      <c r="H13" s="200"/>
      <c r="I13" s="207"/>
      <c r="J13" s="208"/>
      <c r="K13" s="115" t="s">
        <v>5</v>
      </c>
      <c r="L13" s="59"/>
      <c r="M13" s="60" t="s">
        <v>172</v>
      </c>
      <c r="N13" s="178"/>
      <c r="O13" s="190"/>
      <c r="P13" s="237"/>
      <c r="Q13" s="237"/>
      <c r="R13" s="237"/>
      <c r="S13" s="237"/>
      <c r="T13" s="237"/>
      <c r="U13" s="237"/>
      <c r="V13" s="237"/>
      <c r="W13" s="4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</row>
    <row r="14" spans="1:42" ht="8.25" customHeight="1" thickBot="1" x14ac:dyDescent="0.2">
      <c r="A14" s="4"/>
      <c r="B14" s="200"/>
      <c r="C14" s="200"/>
      <c r="D14" s="200"/>
      <c r="E14" s="200"/>
      <c r="F14" s="200"/>
      <c r="G14" s="200"/>
      <c r="H14" s="200"/>
      <c r="I14" s="200"/>
      <c r="J14" s="200"/>
      <c r="K14" s="200"/>
      <c r="L14" s="200"/>
      <c r="M14" s="200"/>
      <c r="N14" s="200"/>
      <c r="O14" s="200"/>
      <c r="P14" s="238"/>
      <c r="Q14" s="238"/>
      <c r="R14" s="238"/>
      <c r="S14" s="238"/>
      <c r="T14" s="238"/>
      <c r="U14" s="238"/>
      <c r="V14" s="238"/>
      <c r="W14" s="4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</row>
    <row r="15" spans="1:42" ht="16.5" customHeight="1" x14ac:dyDescent="0.15">
      <c r="B15" s="261" t="s">
        <v>173</v>
      </c>
      <c r="C15" s="218" t="s">
        <v>10</v>
      </c>
      <c r="D15" s="218"/>
      <c r="E15" s="221" t="s">
        <v>192</v>
      </c>
      <c r="F15" s="250" t="s">
        <v>17</v>
      </c>
      <c r="G15" s="221" t="s">
        <v>19</v>
      </c>
      <c r="H15" s="221" t="s">
        <v>20</v>
      </c>
      <c r="I15" s="250" t="s">
        <v>11</v>
      </c>
      <c r="J15" s="250"/>
      <c r="K15" s="250"/>
      <c r="L15" s="250"/>
      <c r="M15" s="218" t="s">
        <v>1</v>
      </c>
      <c r="N15" s="221" t="s">
        <v>29</v>
      </c>
      <c r="O15" s="194" t="s">
        <v>2</v>
      </c>
      <c r="P15" s="264" t="s">
        <v>40</v>
      </c>
      <c r="Q15" s="265"/>
      <c r="R15" s="265"/>
      <c r="S15" s="266"/>
      <c r="T15" s="273" t="s">
        <v>13</v>
      </c>
      <c r="U15" s="276" t="s">
        <v>14</v>
      </c>
      <c r="V15" s="234" t="s">
        <v>173</v>
      </c>
      <c r="X15" s="43" t="s">
        <v>99</v>
      </c>
      <c r="Y15" s="44" t="str">
        <f>TEXT(EDATE(E6,0),"GE")</f>
        <v>M33</v>
      </c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</row>
    <row r="16" spans="1:42" ht="11.25" customHeight="1" x14ac:dyDescent="0.15">
      <c r="B16" s="262"/>
      <c r="C16" s="219"/>
      <c r="D16" s="219"/>
      <c r="E16" s="219"/>
      <c r="F16" s="251"/>
      <c r="G16" s="243"/>
      <c r="H16" s="243"/>
      <c r="I16" s="216" t="s">
        <v>15</v>
      </c>
      <c r="J16" s="216" t="s">
        <v>16</v>
      </c>
      <c r="K16" s="216" t="s">
        <v>31</v>
      </c>
      <c r="L16" s="216" t="s">
        <v>30</v>
      </c>
      <c r="M16" s="219"/>
      <c r="N16" s="243"/>
      <c r="O16" s="195"/>
      <c r="P16" s="267"/>
      <c r="Q16" s="268"/>
      <c r="R16" s="268"/>
      <c r="S16" s="269"/>
      <c r="T16" s="274"/>
      <c r="U16" s="272"/>
      <c r="V16" s="235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</row>
    <row r="17" spans="2:43" ht="12.75" customHeight="1" x14ac:dyDescent="0.15">
      <c r="B17" s="262"/>
      <c r="C17" s="219"/>
      <c r="D17" s="219"/>
      <c r="E17" s="219"/>
      <c r="F17" s="251"/>
      <c r="G17" s="243"/>
      <c r="H17" s="243"/>
      <c r="I17" s="217"/>
      <c r="J17" s="217"/>
      <c r="K17" s="217"/>
      <c r="L17" s="217"/>
      <c r="M17" s="219"/>
      <c r="N17" s="243"/>
      <c r="O17" s="195"/>
      <c r="P17" s="270" t="s">
        <v>12</v>
      </c>
      <c r="Q17" s="271"/>
      <c r="R17" s="272" t="s">
        <v>41</v>
      </c>
      <c r="S17" s="271"/>
      <c r="T17" s="274"/>
      <c r="U17" s="272"/>
      <c r="V17" s="235"/>
      <c r="X17" s="48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</row>
    <row r="18" spans="2:43" ht="15" customHeight="1" thickBot="1" x14ac:dyDescent="0.2">
      <c r="B18" s="263"/>
      <c r="C18" s="220"/>
      <c r="D18" s="220"/>
      <c r="E18" s="220"/>
      <c r="F18" s="252"/>
      <c r="G18" s="116" t="s">
        <v>174</v>
      </c>
      <c r="H18" s="116" t="s">
        <v>175</v>
      </c>
      <c r="I18" s="24" t="s">
        <v>176</v>
      </c>
      <c r="J18" s="24" t="s">
        <v>177</v>
      </c>
      <c r="K18" s="24" t="s">
        <v>178</v>
      </c>
      <c r="L18" s="24" t="s">
        <v>179</v>
      </c>
      <c r="M18" s="114" t="s">
        <v>180</v>
      </c>
      <c r="N18" s="116" t="s">
        <v>181</v>
      </c>
      <c r="O18" s="196"/>
      <c r="P18" s="51" t="s">
        <v>38</v>
      </c>
      <c r="Q18" s="111" t="s">
        <v>39</v>
      </c>
      <c r="R18" s="111" t="s">
        <v>38</v>
      </c>
      <c r="S18" s="111" t="s">
        <v>39</v>
      </c>
      <c r="T18" s="275"/>
      <c r="U18" s="277"/>
      <c r="V18" s="236"/>
      <c r="X18" s="45" t="s">
        <v>115</v>
      </c>
      <c r="Y18" s="75" t="s">
        <v>203</v>
      </c>
      <c r="Z18" s="75" t="s">
        <v>116</v>
      </c>
      <c r="AA18" s="75" t="s">
        <v>117</v>
      </c>
      <c r="AB18" s="75" t="s">
        <v>118</v>
      </c>
      <c r="AC18" s="75" t="s">
        <v>204</v>
      </c>
      <c r="AD18" s="75" t="s">
        <v>197</v>
      </c>
      <c r="AE18" s="78" t="s">
        <v>199</v>
      </c>
      <c r="AF18" s="81" t="s">
        <v>205</v>
      </c>
      <c r="AG18" s="81" t="s">
        <v>209</v>
      </c>
      <c r="AH18" s="81" t="s">
        <v>210</v>
      </c>
      <c r="AI18" s="81" t="s">
        <v>212</v>
      </c>
      <c r="AJ18" s="81" t="s">
        <v>217</v>
      </c>
      <c r="AK18" s="81"/>
      <c r="AL18" s="81"/>
      <c r="AM18" s="81"/>
      <c r="AN18" s="81"/>
      <c r="AO18" s="81"/>
      <c r="AP18" s="82"/>
      <c r="AQ18" s="5"/>
    </row>
    <row r="19" spans="2:43" ht="18" customHeight="1" thickTop="1" x14ac:dyDescent="0.15">
      <c r="B19" s="25">
        <v>1</v>
      </c>
      <c r="C19" s="247"/>
      <c r="D19" s="247"/>
      <c r="E19" s="72"/>
      <c r="F19" s="7"/>
      <c r="G19" s="28" t="str">
        <f>IF(E19=1,HLOOKUP($Y$15,$Y$70:$AP$71,2,FALSE),IF(F19="","",INDEX($Y$19:$AP$69,MATCH(F19,$X$19:$X$69,0),MATCH($Y$15,$Y$18:$AP$18,0))))</f>
        <v/>
      </c>
      <c r="H19" s="7"/>
      <c r="I19" s="7"/>
      <c r="J19" s="7"/>
      <c r="K19" s="7"/>
      <c r="L19" s="7"/>
      <c r="M19" s="29" t="str">
        <f>IF(G19="","",ROUNDDOWN(I19+J19*1.25+K19*1.35+L19*0.25,2))</f>
        <v/>
      </c>
      <c r="N19" s="30" t="str">
        <f>IF(G19="","",ROUNDUP(G19*M19,0))</f>
        <v/>
      </c>
      <c r="O19" s="31" t="str">
        <f t="shared" ref="O19:O38" si="0">IF(G19="","",IF(U19&gt;=N19,"適","不適"))</f>
        <v/>
      </c>
      <c r="P19" s="16"/>
      <c r="Q19" s="53" t="e">
        <f>+P19*I19/H19</f>
        <v>#DIV/0!</v>
      </c>
      <c r="R19" s="17"/>
      <c r="S19" s="53" t="e">
        <f>+R19*I19/H19</f>
        <v>#DIV/0!</v>
      </c>
      <c r="T19" s="17"/>
      <c r="U19" s="52" t="e">
        <f>+Q19+S19+T19</f>
        <v>#DIV/0!</v>
      </c>
      <c r="V19" s="38">
        <v>1</v>
      </c>
      <c r="X19" s="46" t="s">
        <v>119</v>
      </c>
      <c r="Y19" s="77">
        <v>1730</v>
      </c>
      <c r="Z19" s="77">
        <v>1730</v>
      </c>
      <c r="AA19" s="77">
        <v>1860</v>
      </c>
      <c r="AB19" s="77">
        <v>1890</v>
      </c>
      <c r="AC19" s="77">
        <v>1930</v>
      </c>
      <c r="AD19" s="77">
        <v>1930</v>
      </c>
      <c r="AE19" s="83">
        <v>1980</v>
      </c>
      <c r="AF19" s="84">
        <v>2010</v>
      </c>
      <c r="AG19" s="84">
        <v>2010</v>
      </c>
      <c r="AH19" s="84">
        <v>2110</v>
      </c>
      <c r="AI19" s="84">
        <v>2160</v>
      </c>
      <c r="AJ19" s="84">
        <v>2288</v>
      </c>
      <c r="AK19" s="84"/>
      <c r="AL19" s="84"/>
      <c r="AM19" s="84"/>
      <c r="AN19" s="84"/>
      <c r="AO19" s="84"/>
      <c r="AP19" s="85"/>
      <c r="AQ19" s="5"/>
    </row>
    <row r="20" spans="2:43" ht="18" customHeight="1" x14ac:dyDescent="0.15">
      <c r="B20" s="26">
        <v>2</v>
      </c>
      <c r="C20" s="201"/>
      <c r="D20" s="201"/>
      <c r="E20" s="73"/>
      <c r="F20" s="8"/>
      <c r="G20" s="28" t="str">
        <f>IF(E20=1,HLOOKUP($Y$15,$Y$70:$AP$71,2,FALSE),IF(F20="","",INDEX($Y$19:$AP$69,MATCH(F20,$X$19:$X$69,0),MATCH($Y$15,$Y$18:$AP$18,0))))</f>
        <v/>
      </c>
      <c r="H20" s="8"/>
      <c r="I20" s="8"/>
      <c r="J20" s="8"/>
      <c r="K20" s="8"/>
      <c r="L20" s="8"/>
      <c r="M20" s="29" t="str">
        <f t="shared" ref="M20:M38" si="1">IF(G20="","",ROUNDDOWN(I20+J20*1.25+K20*1.35+L20*0.25,2))</f>
        <v/>
      </c>
      <c r="N20" s="30" t="str">
        <f t="shared" ref="N20:N38" si="2">IF(G20="","",ROUNDUP(G20*M20,0))</f>
        <v/>
      </c>
      <c r="O20" s="32" t="str">
        <f t="shared" si="0"/>
        <v/>
      </c>
      <c r="P20" s="9"/>
      <c r="Q20" s="36" t="e">
        <f t="shared" ref="Q20:Q38" si="3">+P20*I20/H20</f>
        <v>#DIV/0!</v>
      </c>
      <c r="R20" s="10"/>
      <c r="S20" s="36" t="e">
        <f t="shared" ref="S20:S38" si="4">+R20*I20/H20</f>
        <v>#DIV/0!</v>
      </c>
      <c r="T20" s="10"/>
      <c r="U20" s="39" t="e">
        <f t="shared" ref="U20:U38" si="5">+Q20+S20+T20</f>
        <v>#DIV/0!</v>
      </c>
      <c r="V20" s="40">
        <v>2</v>
      </c>
      <c r="X20" s="46" t="s">
        <v>120</v>
      </c>
      <c r="Y20" s="77">
        <v>1470</v>
      </c>
      <c r="Z20" s="77">
        <v>1470</v>
      </c>
      <c r="AA20" s="77">
        <v>1580</v>
      </c>
      <c r="AB20" s="77">
        <v>1600</v>
      </c>
      <c r="AC20" s="77">
        <v>1630</v>
      </c>
      <c r="AD20" s="77">
        <v>1630</v>
      </c>
      <c r="AE20" s="86">
        <v>1670</v>
      </c>
      <c r="AF20" s="87">
        <v>1700</v>
      </c>
      <c r="AG20" s="87">
        <v>1720</v>
      </c>
      <c r="AH20" s="87">
        <v>1760</v>
      </c>
      <c r="AI20" s="87">
        <v>1880</v>
      </c>
      <c r="AJ20" s="87">
        <v>2036</v>
      </c>
      <c r="AK20" s="87"/>
      <c r="AL20" s="87"/>
      <c r="AM20" s="87"/>
      <c r="AN20" s="87"/>
      <c r="AO20" s="87"/>
      <c r="AP20" s="88"/>
      <c r="AQ20" s="5"/>
    </row>
    <row r="21" spans="2:43" ht="18" customHeight="1" x14ac:dyDescent="0.15">
      <c r="B21" s="26">
        <v>3</v>
      </c>
      <c r="C21" s="201"/>
      <c r="D21" s="201"/>
      <c r="E21" s="73"/>
      <c r="F21" s="8"/>
      <c r="G21" s="28" t="str">
        <f t="shared" ref="G21:G38" si="6">IF(E21=1,HLOOKUP($Y$15,$Y$70:$AP$71,2,FALSE),IF(F21="","",INDEX($Y$19:$AP$69,MATCH(F21,$X$19:$X$69,0),MATCH($Y$15,$Y$18:$AP$18,0))))</f>
        <v/>
      </c>
      <c r="H21" s="8"/>
      <c r="I21" s="8"/>
      <c r="J21" s="8"/>
      <c r="K21" s="8"/>
      <c r="L21" s="8"/>
      <c r="M21" s="29" t="str">
        <f t="shared" si="1"/>
        <v/>
      </c>
      <c r="N21" s="30" t="str">
        <f t="shared" si="2"/>
        <v/>
      </c>
      <c r="O21" s="32" t="str">
        <f t="shared" si="0"/>
        <v/>
      </c>
      <c r="P21" s="9"/>
      <c r="Q21" s="36" t="e">
        <f t="shared" si="3"/>
        <v>#DIV/0!</v>
      </c>
      <c r="R21" s="10"/>
      <c r="S21" s="36" t="e">
        <f t="shared" si="4"/>
        <v>#DIV/0!</v>
      </c>
      <c r="T21" s="10"/>
      <c r="U21" s="39" t="e">
        <f t="shared" si="5"/>
        <v>#DIV/0!</v>
      </c>
      <c r="V21" s="40">
        <v>3</v>
      </c>
      <c r="X21" s="46" t="s">
        <v>121</v>
      </c>
      <c r="Y21" s="77">
        <v>1230</v>
      </c>
      <c r="Z21" s="77">
        <v>1230</v>
      </c>
      <c r="AA21" s="77">
        <v>1330</v>
      </c>
      <c r="AB21" s="77">
        <v>1350</v>
      </c>
      <c r="AC21" s="77">
        <v>1380</v>
      </c>
      <c r="AD21" s="77">
        <v>1380</v>
      </c>
      <c r="AE21" s="86">
        <v>1410</v>
      </c>
      <c r="AF21" s="87">
        <v>1440</v>
      </c>
      <c r="AG21" s="87">
        <v>1440</v>
      </c>
      <c r="AH21" s="87">
        <v>1440</v>
      </c>
      <c r="AI21" s="87">
        <v>1500</v>
      </c>
      <c r="AJ21" s="87">
        <v>1651</v>
      </c>
      <c r="AK21" s="87"/>
      <c r="AL21" s="87"/>
      <c r="AM21" s="87"/>
      <c r="AN21" s="87"/>
      <c r="AO21" s="87"/>
      <c r="AP21" s="88"/>
      <c r="AQ21" s="5"/>
    </row>
    <row r="22" spans="2:43" ht="18" customHeight="1" x14ac:dyDescent="0.15">
      <c r="B22" s="26">
        <v>4</v>
      </c>
      <c r="C22" s="201"/>
      <c r="D22" s="201"/>
      <c r="E22" s="73"/>
      <c r="F22" s="8"/>
      <c r="G22" s="28" t="str">
        <f t="shared" si="6"/>
        <v/>
      </c>
      <c r="H22" s="8"/>
      <c r="I22" s="8"/>
      <c r="J22" s="8"/>
      <c r="K22" s="8"/>
      <c r="L22" s="8"/>
      <c r="M22" s="29" t="str">
        <f t="shared" si="1"/>
        <v/>
      </c>
      <c r="N22" s="30" t="str">
        <f t="shared" si="2"/>
        <v/>
      </c>
      <c r="O22" s="32" t="str">
        <f t="shared" si="0"/>
        <v/>
      </c>
      <c r="P22" s="9"/>
      <c r="Q22" s="36" t="e">
        <f t="shared" si="3"/>
        <v>#DIV/0!</v>
      </c>
      <c r="R22" s="10"/>
      <c r="S22" s="36" t="e">
        <f t="shared" si="4"/>
        <v>#DIV/0!</v>
      </c>
      <c r="T22" s="10"/>
      <c r="U22" s="39" t="e">
        <f t="shared" si="5"/>
        <v>#DIV/0!</v>
      </c>
      <c r="V22" s="40">
        <v>4</v>
      </c>
      <c r="X22" s="46" t="s">
        <v>122</v>
      </c>
      <c r="Y22" s="77">
        <v>1690</v>
      </c>
      <c r="Z22" s="77">
        <v>1690</v>
      </c>
      <c r="AA22" s="77">
        <v>1730</v>
      </c>
      <c r="AB22" s="77">
        <v>1790</v>
      </c>
      <c r="AC22" s="77">
        <v>1800</v>
      </c>
      <c r="AD22" s="77">
        <v>1800</v>
      </c>
      <c r="AE22" s="86">
        <v>1780</v>
      </c>
      <c r="AF22" s="87">
        <v>1840</v>
      </c>
      <c r="AG22" s="87">
        <v>1910</v>
      </c>
      <c r="AH22" s="87">
        <v>2010</v>
      </c>
      <c r="AI22" s="87">
        <v>2110</v>
      </c>
      <c r="AJ22" s="87">
        <v>2288</v>
      </c>
      <c r="AK22" s="87"/>
      <c r="AL22" s="87"/>
      <c r="AM22" s="87"/>
      <c r="AN22" s="87"/>
      <c r="AO22" s="87"/>
      <c r="AP22" s="88"/>
      <c r="AQ22" s="5"/>
    </row>
    <row r="23" spans="2:43" ht="18" customHeight="1" x14ac:dyDescent="0.15">
      <c r="B23" s="26">
        <v>5</v>
      </c>
      <c r="C23" s="201"/>
      <c r="D23" s="201"/>
      <c r="E23" s="73"/>
      <c r="F23" s="8"/>
      <c r="G23" s="28" t="str">
        <f t="shared" si="6"/>
        <v/>
      </c>
      <c r="H23" s="8"/>
      <c r="I23" s="8"/>
      <c r="J23" s="8"/>
      <c r="K23" s="8"/>
      <c r="L23" s="8"/>
      <c r="M23" s="29" t="str">
        <f t="shared" si="1"/>
        <v/>
      </c>
      <c r="N23" s="30" t="str">
        <f t="shared" si="2"/>
        <v/>
      </c>
      <c r="O23" s="32" t="str">
        <f t="shared" si="0"/>
        <v/>
      </c>
      <c r="P23" s="9"/>
      <c r="Q23" s="36" t="e">
        <f t="shared" si="3"/>
        <v>#DIV/0!</v>
      </c>
      <c r="R23" s="10"/>
      <c r="S23" s="36" t="e">
        <f t="shared" si="4"/>
        <v>#DIV/0!</v>
      </c>
      <c r="T23" s="10"/>
      <c r="U23" s="39" t="e">
        <f t="shared" si="5"/>
        <v>#DIV/0!</v>
      </c>
      <c r="V23" s="40">
        <v>5</v>
      </c>
      <c r="X23" s="46" t="s">
        <v>123</v>
      </c>
      <c r="Y23" s="77">
        <v>2230</v>
      </c>
      <c r="Z23" s="77">
        <v>2230</v>
      </c>
      <c r="AA23" s="77">
        <v>2390</v>
      </c>
      <c r="AB23" s="77">
        <v>2490</v>
      </c>
      <c r="AC23" s="77">
        <v>2540</v>
      </c>
      <c r="AD23" s="77">
        <v>2540</v>
      </c>
      <c r="AE23" s="86">
        <v>2540</v>
      </c>
      <c r="AF23" s="87">
        <v>2650</v>
      </c>
      <c r="AG23" s="87">
        <v>2650</v>
      </c>
      <c r="AH23" s="87">
        <v>2650</v>
      </c>
      <c r="AI23" s="87">
        <v>2720</v>
      </c>
      <c r="AJ23" s="87">
        <v>2977</v>
      </c>
      <c r="AK23" s="87"/>
      <c r="AL23" s="87"/>
      <c r="AM23" s="87"/>
      <c r="AN23" s="87"/>
      <c r="AO23" s="87"/>
      <c r="AP23" s="88"/>
      <c r="AQ23" s="5"/>
    </row>
    <row r="24" spans="2:43" ht="18" customHeight="1" x14ac:dyDescent="0.15">
      <c r="B24" s="26">
        <v>6</v>
      </c>
      <c r="C24" s="201"/>
      <c r="D24" s="201"/>
      <c r="E24" s="73"/>
      <c r="F24" s="8"/>
      <c r="G24" s="28" t="str">
        <f t="shared" si="6"/>
        <v/>
      </c>
      <c r="H24" s="8"/>
      <c r="I24" s="8"/>
      <c r="J24" s="8"/>
      <c r="K24" s="8"/>
      <c r="L24" s="8"/>
      <c r="M24" s="29" t="str">
        <f t="shared" si="1"/>
        <v/>
      </c>
      <c r="N24" s="30" t="str">
        <f t="shared" si="2"/>
        <v/>
      </c>
      <c r="O24" s="32" t="str">
        <f t="shared" si="0"/>
        <v/>
      </c>
      <c r="P24" s="9"/>
      <c r="Q24" s="36" t="e">
        <f t="shared" si="3"/>
        <v>#DIV/0!</v>
      </c>
      <c r="R24" s="10"/>
      <c r="S24" s="36" t="e">
        <f t="shared" si="4"/>
        <v>#DIV/0!</v>
      </c>
      <c r="T24" s="10"/>
      <c r="U24" s="39" t="e">
        <f t="shared" si="5"/>
        <v>#DIV/0!</v>
      </c>
      <c r="V24" s="40">
        <v>6</v>
      </c>
      <c r="X24" s="46" t="s">
        <v>124</v>
      </c>
      <c r="Y24" s="77">
        <v>1930</v>
      </c>
      <c r="Z24" s="77">
        <v>1930</v>
      </c>
      <c r="AA24" s="77">
        <v>2080</v>
      </c>
      <c r="AB24" s="77">
        <v>2160</v>
      </c>
      <c r="AC24" s="77">
        <v>2200</v>
      </c>
      <c r="AD24" s="77">
        <v>2200</v>
      </c>
      <c r="AE24" s="86">
        <v>2200</v>
      </c>
      <c r="AF24" s="87">
        <v>2300</v>
      </c>
      <c r="AG24" s="87">
        <v>2340</v>
      </c>
      <c r="AH24" s="87">
        <v>2350</v>
      </c>
      <c r="AI24" s="87">
        <v>2380</v>
      </c>
      <c r="AJ24" s="87">
        <v>2603</v>
      </c>
      <c r="AK24" s="87"/>
      <c r="AL24" s="87"/>
      <c r="AM24" s="87"/>
      <c r="AN24" s="87"/>
      <c r="AO24" s="87"/>
      <c r="AP24" s="88"/>
      <c r="AQ24" s="5"/>
    </row>
    <row r="25" spans="2:43" ht="18" customHeight="1" x14ac:dyDescent="0.15">
      <c r="B25" s="26">
        <v>7</v>
      </c>
      <c r="C25" s="201"/>
      <c r="D25" s="201"/>
      <c r="E25" s="73"/>
      <c r="F25" s="8"/>
      <c r="G25" s="28" t="str">
        <f t="shared" si="6"/>
        <v/>
      </c>
      <c r="H25" s="8"/>
      <c r="I25" s="8"/>
      <c r="J25" s="8"/>
      <c r="K25" s="8"/>
      <c r="L25" s="8"/>
      <c r="M25" s="29" t="str">
        <f t="shared" si="1"/>
        <v/>
      </c>
      <c r="N25" s="30" t="str">
        <f t="shared" si="2"/>
        <v/>
      </c>
      <c r="O25" s="32" t="str">
        <f t="shared" si="0"/>
        <v/>
      </c>
      <c r="P25" s="9"/>
      <c r="Q25" s="36" t="e">
        <f t="shared" si="3"/>
        <v>#DIV/0!</v>
      </c>
      <c r="R25" s="10"/>
      <c r="S25" s="36" t="e">
        <f t="shared" si="4"/>
        <v>#DIV/0!</v>
      </c>
      <c r="T25" s="10"/>
      <c r="U25" s="39" t="e">
        <f t="shared" si="5"/>
        <v>#DIV/0!</v>
      </c>
      <c r="V25" s="40">
        <v>7</v>
      </c>
      <c r="X25" s="46" t="s">
        <v>125</v>
      </c>
      <c r="Y25" s="77">
        <v>2210</v>
      </c>
      <c r="Z25" s="77">
        <v>2210</v>
      </c>
      <c r="AA25" s="77">
        <v>2220</v>
      </c>
      <c r="AB25" s="77">
        <v>2300</v>
      </c>
      <c r="AC25" s="77">
        <v>2310</v>
      </c>
      <c r="AD25" s="77">
        <v>2310</v>
      </c>
      <c r="AE25" s="86">
        <v>2280</v>
      </c>
      <c r="AF25" s="87">
        <v>2360</v>
      </c>
      <c r="AG25" s="87">
        <v>2360</v>
      </c>
      <c r="AH25" s="87">
        <v>2480</v>
      </c>
      <c r="AI25" s="87">
        <v>2600</v>
      </c>
      <c r="AJ25" s="87">
        <v>2835</v>
      </c>
      <c r="AK25" s="87"/>
      <c r="AL25" s="87"/>
      <c r="AM25" s="87"/>
      <c r="AN25" s="87"/>
      <c r="AO25" s="87"/>
      <c r="AP25" s="88"/>
      <c r="AQ25" s="5"/>
    </row>
    <row r="26" spans="2:43" ht="18" customHeight="1" x14ac:dyDescent="0.15">
      <c r="B26" s="26">
        <v>8</v>
      </c>
      <c r="C26" s="201"/>
      <c r="D26" s="201"/>
      <c r="E26" s="73"/>
      <c r="F26" s="8"/>
      <c r="G26" s="28" t="str">
        <f t="shared" si="6"/>
        <v/>
      </c>
      <c r="H26" s="8"/>
      <c r="I26" s="8"/>
      <c r="J26" s="8"/>
      <c r="K26" s="8"/>
      <c r="L26" s="8"/>
      <c r="M26" s="29" t="str">
        <f t="shared" si="1"/>
        <v/>
      </c>
      <c r="N26" s="30" t="str">
        <f t="shared" si="2"/>
        <v/>
      </c>
      <c r="O26" s="32" t="str">
        <f t="shared" si="0"/>
        <v/>
      </c>
      <c r="P26" s="9"/>
      <c r="Q26" s="36" t="e">
        <f t="shared" si="3"/>
        <v>#DIV/0!</v>
      </c>
      <c r="R26" s="10"/>
      <c r="S26" s="36" t="e">
        <f t="shared" si="4"/>
        <v>#DIV/0!</v>
      </c>
      <c r="T26" s="10"/>
      <c r="U26" s="39" t="e">
        <f t="shared" si="5"/>
        <v>#DIV/0!</v>
      </c>
      <c r="V26" s="40">
        <v>8</v>
      </c>
      <c r="X26" s="46" t="s">
        <v>126</v>
      </c>
      <c r="Y26" s="77">
        <v>2520</v>
      </c>
      <c r="Z26" s="77">
        <v>2520</v>
      </c>
      <c r="AA26" s="77">
        <v>2530</v>
      </c>
      <c r="AB26" s="77">
        <v>2570</v>
      </c>
      <c r="AC26" s="77">
        <v>2590</v>
      </c>
      <c r="AD26" s="77">
        <v>2590</v>
      </c>
      <c r="AE26" s="86">
        <v>2650</v>
      </c>
      <c r="AF26" s="87">
        <v>2700</v>
      </c>
      <c r="AG26" s="87">
        <v>2720</v>
      </c>
      <c r="AH26" s="87">
        <v>2750</v>
      </c>
      <c r="AI26" s="87">
        <v>2880</v>
      </c>
      <c r="AJ26" s="87">
        <v>3089</v>
      </c>
      <c r="AK26" s="87"/>
      <c r="AL26" s="87"/>
      <c r="AM26" s="87"/>
      <c r="AN26" s="87"/>
      <c r="AO26" s="87"/>
      <c r="AP26" s="88"/>
      <c r="AQ26" s="5"/>
    </row>
    <row r="27" spans="2:43" ht="18" customHeight="1" x14ac:dyDescent="0.15">
      <c r="B27" s="26">
        <v>9</v>
      </c>
      <c r="C27" s="201"/>
      <c r="D27" s="201"/>
      <c r="E27" s="73"/>
      <c r="F27" s="8"/>
      <c r="G27" s="28" t="str">
        <f t="shared" si="6"/>
        <v/>
      </c>
      <c r="H27" s="8"/>
      <c r="I27" s="8"/>
      <c r="J27" s="8"/>
      <c r="K27" s="8"/>
      <c r="L27" s="8"/>
      <c r="M27" s="29" t="str">
        <f t="shared" si="1"/>
        <v/>
      </c>
      <c r="N27" s="30" t="str">
        <f t="shared" si="2"/>
        <v/>
      </c>
      <c r="O27" s="32" t="str">
        <f t="shared" si="0"/>
        <v/>
      </c>
      <c r="P27" s="9"/>
      <c r="Q27" s="36" t="e">
        <f t="shared" si="3"/>
        <v>#DIV/0!</v>
      </c>
      <c r="R27" s="10"/>
      <c r="S27" s="36" t="e">
        <f t="shared" si="4"/>
        <v>#DIV/0!</v>
      </c>
      <c r="T27" s="10"/>
      <c r="U27" s="39" t="e">
        <f t="shared" si="5"/>
        <v>#DIV/0!</v>
      </c>
      <c r="V27" s="40">
        <v>9</v>
      </c>
      <c r="X27" s="46" t="s">
        <v>127</v>
      </c>
      <c r="Y27" s="77">
        <v>1730</v>
      </c>
      <c r="Z27" s="77">
        <v>1730</v>
      </c>
      <c r="AA27" s="77">
        <v>1770</v>
      </c>
      <c r="AB27" s="77">
        <v>1840</v>
      </c>
      <c r="AC27" s="77">
        <v>1830</v>
      </c>
      <c r="AD27" s="77">
        <v>1830</v>
      </c>
      <c r="AE27" s="86">
        <v>1890</v>
      </c>
      <c r="AF27" s="87">
        <v>1920</v>
      </c>
      <c r="AG27" s="87">
        <v>1960</v>
      </c>
      <c r="AH27" s="87">
        <v>2000</v>
      </c>
      <c r="AI27" s="87">
        <v>2140</v>
      </c>
      <c r="AJ27" s="87">
        <v>2339</v>
      </c>
      <c r="AK27" s="87"/>
      <c r="AL27" s="87"/>
      <c r="AM27" s="87"/>
      <c r="AN27" s="87"/>
      <c r="AO27" s="87"/>
      <c r="AP27" s="88"/>
      <c r="AQ27" s="5"/>
    </row>
    <row r="28" spans="2:43" ht="18" customHeight="1" x14ac:dyDescent="0.15">
      <c r="B28" s="26">
        <v>10</v>
      </c>
      <c r="C28" s="201"/>
      <c r="D28" s="201"/>
      <c r="E28" s="73"/>
      <c r="F28" s="8"/>
      <c r="G28" s="28" t="str">
        <f t="shared" si="6"/>
        <v/>
      </c>
      <c r="H28" s="8"/>
      <c r="I28" s="8"/>
      <c r="J28" s="8"/>
      <c r="K28" s="8"/>
      <c r="L28" s="8"/>
      <c r="M28" s="29" t="str">
        <f t="shared" si="1"/>
        <v/>
      </c>
      <c r="N28" s="30" t="str">
        <f t="shared" si="2"/>
        <v/>
      </c>
      <c r="O28" s="32" t="str">
        <f t="shared" si="0"/>
        <v/>
      </c>
      <c r="P28" s="9"/>
      <c r="Q28" s="36" t="e">
        <f t="shared" si="3"/>
        <v>#DIV/0!</v>
      </c>
      <c r="R28" s="10"/>
      <c r="S28" s="36" t="e">
        <f t="shared" si="4"/>
        <v>#DIV/0!</v>
      </c>
      <c r="T28" s="10"/>
      <c r="U28" s="39" t="e">
        <f t="shared" si="5"/>
        <v>#DIV/0!</v>
      </c>
      <c r="V28" s="40">
        <v>10</v>
      </c>
      <c r="X28" s="46" t="s">
        <v>128</v>
      </c>
      <c r="Y28" s="77">
        <v>1740</v>
      </c>
      <c r="Z28" s="77">
        <v>1740</v>
      </c>
      <c r="AA28" s="77">
        <v>1870</v>
      </c>
      <c r="AB28" s="77">
        <v>1940</v>
      </c>
      <c r="AC28" s="77">
        <v>1980</v>
      </c>
      <c r="AD28" s="77">
        <v>1980</v>
      </c>
      <c r="AE28" s="86">
        <v>1980</v>
      </c>
      <c r="AF28" s="87">
        <v>2070</v>
      </c>
      <c r="AG28" s="87">
        <v>2120</v>
      </c>
      <c r="AH28" s="87">
        <v>2210</v>
      </c>
      <c r="AI28" s="87">
        <v>2260</v>
      </c>
      <c r="AJ28" s="87">
        <v>2380</v>
      </c>
      <c r="AK28" s="87"/>
      <c r="AL28" s="87"/>
      <c r="AM28" s="87"/>
      <c r="AN28" s="87"/>
      <c r="AO28" s="87"/>
      <c r="AP28" s="88"/>
      <c r="AQ28" s="5"/>
    </row>
    <row r="29" spans="2:43" ht="18" customHeight="1" x14ac:dyDescent="0.15">
      <c r="B29" s="26">
        <v>11</v>
      </c>
      <c r="C29" s="201"/>
      <c r="D29" s="201"/>
      <c r="E29" s="73"/>
      <c r="F29" s="8"/>
      <c r="G29" s="28" t="str">
        <f t="shared" si="6"/>
        <v/>
      </c>
      <c r="H29" s="8"/>
      <c r="I29" s="8"/>
      <c r="J29" s="8"/>
      <c r="K29" s="8"/>
      <c r="L29" s="8"/>
      <c r="M29" s="29" t="str">
        <f t="shared" si="1"/>
        <v/>
      </c>
      <c r="N29" s="30" t="str">
        <f t="shared" si="2"/>
        <v/>
      </c>
      <c r="O29" s="32" t="str">
        <f t="shared" si="0"/>
        <v/>
      </c>
      <c r="P29" s="9"/>
      <c r="Q29" s="36" t="e">
        <f t="shared" si="3"/>
        <v>#DIV/0!</v>
      </c>
      <c r="R29" s="10"/>
      <c r="S29" s="36" t="e">
        <f t="shared" si="4"/>
        <v>#DIV/0!</v>
      </c>
      <c r="T29" s="10"/>
      <c r="U29" s="39" t="e">
        <f t="shared" si="5"/>
        <v>#DIV/0!</v>
      </c>
      <c r="V29" s="40">
        <v>11</v>
      </c>
      <c r="X29" s="46" t="s">
        <v>129</v>
      </c>
      <c r="Y29" s="77">
        <v>1830</v>
      </c>
      <c r="Z29" s="77">
        <v>1830</v>
      </c>
      <c r="AA29" s="77">
        <v>1970</v>
      </c>
      <c r="AB29" s="77">
        <v>2050</v>
      </c>
      <c r="AC29" s="77">
        <v>2090</v>
      </c>
      <c r="AD29" s="77">
        <v>2090</v>
      </c>
      <c r="AE29" s="86">
        <v>2090</v>
      </c>
      <c r="AF29" s="87">
        <v>2180</v>
      </c>
      <c r="AG29" s="87">
        <v>2250</v>
      </c>
      <c r="AH29" s="87">
        <v>2250</v>
      </c>
      <c r="AI29" s="87">
        <v>2280</v>
      </c>
      <c r="AJ29" s="87">
        <v>2491</v>
      </c>
      <c r="AK29" s="87"/>
      <c r="AL29" s="87"/>
      <c r="AM29" s="87"/>
      <c r="AN29" s="87"/>
      <c r="AO29" s="87"/>
      <c r="AP29" s="88"/>
      <c r="AQ29" s="5"/>
    </row>
    <row r="30" spans="2:43" ht="18" customHeight="1" x14ac:dyDescent="0.15">
      <c r="B30" s="26">
        <v>12</v>
      </c>
      <c r="C30" s="201"/>
      <c r="D30" s="201"/>
      <c r="E30" s="73"/>
      <c r="F30" s="8"/>
      <c r="G30" s="28" t="str">
        <f t="shared" si="6"/>
        <v/>
      </c>
      <c r="H30" s="8"/>
      <c r="I30" s="8"/>
      <c r="J30" s="8"/>
      <c r="K30" s="8"/>
      <c r="L30" s="8"/>
      <c r="M30" s="29" t="str">
        <f t="shared" si="1"/>
        <v/>
      </c>
      <c r="N30" s="30" t="str">
        <f t="shared" si="2"/>
        <v/>
      </c>
      <c r="O30" s="32" t="str">
        <f t="shared" si="0"/>
        <v/>
      </c>
      <c r="P30" s="9"/>
      <c r="Q30" s="36" t="e">
        <f t="shared" si="3"/>
        <v>#DIV/0!</v>
      </c>
      <c r="R30" s="10"/>
      <c r="S30" s="36" t="e">
        <f t="shared" si="4"/>
        <v>#DIV/0!</v>
      </c>
      <c r="T30" s="10"/>
      <c r="U30" s="39" t="e">
        <f t="shared" si="5"/>
        <v>#DIV/0!</v>
      </c>
      <c r="V30" s="40">
        <v>12</v>
      </c>
      <c r="X30" s="46" t="s">
        <v>130</v>
      </c>
      <c r="Y30" s="77">
        <v>1800</v>
      </c>
      <c r="Z30" s="77">
        <v>1800</v>
      </c>
      <c r="AA30" s="77">
        <v>1930</v>
      </c>
      <c r="AB30" s="77">
        <v>2010</v>
      </c>
      <c r="AC30" s="77">
        <v>2050</v>
      </c>
      <c r="AD30" s="77">
        <v>2050</v>
      </c>
      <c r="AE30" s="86">
        <v>2050</v>
      </c>
      <c r="AF30" s="87">
        <v>2140</v>
      </c>
      <c r="AG30" s="87">
        <v>2210</v>
      </c>
      <c r="AH30" s="87">
        <v>2320</v>
      </c>
      <c r="AI30" s="87">
        <v>2410</v>
      </c>
      <c r="AJ30" s="87">
        <v>2572</v>
      </c>
      <c r="AK30" s="87"/>
      <c r="AL30" s="87"/>
      <c r="AM30" s="87"/>
      <c r="AN30" s="87"/>
      <c r="AO30" s="87"/>
      <c r="AP30" s="88"/>
      <c r="AQ30" s="5"/>
    </row>
    <row r="31" spans="2:43" ht="18" customHeight="1" x14ac:dyDescent="0.15">
      <c r="B31" s="26">
        <v>13</v>
      </c>
      <c r="C31" s="201"/>
      <c r="D31" s="201"/>
      <c r="E31" s="73"/>
      <c r="F31" s="8"/>
      <c r="G31" s="28" t="str">
        <f t="shared" si="6"/>
        <v/>
      </c>
      <c r="H31" s="8"/>
      <c r="I31" s="8"/>
      <c r="J31" s="8"/>
      <c r="K31" s="8"/>
      <c r="L31" s="8"/>
      <c r="M31" s="29" t="str">
        <f t="shared" si="1"/>
        <v/>
      </c>
      <c r="N31" s="30" t="str">
        <f t="shared" si="2"/>
        <v/>
      </c>
      <c r="O31" s="32" t="str">
        <f t="shared" si="0"/>
        <v/>
      </c>
      <c r="P31" s="9"/>
      <c r="Q31" s="36" t="e">
        <f t="shared" si="3"/>
        <v>#DIV/0!</v>
      </c>
      <c r="R31" s="10"/>
      <c r="S31" s="36" t="e">
        <f t="shared" si="4"/>
        <v>#DIV/0!</v>
      </c>
      <c r="T31" s="10"/>
      <c r="U31" s="39" t="e">
        <f t="shared" si="5"/>
        <v>#DIV/0!</v>
      </c>
      <c r="V31" s="40">
        <v>13</v>
      </c>
      <c r="X31" s="46" t="s">
        <v>131</v>
      </c>
      <c r="Y31" s="77">
        <v>2090</v>
      </c>
      <c r="Z31" s="77">
        <v>2090</v>
      </c>
      <c r="AA31" s="77">
        <v>2250</v>
      </c>
      <c r="AB31" s="77">
        <v>2340</v>
      </c>
      <c r="AC31" s="77">
        <v>2390</v>
      </c>
      <c r="AD31" s="77">
        <v>2390</v>
      </c>
      <c r="AE31" s="86">
        <v>2390</v>
      </c>
      <c r="AF31" s="87">
        <v>2490</v>
      </c>
      <c r="AG31" s="87">
        <v>2550</v>
      </c>
      <c r="AH31" s="87">
        <v>2550</v>
      </c>
      <c r="AI31" s="87">
        <v>2630</v>
      </c>
      <c r="AJ31" s="87">
        <v>2744</v>
      </c>
      <c r="AK31" s="87"/>
      <c r="AL31" s="87"/>
      <c r="AM31" s="87"/>
      <c r="AN31" s="87"/>
      <c r="AO31" s="87"/>
      <c r="AP31" s="88"/>
      <c r="AQ31" s="5"/>
    </row>
    <row r="32" spans="2:43" ht="18" customHeight="1" x14ac:dyDescent="0.15">
      <c r="B32" s="26">
        <v>14</v>
      </c>
      <c r="C32" s="201"/>
      <c r="D32" s="201"/>
      <c r="E32" s="73"/>
      <c r="F32" s="8"/>
      <c r="G32" s="28" t="str">
        <f t="shared" si="6"/>
        <v/>
      </c>
      <c r="H32" s="8"/>
      <c r="I32" s="8"/>
      <c r="J32" s="8"/>
      <c r="K32" s="8"/>
      <c r="L32" s="8"/>
      <c r="M32" s="29" t="str">
        <f t="shared" si="1"/>
        <v/>
      </c>
      <c r="N32" s="30" t="str">
        <f t="shared" si="2"/>
        <v/>
      </c>
      <c r="O32" s="32" t="str">
        <f t="shared" si="0"/>
        <v/>
      </c>
      <c r="P32" s="9"/>
      <c r="Q32" s="36" t="e">
        <f t="shared" si="3"/>
        <v>#DIV/0!</v>
      </c>
      <c r="R32" s="10"/>
      <c r="S32" s="36" t="e">
        <f t="shared" si="4"/>
        <v>#DIV/0!</v>
      </c>
      <c r="T32" s="10"/>
      <c r="U32" s="39" t="e">
        <f t="shared" si="5"/>
        <v>#DIV/0!</v>
      </c>
      <c r="V32" s="40">
        <v>14</v>
      </c>
      <c r="X32" s="46" t="s">
        <v>132</v>
      </c>
      <c r="Y32" s="77">
        <v>1770</v>
      </c>
      <c r="Z32" s="77">
        <v>1770</v>
      </c>
      <c r="AA32" s="77">
        <v>1910</v>
      </c>
      <c r="AB32" s="77">
        <v>1940</v>
      </c>
      <c r="AC32" s="77">
        <v>1980</v>
      </c>
      <c r="AD32" s="77">
        <v>1980</v>
      </c>
      <c r="AE32" s="86">
        <v>2030</v>
      </c>
      <c r="AF32" s="87">
        <v>2060</v>
      </c>
      <c r="AG32" s="87">
        <v>2070</v>
      </c>
      <c r="AH32" s="87">
        <v>2170</v>
      </c>
      <c r="AI32" s="87">
        <v>2270</v>
      </c>
      <c r="AJ32" s="87">
        <v>2450</v>
      </c>
      <c r="AK32" s="87"/>
      <c r="AL32" s="87"/>
      <c r="AM32" s="87"/>
      <c r="AN32" s="87"/>
      <c r="AO32" s="87"/>
      <c r="AP32" s="88"/>
      <c r="AQ32" s="5"/>
    </row>
    <row r="33" spans="2:43" ht="18" customHeight="1" x14ac:dyDescent="0.15">
      <c r="B33" s="26">
        <v>15</v>
      </c>
      <c r="C33" s="201"/>
      <c r="D33" s="201"/>
      <c r="E33" s="73"/>
      <c r="F33" s="8"/>
      <c r="G33" s="28" t="str">
        <f t="shared" si="6"/>
        <v/>
      </c>
      <c r="H33" s="8"/>
      <c r="I33" s="8"/>
      <c r="J33" s="8"/>
      <c r="K33" s="8"/>
      <c r="L33" s="8"/>
      <c r="M33" s="29" t="str">
        <f t="shared" si="1"/>
        <v/>
      </c>
      <c r="N33" s="30" t="str">
        <f t="shared" si="2"/>
        <v/>
      </c>
      <c r="O33" s="32" t="str">
        <f t="shared" si="0"/>
        <v/>
      </c>
      <c r="P33" s="9"/>
      <c r="Q33" s="36" t="e">
        <f t="shared" si="3"/>
        <v>#DIV/0!</v>
      </c>
      <c r="R33" s="10"/>
      <c r="S33" s="36" t="e">
        <f t="shared" si="4"/>
        <v>#DIV/0!</v>
      </c>
      <c r="T33" s="10"/>
      <c r="U33" s="39" t="e">
        <f t="shared" si="5"/>
        <v>#DIV/0!</v>
      </c>
      <c r="V33" s="40">
        <v>15</v>
      </c>
      <c r="X33" s="46" t="s">
        <v>133</v>
      </c>
      <c r="Y33" s="77">
        <v>1570</v>
      </c>
      <c r="Z33" s="77">
        <v>1570</v>
      </c>
      <c r="AA33" s="77">
        <v>1690</v>
      </c>
      <c r="AB33" s="77">
        <v>1720</v>
      </c>
      <c r="AC33" s="77">
        <v>1760</v>
      </c>
      <c r="AD33" s="77">
        <v>1760</v>
      </c>
      <c r="AE33" s="86">
        <v>1800</v>
      </c>
      <c r="AF33" s="87">
        <v>1830</v>
      </c>
      <c r="AG33" s="87">
        <v>1900</v>
      </c>
      <c r="AH33" s="87">
        <v>1950</v>
      </c>
      <c r="AI33" s="87">
        <v>2100</v>
      </c>
      <c r="AJ33" s="87">
        <v>2218</v>
      </c>
      <c r="AK33" s="87"/>
      <c r="AL33" s="87"/>
      <c r="AM33" s="87"/>
      <c r="AN33" s="87"/>
      <c r="AO33" s="87"/>
      <c r="AP33" s="88"/>
      <c r="AQ33" s="5"/>
    </row>
    <row r="34" spans="2:43" ht="18" customHeight="1" x14ac:dyDescent="0.15">
      <c r="B34" s="26">
        <v>16</v>
      </c>
      <c r="C34" s="201"/>
      <c r="D34" s="201"/>
      <c r="E34" s="73"/>
      <c r="F34" s="8"/>
      <c r="G34" s="28" t="str">
        <f t="shared" si="6"/>
        <v/>
      </c>
      <c r="H34" s="8"/>
      <c r="I34" s="8"/>
      <c r="J34" s="8"/>
      <c r="K34" s="8"/>
      <c r="L34" s="8"/>
      <c r="M34" s="29" t="str">
        <f t="shared" si="1"/>
        <v/>
      </c>
      <c r="N34" s="30" t="str">
        <f t="shared" si="2"/>
        <v/>
      </c>
      <c r="O34" s="32" t="str">
        <f t="shared" si="0"/>
        <v/>
      </c>
      <c r="P34" s="9"/>
      <c r="Q34" s="36" t="e">
        <f t="shared" si="3"/>
        <v>#DIV/0!</v>
      </c>
      <c r="R34" s="10"/>
      <c r="S34" s="36" t="e">
        <f t="shared" si="4"/>
        <v>#DIV/0!</v>
      </c>
      <c r="T34" s="10"/>
      <c r="U34" s="39" t="e">
        <f t="shared" si="5"/>
        <v>#DIV/0!</v>
      </c>
      <c r="V34" s="40">
        <v>16</v>
      </c>
      <c r="X34" s="46" t="s">
        <v>134</v>
      </c>
      <c r="Y34" s="77">
        <v>2710</v>
      </c>
      <c r="Z34" s="77">
        <v>2710</v>
      </c>
      <c r="AA34" s="77">
        <v>2900</v>
      </c>
      <c r="AB34" s="77">
        <v>3020</v>
      </c>
      <c r="AC34" s="77">
        <v>3080</v>
      </c>
      <c r="AD34" s="77">
        <v>3080</v>
      </c>
      <c r="AE34" s="86">
        <v>3080</v>
      </c>
      <c r="AF34" s="87">
        <v>3210</v>
      </c>
      <c r="AG34" s="87">
        <v>3210</v>
      </c>
      <c r="AH34" s="87">
        <v>3340</v>
      </c>
      <c r="AI34" s="87">
        <v>3380</v>
      </c>
      <c r="AJ34" s="87">
        <v>3534</v>
      </c>
      <c r="AK34" s="87"/>
      <c r="AL34" s="87"/>
      <c r="AM34" s="87"/>
      <c r="AN34" s="87"/>
      <c r="AO34" s="87"/>
      <c r="AP34" s="88"/>
      <c r="AQ34" s="5"/>
    </row>
    <row r="35" spans="2:43" ht="18" customHeight="1" x14ac:dyDescent="0.15">
      <c r="B35" s="26">
        <v>17</v>
      </c>
      <c r="C35" s="201"/>
      <c r="D35" s="201"/>
      <c r="E35" s="73"/>
      <c r="F35" s="8"/>
      <c r="G35" s="28" t="str">
        <f t="shared" si="6"/>
        <v/>
      </c>
      <c r="H35" s="8"/>
      <c r="I35" s="8"/>
      <c r="J35" s="8"/>
      <c r="K35" s="8"/>
      <c r="L35" s="8"/>
      <c r="M35" s="29" t="str">
        <f t="shared" si="1"/>
        <v/>
      </c>
      <c r="N35" s="30" t="str">
        <f t="shared" si="2"/>
        <v/>
      </c>
      <c r="O35" s="32" t="str">
        <f t="shared" si="0"/>
        <v/>
      </c>
      <c r="P35" s="9"/>
      <c r="Q35" s="36" t="e">
        <f t="shared" si="3"/>
        <v>#DIV/0!</v>
      </c>
      <c r="R35" s="10"/>
      <c r="S35" s="36" t="e">
        <f t="shared" si="4"/>
        <v>#DIV/0!</v>
      </c>
      <c r="T35" s="10"/>
      <c r="U35" s="39" t="e">
        <f t="shared" si="5"/>
        <v>#DIV/0!</v>
      </c>
      <c r="V35" s="40">
        <v>17</v>
      </c>
      <c r="X35" s="46" t="s">
        <v>135</v>
      </c>
      <c r="Y35" s="77">
        <v>3210</v>
      </c>
      <c r="Z35" s="77">
        <v>3210</v>
      </c>
      <c r="AA35" s="77">
        <v>3430</v>
      </c>
      <c r="AB35" s="77">
        <v>3570</v>
      </c>
      <c r="AC35" s="77">
        <v>3640</v>
      </c>
      <c r="AD35" s="77">
        <v>3640</v>
      </c>
      <c r="AE35" s="86">
        <v>3640</v>
      </c>
      <c r="AF35" s="87">
        <v>3800</v>
      </c>
      <c r="AG35" s="87">
        <v>3800</v>
      </c>
      <c r="AH35" s="87">
        <v>3970</v>
      </c>
      <c r="AI35" s="87">
        <v>4190</v>
      </c>
      <c r="AJ35" s="87">
        <v>4374</v>
      </c>
      <c r="AK35" s="87"/>
      <c r="AL35" s="87"/>
      <c r="AM35" s="87"/>
      <c r="AN35" s="87"/>
      <c r="AO35" s="87"/>
      <c r="AP35" s="88"/>
      <c r="AQ35" s="5"/>
    </row>
    <row r="36" spans="2:43" ht="18" customHeight="1" x14ac:dyDescent="0.15">
      <c r="B36" s="26">
        <v>18</v>
      </c>
      <c r="C36" s="201"/>
      <c r="D36" s="201"/>
      <c r="E36" s="73"/>
      <c r="F36" s="8"/>
      <c r="G36" s="28" t="str">
        <f t="shared" si="6"/>
        <v/>
      </c>
      <c r="H36" s="8"/>
      <c r="I36" s="8"/>
      <c r="J36" s="8"/>
      <c r="K36" s="8"/>
      <c r="L36" s="8"/>
      <c r="M36" s="29" t="str">
        <f t="shared" si="1"/>
        <v/>
      </c>
      <c r="N36" s="30" t="str">
        <f t="shared" si="2"/>
        <v/>
      </c>
      <c r="O36" s="32" t="str">
        <f t="shared" si="0"/>
        <v/>
      </c>
      <c r="P36" s="9"/>
      <c r="Q36" s="36" t="e">
        <f t="shared" si="3"/>
        <v>#DIV/0!</v>
      </c>
      <c r="R36" s="10"/>
      <c r="S36" s="36" t="e">
        <f t="shared" si="4"/>
        <v>#DIV/0!</v>
      </c>
      <c r="T36" s="10"/>
      <c r="U36" s="39" t="e">
        <f t="shared" si="5"/>
        <v>#DIV/0!</v>
      </c>
      <c r="V36" s="40">
        <v>18</v>
      </c>
      <c r="X36" s="46" t="s">
        <v>136</v>
      </c>
      <c r="Y36" s="77">
        <v>2040</v>
      </c>
      <c r="Z36" s="77">
        <v>2040</v>
      </c>
      <c r="AA36" s="77">
        <v>2180</v>
      </c>
      <c r="AB36" s="77">
        <v>2270</v>
      </c>
      <c r="AC36" s="77">
        <v>2310</v>
      </c>
      <c r="AD36" s="77">
        <v>2310</v>
      </c>
      <c r="AE36" s="86">
        <v>2310</v>
      </c>
      <c r="AF36" s="87">
        <v>2410</v>
      </c>
      <c r="AG36" s="87">
        <v>2410</v>
      </c>
      <c r="AH36" s="87">
        <v>2490</v>
      </c>
      <c r="AI36" s="87">
        <v>2640</v>
      </c>
      <c r="AJ36" s="87">
        <v>2795</v>
      </c>
      <c r="AK36" s="87"/>
      <c r="AL36" s="87"/>
      <c r="AM36" s="87"/>
      <c r="AN36" s="87"/>
      <c r="AO36" s="87"/>
      <c r="AP36" s="88"/>
      <c r="AQ36" s="5"/>
    </row>
    <row r="37" spans="2:43" ht="18" customHeight="1" x14ac:dyDescent="0.15">
      <c r="B37" s="26">
        <v>19</v>
      </c>
      <c r="C37" s="201"/>
      <c r="D37" s="201"/>
      <c r="E37" s="73"/>
      <c r="F37" s="8"/>
      <c r="G37" s="28" t="str">
        <f t="shared" si="6"/>
        <v/>
      </c>
      <c r="H37" s="8"/>
      <c r="I37" s="8"/>
      <c r="J37" s="8"/>
      <c r="K37" s="8"/>
      <c r="L37" s="8"/>
      <c r="M37" s="29" t="str">
        <f t="shared" si="1"/>
        <v/>
      </c>
      <c r="N37" s="30" t="str">
        <f t="shared" si="2"/>
        <v/>
      </c>
      <c r="O37" s="32" t="str">
        <f t="shared" si="0"/>
        <v/>
      </c>
      <c r="P37" s="9"/>
      <c r="Q37" s="36" t="e">
        <f t="shared" si="3"/>
        <v>#DIV/0!</v>
      </c>
      <c r="R37" s="10"/>
      <c r="S37" s="36" t="e">
        <f t="shared" si="4"/>
        <v>#DIV/0!</v>
      </c>
      <c r="T37" s="10"/>
      <c r="U37" s="39" t="e">
        <f t="shared" si="5"/>
        <v>#DIV/0!</v>
      </c>
      <c r="V37" s="40">
        <v>19</v>
      </c>
      <c r="X37" s="46" t="s">
        <v>137</v>
      </c>
      <c r="Y37" s="77">
        <v>2470</v>
      </c>
      <c r="Z37" s="77">
        <v>2470</v>
      </c>
      <c r="AA37" s="77">
        <v>2650</v>
      </c>
      <c r="AB37" s="77">
        <v>2890</v>
      </c>
      <c r="AC37" s="77">
        <v>3100</v>
      </c>
      <c r="AD37" s="77">
        <v>3100</v>
      </c>
      <c r="AE37" s="86">
        <v>3130</v>
      </c>
      <c r="AF37" s="87">
        <v>3420</v>
      </c>
      <c r="AG37" s="87">
        <v>3420</v>
      </c>
      <c r="AH37" s="87">
        <v>3420</v>
      </c>
      <c r="AI37" s="87">
        <v>3570</v>
      </c>
      <c r="AJ37" s="87">
        <v>3908</v>
      </c>
      <c r="AK37" s="87"/>
      <c r="AL37" s="87"/>
      <c r="AM37" s="87"/>
      <c r="AN37" s="87"/>
      <c r="AO37" s="87"/>
      <c r="AP37" s="88"/>
      <c r="AQ37" s="5"/>
    </row>
    <row r="38" spans="2:43" ht="18" customHeight="1" thickBot="1" x14ac:dyDescent="0.2">
      <c r="B38" s="27">
        <v>20</v>
      </c>
      <c r="C38" s="202"/>
      <c r="D38" s="202"/>
      <c r="E38" s="74"/>
      <c r="F38" s="11"/>
      <c r="G38" s="128" t="str">
        <f t="shared" si="6"/>
        <v/>
      </c>
      <c r="H38" s="11"/>
      <c r="I38" s="11"/>
      <c r="J38" s="11"/>
      <c r="K38" s="11"/>
      <c r="L38" s="11"/>
      <c r="M38" s="33" t="str">
        <f t="shared" si="1"/>
        <v/>
      </c>
      <c r="N38" s="34" t="str">
        <f t="shared" si="2"/>
        <v/>
      </c>
      <c r="O38" s="35" t="str">
        <f t="shared" si="0"/>
        <v/>
      </c>
      <c r="P38" s="12"/>
      <c r="Q38" s="37" t="e">
        <f t="shared" si="3"/>
        <v>#DIV/0!</v>
      </c>
      <c r="R38" s="13"/>
      <c r="S38" s="37" t="e">
        <f t="shared" si="4"/>
        <v>#DIV/0!</v>
      </c>
      <c r="T38" s="13"/>
      <c r="U38" s="41" t="e">
        <f t="shared" si="5"/>
        <v>#DIV/0!</v>
      </c>
      <c r="V38" s="42">
        <v>20</v>
      </c>
      <c r="X38" s="46" t="s">
        <v>138</v>
      </c>
      <c r="Y38" s="77">
        <v>2070</v>
      </c>
      <c r="Z38" s="77">
        <v>2070</v>
      </c>
      <c r="AA38" s="77">
        <v>2230</v>
      </c>
      <c r="AB38" s="77">
        <v>2320</v>
      </c>
      <c r="AC38" s="77">
        <v>2360</v>
      </c>
      <c r="AD38" s="77">
        <v>2360</v>
      </c>
      <c r="AE38" s="86">
        <v>2360</v>
      </c>
      <c r="AF38" s="87">
        <v>2460</v>
      </c>
      <c r="AG38" s="87">
        <v>2460</v>
      </c>
      <c r="AH38" s="87">
        <v>2460</v>
      </c>
      <c r="AI38" s="87">
        <v>2550</v>
      </c>
      <c r="AJ38" s="87">
        <v>2785</v>
      </c>
      <c r="AK38" s="87"/>
      <c r="AL38" s="87"/>
      <c r="AM38" s="87"/>
      <c r="AN38" s="87"/>
      <c r="AO38" s="87"/>
      <c r="AP38" s="88"/>
      <c r="AQ38" s="5"/>
    </row>
    <row r="39" spans="2:43" ht="16.2" x14ac:dyDescent="0.15">
      <c r="G39" s="14"/>
      <c r="L39" s="189" t="s">
        <v>32</v>
      </c>
      <c r="M39" s="189"/>
      <c r="N39" s="189"/>
      <c r="O39" s="189"/>
      <c r="X39" s="46" t="s">
        <v>139</v>
      </c>
      <c r="Y39" s="77">
        <v>2670</v>
      </c>
      <c r="Z39" s="77">
        <v>2670</v>
      </c>
      <c r="AA39" s="77">
        <v>2920</v>
      </c>
      <c r="AB39" s="77">
        <v>3120</v>
      </c>
      <c r="AC39" s="77">
        <v>3190</v>
      </c>
      <c r="AD39" s="77">
        <v>3190</v>
      </c>
      <c r="AE39" s="86">
        <v>3240</v>
      </c>
      <c r="AF39" s="87">
        <v>3470</v>
      </c>
      <c r="AG39" s="87">
        <v>3470</v>
      </c>
      <c r="AH39" s="87">
        <v>3580</v>
      </c>
      <c r="AI39" s="87">
        <v>3670</v>
      </c>
      <c r="AJ39" s="87">
        <v>4010</v>
      </c>
      <c r="AK39" s="87"/>
      <c r="AL39" s="87"/>
      <c r="AM39" s="87"/>
      <c r="AN39" s="87"/>
      <c r="AO39" s="87"/>
      <c r="AP39" s="88"/>
      <c r="AQ39" s="5"/>
    </row>
    <row r="40" spans="2:43" ht="16.2" x14ac:dyDescent="0.15">
      <c r="X40" s="46" t="s">
        <v>140</v>
      </c>
      <c r="Y40" s="77">
        <v>2310</v>
      </c>
      <c r="Z40" s="77">
        <v>2310</v>
      </c>
      <c r="AA40" s="77">
        <v>2480</v>
      </c>
      <c r="AB40" s="77">
        <v>2580</v>
      </c>
      <c r="AC40" s="77">
        <v>2630</v>
      </c>
      <c r="AD40" s="77">
        <v>2630</v>
      </c>
      <c r="AE40" s="86">
        <v>2630</v>
      </c>
      <c r="AF40" s="87">
        <v>2740</v>
      </c>
      <c r="AG40" s="87">
        <v>2740</v>
      </c>
      <c r="AH40" s="87">
        <v>2800</v>
      </c>
      <c r="AI40" s="87">
        <v>2960</v>
      </c>
      <c r="AJ40" s="87">
        <v>3210</v>
      </c>
      <c r="AK40" s="87"/>
      <c r="AL40" s="87"/>
      <c r="AM40" s="87"/>
      <c r="AN40" s="87"/>
      <c r="AO40" s="87"/>
      <c r="AP40" s="88"/>
      <c r="AQ40" s="5"/>
    </row>
    <row r="41" spans="2:43" ht="16.2" x14ac:dyDescent="0.15">
      <c r="X41" s="46" t="s">
        <v>141</v>
      </c>
      <c r="Y41" s="77">
        <v>2400</v>
      </c>
      <c r="Z41" s="77">
        <v>2400</v>
      </c>
      <c r="AA41" s="77">
        <v>2570</v>
      </c>
      <c r="AB41" s="77">
        <v>2670</v>
      </c>
      <c r="AC41" s="77">
        <v>2720</v>
      </c>
      <c r="AD41" s="77">
        <v>2720</v>
      </c>
      <c r="AE41" s="86">
        <v>2720</v>
      </c>
      <c r="AF41" s="87">
        <v>2840</v>
      </c>
      <c r="AG41" s="87">
        <v>2880</v>
      </c>
      <c r="AH41" s="87">
        <v>2880</v>
      </c>
      <c r="AI41" s="87">
        <v>3050</v>
      </c>
      <c r="AJ41" s="87">
        <v>3251</v>
      </c>
      <c r="AK41" s="87"/>
      <c r="AL41" s="87"/>
      <c r="AM41" s="87"/>
      <c r="AN41" s="87"/>
      <c r="AO41" s="87"/>
      <c r="AP41" s="88"/>
      <c r="AQ41" s="5"/>
    </row>
    <row r="42" spans="2:43" ht="16.2" x14ac:dyDescent="0.15">
      <c r="X42" s="46" t="s">
        <v>142</v>
      </c>
      <c r="Y42" s="77">
        <v>2540</v>
      </c>
      <c r="Z42" s="77">
        <v>2540</v>
      </c>
      <c r="AA42" s="77">
        <v>2730</v>
      </c>
      <c r="AB42" s="77">
        <v>2840</v>
      </c>
      <c r="AC42" s="77">
        <v>2900</v>
      </c>
      <c r="AD42" s="77">
        <v>2900</v>
      </c>
      <c r="AE42" s="86">
        <v>2900</v>
      </c>
      <c r="AF42" s="87">
        <v>3030</v>
      </c>
      <c r="AG42" s="87">
        <v>3110</v>
      </c>
      <c r="AH42" s="87">
        <v>3210</v>
      </c>
      <c r="AI42" s="87">
        <v>3410</v>
      </c>
      <c r="AJ42" s="87">
        <v>3726</v>
      </c>
      <c r="AK42" s="87"/>
      <c r="AL42" s="87"/>
      <c r="AM42" s="87"/>
      <c r="AN42" s="87"/>
      <c r="AO42" s="87"/>
      <c r="AP42" s="88"/>
      <c r="AQ42" s="5"/>
    </row>
    <row r="43" spans="2:43" ht="16.2" x14ac:dyDescent="0.15">
      <c r="X43" s="46" t="s">
        <v>143</v>
      </c>
      <c r="Y43" s="77">
        <v>1880</v>
      </c>
      <c r="Z43" s="77">
        <v>1880</v>
      </c>
      <c r="AA43" s="77">
        <v>2000</v>
      </c>
      <c r="AB43" s="77">
        <v>2070</v>
      </c>
      <c r="AC43" s="77">
        <v>2080</v>
      </c>
      <c r="AD43" s="77">
        <v>2080</v>
      </c>
      <c r="AE43" s="86">
        <v>2060</v>
      </c>
      <c r="AF43" s="87">
        <v>2130</v>
      </c>
      <c r="AG43" s="87">
        <v>2210</v>
      </c>
      <c r="AH43" s="87">
        <v>2320</v>
      </c>
      <c r="AI43" s="87">
        <v>2440</v>
      </c>
      <c r="AJ43" s="87">
        <v>2653</v>
      </c>
      <c r="AK43" s="87"/>
      <c r="AL43" s="87"/>
      <c r="AM43" s="87"/>
      <c r="AN43" s="87"/>
      <c r="AO43" s="87"/>
      <c r="AP43" s="88"/>
      <c r="AQ43" s="5"/>
    </row>
    <row r="44" spans="2:43" ht="16.2" x14ac:dyDescent="0.15">
      <c r="X44" s="46" t="s">
        <v>144</v>
      </c>
      <c r="Y44" s="77">
        <v>2910</v>
      </c>
      <c r="Z44" s="77">
        <v>2910</v>
      </c>
      <c r="AA44" s="77">
        <v>3110</v>
      </c>
      <c r="AB44" s="77">
        <v>3340</v>
      </c>
      <c r="AC44" s="77">
        <v>3360</v>
      </c>
      <c r="AD44" s="77">
        <v>3360</v>
      </c>
      <c r="AE44" s="86">
        <v>3330</v>
      </c>
      <c r="AF44" s="87">
        <v>3440</v>
      </c>
      <c r="AG44" s="87">
        <v>3440</v>
      </c>
      <c r="AH44" s="87">
        <v>3440</v>
      </c>
      <c r="AI44" s="87">
        <v>3550</v>
      </c>
      <c r="AJ44" s="87">
        <v>3858</v>
      </c>
      <c r="AK44" s="87"/>
      <c r="AL44" s="87"/>
      <c r="AM44" s="87"/>
      <c r="AN44" s="87"/>
      <c r="AO44" s="87"/>
      <c r="AP44" s="88"/>
      <c r="AQ44" s="5"/>
    </row>
    <row r="45" spans="2:43" ht="16.2" x14ac:dyDescent="0.15">
      <c r="X45" s="46" t="s">
        <v>145</v>
      </c>
      <c r="Y45" s="77">
        <v>1980</v>
      </c>
      <c r="Z45" s="77">
        <v>1980</v>
      </c>
      <c r="AA45" s="77">
        <v>2020</v>
      </c>
      <c r="AB45" s="77">
        <v>2190</v>
      </c>
      <c r="AC45" s="77">
        <v>2200</v>
      </c>
      <c r="AD45" s="77">
        <v>2200</v>
      </c>
      <c r="AE45" s="86">
        <v>2180</v>
      </c>
      <c r="AF45" s="87">
        <v>2250</v>
      </c>
      <c r="AG45" s="87">
        <v>2340</v>
      </c>
      <c r="AH45" s="87">
        <v>2460</v>
      </c>
      <c r="AI45" s="87">
        <v>2610</v>
      </c>
      <c r="AJ45" s="87">
        <v>2906</v>
      </c>
      <c r="AK45" s="87"/>
      <c r="AL45" s="87"/>
      <c r="AM45" s="87"/>
      <c r="AN45" s="87"/>
      <c r="AO45" s="87"/>
      <c r="AP45" s="88"/>
      <c r="AQ45" s="5"/>
    </row>
    <row r="46" spans="2:43" ht="16.2" x14ac:dyDescent="0.15">
      <c r="X46" s="46" t="s">
        <v>146</v>
      </c>
      <c r="Y46" s="77">
        <v>3550</v>
      </c>
      <c r="Z46" s="77">
        <v>3550</v>
      </c>
      <c r="AA46" s="77">
        <v>3810</v>
      </c>
      <c r="AB46" s="77">
        <v>3960</v>
      </c>
      <c r="AC46" s="77">
        <v>4040</v>
      </c>
      <c r="AD46" s="77">
        <v>4040</v>
      </c>
      <c r="AE46" s="86">
        <v>4040</v>
      </c>
      <c r="AF46" s="87">
        <v>4220</v>
      </c>
      <c r="AG46" s="87">
        <v>4350</v>
      </c>
      <c r="AH46" s="87">
        <v>4390</v>
      </c>
      <c r="AI46" s="87">
        <v>4660</v>
      </c>
      <c r="AJ46" s="87">
        <v>4871</v>
      </c>
      <c r="AK46" s="87"/>
      <c r="AL46" s="87"/>
      <c r="AM46" s="87"/>
      <c r="AN46" s="87"/>
      <c r="AO46" s="87"/>
      <c r="AP46" s="88"/>
      <c r="AQ46" s="5"/>
    </row>
    <row r="47" spans="2:43" ht="16.2" x14ac:dyDescent="0.15">
      <c r="X47" s="46" t="s">
        <v>147</v>
      </c>
      <c r="Y47" s="77">
        <v>1730</v>
      </c>
      <c r="Z47" s="77">
        <v>1730</v>
      </c>
      <c r="AA47" s="77">
        <v>1860</v>
      </c>
      <c r="AB47" s="77">
        <v>1930</v>
      </c>
      <c r="AC47" s="77">
        <v>1970</v>
      </c>
      <c r="AD47" s="77">
        <v>1970</v>
      </c>
      <c r="AE47" s="86">
        <v>1970</v>
      </c>
      <c r="AF47" s="87">
        <v>2060</v>
      </c>
      <c r="AG47" s="87">
        <v>2060</v>
      </c>
      <c r="AH47" s="87">
        <v>2100</v>
      </c>
      <c r="AI47" s="87">
        <v>2230</v>
      </c>
      <c r="AJ47" s="87">
        <v>2360</v>
      </c>
      <c r="AK47" s="87"/>
      <c r="AL47" s="87"/>
      <c r="AM47" s="87"/>
      <c r="AN47" s="87"/>
      <c r="AO47" s="87"/>
      <c r="AP47" s="88"/>
      <c r="AQ47" s="5"/>
    </row>
    <row r="48" spans="2:43" ht="16.2" x14ac:dyDescent="0.15">
      <c r="X48" s="46" t="s">
        <v>148</v>
      </c>
      <c r="Y48" s="77">
        <v>1830</v>
      </c>
      <c r="Z48" s="77">
        <v>1830</v>
      </c>
      <c r="AA48" s="77">
        <v>1970</v>
      </c>
      <c r="AB48" s="77">
        <v>2050</v>
      </c>
      <c r="AC48" s="77">
        <v>2090</v>
      </c>
      <c r="AD48" s="77">
        <v>2090</v>
      </c>
      <c r="AE48" s="86">
        <v>2090</v>
      </c>
      <c r="AF48" s="87">
        <v>2180</v>
      </c>
      <c r="AG48" s="87">
        <v>2180</v>
      </c>
      <c r="AH48" s="87">
        <v>2250</v>
      </c>
      <c r="AI48" s="87">
        <v>2390</v>
      </c>
      <c r="AJ48" s="87">
        <v>2562</v>
      </c>
      <c r="AK48" s="87"/>
      <c r="AL48" s="87"/>
      <c r="AM48" s="87"/>
      <c r="AN48" s="87"/>
      <c r="AO48" s="87"/>
      <c r="AP48" s="88"/>
      <c r="AQ48" s="5"/>
    </row>
    <row r="49" spans="24:43" ht="16.2" x14ac:dyDescent="0.15">
      <c r="X49" s="46" t="s">
        <v>149</v>
      </c>
      <c r="Y49" s="77">
        <v>1950</v>
      </c>
      <c r="Z49" s="77">
        <v>1950</v>
      </c>
      <c r="AA49" s="77">
        <v>1990</v>
      </c>
      <c r="AB49" s="77">
        <v>2060</v>
      </c>
      <c r="AC49" s="77">
        <v>2100</v>
      </c>
      <c r="AD49" s="77">
        <v>2100</v>
      </c>
      <c r="AE49" s="86">
        <v>2150</v>
      </c>
      <c r="AF49" s="87">
        <v>2180</v>
      </c>
      <c r="AG49" s="87">
        <v>2180</v>
      </c>
      <c r="AH49" s="87">
        <v>2220</v>
      </c>
      <c r="AI49" s="87">
        <v>2260</v>
      </c>
      <c r="AJ49" s="87">
        <v>2542</v>
      </c>
      <c r="AK49" s="87"/>
      <c r="AL49" s="87"/>
      <c r="AM49" s="87"/>
      <c r="AN49" s="87"/>
      <c r="AO49" s="87"/>
      <c r="AP49" s="88"/>
      <c r="AQ49" s="5"/>
    </row>
    <row r="50" spans="24:43" ht="16.2" x14ac:dyDescent="0.15">
      <c r="X50" s="46" t="s">
        <v>150</v>
      </c>
      <c r="Y50" s="77">
        <v>2750</v>
      </c>
      <c r="Z50" s="77">
        <v>2750</v>
      </c>
      <c r="AA50" s="77">
        <v>2960</v>
      </c>
      <c r="AB50" s="77">
        <v>3000</v>
      </c>
      <c r="AC50" s="77">
        <v>3060</v>
      </c>
      <c r="AD50" s="77">
        <v>3060</v>
      </c>
      <c r="AE50" s="86">
        <v>3140</v>
      </c>
      <c r="AF50" s="87">
        <v>3000</v>
      </c>
      <c r="AG50" s="87">
        <v>3100</v>
      </c>
      <c r="AH50" s="87">
        <v>3100</v>
      </c>
      <c r="AI50" s="87">
        <v>3140</v>
      </c>
      <c r="AJ50" s="87">
        <v>3281</v>
      </c>
      <c r="AK50" s="87"/>
      <c r="AL50" s="87"/>
      <c r="AM50" s="87"/>
      <c r="AN50" s="87"/>
      <c r="AO50" s="87"/>
      <c r="AP50" s="88"/>
      <c r="AQ50" s="5"/>
    </row>
    <row r="51" spans="24:43" ht="16.2" x14ac:dyDescent="0.15">
      <c r="X51" s="46" t="s">
        <v>151</v>
      </c>
      <c r="Y51" s="77">
        <v>1820</v>
      </c>
      <c r="Z51" s="77">
        <v>1820</v>
      </c>
      <c r="AA51" s="77">
        <v>1960</v>
      </c>
      <c r="AB51" s="77">
        <v>2040</v>
      </c>
      <c r="AC51" s="77">
        <v>2080</v>
      </c>
      <c r="AD51" s="77">
        <v>2080</v>
      </c>
      <c r="AE51" s="86">
        <v>2080</v>
      </c>
      <c r="AF51" s="87">
        <v>2170</v>
      </c>
      <c r="AG51" s="87">
        <v>2210</v>
      </c>
      <c r="AH51" s="87">
        <v>2290</v>
      </c>
      <c r="AI51" s="87">
        <v>2370</v>
      </c>
      <c r="AJ51" s="87">
        <v>2562</v>
      </c>
      <c r="AK51" s="87"/>
      <c r="AL51" s="87"/>
      <c r="AM51" s="87"/>
      <c r="AN51" s="87"/>
      <c r="AO51" s="87"/>
      <c r="AP51" s="88"/>
      <c r="AQ51" s="5"/>
    </row>
    <row r="52" spans="24:43" ht="16.2" x14ac:dyDescent="0.15">
      <c r="X52" s="46" t="s">
        <v>152</v>
      </c>
      <c r="Y52" s="77">
        <v>1920</v>
      </c>
      <c r="Z52" s="77">
        <v>1920</v>
      </c>
      <c r="AA52" s="77">
        <v>2060</v>
      </c>
      <c r="AB52" s="77">
        <v>2080</v>
      </c>
      <c r="AC52" s="77">
        <v>2120</v>
      </c>
      <c r="AD52" s="77">
        <v>2120</v>
      </c>
      <c r="AE52" s="86">
        <v>2120</v>
      </c>
      <c r="AF52" s="87">
        <v>2210</v>
      </c>
      <c r="AG52" s="87">
        <v>2250</v>
      </c>
      <c r="AH52" s="87">
        <v>2330</v>
      </c>
      <c r="AI52" s="87">
        <v>2410</v>
      </c>
      <c r="AJ52" s="87">
        <v>2603</v>
      </c>
      <c r="AK52" s="87"/>
      <c r="AL52" s="87"/>
      <c r="AM52" s="87"/>
      <c r="AN52" s="87"/>
      <c r="AO52" s="87"/>
      <c r="AP52" s="88"/>
      <c r="AQ52" s="5"/>
    </row>
    <row r="53" spans="24:43" ht="16.2" x14ac:dyDescent="0.15">
      <c r="X53" s="46" t="s">
        <v>153</v>
      </c>
      <c r="Y53" s="77">
        <v>1910</v>
      </c>
      <c r="Z53" s="77">
        <v>1910</v>
      </c>
      <c r="AA53" s="77">
        <v>2050</v>
      </c>
      <c r="AB53" s="77">
        <v>2130</v>
      </c>
      <c r="AC53" s="77">
        <v>2170</v>
      </c>
      <c r="AD53" s="77">
        <v>2170</v>
      </c>
      <c r="AE53" s="86">
        <v>2170</v>
      </c>
      <c r="AF53" s="87">
        <v>2260</v>
      </c>
      <c r="AG53" s="87">
        <v>2260</v>
      </c>
      <c r="AH53" s="87">
        <v>2360</v>
      </c>
      <c r="AI53" s="87">
        <v>2390</v>
      </c>
      <c r="AJ53" s="87">
        <v>2501</v>
      </c>
      <c r="AK53" s="87"/>
      <c r="AL53" s="87"/>
      <c r="AM53" s="87"/>
      <c r="AN53" s="87"/>
      <c r="AO53" s="87"/>
      <c r="AP53" s="88"/>
      <c r="AQ53" s="5"/>
    </row>
    <row r="54" spans="24:43" ht="16.2" x14ac:dyDescent="0.15">
      <c r="X54" s="46" t="s">
        <v>154</v>
      </c>
      <c r="Y54" s="77">
        <v>1680</v>
      </c>
      <c r="Z54" s="77">
        <v>1680</v>
      </c>
      <c r="AA54" s="77">
        <v>1710</v>
      </c>
      <c r="AB54" s="77">
        <v>1780</v>
      </c>
      <c r="AC54" s="77">
        <v>1770</v>
      </c>
      <c r="AD54" s="77">
        <v>1770</v>
      </c>
      <c r="AE54" s="86">
        <v>1830</v>
      </c>
      <c r="AF54" s="87">
        <v>1850</v>
      </c>
      <c r="AG54" s="87">
        <v>1850</v>
      </c>
      <c r="AH54" s="87">
        <v>1850</v>
      </c>
      <c r="AI54" s="87">
        <v>1960</v>
      </c>
      <c r="AJ54" s="87">
        <v>2187</v>
      </c>
      <c r="AK54" s="87"/>
      <c r="AL54" s="87"/>
      <c r="AM54" s="87"/>
      <c r="AN54" s="87"/>
      <c r="AO54" s="87"/>
      <c r="AP54" s="88"/>
      <c r="AQ54" s="5"/>
    </row>
    <row r="55" spans="24:43" ht="16.2" x14ac:dyDescent="0.15">
      <c r="X55" s="46" t="s">
        <v>155</v>
      </c>
      <c r="Y55" s="77">
        <v>1840</v>
      </c>
      <c r="Z55" s="77">
        <v>1840</v>
      </c>
      <c r="AA55" s="77">
        <v>1970</v>
      </c>
      <c r="AB55" s="77">
        <v>2050</v>
      </c>
      <c r="AC55" s="77">
        <v>2090</v>
      </c>
      <c r="AD55" s="77">
        <v>2090</v>
      </c>
      <c r="AE55" s="86">
        <v>2090</v>
      </c>
      <c r="AF55" s="87">
        <v>2180</v>
      </c>
      <c r="AG55" s="87">
        <v>2180</v>
      </c>
      <c r="AH55" s="87">
        <v>2230</v>
      </c>
      <c r="AI55" s="87">
        <v>2300</v>
      </c>
      <c r="AJ55" s="87">
        <v>2410</v>
      </c>
      <c r="AK55" s="87"/>
      <c r="AL55" s="87"/>
      <c r="AM55" s="87"/>
      <c r="AN55" s="87"/>
      <c r="AO55" s="87"/>
      <c r="AP55" s="88"/>
      <c r="AQ55" s="5"/>
    </row>
    <row r="56" spans="24:43" ht="16.2" x14ac:dyDescent="0.15">
      <c r="X56" s="46" t="s">
        <v>156</v>
      </c>
      <c r="Y56" s="77">
        <v>1890</v>
      </c>
      <c r="Z56" s="77">
        <v>1890</v>
      </c>
      <c r="AA56" s="77">
        <v>2030</v>
      </c>
      <c r="AB56" s="77">
        <v>2110</v>
      </c>
      <c r="AC56" s="77">
        <v>2150</v>
      </c>
      <c r="AD56" s="77">
        <v>2150</v>
      </c>
      <c r="AE56" s="86">
        <v>2150</v>
      </c>
      <c r="AF56" s="87">
        <v>2240</v>
      </c>
      <c r="AG56" s="87">
        <v>2250</v>
      </c>
      <c r="AH56" s="87">
        <v>2260</v>
      </c>
      <c r="AI56" s="87">
        <v>2400</v>
      </c>
      <c r="AJ56" s="87">
        <v>2511</v>
      </c>
      <c r="AK56" s="87"/>
      <c r="AL56" s="87"/>
      <c r="AM56" s="87"/>
      <c r="AN56" s="87"/>
      <c r="AO56" s="87"/>
      <c r="AP56" s="88"/>
      <c r="AQ56" s="5"/>
    </row>
    <row r="57" spans="24:43" ht="16.2" x14ac:dyDescent="0.15">
      <c r="X57" s="46" t="s">
        <v>157</v>
      </c>
      <c r="Y57" s="77">
        <v>1910</v>
      </c>
      <c r="Z57" s="77">
        <v>1910</v>
      </c>
      <c r="AA57" s="77">
        <v>2050</v>
      </c>
      <c r="AB57" s="77">
        <v>2130</v>
      </c>
      <c r="AC57" s="77">
        <v>2170</v>
      </c>
      <c r="AD57" s="77">
        <v>2170</v>
      </c>
      <c r="AE57" s="86">
        <v>2170</v>
      </c>
      <c r="AF57" s="87">
        <v>2260</v>
      </c>
      <c r="AG57" s="87">
        <v>2260</v>
      </c>
      <c r="AH57" s="87">
        <v>2310</v>
      </c>
      <c r="AI57" s="87">
        <v>2380</v>
      </c>
      <c r="AJ57" s="87">
        <v>2491</v>
      </c>
      <c r="AK57" s="87"/>
      <c r="AL57" s="87"/>
      <c r="AM57" s="87"/>
      <c r="AN57" s="87"/>
      <c r="AO57" s="87"/>
      <c r="AP57" s="88"/>
      <c r="AQ57" s="5"/>
    </row>
    <row r="58" spans="24:43" ht="16.2" x14ac:dyDescent="0.15">
      <c r="X58" s="46" t="s">
        <v>158</v>
      </c>
      <c r="Y58" s="77">
        <v>1620</v>
      </c>
      <c r="Z58" s="77">
        <v>1620</v>
      </c>
      <c r="AA58" s="77">
        <v>1740</v>
      </c>
      <c r="AB58" s="77">
        <v>1810</v>
      </c>
      <c r="AC58" s="77">
        <v>1840</v>
      </c>
      <c r="AD58" s="77">
        <v>1840</v>
      </c>
      <c r="AE58" s="86">
        <v>1840</v>
      </c>
      <c r="AF58" s="87">
        <v>1920</v>
      </c>
      <c r="AG58" s="87">
        <v>1920</v>
      </c>
      <c r="AH58" s="87">
        <v>2000</v>
      </c>
      <c r="AI58" s="87">
        <v>2030</v>
      </c>
      <c r="AJ58" s="87">
        <v>2126</v>
      </c>
      <c r="AK58" s="87"/>
      <c r="AL58" s="87"/>
      <c r="AM58" s="87"/>
      <c r="AN58" s="87"/>
      <c r="AO58" s="87"/>
      <c r="AP58" s="88"/>
      <c r="AQ58" s="5"/>
    </row>
    <row r="59" spans="24:43" ht="16.2" x14ac:dyDescent="0.15">
      <c r="X59" s="46" t="s">
        <v>159</v>
      </c>
      <c r="Y59" s="77">
        <v>1890</v>
      </c>
      <c r="Z59" s="77">
        <v>1890</v>
      </c>
      <c r="AA59" s="77">
        <v>2030</v>
      </c>
      <c r="AB59" s="77">
        <v>2110</v>
      </c>
      <c r="AC59" s="77">
        <v>2150</v>
      </c>
      <c r="AD59" s="77">
        <v>2150</v>
      </c>
      <c r="AE59" s="86">
        <v>2150</v>
      </c>
      <c r="AF59" s="87">
        <v>2240</v>
      </c>
      <c r="AG59" s="87">
        <v>2240</v>
      </c>
      <c r="AH59" s="87">
        <v>2290</v>
      </c>
      <c r="AI59" s="87">
        <v>2360</v>
      </c>
      <c r="AJ59" s="87">
        <v>2471</v>
      </c>
      <c r="AK59" s="87"/>
      <c r="AL59" s="87"/>
      <c r="AM59" s="87"/>
      <c r="AN59" s="87"/>
      <c r="AO59" s="87"/>
      <c r="AP59" s="88"/>
      <c r="AQ59" s="5"/>
    </row>
    <row r="60" spans="24:43" ht="16.2" x14ac:dyDescent="0.15">
      <c r="X60" s="46" t="s">
        <v>160</v>
      </c>
      <c r="Y60" s="77">
        <v>1470</v>
      </c>
      <c r="Z60" s="77">
        <v>1470</v>
      </c>
      <c r="AA60" s="77">
        <v>1580</v>
      </c>
      <c r="AB60" s="77">
        <v>1600</v>
      </c>
      <c r="AC60" s="77">
        <v>1630</v>
      </c>
      <c r="AD60" s="77">
        <v>1630</v>
      </c>
      <c r="AE60" s="86">
        <v>1670</v>
      </c>
      <c r="AF60" s="87">
        <v>1700</v>
      </c>
      <c r="AG60" s="87">
        <v>1720</v>
      </c>
      <c r="AH60" s="87">
        <v>1760</v>
      </c>
      <c r="AI60" s="87">
        <v>1880</v>
      </c>
      <c r="AJ60" s="87">
        <v>2036</v>
      </c>
      <c r="AK60" s="87"/>
      <c r="AL60" s="87"/>
      <c r="AM60" s="87"/>
      <c r="AN60" s="87"/>
      <c r="AO60" s="87"/>
      <c r="AP60" s="88"/>
      <c r="AQ60" s="5"/>
    </row>
    <row r="61" spans="24:43" ht="16.2" x14ac:dyDescent="0.15">
      <c r="X61" s="46" t="s">
        <v>161</v>
      </c>
      <c r="Y61" s="77">
        <v>2020</v>
      </c>
      <c r="Z61" s="77">
        <v>2020</v>
      </c>
      <c r="AA61" s="77">
        <v>2170</v>
      </c>
      <c r="AB61" s="77">
        <v>2260</v>
      </c>
      <c r="AC61" s="77">
        <v>2300</v>
      </c>
      <c r="AD61" s="77">
        <v>2300</v>
      </c>
      <c r="AE61" s="86">
        <v>2300</v>
      </c>
      <c r="AF61" s="87">
        <v>2400</v>
      </c>
      <c r="AG61" s="87">
        <v>2400</v>
      </c>
      <c r="AH61" s="87">
        <v>2460</v>
      </c>
      <c r="AI61" s="87">
        <v>2530</v>
      </c>
      <c r="AJ61" s="87">
        <v>2643</v>
      </c>
      <c r="AK61" s="87"/>
      <c r="AL61" s="87"/>
      <c r="AM61" s="87"/>
      <c r="AN61" s="87"/>
      <c r="AO61" s="87"/>
      <c r="AP61" s="88"/>
      <c r="AQ61" s="5"/>
    </row>
    <row r="62" spans="24:43" ht="16.2" x14ac:dyDescent="0.15">
      <c r="X62" s="46" t="s">
        <v>162</v>
      </c>
      <c r="Y62" s="77">
        <v>1770</v>
      </c>
      <c r="Z62" s="77">
        <v>1770</v>
      </c>
      <c r="AA62" s="77">
        <v>1900</v>
      </c>
      <c r="AB62" s="77">
        <v>1980</v>
      </c>
      <c r="AC62" s="77">
        <v>2020</v>
      </c>
      <c r="AD62" s="77">
        <v>2020</v>
      </c>
      <c r="AE62" s="86">
        <v>2020</v>
      </c>
      <c r="AF62" s="87">
        <v>2110</v>
      </c>
      <c r="AG62" s="87">
        <v>2110</v>
      </c>
      <c r="AH62" s="87">
        <v>2160</v>
      </c>
      <c r="AI62" s="87">
        <v>2190</v>
      </c>
      <c r="AJ62" s="87">
        <v>2288</v>
      </c>
      <c r="AK62" s="87"/>
      <c r="AL62" s="87"/>
      <c r="AM62" s="87"/>
      <c r="AN62" s="87"/>
      <c r="AO62" s="87"/>
      <c r="AP62" s="88"/>
      <c r="AQ62" s="5"/>
    </row>
    <row r="63" spans="24:43" ht="16.2" x14ac:dyDescent="0.15">
      <c r="X63" s="46" t="s">
        <v>163</v>
      </c>
      <c r="Y63" s="77">
        <v>1660</v>
      </c>
      <c r="Z63" s="77">
        <v>1660</v>
      </c>
      <c r="AA63" s="77">
        <v>1780</v>
      </c>
      <c r="AB63" s="77">
        <v>1850</v>
      </c>
      <c r="AC63" s="77">
        <v>1890</v>
      </c>
      <c r="AD63" s="77">
        <v>1890</v>
      </c>
      <c r="AE63" s="86">
        <v>1890</v>
      </c>
      <c r="AF63" s="87">
        <v>1970</v>
      </c>
      <c r="AG63" s="87">
        <v>1970</v>
      </c>
      <c r="AH63" s="87">
        <v>2020</v>
      </c>
      <c r="AI63" s="87">
        <v>2080</v>
      </c>
      <c r="AJ63" s="87">
        <v>2177</v>
      </c>
      <c r="AK63" s="87"/>
      <c r="AL63" s="87"/>
      <c r="AM63" s="87"/>
      <c r="AN63" s="87"/>
      <c r="AO63" s="87"/>
      <c r="AP63" s="88"/>
      <c r="AQ63" s="5"/>
    </row>
    <row r="64" spans="24:43" ht="16.2" x14ac:dyDescent="0.15">
      <c r="X64" s="46" t="s">
        <v>164</v>
      </c>
      <c r="Y64" s="77">
        <v>1600</v>
      </c>
      <c r="Z64" s="77">
        <v>1600</v>
      </c>
      <c r="AA64" s="77">
        <v>1630</v>
      </c>
      <c r="AB64" s="77">
        <v>1700</v>
      </c>
      <c r="AC64" s="77">
        <v>1690</v>
      </c>
      <c r="AD64" s="77">
        <v>1690</v>
      </c>
      <c r="AE64" s="86">
        <v>1740</v>
      </c>
      <c r="AF64" s="87">
        <v>1770</v>
      </c>
      <c r="AG64" s="87">
        <v>1960</v>
      </c>
      <c r="AH64" s="87">
        <v>1960</v>
      </c>
      <c r="AI64" s="87">
        <v>2010</v>
      </c>
      <c r="AJ64" s="87">
        <v>2137</v>
      </c>
      <c r="AK64" s="87"/>
      <c r="AL64" s="87"/>
      <c r="AM64" s="87"/>
      <c r="AN64" s="87"/>
      <c r="AO64" s="87"/>
      <c r="AP64" s="88"/>
      <c r="AQ64" s="5"/>
    </row>
    <row r="65" spans="24:43" ht="16.2" x14ac:dyDescent="0.15">
      <c r="X65" s="46" t="s">
        <v>165</v>
      </c>
      <c r="Y65" s="77">
        <v>2000</v>
      </c>
      <c r="Z65" s="77">
        <v>2000</v>
      </c>
      <c r="AA65" s="77">
        <v>2030</v>
      </c>
      <c r="AB65" s="77">
        <v>2110</v>
      </c>
      <c r="AC65" s="77">
        <v>2100</v>
      </c>
      <c r="AD65" s="77">
        <v>2100</v>
      </c>
      <c r="AE65" s="86">
        <v>2170</v>
      </c>
      <c r="AF65" s="87">
        <v>2200</v>
      </c>
      <c r="AG65" s="87">
        <v>2200</v>
      </c>
      <c r="AH65" s="87">
        <v>2200</v>
      </c>
      <c r="AI65" s="87">
        <v>2270</v>
      </c>
      <c r="AJ65" s="87">
        <v>2481</v>
      </c>
      <c r="AK65" s="87"/>
      <c r="AL65" s="87"/>
      <c r="AM65" s="87"/>
      <c r="AN65" s="87"/>
      <c r="AO65" s="87"/>
      <c r="AP65" s="88"/>
      <c r="AQ65" s="5"/>
    </row>
    <row r="66" spans="24:43" ht="16.2" x14ac:dyDescent="0.15">
      <c r="X66" s="46" t="s">
        <v>166</v>
      </c>
      <c r="Y66" s="77">
        <v>1470</v>
      </c>
      <c r="Z66" s="77">
        <v>1470</v>
      </c>
      <c r="AA66" s="77">
        <v>1580</v>
      </c>
      <c r="AB66" s="77">
        <v>1750</v>
      </c>
      <c r="AC66" s="77">
        <v>1780</v>
      </c>
      <c r="AD66" s="77">
        <v>1780</v>
      </c>
      <c r="AE66" s="86">
        <v>1780</v>
      </c>
      <c r="AF66" s="87">
        <v>1850</v>
      </c>
      <c r="AG66" s="87">
        <v>1850</v>
      </c>
      <c r="AH66" s="87">
        <v>1930</v>
      </c>
      <c r="AI66" s="87">
        <v>1960</v>
      </c>
      <c r="AJ66" s="87">
        <v>2045</v>
      </c>
      <c r="AK66" s="87"/>
      <c r="AL66" s="87"/>
      <c r="AM66" s="87"/>
      <c r="AN66" s="87"/>
      <c r="AO66" s="87"/>
      <c r="AP66" s="88"/>
      <c r="AQ66" s="5"/>
    </row>
    <row r="67" spans="24:43" ht="16.2" x14ac:dyDescent="0.15">
      <c r="X67" s="46" t="s">
        <v>167</v>
      </c>
      <c r="Y67" s="77">
        <v>1760</v>
      </c>
      <c r="Z67" s="77">
        <v>1760</v>
      </c>
      <c r="AA67" s="77">
        <v>1880</v>
      </c>
      <c r="AB67" s="77">
        <v>2050</v>
      </c>
      <c r="AC67" s="77">
        <v>2040</v>
      </c>
      <c r="AD67" s="77">
        <v>2040</v>
      </c>
      <c r="AE67" s="86">
        <v>2100</v>
      </c>
      <c r="AF67" s="87">
        <v>2140</v>
      </c>
      <c r="AG67" s="87">
        <v>2200</v>
      </c>
      <c r="AH67" s="87">
        <v>2200</v>
      </c>
      <c r="AI67" s="87">
        <v>2220</v>
      </c>
      <c r="AJ67" s="87">
        <v>2369</v>
      </c>
      <c r="AK67" s="87"/>
      <c r="AL67" s="87"/>
      <c r="AM67" s="87"/>
      <c r="AN67" s="87"/>
      <c r="AO67" s="87"/>
      <c r="AP67" s="88"/>
      <c r="AQ67" s="5"/>
    </row>
    <row r="68" spans="24:43" ht="16.2" x14ac:dyDescent="0.15">
      <c r="X68" s="46" t="s">
        <v>168</v>
      </c>
      <c r="Y68" s="77">
        <v>980</v>
      </c>
      <c r="Z68" s="77">
        <v>980</v>
      </c>
      <c r="AA68" s="77">
        <v>1060</v>
      </c>
      <c r="AB68" s="122">
        <v>952</v>
      </c>
      <c r="AC68" s="122">
        <v>952</v>
      </c>
      <c r="AD68" s="122">
        <v>952</v>
      </c>
      <c r="AE68" s="122">
        <v>952</v>
      </c>
      <c r="AF68" s="122">
        <v>952</v>
      </c>
      <c r="AG68" s="124">
        <v>952</v>
      </c>
      <c r="AH68" s="87">
        <v>972</v>
      </c>
      <c r="AI68" s="87">
        <v>1022</v>
      </c>
      <c r="AJ68" s="87">
        <v>1085</v>
      </c>
      <c r="AK68" s="87"/>
      <c r="AL68" s="87"/>
      <c r="AM68" s="87"/>
      <c r="AN68" s="87"/>
      <c r="AO68" s="87"/>
      <c r="AP68" s="88"/>
      <c r="AQ68" s="5"/>
    </row>
    <row r="69" spans="24:43" ht="16.2" x14ac:dyDescent="0.15">
      <c r="X69" s="46" t="s">
        <v>169</v>
      </c>
      <c r="Y69" s="122">
        <v>952</v>
      </c>
      <c r="Z69" s="122">
        <v>952</v>
      </c>
      <c r="AA69" s="122">
        <v>952</v>
      </c>
      <c r="AB69" s="122">
        <v>952</v>
      </c>
      <c r="AC69" s="122">
        <v>952</v>
      </c>
      <c r="AD69" s="122">
        <v>952</v>
      </c>
      <c r="AE69" s="122">
        <v>952</v>
      </c>
      <c r="AF69" s="122">
        <v>952</v>
      </c>
      <c r="AG69" s="125">
        <v>952</v>
      </c>
      <c r="AH69" s="108">
        <v>972</v>
      </c>
      <c r="AI69" s="108">
        <v>1022</v>
      </c>
      <c r="AJ69" s="89">
        <v>1085</v>
      </c>
      <c r="AK69" s="89"/>
      <c r="AL69" s="89"/>
      <c r="AM69" s="89"/>
      <c r="AN69" s="89"/>
      <c r="AO69" s="89"/>
      <c r="AP69" s="90"/>
      <c r="AQ69" s="5"/>
    </row>
    <row r="70" spans="24:43" ht="16.2" x14ac:dyDescent="0.15">
      <c r="X70" s="62"/>
      <c r="Y70" s="78" t="s">
        <v>200</v>
      </c>
      <c r="Z70" s="78" t="s">
        <v>111</v>
      </c>
      <c r="AA70" s="79" t="s">
        <v>46</v>
      </c>
      <c r="AB70" s="79" t="s">
        <v>47</v>
      </c>
      <c r="AC70" s="100" t="s">
        <v>204</v>
      </c>
      <c r="AD70" s="100" t="s">
        <v>197</v>
      </c>
      <c r="AE70" s="81" t="s">
        <v>199</v>
      </c>
      <c r="AF70" s="81" t="s">
        <v>206</v>
      </c>
      <c r="AG70" s="81" t="s">
        <v>209</v>
      </c>
      <c r="AH70" s="109" t="s">
        <v>210</v>
      </c>
      <c r="AI70" s="109" t="s">
        <v>212</v>
      </c>
      <c r="AJ70" s="81" t="s">
        <v>217</v>
      </c>
      <c r="AK70" s="81"/>
      <c r="AL70" s="81"/>
      <c r="AM70" s="81"/>
      <c r="AN70" s="81"/>
      <c r="AO70" s="81"/>
      <c r="AP70" s="82"/>
      <c r="AQ70" s="5"/>
    </row>
    <row r="71" spans="24:43" ht="16.2" x14ac:dyDescent="0.15">
      <c r="X71" s="47" t="s">
        <v>170</v>
      </c>
      <c r="Y71" s="120">
        <v>952</v>
      </c>
      <c r="Z71" s="120">
        <v>952</v>
      </c>
      <c r="AA71" s="121">
        <v>952</v>
      </c>
      <c r="AB71" s="121">
        <v>952</v>
      </c>
      <c r="AC71" s="123">
        <v>952</v>
      </c>
      <c r="AD71" s="123">
        <v>952</v>
      </c>
      <c r="AE71" s="130">
        <v>952</v>
      </c>
      <c r="AF71" s="121">
        <v>952</v>
      </c>
      <c r="AG71" s="121">
        <v>952</v>
      </c>
      <c r="AH71" s="110">
        <v>972</v>
      </c>
      <c r="AI71" s="110">
        <v>1022</v>
      </c>
      <c r="AJ71" s="91">
        <v>1085</v>
      </c>
      <c r="AK71" s="91"/>
      <c r="AL71" s="91"/>
      <c r="AM71" s="91"/>
      <c r="AN71" s="91"/>
      <c r="AO71" s="91"/>
      <c r="AP71" s="92"/>
      <c r="AQ71" s="5"/>
    </row>
    <row r="72" spans="24:43" ht="16.2" x14ac:dyDescent="0.15">
      <c r="X72" s="48" t="s">
        <v>219</v>
      </c>
      <c r="Y72" s="43"/>
      <c r="Z72" s="43"/>
      <c r="AA72" s="43"/>
      <c r="AB72" s="43"/>
      <c r="AC72" s="93">
        <v>6</v>
      </c>
      <c r="AD72" s="93">
        <v>7</v>
      </c>
      <c r="AE72" s="93">
        <v>8</v>
      </c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</row>
    <row r="73" spans="24:43" ht="16.2" x14ac:dyDescent="0.15"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</row>
    <row r="74" spans="24:43" ht="16.2" x14ac:dyDescent="0.15"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</row>
    <row r="75" spans="24:43" ht="16.2" x14ac:dyDescent="0.15"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</row>
    <row r="76" spans="24:43" ht="16.2" x14ac:dyDescent="0.15"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</row>
    <row r="77" spans="24:43" ht="16.2" x14ac:dyDescent="0.15"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</row>
    <row r="78" spans="24:43" ht="16.2" x14ac:dyDescent="0.15"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</row>
    <row r="79" spans="24:43" ht="16.2" x14ac:dyDescent="0.15"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</row>
    <row r="80" spans="24:43" ht="16.2" x14ac:dyDescent="0.15"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</row>
    <row r="81" spans="29:42" ht="16.2" x14ac:dyDescent="0.15"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</row>
    <row r="82" spans="29:42" ht="16.2" x14ac:dyDescent="0.15"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</row>
    <row r="83" spans="29:42" ht="16.2" x14ac:dyDescent="0.15"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</row>
    <row r="84" spans="29:42" ht="16.2" x14ac:dyDescent="0.15"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</row>
    <row r="85" spans="29:42" ht="16.2" x14ac:dyDescent="0.15"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</row>
    <row r="86" spans="29:42" ht="16.2" x14ac:dyDescent="0.15"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</row>
    <row r="87" spans="29:42" ht="16.2" x14ac:dyDescent="0.15"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</row>
    <row r="88" spans="29:42" ht="16.2" x14ac:dyDescent="0.15"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</row>
    <row r="89" spans="29:42" ht="16.2" x14ac:dyDescent="0.15"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</row>
    <row r="90" spans="29:42" ht="16.2" x14ac:dyDescent="0.15"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</row>
    <row r="91" spans="29:42" ht="16.2" x14ac:dyDescent="0.15"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</row>
    <row r="92" spans="29:42" ht="16.2" x14ac:dyDescent="0.15"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</row>
    <row r="93" spans="29:42" ht="16.2" x14ac:dyDescent="0.15"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</row>
    <row r="94" spans="29:42" ht="16.2" x14ac:dyDescent="0.15"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</row>
    <row r="95" spans="29:42" ht="16.2" x14ac:dyDescent="0.15"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</row>
    <row r="96" spans="29:42" ht="16.2" x14ac:dyDescent="0.15"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</row>
    <row r="97" spans="29:42" ht="16.2" x14ac:dyDescent="0.15"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</row>
    <row r="98" spans="29:42" ht="16.2" x14ac:dyDescent="0.15"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</row>
    <row r="99" spans="29:42" ht="16.2" x14ac:dyDescent="0.15"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</row>
    <row r="100" spans="29:42" ht="16.2" x14ac:dyDescent="0.15"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</row>
    <row r="101" spans="29:42" ht="16.2" x14ac:dyDescent="0.15"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</row>
    <row r="102" spans="29:42" ht="16.2" x14ac:dyDescent="0.15"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</row>
    <row r="103" spans="29:42" ht="16.2" x14ac:dyDescent="0.15"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</row>
    <row r="104" spans="29:42" ht="16.2" x14ac:dyDescent="0.15"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</row>
    <row r="105" spans="29:42" ht="16.2" x14ac:dyDescent="0.15"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</row>
    <row r="106" spans="29:42" ht="16.2" x14ac:dyDescent="0.15"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</row>
    <row r="107" spans="29:42" ht="16.2" x14ac:dyDescent="0.15"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</row>
    <row r="108" spans="29:42" ht="16.2" x14ac:dyDescent="0.15"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</row>
    <row r="109" spans="29:42" ht="16.2" x14ac:dyDescent="0.15"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</row>
    <row r="110" spans="29:42" ht="16.2" x14ac:dyDescent="0.15"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</row>
    <row r="111" spans="29:42" ht="16.2" x14ac:dyDescent="0.15"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</row>
    <row r="112" spans="29:42" ht="16.2" x14ac:dyDescent="0.15"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</row>
    <row r="113" spans="29:42" ht="16.2" x14ac:dyDescent="0.15"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</row>
    <row r="114" spans="29:42" ht="16.2" x14ac:dyDescent="0.15"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</row>
    <row r="115" spans="29:42" ht="16.2" x14ac:dyDescent="0.15"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</row>
    <row r="116" spans="29:42" ht="16.2" x14ac:dyDescent="0.15"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</row>
    <row r="117" spans="29:42" ht="16.2" x14ac:dyDescent="0.15"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</row>
    <row r="118" spans="29:42" ht="16.2" x14ac:dyDescent="0.15"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</row>
    <row r="119" spans="29:42" ht="16.2" x14ac:dyDescent="0.15"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</row>
    <row r="120" spans="29:42" ht="16.2" x14ac:dyDescent="0.15"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</row>
    <row r="121" spans="29:42" ht="16.2" x14ac:dyDescent="0.15"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</row>
    <row r="122" spans="29:42" ht="16.2" x14ac:dyDescent="0.15"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</row>
    <row r="123" spans="29:42" ht="16.2" x14ac:dyDescent="0.15"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</row>
    <row r="124" spans="29:42" ht="16.2" x14ac:dyDescent="0.15"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</row>
    <row r="125" spans="29:42" ht="16.2" x14ac:dyDescent="0.15"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</row>
    <row r="126" spans="29:42" ht="16.2" x14ac:dyDescent="0.15"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</row>
  </sheetData>
  <sheetProtection algorithmName="SHA-512" hashValue="V+0gMeuD5btAAkS+kvrVfNG2lX22sRvmCnMZvQgpfmWuFno6miAZjN81jjHhBGoZHy/bd4EqpZ14TmkZe4OhUg==" saltValue="ckaLqVuS82S1rHiRIF3u7A==" spinCount="100000" sheet="1" objects="1" scenarios="1" formatCells="0" formatColumns="0" formatRows="0"/>
  <mergeCells count="93">
    <mergeCell ref="C27:D27"/>
    <mergeCell ref="C22:D22"/>
    <mergeCell ref="C23:D23"/>
    <mergeCell ref="C24:D24"/>
    <mergeCell ref="C25:D25"/>
    <mergeCell ref="C26:D26"/>
    <mergeCell ref="B2:O3"/>
    <mergeCell ref="P2:V4"/>
    <mergeCell ref="B4:D4"/>
    <mergeCell ref="E4:I4"/>
    <mergeCell ref="J4:J7"/>
    <mergeCell ref="L4:O4"/>
    <mergeCell ref="B5:D5"/>
    <mergeCell ref="E5:I5"/>
    <mergeCell ref="L5:O5"/>
    <mergeCell ref="B6:D6"/>
    <mergeCell ref="E6:I6"/>
    <mergeCell ref="L6:O6"/>
    <mergeCell ref="P6:Q6"/>
    <mergeCell ref="R6:V6"/>
    <mergeCell ref="B7:D7"/>
    <mergeCell ref="E7:F7"/>
    <mergeCell ref="H7:I7"/>
    <mergeCell ref="L7:M7"/>
    <mergeCell ref="N7:O7"/>
    <mergeCell ref="P7:Q7"/>
    <mergeCell ref="R9:V9"/>
    <mergeCell ref="R7:V7"/>
    <mergeCell ref="R8:V8"/>
    <mergeCell ref="B8:D8"/>
    <mergeCell ref="E8:H8"/>
    <mergeCell ref="I8:J8"/>
    <mergeCell ref="L8:O8"/>
    <mergeCell ref="P8:Q8"/>
    <mergeCell ref="B9:D9"/>
    <mergeCell ref="E9:H9"/>
    <mergeCell ref="I9:J9"/>
    <mergeCell ref="L9:O9"/>
    <mergeCell ref="P9:Q9"/>
    <mergeCell ref="R10:V10"/>
    <mergeCell ref="B11:D11"/>
    <mergeCell ref="E11:H11"/>
    <mergeCell ref="L11:M11"/>
    <mergeCell ref="N11:O11"/>
    <mergeCell ref="B10:D10"/>
    <mergeCell ref="E10:F10"/>
    <mergeCell ref="I10:J11"/>
    <mergeCell ref="L10:O10"/>
    <mergeCell ref="P10:Q10"/>
    <mergeCell ref="P11:Q11"/>
    <mergeCell ref="R11:S11"/>
    <mergeCell ref="U11:V11"/>
    <mergeCell ref="M15:M17"/>
    <mergeCell ref="N15:N17"/>
    <mergeCell ref="O15:O18"/>
    <mergeCell ref="P15:S16"/>
    <mergeCell ref="J16:J17"/>
    <mergeCell ref="K16:K17"/>
    <mergeCell ref="L16:L17"/>
    <mergeCell ref="P17:Q17"/>
    <mergeCell ref="R17:S17"/>
    <mergeCell ref="L39:O39"/>
    <mergeCell ref="B12:H13"/>
    <mergeCell ref="I12:J13"/>
    <mergeCell ref="L12:O12"/>
    <mergeCell ref="N13:O13"/>
    <mergeCell ref="C19:D19"/>
    <mergeCell ref="C20:D20"/>
    <mergeCell ref="C21:D21"/>
    <mergeCell ref="C28:D28"/>
    <mergeCell ref="C29:D29"/>
    <mergeCell ref="C30:D30"/>
    <mergeCell ref="C31:D31"/>
    <mergeCell ref="C32:D32"/>
    <mergeCell ref="C38:D38"/>
    <mergeCell ref="C33:D33"/>
    <mergeCell ref="I15:L15"/>
    <mergeCell ref="C34:D34"/>
    <mergeCell ref="C35:D35"/>
    <mergeCell ref="C36:D36"/>
    <mergeCell ref="C37:D37"/>
    <mergeCell ref="P13:V14"/>
    <mergeCell ref="B14:O14"/>
    <mergeCell ref="B15:B18"/>
    <mergeCell ref="F15:F18"/>
    <mergeCell ref="G15:G17"/>
    <mergeCell ref="U15:U18"/>
    <mergeCell ref="V15:V18"/>
    <mergeCell ref="I16:I17"/>
    <mergeCell ref="C15:D18"/>
    <mergeCell ref="E15:E18"/>
    <mergeCell ref="H15:H17"/>
    <mergeCell ref="T15:T18"/>
  </mergeCells>
  <phoneticPr fontId="2"/>
  <dataValidations xWindow="358" yWindow="1155" count="2">
    <dataValidation type="list" allowBlank="1" showInputMessage="1" showErrorMessage="1" sqref="F19:F38">
      <formula1>$X$19:$X$69</formula1>
    </dataValidation>
    <dataValidation type="list" allowBlank="1" showInputMessage="1" showErrorMessage="1" prompt="【H30.1.1~R4.12.31までの間に契約又は基本協定を締結】_x000a_被雇用者（交通誘導警備員除く）→１_x000a_一人親方→２_x000a_交通誘導警備員A・B→３_x000a__x000a_【H29.12.31以前に契約又は基本協定を締結】_x000a_被雇用者→１_x000a_一人親方→２" sqref="E19:E38">
      <formula1>"1,2,3"</formula1>
    </dataValidation>
  </dataValidations>
  <pageMargins left="0.7" right="0.7" top="0.75" bottom="0.75" header="0.3" footer="0.3"/>
  <pageSetup paperSize="9" scale="82" fitToWidth="0" orientation="landscape" r:id="rId1"/>
  <colBreaks count="1" manualBreakCount="1">
    <brk id="15" max="3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8</xdr:col>
                    <xdr:colOff>236220</xdr:colOff>
                    <xdr:row>7</xdr:row>
                    <xdr:rowOff>175260</xdr:rowOff>
                  </from>
                  <to>
                    <xdr:col>8</xdr:col>
                    <xdr:colOff>998220</xdr:colOff>
                    <xdr:row>9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9</xdr:col>
                    <xdr:colOff>38100</xdr:colOff>
                    <xdr:row>7</xdr:row>
                    <xdr:rowOff>182880</xdr:rowOff>
                  </from>
                  <to>
                    <xdr:col>9</xdr:col>
                    <xdr:colOff>922020</xdr:colOff>
                    <xdr:row>9</xdr:row>
                    <xdr:rowOff>99060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説明</vt:lpstr>
      <vt:lpstr>1_R７.12.１以降</vt:lpstr>
      <vt:lpstr>2_R７.11.30と12.１を含む</vt:lpstr>
      <vt:lpstr>3_R6.10.9からR7.11.30の間</vt:lpstr>
      <vt:lpstr>'1_R７.12.１以降'!Print_Area</vt:lpstr>
      <vt:lpstr>'2_R７.11.30と12.１を含む'!Print_Area</vt:lpstr>
      <vt:lpstr>'3_R6.10.9からR7.11.30の間'!Print_Area</vt:lpstr>
      <vt:lpstr>説明!Print_Area</vt:lpstr>
    </vt:vector>
  </TitlesOfParts>
  <Company>高知市役所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情報政策課</dc:creator>
  <cp:lastModifiedBy>上下水道局</cp:lastModifiedBy>
  <cp:lastPrinted>2025-11-18T08:08:14Z</cp:lastPrinted>
  <dcterms:created xsi:type="dcterms:W3CDTF">2015-06-09T05:36:45Z</dcterms:created>
  <dcterms:modified xsi:type="dcterms:W3CDTF">2025-12-05T07:45:18Z</dcterms:modified>
</cp:coreProperties>
</file>