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2.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8" windowWidth="14808" windowHeight="8016"/>
  </bookViews>
  <sheets>
    <sheet name="Sheet1" sheetId="1" r:id="rId1"/>
    <sheet name="記載例・注意事項" sheetId="2" r:id="rId2"/>
  </sheets>
  <definedNames>
    <definedName name="_xlnm.Print_Area" localSheetId="0">Sheet1!$A$1:$L$63</definedName>
    <definedName name="_xlnm.Print_Area" localSheetId="1">記載例・注意事項!$A$1:$S$64</definedName>
  </definedNames>
  <calcPr calcId="152511"/>
</workbook>
</file>

<file path=xl/calcChain.xml><?xml version="1.0" encoding="utf-8"?>
<calcChain xmlns="http://schemas.openxmlformats.org/spreadsheetml/2006/main">
  <c r="N41" i="1" l="1"/>
  <c r="N46" i="1"/>
  <c r="G63" i="2" l="1"/>
  <c r="G62" i="2"/>
  <c r="J61" i="2"/>
  <c r="J62" i="2" s="1"/>
  <c r="J60" i="2"/>
  <c r="G60" i="2"/>
  <c r="J59" i="2"/>
  <c r="J58" i="2"/>
  <c r="J57" i="2"/>
  <c r="J56" i="2"/>
  <c r="G55" i="2"/>
  <c r="J54" i="2"/>
  <c r="G54" i="2"/>
  <c r="M53" i="2"/>
  <c r="M52" i="2"/>
  <c r="J51" i="2"/>
  <c r="G51" i="2"/>
  <c r="M50" i="2"/>
  <c r="M49" i="2"/>
  <c r="G48" i="2"/>
  <c r="N47" i="2"/>
  <c r="N46" i="2"/>
  <c r="N45" i="2"/>
  <c r="N44" i="2"/>
  <c r="N43" i="2"/>
  <c r="J48" i="2" s="1"/>
  <c r="J55" i="2" s="1"/>
  <c r="J63" i="2" s="1"/>
  <c r="G59" i="1" l="1"/>
  <c r="J55" i="1"/>
  <c r="J59" i="1" s="1"/>
  <c r="J56" i="1"/>
  <c r="G61" i="1" l="1"/>
  <c r="J60" i="1"/>
  <c r="J61" i="1" s="1"/>
  <c r="J58" i="1"/>
  <c r="J57" i="1"/>
  <c r="G53" i="1"/>
  <c r="M52" i="1"/>
  <c r="M51" i="1"/>
  <c r="G50" i="1"/>
  <c r="M49" i="1"/>
  <c r="M48" i="1"/>
  <c r="G47" i="1"/>
  <c r="N45" i="1"/>
  <c r="N44" i="1"/>
  <c r="N43" i="1"/>
  <c r="N42" i="1"/>
  <c r="J47" i="1" l="1"/>
  <c r="J53" i="1"/>
  <c r="J50" i="1"/>
  <c r="G54" i="1"/>
  <c r="G62" i="1" s="1"/>
  <c r="J54" i="1" l="1"/>
  <c r="J62" i="1" s="1"/>
</calcChain>
</file>

<file path=xl/sharedStrings.xml><?xml version="1.0" encoding="utf-8"?>
<sst xmlns="http://schemas.openxmlformats.org/spreadsheetml/2006/main" count="205" uniqueCount="72">
  <si>
    <t>事　業　計　画　書</t>
    <phoneticPr fontId="1"/>
  </si>
  <si>
    <t>担当者</t>
  </si>
  <si>
    <t>FAX</t>
  </si>
  <si>
    <t>従業員数</t>
  </si>
  <si>
    <t>年　　商</t>
  </si>
  <si>
    <t>人</t>
    <rPh sb="0" eb="1">
      <t>ニン</t>
    </rPh>
    <phoneticPr fontId="1"/>
  </si>
  <si>
    <t>円</t>
    <rPh sb="0" eb="1">
      <t>エン</t>
    </rPh>
    <phoneticPr fontId="1"/>
  </si>
  <si>
    <t>資 本 金</t>
  </si>
  <si>
    <t>ア　商品の名称</t>
    <rPh sb="2" eb="4">
      <t>ショウヒン</t>
    </rPh>
    <rPh sb="5" eb="7">
      <t>メイショウ</t>
    </rPh>
    <phoneticPr fontId="1"/>
  </si>
  <si>
    <t>２　申請に係る自社開発商品の説明</t>
    <rPh sb="5" eb="6">
      <t>カカ</t>
    </rPh>
    <rPh sb="7" eb="13">
      <t>ジシャカイハツショウヒン</t>
    </rPh>
    <rPh sb="14" eb="16">
      <t>セツメイ</t>
    </rPh>
    <phoneticPr fontId="1"/>
  </si>
  <si>
    <t>３　誓約事項</t>
    <rPh sb="2" eb="4">
      <t>セイヤク</t>
    </rPh>
    <rPh sb="4" eb="6">
      <t>ジコウ</t>
    </rPh>
    <phoneticPr fontId="1"/>
  </si>
  <si>
    <t>②本申請で補助対象となる経費に関して，国・県・市町村が実施する他の公的補助制度の交付申請をしていません。また，高知市が出展料等を負担する事業ではありません。</t>
    <rPh sb="62" eb="63">
      <t>トウ</t>
    </rPh>
    <rPh sb="68" eb="70">
      <t>ジギョウ</t>
    </rPh>
    <phoneticPr fontId="1"/>
  </si>
  <si>
    <t>イ　製造者</t>
    <rPh sb="2" eb="5">
      <t>セイゾウシャ</t>
    </rPh>
    <phoneticPr fontId="1"/>
  </si>
  <si>
    <t>ウ　販売者</t>
    <rPh sb="2" eb="5">
      <t>ハンバイシャ</t>
    </rPh>
    <phoneticPr fontId="1"/>
  </si>
  <si>
    <t>エ　商品の内容・特徴</t>
    <rPh sb="2" eb="4">
      <t>ショウヒン</t>
    </rPh>
    <rPh sb="5" eb="7">
      <t>ナイヨウ</t>
    </rPh>
    <rPh sb="8" eb="10">
      <t>トクチョウ</t>
    </rPh>
    <phoneticPr fontId="1"/>
  </si>
  <si>
    <t>オ　各種コンクール・表彰における受賞実績</t>
    <rPh sb="2" eb="4">
      <t>カクシュ</t>
    </rPh>
    <rPh sb="10" eb="12">
      <t>ヒョウショウ</t>
    </rPh>
    <rPh sb="16" eb="20">
      <t>ジュショウジッセキ</t>
    </rPh>
    <phoneticPr fontId="1"/>
  </si>
  <si>
    <t>キ　希望する販売経路</t>
    <rPh sb="2" eb="4">
      <t>キボウ</t>
    </rPh>
    <rPh sb="6" eb="10">
      <t>ハンバイケイロ</t>
    </rPh>
    <phoneticPr fontId="1"/>
  </si>
  <si>
    <t>４　補助対象経費</t>
    <rPh sb="2" eb="4">
      <t>ホジョ</t>
    </rPh>
    <rPh sb="4" eb="6">
      <t>タイショウ</t>
    </rPh>
    <rPh sb="6" eb="8">
      <t>ケイヒ</t>
    </rPh>
    <phoneticPr fontId="1"/>
  </si>
  <si>
    <t>事業区分</t>
    <rPh sb="0" eb="4">
      <t>ジギョウクブン</t>
    </rPh>
    <phoneticPr fontId="1"/>
  </si>
  <si>
    <t>経費内訳</t>
    <rPh sb="0" eb="2">
      <t>ケイヒ</t>
    </rPh>
    <rPh sb="2" eb="4">
      <t>ウチワケ</t>
    </rPh>
    <phoneticPr fontId="1"/>
  </si>
  <si>
    <t>小間料
登録料</t>
    <rPh sb="0" eb="3">
      <t>コマリョウ</t>
    </rPh>
    <rPh sb="4" eb="7">
      <t>トウロクリョウ</t>
    </rPh>
    <phoneticPr fontId="1"/>
  </si>
  <si>
    <t>小間装飾料
コンテンツ作成費等</t>
    <rPh sb="0" eb="5">
      <t>コマソウショクリョウ</t>
    </rPh>
    <rPh sb="11" eb="14">
      <t>サクセイヒ</t>
    </rPh>
    <rPh sb="14" eb="15">
      <t>トウ</t>
    </rPh>
    <phoneticPr fontId="1"/>
  </si>
  <si>
    <t>備品借上料</t>
    <rPh sb="0" eb="4">
      <t>ビヒンカリア</t>
    </rPh>
    <rPh sb="4" eb="5">
      <t>リョウ</t>
    </rPh>
    <phoneticPr fontId="1"/>
  </si>
  <si>
    <t>電気水道使用料</t>
    <rPh sb="0" eb="4">
      <t>デンキスイドウ</t>
    </rPh>
    <rPh sb="4" eb="7">
      <t>シヨウリョウ</t>
    </rPh>
    <phoneticPr fontId="1"/>
  </si>
  <si>
    <t>製品運搬料</t>
    <rPh sb="0" eb="5">
      <t>セイヒンウンパンリョウ</t>
    </rPh>
    <phoneticPr fontId="1"/>
  </si>
  <si>
    <t>小計</t>
    <rPh sb="0" eb="2">
      <t>ショウケイ</t>
    </rPh>
    <phoneticPr fontId="1"/>
  </si>
  <si>
    <t>コンテスト申込料</t>
    <rPh sb="5" eb="7">
      <t>モウシコミ</t>
    </rPh>
    <rPh sb="7" eb="8">
      <t>リョウ</t>
    </rPh>
    <phoneticPr fontId="1"/>
  </si>
  <si>
    <t>セミナー受講料</t>
    <rPh sb="4" eb="7">
      <t>ジュコウリョウ</t>
    </rPh>
    <phoneticPr fontId="1"/>
  </si>
  <si>
    <t>合計</t>
    <rPh sb="0" eb="2">
      <t>ゴウケイ</t>
    </rPh>
    <phoneticPr fontId="1"/>
  </si>
  <si>
    <t>広告掲載料</t>
    <rPh sb="0" eb="2">
      <t>コウコク</t>
    </rPh>
    <rPh sb="2" eb="5">
      <t>ケイサイリョウ</t>
    </rPh>
    <phoneticPr fontId="1"/>
  </si>
  <si>
    <t>（単位：円）</t>
    <rPh sb="1" eb="3">
      <t>タンイ</t>
    </rPh>
    <rPh sb="4" eb="5">
      <t>エン</t>
    </rPh>
    <phoneticPr fontId="1"/>
  </si>
  <si>
    <t>上限額</t>
    <rPh sb="0" eb="3">
      <t>ジョウゲンガク</t>
    </rPh>
    <phoneticPr fontId="1"/>
  </si>
  <si>
    <t>上限額</t>
    <rPh sb="0" eb="2">
      <t>ジョウゲン</t>
    </rPh>
    <rPh sb="2" eb="3">
      <t>ガク</t>
    </rPh>
    <phoneticPr fontId="1"/>
  </si>
  <si>
    <t>宿泊費（２人目）</t>
    <rPh sb="0" eb="3">
      <t>シュクハクヒ</t>
    </rPh>
    <rPh sb="5" eb="7">
      <t>ニンメ</t>
    </rPh>
    <phoneticPr fontId="1"/>
  </si>
  <si>
    <t>交通費（１人目）</t>
    <rPh sb="0" eb="3">
      <t>コウツウヒ</t>
    </rPh>
    <rPh sb="5" eb="7">
      <t>ニンメ</t>
    </rPh>
    <phoneticPr fontId="1"/>
  </si>
  <si>
    <t>宿泊費（１人目）</t>
    <rPh sb="0" eb="3">
      <t>シュクハクヒ</t>
    </rPh>
    <rPh sb="5" eb="7">
      <t>ニンメ</t>
    </rPh>
    <phoneticPr fontId="1"/>
  </si>
  <si>
    <t>交通費（２人目）</t>
    <rPh sb="0" eb="3">
      <t>コウツウヒ</t>
    </rPh>
    <phoneticPr fontId="1"/>
  </si>
  <si>
    <t>外商促進事業合計</t>
    <rPh sb="0" eb="6">
      <t>ガイショウソクシンジギョウ</t>
    </rPh>
    <rPh sb="6" eb="8">
      <t>ゴウケイ</t>
    </rPh>
    <phoneticPr fontId="1"/>
  </si>
  <si>
    <t>広告掲載事業合計</t>
    <rPh sb="0" eb="6">
      <t>コウコクケイサイジギョウ</t>
    </rPh>
    <rPh sb="6" eb="8">
      <t>ゴウケイ</t>
    </rPh>
    <phoneticPr fontId="1"/>
  </si>
  <si>
    <t>見本市出展事業合計</t>
    <rPh sb="0" eb="3">
      <t>ミホンイチ</t>
    </rPh>
    <rPh sb="3" eb="7">
      <t>シュッテンジギョウ</t>
    </rPh>
    <rPh sb="7" eb="9">
      <t>ゴウケイ</t>
    </rPh>
    <phoneticPr fontId="1"/>
  </si>
  <si>
    <t>上限額　</t>
    <rPh sb="0" eb="3">
      <t>ジョウゲンガク</t>
    </rPh>
    <phoneticPr fontId="1"/>
  </si>
  <si>
    <t>様式第４号別添</t>
    <phoneticPr fontId="1"/>
  </si>
  <si>
    <r>
      <t xml:space="preserve">補助対象経費
</t>
    </r>
    <r>
      <rPr>
        <sz val="10"/>
        <color theme="1"/>
        <rFont val="ＭＳ Ｐゴシック"/>
        <family val="3"/>
        <charset val="128"/>
      </rPr>
      <t>（消費税を除く）</t>
    </r>
    <rPh sb="0" eb="2">
      <t>ホジョ</t>
    </rPh>
    <rPh sb="2" eb="4">
      <t>タイショウ</t>
    </rPh>
    <rPh sb="4" eb="6">
      <t>ケイヒ</t>
    </rPh>
    <rPh sb="8" eb="11">
      <t>ショウヒゼイ</t>
    </rPh>
    <rPh sb="12" eb="13">
      <t>ノゾ</t>
    </rPh>
    <phoneticPr fontId="1"/>
  </si>
  <si>
    <r>
      <t xml:space="preserve">補助金申請額
</t>
    </r>
    <r>
      <rPr>
        <sz val="6"/>
        <color theme="1"/>
        <rFont val="ＭＳ Ｐゴシック"/>
        <family val="3"/>
        <charset val="128"/>
      </rPr>
      <t>（補助対象経費の２分の１の額）</t>
    </r>
    <rPh sb="0" eb="6">
      <t>ホジョキンシンセイガク</t>
    </rPh>
    <rPh sb="8" eb="14">
      <t>ホジョタイショウケイヒ</t>
    </rPh>
    <rPh sb="16" eb="17">
      <t>ブン</t>
    </rPh>
    <rPh sb="20" eb="21">
      <t>ガク</t>
    </rPh>
    <phoneticPr fontId="1"/>
  </si>
  <si>
    <t>MAIL</t>
    <phoneticPr fontId="1"/>
  </si>
  <si>
    <t>１　申請者の概要</t>
    <phoneticPr fontId="1"/>
  </si>
  <si>
    <t>創　　業</t>
    <phoneticPr fontId="1"/>
  </si>
  <si>
    <t>TEL</t>
    <phoneticPr fontId="1"/>
  </si>
  <si>
    <t>カ　ターゲット</t>
    <phoneticPr fontId="1"/>
  </si>
  <si>
    <t>　以下の項目について誓約します。</t>
    <phoneticPr fontId="1"/>
  </si>
  <si>
    <t xml:space="preserve">
外商促進事業</t>
    <rPh sb="5" eb="9">
      <t>ガイショウソクシン</t>
    </rPh>
    <rPh sb="9" eb="11">
      <t>ジギョウ</t>
    </rPh>
    <phoneticPr fontId="1"/>
  </si>
  <si>
    <t>栄養成分検査料等</t>
    <rPh sb="0" eb="7">
      <t>エイヨウセイブンケンサリョウ</t>
    </rPh>
    <rPh sb="7" eb="8">
      <t>トウ</t>
    </rPh>
    <phoneticPr fontId="1"/>
  </si>
  <si>
    <t>（補助金申請額は千円未満切捨て）</t>
    <phoneticPr fontId="1"/>
  </si>
  <si>
    <r>
      <t xml:space="preserve">
広告掲載事業
</t>
    </r>
    <r>
      <rPr>
        <sz val="6"/>
        <color theme="1"/>
        <rFont val="ＭＳ Ｐゴシック"/>
        <family val="3"/>
        <charset val="128"/>
      </rPr>
      <t xml:space="preserve">
</t>
    </r>
    <rPh sb="2" eb="4">
      <t>コウコク</t>
    </rPh>
    <rPh sb="4" eb="6">
      <t>ケイサイ</t>
    </rPh>
    <rPh sb="6" eb="8">
      <t>ジギョウ</t>
    </rPh>
    <phoneticPr fontId="1"/>
  </si>
  <si>
    <t>①本補助金の対象となる事業は，申請年度の４月１日以降に開始したものです。</t>
    <rPh sb="15" eb="19">
      <t>シンセイネンド</t>
    </rPh>
    <phoneticPr fontId="1"/>
  </si>
  <si>
    <t>③クレジットカードで補助対象経費を支払い，引落しが完了しない等の理由により補助対象外となった場合は，速やかに補助金を返還します。</t>
    <rPh sb="10" eb="16">
      <t>ホジョタイショウケイヒ</t>
    </rPh>
    <rPh sb="17" eb="19">
      <t>シハラ</t>
    </rPh>
    <rPh sb="21" eb="23">
      <t>ヒキオト</t>
    </rPh>
    <rPh sb="25" eb="27">
      <t>カンリョウ</t>
    </rPh>
    <rPh sb="30" eb="31">
      <t>トウ</t>
    </rPh>
    <rPh sb="32" eb="34">
      <t>リユウ</t>
    </rPh>
    <rPh sb="37" eb="42">
      <t>ホジョタイショウガイ</t>
    </rPh>
    <rPh sb="46" eb="48">
      <t>バアイ</t>
    </rPh>
    <rPh sb="50" eb="51">
      <t>スミ</t>
    </rPh>
    <rPh sb="54" eb="57">
      <t>ホジョキン</t>
    </rPh>
    <rPh sb="58" eb="60">
      <t>ヘンカン</t>
    </rPh>
    <phoneticPr fontId="1"/>
  </si>
  <si>
    <t>④本補助金に係る帳簿及び関係書類については補助事業の完了した年度の翌年度から起算して５年間保管するとともに，補助事業により取得し，又は効用の増加した財産のうち処分制限期間を経過しないものに係る関係書類は，当該処分制限期間を経過するまで保管します。</t>
    <phoneticPr fontId="1"/>
  </si>
  <si>
    <t>⑤本補助事業の完了後３か月及び６か月経過したときには，速やかに事業効果報告書を提出します。</t>
    <phoneticPr fontId="1"/>
  </si>
  <si>
    <t>⑥その他，高知市販路拡大サポート事業費補助金交付要綱及び同要領を遵守します。</t>
    <phoneticPr fontId="1"/>
  </si>
  <si>
    <t>広報物等改良費</t>
    <rPh sb="0" eb="3">
      <t>コウホウブツ</t>
    </rPh>
    <rPh sb="3" eb="4">
      <t>ナド</t>
    </rPh>
    <rPh sb="4" eb="6">
      <t>カイリョウ</t>
    </rPh>
    <rPh sb="6" eb="7">
      <t>ヒ</t>
    </rPh>
    <phoneticPr fontId="1"/>
  </si>
  <si>
    <t>１　申請者の概要</t>
    <phoneticPr fontId="1"/>
  </si>
  <si>
    <t>創　　業</t>
    <phoneticPr fontId="1"/>
  </si>
  <si>
    <t>MAIL</t>
    <phoneticPr fontId="1"/>
  </si>
  <si>
    <t>TEL</t>
    <phoneticPr fontId="1"/>
  </si>
  <si>
    <t>カ　ターゲット</t>
    <phoneticPr fontId="1"/>
  </si>
  <si>
    <t>　以下の項目について誓約します。</t>
    <phoneticPr fontId="1"/>
  </si>
  <si>
    <t>⑤本補助事業の完了後３か月及び６か月経過したときには，速やかに事業効果報告書を提出します。</t>
    <phoneticPr fontId="1"/>
  </si>
  <si>
    <t>⑥その他，高知市販路拡大サポート事業費補助金交付要綱及び同要領を遵守します。</t>
    <phoneticPr fontId="1"/>
  </si>
  <si>
    <r>
      <t xml:space="preserve">
広告掲載事業
</t>
    </r>
    <r>
      <rPr>
        <sz val="6"/>
        <color theme="1"/>
        <rFont val="ＭＳ Ｐゴシック"/>
        <family val="3"/>
        <charset val="128"/>
      </rPr>
      <t xml:space="preserve">
</t>
    </r>
    <rPh sb="1" eb="3">
      <t>コウコク</t>
    </rPh>
    <rPh sb="3" eb="5">
      <t>ケイサイ</t>
    </rPh>
    <rPh sb="5" eb="7">
      <t>ジギョウ</t>
    </rPh>
    <phoneticPr fontId="1"/>
  </si>
  <si>
    <t>（補助金申請額は千円未満切捨て）</t>
    <phoneticPr fontId="1"/>
  </si>
  <si>
    <r>
      <t xml:space="preserve">
見本市出展事業
</t>
    </r>
    <r>
      <rPr>
        <sz val="6"/>
        <color theme="1"/>
        <rFont val="ＭＳ Ｐゴシック"/>
        <family val="3"/>
        <charset val="128"/>
      </rPr>
      <t xml:space="preserve">該当する項目に
チェックしてください
※他公共団体等を通じて出展する場合は，チェックをつけてください
</t>
    </r>
    <rPh sb="4" eb="11">
      <t>ミホンイチシュッテンジギョウ</t>
    </rPh>
    <rPh sb="13" eb="15">
      <t>ガイトウ</t>
    </rPh>
    <rPh sb="17" eb="19">
      <t>コウモク</t>
    </rPh>
    <rPh sb="49" eb="50">
      <t>ホカ</t>
    </rPh>
    <rPh sb="54" eb="55">
      <t>トウ</t>
    </rPh>
    <rPh sb="56" eb="57">
      <t>ツウ</t>
    </rPh>
    <rPh sb="59" eb="61">
      <t>シュッテン</t>
    </rPh>
    <rPh sb="63" eb="65">
      <t>バアイ</t>
    </rPh>
    <phoneticPr fontId="1"/>
  </si>
  <si>
    <t>高知市外商支援課メーリングリストへのアドレス等追加を希望しません。</t>
    <rPh sb="22" eb="23">
      <t>トウ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</si>
</sst>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411]ggge&quot;年&quot;m&quot;月&quot;d&quot;日&quot;;@"/>
    <numFmt numFmtId="177" formatCode="#,##0_ "/>
    <numFmt numFmtId="178" formatCode="0_ "/>
  </numFmts>
  <fonts count="13">
    <font>
      <sz val="11"/>
      <color theme="1"/>
      <name val="ＭＳ Ｐゴシック"/>
      <family val="2"/>
      <scheme val="minor"/>
    </font>
    <font>
      <sz val="6"/>
      <name val="ＭＳ Ｐゴシック"/>
      <family val="3"/>
      <charset val="128"/>
      <scheme val="minor"/>
    </font>
    <font>
      <sz val="11"/>
      <color theme="1"/>
      <name val="ＭＳ 明朝"/>
      <family val="1"/>
      <charset val="128"/>
    </font>
    <font>
      <sz val="8"/>
      <color theme="1"/>
      <name val="ＭＳ 明朝"/>
      <family val="1"/>
      <charset val="128"/>
    </font>
    <font>
      <sz val="9"/>
      <color rgb="FF000000"/>
      <name val="Meiryo UI"/>
      <family val="3"/>
      <charset val="128"/>
    </font>
    <font>
      <sz val="11"/>
      <color theme="1"/>
      <name val="ＭＳ Ｐゴシック"/>
      <family val="3"/>
      <charset val="128"/>
    </font>
    <font>
      <sz val="10.5"/>
      <color theme="1"/>
      <name val="ＭＳ Ｐゴシック"/>
      <family val="3"/>
      <charset val="128"/>
    </font>
    <font>
      <sz val="10"/>
      <color theme="1"/>
      <name val="ＭＳ Ｐゴシック"/>
      <family val="3"/>
      <charset val="128"/>
    </font>
    <font>
      <sz val="6"/>
      <color theme="1"/>
      <name val="ＭＳ Ｐゴシック"/>
      <family val="3"/>
      <charset val="128"/>
    </font>
    <font>
      <sz val="9"/>
      <color theme="1"/>
      <name val="ＭＳ Ｐゴシック"/>
      <family val="3"/>
      <charset val="128"/>
    </font>
    <font>
      <b/>
      <sz val="9"/>
      <color theme="1"/>
      <name val="ＭＳ Ｐゴシック"/>
      <family val="3"/>
      <charset val="128"/>
    </font>
    <font>
      <sz val="9"/>
      <name val="ＭＳ Ｐゴシック"/>
      <family val="3"/>
      <charset val="128"/>
    </font>
    <font>
      <sz val="11"/>
      <name val="ＭＳ Ｐゴシック"/>
      <family val="3"/>
      <charset val="128"/>
    </font>
  </fonts>
  <fills count="3">
    <fill>
      <patternFill patternType="none"/>
    </fill>
    <fill>
      <patternFill patternType="gray125"/>
    </fill>
    <fill>
      <patternFill patternType="solid">
        <fgColor theme="0" tint="-0.14999847407452621"/>
        <bgColor indexed="64"/>
      </patternFill>
    </fill>
  </fills>
  <borders count="6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diagonalUp="1">
      <left style="thin">
        <color auto="1"/>
      </left>
      <right/>
      <top style="thin">
        <color auto="1"/>
      </top>
      <bottom/>
      <diagonal style="thin">
        <color auto="1"/>
      </diagonal>
    </border>
    <border diagonalUp="1">
      <left/>
      <right/>
      <top style="thin">
        <color auto="1"/>
      </top>
      <bottom/>
      <diagonal style="thin">
        <color auto="1"/>
      </diagonal>
    </border>
    <border diagonalUp="1">
      <left/>
      <right style="thin">
        <color auto="1"/>
      </right>
      <top style="thin">
        <color auto="1"/>
      </top>
      <bottom/>
      <diagonal style="thin">
        <color auto="1"/>
      </diagonal>
    </border>
    <border diagonalUp="1">
      <left style="thin">
        <color auto="1"/>
      </left>
      <right/>
      <top/>
      <bottom/>
      <diagonal style="thin">
        <color auto="1"/>
      </diagonal>
    </border>
    <border diagonalUp="1">
      <left/>
      <right/>
      <top/>
      <bottom/>
      <diagonal style="thin">
        <color auto="1"/>
      </diagonal>
    </border>
    <border diagonalUp="1">
      <left/>
      <right style="thin">
        <color auto="1"/>
      </right>
      <top/>
      <bottom/>
      <diagonal style="thin">
        <color auto="1"/>
      </diagonal>
    </border>
    <border>
      <left/>
      <right/>
      <top style="medium">
        <color indexed="64"/>
      </top>
      <bottom/>
      <diagonal/>
    </border>
    <border>
      <left/>
      <right style="thin">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auto="1"/>
      </right>
      <top style="thin">
        <color indexed="64"/>
      </top>
      <bottom style="hair">
        <color indexed="64"/>
      </bottom>
      <diagonal/>
    </border>
    <border>
      <left/>
      <right style="thin">
        <color auto="1"/>
      </right>
      <top/>
      <bottom style="hair">
        <color indexed="64"/>
      </bottom>
      <diagonal/>
    </border>
    <border>
      <left style="thin">
        <color auto="1"/>
      </left>
      <right style="thin">
        <color auto="1"/>
      </right>
      <top style="hair">
        <color indexed="64"/>
      </top>
      <bottom style="hair">
        <color indexed="64"/>
      </bottom>
      <diagonal/>
    </border>
    <border>
      <left style="thin">
        <color auto="1"/>
      </left>
      <right/>
      <top style="hair">
        <color indexed="64"/>
      </top>
      <bottom style="hair">
        <color indexed="64"/>
      </bottom>
      <diagonal/>
    </border>
    <border>
      <left/>
      <right/>
      <top style="hair">
        <color indexed="64"/>
      </top>
      <bottom style="hair">
        <color indexed="64"/>
      </bottom>
      <diagonal/>
    </border>
    <border>
      <left/>
      <right style="thin">
        <color auto="1"/>
      </right>
      <top style="hair">
        <color indexed="64"/>
      </top>
      <bottom style="hair">
        <color indexed="64"/>
      </bottom>
      <diagonal/>
    </border>
    <border>
      <left style="thin">
        <color auto="1"/>
      </left>
      <right/>
      <top style="hair">
        <color indexed="64"/>
      </top>
      <bottom/>
      <diagonal/>
    </border>
    <border>
      <left/>
      <right/>
      <top style="hair">
        <color indexed="64"/>
      </top>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hair">
        <color indexed="64"/>
      </bottom>
      <diagonal/>
    </border>
    <border>
      <left/>
      <right style="thin">
        <color auto="1"/>
      </right>
      <top style="hair">
        <color indexed="64"/>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bottom/>
      <diagonal/>
    </border>
    <border>
      <left/>
      <right style="thin">
        <color auto="1"/>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auto="1"/>
      </left>
      <right/>
      <top style="medium">
        <color indexed="64"/>
      </top>
      <bottom style="hair">
        <color indexed="64"/>
      </bottom>
      <diagonal/>
    </border>
    <border>
      <left/>
      <right/>
      <top style="medium">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style="thin">
        <color auto="1"/>
      </left>
      <right/>
      <top/>
      <bottom style="hair">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auto="1"/>
      </right>
      <top style="hair">
        <color indexed="64"/>
      </top>
      <bottom style="medium">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bottom style="hair">
        <color indexed="64"/>
      </bottom>
      <diagonal/>
    </border>
  </borders>
  <cellStyleXfs count="1">
    <xf numFmtId="0" fontId="0" fillId="0" borderId="0"/>
  </cellStyleXfs>
  <cellXfs count="157">
    <xf numFmtId="0" fontId="0" fillId="0" borderId="0" xfId="0"/>
    <xf numFmtId="178" fontId="0" fillId="0" borderId="0" xfId="0" applyNumberFormat="1" applyAlignment="1" applyProtection="1">
      <alignment horizontal="left" vertical="center"/>
      <protection locked="0"/>
    </xf>
    <xf numFmtId="178" fontId="0" fillId="0" borderId="0" xfId="0" applyNumberFormat="1" applyBorder="1" applyAlignment="1" applyProtection="1">
      <alignment horizontal="left" vertical="center"/>
      <protection locked="0"/>
    </xf>
    <xf numFmtId="177" fontId="0" fillId="0" borderId="0" xfId="0" applyNumberFormat="1" applyAlignment="1" applyProtection="1">
      <alignment vertical="center"/>
      <protection locked="0"/>
    </xf>
    <xf numFmtId="177" fontId="2" fillId="0" borderId="0" xfId="0" applyNumberFormat="1" applyFont="1" applyBorder="1" applyAlignment="1" applyProtection="1">
      <alignment vertical="center"/>
      <protection locked="0"/>
    </xf>
    <xf numFmtId="0" fontId="5" fillId="0" borderId="0" xfId="0" applyFont="1" applyBorder="1" applyAlignment="1">
      <alignment vertical="center"/>
    </xf>
    <xf numFmtId="0" fontId="6" fillId="0" borderId="61" xfId="0" applyFont="1" applyBorder="1" applyAlignment="1" applyProtection="1">
      <alignment vertical="center"/>
      <protection locked="0"/>
    </xf>
    <xf numFmtId="0" fontId="5" fillId="0" borderId="46" xfId="0" applyFont="1" applyBorder="1" applyAlignment="1">
      <alignment vertical="center"/>
    </xf>
    <xf numFmtId="0" fontId="5" fillId="0" borderId="37" xfId="0" applyFont="1" applyBorder="1" applyAlignment="1">
      <alignment vertical="center"/>
    </xf>
    <xf numFmtId="0" fontId="5" fillId="0" borderId="0" xfId="0" applyFont="1" applyAlignment="1">
      <alignment vertical="center"/>
    </xf>
    <xf numFmtId="0" fontId="5" fillId="0" borderId="11" xfId="0" applyFont="1" applyBorder="1" applyAlignment="1">
      <alignment vertical="center"/>
    </xf>
    <xf numFmtId="0" fontId="5" fillId="0" borderId="0" xfId="0" applyFont="1" applyAlignment="1" applyProtection="1">
      <alignment vertical="center"/>
      <protection locked="0"/>
    </xf>
    <xf numFmtId="0" fontId="9" fillId="0" borderId="46" xfId="0" applyFont="1" applyBorder="1" applyAlignment="1">
      <alignment horizontal="center" vertical="center"/>
    </xf>
    <xf numFmtId="0" fontId="9" fillId="0" borderId="37" xfId="0" applyFont="1" applyBorder="1" applyAlignment="1">
      <alignment horizontal="center" vertical="center"/>
    </xf>
    <xf numFmtId="0" fontId="9" fillId="0" borderId="9" xfId="0" applyFont="1" applyBorder="1" applyAlignment="1">
      <alignment horizontal="center" vertical="center"/>
    </xf>
    <xf numFmtId="0" fontId="10" fillId="0" borderId="5" xfId="0" applyFont="1" applyBorder="1" applyAlignment="1">
      <alignment horizontal="center" vertical="center"/>
    </xf>
    <xf numFmtId="0" fontId="9" fillId="0" borderId="33" xfId="0" applyFont="1" applyBorder="1" applyAlignment="1">
      <alignment horizontal="center" vertical="center"/>
    </xf>
    <xf numFmtId="0" fontId="10" fillId="0" borderId="56" xfId="0" applyFont="1" applyBorder="1" applyAlignment="1">
      <alignment horizontal="center" vertical="center"/>
    </xf>
    <xf numFmtId="0" fontId="10" fillId="2" borderId="18" xfId="0" applyFont="1" applyFill="1" applyBorder="1" applyAlignment="1">
      <alignment horizontal="center" vertical="center"/>
    </xf>
    <xf numFmtId="0" fontId="9" fillId="0" borderId="48" xfId="0" applyFont="1" applyBorder="1" applyAlignment="1">
      <alignment horizontal="center" vertical="center"/>
    </xf>
    <xf numFmtId="0" fontId="9" fillId="0" borderId="44" xfId="0" applyFont="1" applyBorder="1" applyAlignment="1">
      <alignment horizontal="center" vertical="center"/>
    </xf>
    <xf numFmtId="0" fontId="9" fillId="0" borderId="57" xfId="0" applyFont="1" applyBorder="1" applyAlignment="1">
      <alignment horizontal="center" vertical="center"/>
    </xf>
    <xf numFmtId="0" fontId="10" fillId="2" borderId="30" xfId="0" applyFont="1" applyFill="1" applyBorder="1" applyAlignment="1">
      <alignment horizontal="center" vertical="center"/>
    </xf>
    <xf numFmtId="0" fontId="6" fillId="0" borderId="58" xfId="0" applyFont="1" applyBorder="1" applyAlignment="1">
      <alignment horizontal="distributed" vertical="center" wrapText="1"/>
    </xf>
    <xf numFmtId="0" fontId="6" fillId="0" borderId="40" xfId="0" applyFont="1" applyBorder="1" applyAlignment="1">
      <alignment horizontal="distributed" vertical="center" wrapText="1"/>
    </xf>
    <xf numFmtId="0" fontId="9" fillId="0" borderId="12" xfId="0" applyFont="1" applyBorder="1" applyAlignment="1">
      <alignment horizontal="center" vertical="center"/>
    </xf>
    <xf numFmtId="0" fontId="10" fillId="2" borderId="26" xfId="0" applyFont="1" applyFill="1" applyBorder="1" applyAlignment="1">
      <alignment horizontal="center" vertical="center"/>
    </xf>
    <xf numFmtId="0" fontId="10" fillId="2" borderId="17" xfId="0" applyFont="1" applyFill="1" applyBorder="1" applyAlignment="1">
      <alignment horizontal="center" vertical="center"/>
    </xf>
    <xf numFmtId="0" fontId="0" fillId="0" borderId="0" xfId="0" applyBorder="1"/>
    <xf numFmtId="0" fontId="5" fillId="0" borderId="63" xfId="0" applyFont="1" applyBorder="1" applyAlignment="1">
      <alignment vertical="center"/>
    </xf>
    <xf numFmtId="0" fontId="0" fillId="0" borderId="0" xfId="0" applyProtection="1">
      <protection locked="0"/>
    </xf>
    <xf numFmtId="177" fontId="3" fillId="0" borderId="0" xfId="0" applyNumberFormat="1" applyFont="1" applyBorder="1" applyAlignment="1" applyProtection="1">
      <alignment vertical="center"/>
      <protection locked="0"/>
    </xf>
    <xf numFmtId="177" fontId="0" fillId="0" borderId="0" xfId="0" applyNumberFormat="1" applyFill="1" applyBorder="1" applyAlignment="1" applyProtection="1">
      <alignment vertical="center"/>
      <protection locked="0"/>
    </xf>
    <xf numFmtId="177" fontId="0" fillId="0" borderId="0" xfId="0" applyNumberFormat="1" applyBorder="1" applyAlignment="1" applyProtection="1">
      <alignment vertical="center"/>
      <protection locked="0"/>
    </xf>
    <xf numFmtId="0" fontId="10" fillId="2" borderId="17" xfId="0" applyFont="1" applyFill="1" applyBorder="1" applyAlignment="1">
      <alignment horizontal="center" vertical="center"/>
    </xf>
    <xf numFmtId="0" fontId="10" fillId="2" borderId="29" xfId="0" applyFont="1" applyFill="1" applyBorder="1" applyAlignment="1">
      <alignment horizontal="center" vertical="center" shrinkToFit="1"/>
    </xf>
    <xf numFmtId="0" fontId="10" fillId="2" borderId="26" xfId="0" applyFont="1" applyFill="1" applyBorder="1" applyAlignment="1">
      <alignment horizontal="center" vertical="center" shrinkToFit="1"/>
    </xf>
    <xf numFmtId="177" fontId="10" fillId="2" borderId="25" xfId="0" applyNumberFormat="1" applyFont="1" applyFill="1" applyBorder="1" applyAlignment="1">
      <alignment horizontal="right" vertical="center"/>
    </xf>
    <xf numFmtId="177" fontId="10" fillId="0" borderId="31" xfId="0" applyNumberFormat="1" applyFont="1" applyBorder="1" applyAlignment="1">
      <alignment horizontal="right" vertical="center"/>
    </xf>
    <xf numFmtId="177" fontId="10" fillId="0" borderId="55" xfId="0" applyNumberFormat="1" applyFont="1" applyBorder="1" applyAlignment="1">
      <alignment horizontal="right" vertical="center"/>
    </xf>
    <xf numFmtId="0" fontId="10" fillId="2" borderId="14" xfId="0" applyFont="1" applyFill="1" applyBorder="1" applyAlignment="1">
      <alignment horizontal="center" vertical="center" shrinkToFit="1"/>
    </xf>
    <xf numFmtId="0" fontId="10" fillId="2" borderId="15" xfId="0" applyFont="1" applyFill="1" applyBorder="1" applyAlignment="1">
      <alignment horizontal="center" vertical="center" shrinkToFit="1"/>
    </xf>
    <xf numFmtId="177" fontId="10" fillId="2" borderId="15" xfId="0" applyNumberFormat="1" applyFont="1" applyFill="1" applyBorder="1" applyAlignment="1">
      <alignment horizontal="right" vertical="center"/>
    </xf>
    <xf numFmtId="177" fontId="10" fillId="2" borderId="16" xfId="0" applyNumberFormat="1" applyFont="1" applyFill="1" applyBorder="1" applyAlignment="1">
      <alignment horizontal="right" vertical="center"/>
    </xf>
    <xf numFmtId="0" fontId="9" fillId="0" borderId="54" xfId="0" applyFont="1" applyBorder="1" applyAlignment="1">
      <alignment horizontal="center" vertical="center" wrapText="1"/>
    </xf>
    <xf numFmtId="0" fontId="9" fillId="0" borderId="33" xfId="0" applyFont="1" applyBorder="1" applyAlignment="1">
      <alignment horizontal="center" vertical="center" wrapText="1"/>
    </xf>
    <xf numFmtId="177" fontId="9" fillId="0" borderId="54" xfId="0" applyNumberFormat="1" applyFont="1" applyBorder="1" applyAlignment="1" applyProtection="1">
      <alignment horizontal="right" vertical="center"/>
      <protection locked="0"/>
    </xf>
    <xf numFmtId="177" fontId="9" fillId="0" borderId="66" xfId="0" applyNumberFormat="1" applyFont="1" applyBorder="1" applyAlignment="1" applyProtection="1">
      <alignment horizontal="right" vertical="center"/>
      <protection locked="0"/>
    </xf>
    <xf numFmtId="177" fontId="9" fillId="0" borderId="54" xfId="0" applyNumberFormat="1" applyFont="1" applyBorder="1" applyAlignment="1">
      <alignment horizontal="right" vertical="center"/>
    </xf>
    <xf numFmtId="177" fontId="9" fillId="0" borderId="66" xfId="0" applyNumberFormat="1" applyFont="1" applyBorder="1" applyAlignment="1">
      <alignment horizontal="right" vertical="center"/>
    </xf>
    <xf numFmtId="0" fontId="9" fillId="0" borderId="49" xfId="0" applyFont="1" applyBorder="1" applyAlignment="1">
      <alignment horizontal="center" vertical="center" wrapText="1"/>
    </xf>
    <xf numFmtId="0" fontId="9" fillId="0" borderId="49" xfId="0" applyFont="1" applyBorder="1" applyAlignment="1">
      <alignment horizontal="center" vertical="center"/>
    </xf>
    <xf numFmtId="177" fontId="9" fillId="0" borderId="49" xfId="0" applyNumberFormat="1" applyFont="1" applyBorder="1" applyAlignment="1" applyProtection="1">
      <alignment horizontal="right" vertical="center"/>
      <protection locked="0"/>
    </xf>
    <xf numFmtId="177" fontId="9" fillId="0" borderId="50" xfId="0" applyNumberFormat="1" applyFont="1" applyBorder="1" applyAlignment="1" applyProtection="1">
      <alignment horizontal="right" vertical="center"/>
      <protection locked="0"/>
    </xf>
    <xf numFmtId="177" fontId="9" fillId="0" borderId="50" xfId="0" applyNumberFormat="1" applyFont="1" applyBorder="1" applyAlignment="1">
      <alignment horizontal="right" vertical="center"/>
    </xf>
    <xf numFmtId="177" fontId="9" fillId="0" borderId="51" xfId="0" applyNumberFormat="1" applyFont="1" applyBorder="1" applyAlignment="1">
      <alignment horizontal="right" vertical="center"/>
    </xf>
    <xf numFmtId="0" fontId="9" fillId="0" borderId="43" xfId="0" applyFont="1" applyBorder="1" applyAlignment="1">
      <alignment horizontal="center" vertical="center"/>
    </xf>
    <xf numFmtId="177" fontId="9" fillId="0" borderId="43" xfId="0" applyNumberFormat="1" applyFont="1" applyBorder="1" applyAlignment="1" applyProtection="1">
      <alignment horizontal="right" vertical="center"/>
      <protection locked="0"/>
    </xf>
    <xf numFmtId="0" fontId="9" fillId="0" borderId="47" xfId="0" applyFont="1" applyBorder="1" applyAlignment="1">
      <alignment horizontal="center" vertical="center"/>
    </xf>
    <xf numFmtId="177" fontId="9" fillId="0" borderId="47" xfId="0" applyNumberFormat="1" applyFont="1" applyBorder="1" applyAlignment="1" applyProtection="1">
      <alignment horizontal="right" vertical="center"/>
      <protection locked="0"/>
    </xf>
    <xf numFmtId="177" fontId="9" fillId="0" borderId="3" xfId="0" applyNumberFormat="1" applyFont="1" applyBorder="1" applyAlignment="1" applyProtection="1">
      <alignment horizontal="right" vertical="center"/>
      <protection locked="0"/>
    </xf>
    <xf numFmtId="0" fontId="10" fillId="0" borderId="31" xfId="0" applyFont="1" applyBorder="1" applyAlignment="1">
      <alignment horizontal="center" vertical="center"/>
    </xf>
    <xf numFmtId="0" fontId="9" fillId="0" borderId="22" xfId="0" applyFont="1" applyBorder="1" applyAlignment="1">
      <alignment horizontal="center" vertical="center"/>
    </xf>
    <xf numFmtId="0" fontId="9" fillId="0" borderId="23" xfId="0" applyFont="1" applyBorder="1" applyAlignment="1">
      <alignment horizontal="center" vertical="center"/>
    </xf>
    <xf numFmtId="0" fontId="9" fillId="0" borderId="24" xfId="0" applyFont="1" applyBorder="1" applyAlignment="1">
      <alignment horizontal="center" vertical="center"/>
    </xf>
    <xf numFmtId="0" fontId="10" fillId="0" borderId="1" xfId="0" applyFont="1" applyBorder="1" applyAlignment="1">
      <alignment horizontal="center" vertical="center"/>
    </xf>
    <xf numFmtId="177" fontId="10" fillId="0" borderId="1" xfId="0" applyNumberFormat="1" applyFont="1" applyBorder="1" applyAlignment="1">
      <alignment horizontal="right" vertical="center"/>
    </xf>
    <xf numFmtId="177" fontId="10" fillId="0" borderId="4" xfId="0" applyNumberFormat="1" applyFont="1" applyBorder="1" applyAlignment="1">
      <alignment horizontal="right" vertical="center"/>
    </xf>
    <xf numFmtId="0" fontId="5" fillId="0" borderId="3" xfId="0" applyFont="1" applyBorder="1" applyAlignment="1">
      <alignment horizontal="left" vertical="center" wrapText="1"/>
    </xf>
    <xf numFmtId="0" fontId="5" fillId="0" borderId="0" xfId="0" applyFont="1" applyBorder="1" applyAlignment="1">
      <alignment horizontal="left" vertical="center" wrapText="1"/>
    </xf>
    <xf numFmtId="0" fontId="5" fillId="0" borderId="9" xfId="0" applyFont="1" applyBorder="1" applyAlignment="1">
      <alignment horizontal="left" vertical="center" wrapText="1"/>
    </xf>
    <xf numFmtId="0" fontId="5" fillId="0" borderId="10" xfId="0" applyFont="1" applyBorder="1" applyAlignment="1">
      <alignment horizontal="left" vertical="center"/>
    </xf>
    <xf numFmtId="0" fontId="5" fillId="0" borderId="11" xfId="0" applyFont="1" applyBorder="1" applyAlignment="1">
      <alignment horizontal="left" vertical="center"/>
    </xf>
    <xf numFmtId="0" fontId="5" fillId="0" borderId="12" xfId="0" applyFont="1" applyBorder="1" applyAlignment="1">
      <alignment horizontal="left" vertical="center"/>
    </xf>
    <xf numFmtId="177" fontId="9" fillId="0" borderId="32" xfId="0" applyNumberFormat="1" applyFont="1" applyBorder="1" applyAlignment="1" applyProtection="1">
      <alignment horizontal="right" vertical="center"/>
      <protection locked="0"/>
    </xf>
    <xf numFmtId="177" fontId="9" fillId="0" borderId="45" xfId="0" applyNumberFormat="1" applyFont="1" applyBorder="1" applyAlignment="1" applyProtection="1">
      <alignment horizontal="right" vertical="center"/>
      <protection locked="0"/>
    </xf>
    <xf numFmtId="0" fontId="9" fillId="0" borderId="34" xfId="0" applyFont="1" applyBorder="1" applyAlignment="1">
      <alignment horizontal="center" vertical="center" wrapText="1"/>
    </xf>
    <xf numFmtId="0" fontId="9" fillId="0" borderId="34" xfId="0" applyFont="1" applyBorder="1" applyAlignment="1">
      <alignment horizontal="center" vertical="center"/>
    </xf>
    <xf numFmtId="177" fontId="9" fillId="0" borderId="34" xfId="0" applyNumberFormat="1" applyFont="1" applyBorder="1" applyAlignment="1" applyProtection="1">
      <alignment horizontal="right" vertical="center"/>
      <protection locked="0"/>
    </xf>
    <xf numFmtId="177" fontId="9" fillId="0" borderId="35" xfId="0" applyNumberFormat="1" applyFont="1" applyBorder="1" applyAlignment="1" applyProtection="1">
      <alignment horizontal="right" vertical="center"/>
      <protection locked="0"/>
    </xf>
    <xf numFmtId="0" fontId="9" fillId="0" borderId="19" xfId="0" applyFont="1" applyBorder="1" applyAlignment="1">
      <alignment horizontal="center" vertical="center"/>
    </xf>
    <xf numFmtId="0" fontId="9" fillId="0" borderId="20" xfId="0" applyFont="1" applyBorder="1" applyAlignment="1">
      <alignment horizontal="center" vertical="center"/>
    </xf>
    <xf numFmtId="0" fontId="9" fillId="0" borderId="21" xfId="0" applyFont="1" applyBorder="1" applyAlignment="1">
      <alignment horizontal="center" vertical="center"/>
    </xf>
    <xf numFmtId="0" fontId="5" fillId="0" borderId="3" xfId="0" applyFont="1" applyBorder="1" applyAlignment="1">
      <alignment horizontal="left" vertical="center"/>
    </xf>
    <xf numFmtId="0" fontId="5" fillId="0" borderId="0" xfId="0" applyFont="1" applyBorder="1" applyAlignment="1">
      <alignment horizontal="left" vertical="center"/>
    </xf>
    <xf numFmtId="0" fontId="5" fillId="0" borderId="9" xfId="0" applyFont="1" applyBorder="1" applyAlignment="1">
      <alignment horizontal="left" vertical="center"/>
    </xf>
    <xf numFmtId="0" fontId="5" fillId="0" borderId="2" xfId="0" applyFont="1" applyBorder="1" applyAlignment="1" applyProtection="1">
      <alignment horizontal="left" vertical="center" wrapText="1"/>
      <protection locked="0"/>
    </xf>
    <xf numFmtId="0" fontId="5" fillId="0" borderId="1" xfId="0" applyFont="1" applyBorder="1" applyAlignment="1" applyProtection="1">
      <alignment horizontal="left" vertical="center" wrapText="1"/>
      <protection locked="0"/>
    </xf>
    <xf numFmtId="0" fontId="5" fillId="0" borderId="6" xfId="0" applyFont="1" applyBorder="1" applyAlignment="1">
      <alignment horizontal="left" vertical="center"/>
    </xf>
    <xf numFmtId="0" fontId="5" fillId="0" borderId="7" xfId="0" applyFont="1" applyBorder="1" applyAlignment="1">
      <alignment horizontal="left" vertical="center"/>
    </xf>
    <xf numFmtId="0" fontId="5" fillId="0" borderId="8" xfId="0" applyFont="1" applyBorder="1" applyAlignment="1">
      <alignment horizontal="left" vertical="center"/>
    </xf>
    <xf numFmtId="0" fontId="5" fillId="0" borderId="13" xfId="0" applyFont="1" applyBorder="1" applyAlignment="1" applyProtection="1">
      <alignment horizontal="left" vertical="center" wrapText="1"/>
      <protection locked="0"/>
    </xf>
    <xf numFmtId="0" fontId="5" fillId="0" borderId="38" xfId="0" applyFont="1" applyBorder="1" applyAlignment="1">
      <alignment horizontal="left" vertical="center"/>
    </xf>
    <xf numFmtId="0" fontId="5" fillId="0" borderId="39" xfId="0" applyFont="1" applyBorder="1" applyAlignment="1">
      <alignment horizontal="left" vertical="center"/>
    </xf>
    <xf numFmtId="0" fontId="5" fillId="0" borderId="44" xfId="0" applyFont="1" applyBorder="1" applyAlignment="1">
      <alignment horizontal="left" vertical="center"/>
    </xf>
    <xf numFmtId="0" fontId="5" fillId="0" borderId="43" xfId="0" applyFont="1" applyBorder="1" applyAlignment="1" applyProtection="1">
      <alignment horizontal="left" vertical="center" wrapText="1"/>
      <protection locked="0"/>
    </xf>
    <xf numFmtId="0" fontId="5" fillId="0" borderId="32" xfId="0" applyFont="1" applyBorder="1" applyAlignment="1" applyProtection="1">
      <alignment horizontal="left" vertical="center" wrapText="1"/>
      <protection locked="0"/>
    </xf>
    <xf numFmtId="0" fontId="5" fillId="0" borderId="40" xfId="0" applyFont="1" applyBorder="1" applyAlignment="1" applyProtection="1">
      <alignment horizontal="center" vertical="center"/>
      <protection locked="0"/>
    </xf>
    <xf numFmtId="0" fontId="6" fillId="0" borderId="40" xfId="0" applyFont="1" applyBorder="1" applyAlignment="1" applyProtection="1">
      <alignment horizontal="center" vertical="center" wrapText="1"/>
      <protection locked="0"/>
    </xf>
    <xf numFmtId="0" fontId="6" fillId="0" borderId="59" xfId="0" applyFont="1" applyBorder="1" applyAlignment="1" applyProtection="1">
      <alignment horizontal="center" vertical="center" wrapText="1"/>
      <protection locked="0"/>
    </xf>
    <xf numFmtId="0" fontId="5" fillId="0" borderId="64" xfId="0" applyFont="1" applyBorder="1" applyAlignment="1" applyProtection="1">
      <alignment horizontal="left" vertical="center"/>
      <protection locked="0"/>
    </xf>
    <xf numFmtId="0" fontId="5" fillId="0" borderId="65" xfId="0" applyFont="1" applyBorder="1" applyAlignment="1" applyProtection="1">
      <alignment horizontal="left" vertical="center"/>
      <protection locked="0"/>
    </xf>
    <xf numFmtId="0" fontId="5" fillId="0" borderId="0" xfId="0" applyFont="1" applyAlignment="1">
      <alignment horizontal="center" vertical="center"/>
    </xf>
    <xf numFmtId="0" fontId="5" fillId="0" borderId="11" xfId="0" applyFont="1" applyBorder="1" applyAlignment="1">
      <alignment horizontal="right" vertical="center"/>
    </xf>
    <xf numFmtId="0" fontId="5" fillId="0" borderId="6" xfId="0" applyFont="1" applyBorder="1" applyAlignment="1" applyProtection="1">
      <alignment horizontal="center" vertical="top" wrapText="1"/>
      <protection locked="0"/>
    </xf>
    <xf numFmtId="0" fontId="5" fillId="0" borderId="7" xfId="0" applyFont="1" applyBorder="1" applyAlignment="1" applyProtection="1">
      <alignment horizontal="center" vertical="top" wrapText="1"/>
      <protection locked="0"/>
    </xf>
    <xf numFmtId="0" fontId="5" fillId="0" borderId="8" xfId="0" applyFont="1" applyBorder="1" applyAlignment="1" applyProtection="1">
      <alignment horizontal="center" vertical="top" wrapText="1"/>
      <protection locked="0"/>
    </xf>
    <xf numFmtId="0" fontId="5" fillId="0" borderId="3" xfId="0" applyFont="1" applyBorder="1" applyAlignment="1" applyProtection="1">
      <alignment horizontal="center" vertical="top" wrapText="1"/>
      <protection locked="0"/>
    </xf>
    <xf numFmtId="0" fontId="5" fillId="0" borderId="0" xfId="0" applyFont="1" applyBorder="1" applyAlignment="1" applyProtection="1">
      <alignment horizontal="center" vertical="top" wrapText="1"/>
      <protection locked="0"/>
    </xf>
    <xf numFmtId="0" fontId="5" fillId="0" borderId="9" xfId="0" applyFont="1" applyBorder="1" applyAlignment="1" applyProtection="1">
      <alignment horizontal="center" vertical="top" wrapText="1"/>
      <protection locked="0"/>
    </xf>
    <xf numFmtId="0" fontId="5" fillId="0" borderId="10" xfId="0" applyFont="1" applyBorder="1" applyAlignment="1" applyProtection="1">
      <alignment horizontal="center" vertical="top" wrapText="1"/>
      <protection locked="0"/>
    </xf>
    <xf numFmtId="0" fontId="5" fillId="0" borderId="11" xfId="0" applyFont="1" applyBorder="1" applyAlignment="1" applyProtection="1">
      <alignment horizontal="center" vertical="top" wrapText="1"/>
      <protection locked="0"/>
    </xf>
    <xf numFmtId="0" fontId="9" fillId="0" borderId="32" xfId="0" applyFont="1" applyBorder="1" applyAlignment="1">
      <alignment horizontal="center" vertical="center" wrapText="1"/>
    </xf>
    <xf numFmtId="0" fontId="9" fillId="0" borderId="32" xfId="0" applyFont="1" applyBorder="1" applyAlignment="1">
      <alignment horizontal="center" vertical="center"/>
    </xf>
    <xf numFmtId="177" fontId="10" fillId="2" borderId="28" xfId="0" applyNumberFormat="1" applyFont="1" applyFill="1" applyBorder="1" applyAlignment="1">
      <alignment horizontal="right" vertical="center"/>
    </xf>
    <xf numFmtId="0" fontId="6" fillId="0" borderId="41" xfId="0" applyFont="1" applyBorder="1" applyAlignment="1">
      <alignment horizontal="distributed" vertical="center"/>
    </xf>
    <xf numFmtId="0" fontId="6" fillId="0" borderId="58" xfId="0" applyFont="1" applyBorder="1" applyAlignment="1">
      <alignment horizontal="distributed" vertical="center"/>
    </xf>
    <xf numFmtId="177" fontId="6" fillId="0" borderId="58" xfId="0" applyNumberFormat="1" applyFont="1" applyBorder="1" applyAlignment="1" applyProtection="1">
      <alignment horizontal="right" vertical="center"/>
      <protection locked="0"/>
    </xf>
    <xf numFmtId="177" fontId="6" fillId="0" borderId="60" xfId="0" applyNumberFormat="1" applyFont="1" applyBorder="1" applyAlignment="1" applyProtection="1">
      <alignment horizontal="right" vertical="center"/>
      <protection locked="0"/>
    </xf>
    <xf numFmtId="177" fontId="6" fillId="0" borderId="58" xfId="0" applyNumberFormat="1" applyFont="1" applyBorder="1" applyAlignment="1" applyProtection="1">
      <alignment horizontal="right" vertical="center" wrapText="1"/>
      <protection locked="0"/>
    </xf>
    <xf numFmtId="177" fontId="6" fillId="0" borderId="60" xfId="0" applyNumberFormat="1" applyFont="1" applyBorder="1" applyAlignment="1" applyProtection="1">
      <alignment horizontal="right" vertical="center" wrapText="1"/>
      <protection locked="0"/>
    </xf>
    <xf numFmtId="0" fontId="5" fillId="0" borderId="42" xfId="0" applyFont="1" applyBorder="1" applyAlignment="1">
      <alignment horizontal="distributed" vertical="center"/>
    </xf>
    <xf numFmtId="0" fontId="5" fillId="0" borderId="40" xfId="0" applyFont="1" applyBorder="1" applyAlignment="1">
      <alignment horizontal="distributed" vertical="center"/>
    </xf>
    <xf numFmtId="176" fontId="5" fillId="0" borderId="40" xfId="0" applyNumberFormat="1" applyFont="1" applyBorder="1" applyAlignment="1" applyProtection="1">
      <alignment horizontal="center" vertical="center"/>
      <protection locked="0"/>
    </xf>
    <xf numFmtId="177" fontId="6" fillId="0" borderId="40" xfId="0" applyNumberFormat="1" applyFont="1" applyBorder="1" applyAlignment="1" applyProtection="1">
      <alignment horizontal="right" vertical="center" wrapText="1"/>
      <protection locked="0"/>
    </xf>
    <xf numFmtId="177" fontId="6" fillId="0" borderId="62" xfId="0" applyNumberFormat="1" applyFont="1" applyBorder="1" applyAlignment="1" applyProtection="1">
      <alignment horizontal="right" vertical="center" wrapText="1"/>
      <protection locked="0"/>
    </xf>
    <xf numFmtId="0" fontId="6" fillId="0" borderId="42" xfId="0" applyFont="1" applyBorder="1" applyAlignment="1">
      <alignment horizontal="distributed" vertical="center"/>
    </xf>
    <xf numFmtId="0" fontId="6" fillId="0" borderId="40" xfId="0" applyFont="1" applyBorder="1" applyAlignment="1">
      <alignment horizontal="distributed" vertical="center"/>
    </xf>
    <xf numFmtId="0" fontId="6" fillId="0" borderId="40" xfId="0" applyFont="1" applyBorder="1" applyAlignment="1" applyProtection="1">
      <alignment horizontal="center" vertical="center"/>
      <protection locked="0"/>
    </xf>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0" fontId="5" fillId="0" borderId="6" xfId="0" applyFont="1" applyBorder="1" applyAlignment="1">
      <alignment horizontal="center" vertical="top" wrapText="1"/>
    </xf>
    <xf numFmtId="0" fontId="5" fillId="0" borderId="7" xfId="0" applyFont="1" applyBorder="1" applyAlignment="1">
      <alignment horizontal="center" vertical="top" wrapText="1"/>
    </xf>
    <xf numFmtId="0" fontId="5" fillId="0" borderId="3" xfId="0" applyFont="1" applyBorder="1" applyAlignment="1">
      <alignment horizontal="center" vertical="top" wrapText="1"/>
    </xf>
    <xf numFmtId="0" fontId="5" fillId="0" borderId="0" xfId="0" applyFont="1" applyBorder="1" applyAlignment="1">
      <alignment horizontal="center" vertical="top" wrapText="1"/>
    </xf>
    <xf numFmtId="0" fontId="5" fillId="0" borderId="10" xfId="0" applyFont="1" applyBorder="1" applyAlignment="1">
      <alignment horizontal="center" vertical="top" wrapText="1"/>
    </xf>
    <xf numFmtId="0" fontId="5" fillId="0" borderId="11" xfId="0" applyFont="1" applyBorder="1" applyAlignment="1">
      <alignment horizontal="center" vertical="top" wrapText="1"/>
    </xf>
    <xf numFmtId="0" fontId="5" fillId="0" borderId="25" xfId="0" applyFont="1" applyBorder="1" applyAlignment="1">
      <alignment horizontal="right" vertical="center"/>
    </xf>
    <xf numFmtId="0" fontId="10" fillId="2" borderId="27" xfId="0" applyFont="1" applyFill="1" applyBorder="1" applyAlignment="1">
      <alignment horizontal="center" vertical="center"/>
    </xf>
    <xf numFmtId="0" fontId="10" fillId="2" borderId="28" xfId="0" applyFont="1" applyFill="1" applyBorder="1" applyAlignment="1">
      <alignment horizontal="center" vertical="center"/>
    </xf>
    <xf numFmtId="0" fontId="10" fillId="2" borderId="17" xfId="0" applyFont="1" applyFill="1" applyBorder="1" applyAlignment="1">
      <alignment horizontal="center" vertical="center"/>
    </xf>
    <xf numFmtId="177" fontId="9" fillId="0" borderId="35" xfId="0" applyNumberFormat="1" applyFont="1" applyBorder="1" applyAlignment="1">
      <alignment horizontal="right" vertical="center"/>
    </xf>
    <xf numFmtId="177" fontId="9" fillId="0" borderId="36" xfId="0" applyNumberFormat="1" applyFont="1" applyBorder="1" applyAlignment="1">
      <alignment horizontal="right" vertical="center"/>
    </xf>
    <xf numFmtId="0" fontId="11" fillId="0" borderId="2" xfId="0" applyFont="1" applyBorder="1" applyAlignment="1">
      <alignment horizontal="center" vertical="center"/>
    </xf>
    <xf numFmtId="0" fontId="9" fillId="0" borderId="2" xfId="0" applyFont="1" applyBorder="1" applyAlignment="1">
      <alignment horizontal="center" vertical="center"/>
    </xf>
    <xf numFmtId="177" fontId="9" fillId="0" borderId="2" xfId="0" applyNumberFormat="1" applyFont="1" applyBorder="1" applyAlignment="1" applyProtection="1">
      <alignment horizontal="right" vertical="center"/>
      <protection locked="0"/>
    </xf>
    <xf numFmtId="177" fontId="9" fillId="0" borderId="10" xfId="0" applyNumberFormat="1" applyFont="1" applyBorder="1" applyAlignment="1" applyProtection="1">
      <alignment horizontal="right" vertical="center"/>
      <protection locked="0"/>
    </xf>
    <xf numFmtId="177" fontId="9" fillId="0" borderId="52" xfId="0" applyNumberFormat="1" applyFont="1" applyBorder="1" applyAlignment="1">
      <alignment horizontal="right" vertical="center"/>
    </xf>
    <xf numFmtId="177" fontId="9" fillId="0" borderId="53" xfId="0" applyNumberFormat="1" applyFont="1" applyBorder="1" applyAlignment="1">
      <alignment horizontal="right" vertical="center"/>
    </xf>
    <xf numFmtId="0" fontId="9" fillId="0" borderId="2" xfId="0" applyFont="1" applyBorder="1" applyAlignment="1">
      <alignment horizontal="center" vertical="center" wrapText="1"/>
    </xf>
    <xf numFmtId="177" fontId="9" fillId="0" borderId="2" xfId="0" applyNumberFormat="1" applyFont="1" applyBorder="1" applyAlignment="1">
      <alignment horizontal="right" vertical="center"/>
    </xf>
    <xf numFmtId="177" fontId="9" fillId="0" borderId="10" xfId="0" applyNumberFormat="1" applyFont="1" applyBorder="1" applyAlignment="1">
      <alignment horizontal="right" vertical="center"/>
    </xf>
    <xf numFmtId="0" fontId="9" fillId="0" borderId="43" xfId="0" applyFont="1" applyBorder="1" applyAlignment="1">
      <alignment horizontal="center" vertical="center" wrapText="1"/>
    </xf>
    <xf numFmtId="0" fontId="12" fillId="0" borderId="43" xfId="0" applyFont="1" applyBorder="1" applyAlignment="1" applyProtection="1">
      <alignment horizontal="left" vertical="center" wrapText="1"/>
      <protection locked="0"/>
    </xf>
    <xf numFmtId="0" fontId="12" fillId="0" borderId="2" xfId="0" applyFont="1" applyBorder="1" applyAlignment="1" applyProtection="1">
      <alignment horizontal="left" vertical="center" wrapText="1"/>
      <protection locked="0"/>
    </xf>
    <xf numFmtId="0" fontId="12" fillId="0" borderId="13" xfId="0" applyFont="1" applyBorder="1" applyAlignment="1" applyProtection="1">
      <alignment horizontal="left" vertical="center" wrapText="1"/>
      <protection locked="0"/>
    </xf>
    <xf numFmtId="0" fontId="12" fillId="0" borderId="1" xfId="0" applyFont="1" applyBorder="1" applyAlignment="1" applyProtection="1">
      <alignment horizontal="left" vertical="center" wrapText="1"/>
      <protection locked="0"/>
    </xf>
  </cellXfs>
  <cellStyles count="1">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fmlaLink="$M$46"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fmlaLink="$M$44"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M$42" lockText="1" noThreeD="1"/>
</file>

<file path=xl/ctrlProps/ctrlProp4.xml><?xml version="1.0" encoding="utf-8"?>
<formControlPr xmlns="http://schemas.microsoft.com/office/spreadsheetml/2009/9/main" objectType="CheckBox" fmlaLink="$M$44" lockText="1" noThreeD="1"/>
</file>

<file path=xl/ctrlProps/ctrlProp5.xml><?xml version="1.0" encoding="utf-8"?>
<formControlPr xmlns="http://schemas.microsoft.com/office/spreadsheetml/2009/9/main" objectType="CheckBox" fmlaLink="$M$45" lockText="1" noThreeD="1"/>
</file>

<file path=xl/ctrlProps/ctrlProp6.xml><?xml version="1.0" encoding="utf-8"?>
<formControlPr xmlns="http://schemas.microsoft.com/office/spreadsheetml/2009/9/main" objectType="CheckBox" fmlaLink="$M$43"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fmlaLink="$M$43" noThreeD="1"/>
</file>

<file path=xl/ctrlProps/ctrlProp9.xml><?xml version="1.0" encoding="utf-8"?>
<formControlPr xmlns="http://schemas.microsoft.com/office/spreadsheetml/2009/9/main" objectType="CheckBox" fmlaLink="$M$45"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68580</xdr:colOff>
          <xdr:row>30</xdr:row>
          <xdr:rowOff>190500</xdr:rowOff>
        </xdr:from>
        <xdr:to>
          <xdr:col>2</xdr:col>
          <xdr:colOff>53340</xdr:colOff>
          <xdr:row>32</xdr:row>
          <xdr:rowOff>76200</xdr:rowOff>
        </xdr:to>
        <xdr:sp macro="" textlink="">
          <xdr:nvSpPr>
            <xdr:cNvPr id="1046" name="Check Box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9</xdr:row>
          <xdr:rowOff>0</xdr:rowOff>
        </xdr:from>
        <xdr:to>
          <xdr:col>2</xdr:col>
          <xdr:colOff>60960</xdr:colOff>
          <xdr:row>9</xdr:row>
          <xdr:rowOff>251460</xdr:rowOff>
        </xdr:to>
        <xdr:sp macro="" textlink="">
          <xdr:nvSpPr>
            <xdr:cNvPr id="1047" name="Check Box 23" hidden="1">
              <a:extLst>
                <a:ext uri="{63B3BB69-23CF-44E3-9099-C40C66FF867C}">
                  <a14:compatExt spid="_x0000_s1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44</xdr:row>
          <xdr:rowOff>91440</xdr:rowOff>
        </xdr:from>
        <xdr:to>
          <xdr:col>3</xdr:col>
          <xdr:colOff>213360</xdr:colOff>
          <xdr:row>45</xdr:row>
          <xdr:rowOff>0</xdr:rowOff>
        </xdr:to>
        <xdr:sp macro="" textlink="">
          <xdr:nvSpPr>
            <xdr:cNvPr id="1052" name="Check Box 28" hidden="1">
              <a:extLst>
                <a:ext uri="{63B3BB69-23CF-44E3-9099-C40C66FF867C}">
                  <a14:compatExt spid="_x0000_s1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対面式見本市(国内)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45</xdr:row>
          <xdr:rowOff>175260</xdr:rowOff>
        </xdr:from>
        <xdr:to>
          <xdr:col>3</xdr:col>
          <xdr:colOff>106680</xdr:colOff>
          <xdr:row>46</xdr:row>
          <xdr:rowOff>53340</xdr:rowOff>
        </xdr:to>
        <xdr:sp macro="" textlink="">
          <xdr:nvSpPr>
            <xdr:cNvPr id="1053" name="Check Box 29" hidden="1">
              <a:extLst>
                <a:ext uri="{63B3BB69-23CF-44E3-9099-C40C66FF867C}">
                  <a14:compatExt spid="_x0000_s1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オンライン見本市</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121920</xdr:colOff>
          <xdr:row>46</xdr:row>
          <xdr:rowOff>144780</xdr:rowOff>
        </xdr:from>
        <xdr:to>
          <xdr:col>2</xdr:col>
          <xdr:colOff>632460</xdr:colOff>
          <xdr:row>47</xdr:row>
          <xdr:rowOff>327660</xdr:rowOff>
        </xdr:to>
        <xdr:sp macro="" textlink="">
          <xdr:nvSpPr>
            <xdr:cNvPr id="1054" name="Check Box 30" hidden="1">
              <a:extLst>
                <a:ext uri="{63B3BB69-23CF-44E3-9099-C40C66FF867C}">
                  <a14:compatExt spid="_x0000_s1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他公共団体等を通じての出展</a:t>
              </a:r>
            </a:p>
          </xdr:txBody>
        </xdr:sp>
        <xdr:clientData/>
      </xdr:twoCellAnchor>
    </mc:Choice>
    <mc:Fallback/>
  </mc:AlternateContent>
  <xdr:twoCellAnchor>
    <xdr:from>
      <xdr:col>1</xdr:col>
      <xdr:colOff>59615</xdr:colOff>
      <xdr:row>46</xdr:row>
      <xdr:rowOff>225463</xdr:rowOff>
    </xdr:from>
    <xdr:to>
      <xdr:col>3</xdr:col>
      <xdr:colOff>158675</xdr:colOff>
      <xdr:row>47</xdr:row>
      <xdr:rowOff>248324</xdr:rowOff>
    </xdr:to>
    <xdr:sp macro="" textlink="">
      <xdr:nvSpPr>
        <xdr:cNvPr id="19" name="大かっこ 18"/>
        <xdr:cNvSpPr/>
      </xdr:nvSpPr>
      <xdr:spPr>
        <a:xfrm>
          <a:off x="364415" y="12943243"/>
          <a:ext cx="1127760" cy="434341"/>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30480</xdr:colOff>
          <xdr:row>44</xdr:row>
          <xdr:rowOff>335280</xdr:rowOff>
        </xdr:from>
        <xdr:to>
          <xdr:col>3</xdr:col>
          <xdr:colOff>76200</xdr:colOff>
          <xdr:row>45</xdr:row>
          <xdr:rowOff>236220</xdr:rowOff>
        </xdr:to>
        <xdr:sp macro="" textlink="">
          <xdr:nvSpPr>
            <xdr:cNvPr id="1055" name="Check Box 31" hidden="1">
              <a:extLst>
                <a:ext uri="{63B3BB69-23CF-44E3-9099-C40C66FF867C}">
                  <a14:compatExt spid="_x0000_s1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対面式見本市(海外)</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68580</xdr:colOff>
          <xdr:row>32</xdr:row>
          <xdr:rowOff>30480</xdr:rowOff>
        </xdr:from>
        <xdr:to>
          <xdr:col>2</xdr:col>
          <xdr:colOff>53340</xdr:colOff>
          <xdr:row>32</xdr:row>
          <xdr:rowOff>289560</xdr:rowOff>
        </xdr:to>
        <xdr:sp macro="" textlink="">
          <xdr:nvSpPr>
            <xdr:cNvPr id="2049" name="Check Box 1" hidden="1">
              <a:extLst>
                <a:ext uri="{63B3BB69-23CF-44E3-9099-C40C66FF867C}">
                  <a14:compatExt spid="_x0000_s2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45</xdr:row>
          <xdr:rowOff>30480</xdr:rowOff>
        </xdr:from>
        <xdr:to>
          <xdr:col>3</xdr:col>
          <xdr:colOff>205740</xdr:colOff>
          <xdr:row>45</xdr:row>
          <xdr:rowOff>342900</xdr:rowOff>
        </xdr:to>
        <xdr:sp macro="" textlink="">
          <xdr:nvSpPr>
            <xdr:cNvPr id="2050" name="Check Box 2" hidden="1">
              <a:extLst>
                <a:ext uri="{63B3BB69-23CF-44E3-9099-C40C66FF867C}">
                  <a14:compatExt spid="_x0000_s2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対面式見本市(国内)</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46</xdr:row>
          <xdr:rowOff>182880</xdr:rowOff>
        </xdr:from>
        <xdr:to>
          <xdr:col>3</xdr:col>
          <xdr:colOff>99060</xdr:colOff>
          <xdr:row>47</xdr:row>
          <xdr:rowOff>15240</xdr:rowOff>
        </xdr:to>
        <xdr:sp macro="" textlink="">
          <xdr:nvSpPr>
            <xdr:cNvPr id="2051" name="Check Box 3" hidden="1">
              <a:extLst>
                <a:ext uri="{63B3BB69-23CF-44E3-9099-C40C66FF867C}">
                  <a14:compatExt spid="_x0000_s2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オンライン見本市</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137160</xdr:colOff>
          <xdr:row>47</xdr:row>
          <xdr:rowOff>91440</xdr:rowOff>
        </xdr:from>
        <xdr:to>
          <xdr:col>2</xdr:col>
          <xdr:colOff>647700</xdr:colOff>
          <xdr:row>48</xdr:row>
          <xdr:rowOff>373380</xdr:rowOff>
        </xdr:to>
        <xdr:sp macro="" textlink="">
          <xdr:nvSpPr>
            <xdr:cNvPr id="2052" name="Check Box 4" hidden="1">
              <a:extLst>
                <a:ext uri="{63B3BB69-23CF-44E3-9099-C40C66FF867C}">
                  <a14:compatExt spid="_x0000_s2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他公共団体等を通じての出展</a:t>
              </a:r>
            </a:p>
          </xdr:txBody>
        </xdr:sp>
        <xdr:clientData fLocksWithSheet="0"/>
      </xdr:twoCellAnchor>
    </mc:Choice>
    <mc:Fallback/>
  </mc:AlternateContent>
  <xdr:twoCellAnchor>
    <xdr:from>
      <xdr:col>1</xdr:col>
      <xdr:colOff>59615</xdr:colOff>
      <xdr:row>47</xdr:row>
      <xdr:rowOff>225463</xdr:rowOff>
    </xdr:from>
    <xdr:to>
      <xdr:col>3</xdr:col>
      <xdr:colOff>158675</xdr:colOff>
      <xdr:row>48</xdr:row>
      <xdr:rowOff>248324</xdr:rowOff>
    </xdr:to>
    <xdr:sp macro="" textlink="">
      <xdr:nvSpPr>
        <xdr:cNvPr id="6" name="大かっこ 5"/>
        <xdr:cNvSpPr/>
      </xdr:nvSpPr>
      <xdr:spPr>
        <a:xfrm>
          <a:off x="364415" y="13476643"/>
          <a:ext cx="1127760" cy="434341"/>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38100</xdr:colOff>
          <xdr:row>9</xdr:row>
          <xdr:rowOff>0</xdr:rowOff>
        </xdr:from>
        <xdr:to>
          <xdr:col>2</xdr:col>
          <xdr:colOff>60960</xdr:colOff>
          <xdr:row>9</xdr:row>
          <xdr:rowOff>251460</xdr:rowOff>
        </xdr:to>
        <xdr:sp macro="" textlink="">
          <xdr:nvSpPr>
            <xdr:cNvPr id="2053" name="Check Box 5" hidden="1">
              <a:extLst>
                <a:ext uri="{63B3BB69-23CF-44E3-9099-C40C66FF867C}">
                  <a14:compatExt spid="_x0000_s2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45</xdr:row>
          <xdr:rowOff>289560</xdr:rowOff>
        </xdr:from>
        <xdr:to>
          <xdr:col>3</xdr:col>
          <xdr:colOff>68580</xdr:colOff>
          <xdr:row>46</xdr:row>
          <xdr:rowOff>182880</xdr:rowOff>
        </xdr:to>
        <xdr:sp macro="" textlink="">
          <xdr:nvSpPr>
            <xdr:cNvPr id="2054" name="Check Box 6" hidden="1">
              <a:extLst>
                <a:ext uri="{63B3BB69-23CF-44E3-9099-C40C66FF867C}">
                  <a14:compatExt spid="_x0000_s2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対面式見本市(海外)</a:t>
              </a:r>
            </a:p>
          </xdr:txBody>
        </xdr:sp>
        <xdr:clientData fLocksWithSheet="0"/>
      </xdr:twoCellAnchor>
    </mc:Choice>
    <mc:Fallback/>
  </mc:AlternateContent>
  <xdr:twoCellAnchor>
    <xdr:from>
      <xdr:col>7</xdr:col>
      <xdr:colOff>201117</xdr:colOff>
      <xdr:row>10</xdr:row>
      <xdr:rowOff>203563</xdr:rowOff>
    </xdr:from>
    <xdr:to>
      <xdr:col>11</xdr:col>
      <xdr:colOff>10413</xdr:colOff>
      <xdr:row>13</xdr:row>
      <xdr:rowOff>107757</xdr:rowOff>
    </xdr:to>
    <xdr:sp macro="" textlink="">
      <xdr:nvSpPr>
        <xdr:cNvPr id="9" name="四角形吹き出し 8"/>
        <xdr:cNvSpPr/>
      </xdr:nvSpPr>
      <xdr:spPr>
        <a:xfrm>
          <a:off x="3418450" y="2628108"/>
          <a:ext cx="2095296" cy="558437"/>
        </a:xfrm>
        <a:prstGeom prst="wedgeRectCallout">
          <a:avLst>
            <a:gd name="adj1" fmla="val -69978"/>
            <a:gd name="adj2" fmla="val 60030"/>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rgbClr val="FF0000"/>
              </a:solidFill>
              <a:effectLst/>
              <a:uLnTx/>
              <a:uFillTx/>
              <a:latin typeface="BIZ UDPゴシック" panose="020B0400000000000000" pitchFamily="50" charset="-128"/>
              <a:ea typeface="BIZ UDPゴシック" panose="020B0400000000000000" pitchFamily="50" charset="-128"/>
              <a:cs typeface="+mn-cs"/>
            </a:rPr>
            <a:t>申請に係る自社開発商品名を</a:t>
          </a:r>
          <a:endParaRPr kumimoji="1" lang="en-US" altLang="ja-JP" sz="1100" b="0" i="0" u="none" strike="noStrike" kern="0" cap="none" spc="0" normalizeH="0" baseline="0" noProof="0">
            <a:ln>
              <a:noFill/>
            </a:ln>
            <a:solidFill>
              <a:srgbClr val="FF0000"/>
            </a:solidFill>
            <a:effectLst/>
            <a:uLnTx/>
            <a:uFillTx/>
            <a:latin typeface="BIZ UDPゴシック" panose="020B0400000000000000" pitchFamily="50" charset="-128"/>
            <a:ea typeface="BIZ UDP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rgbClr val="FF0000"/>
              </a:solidFill>
              <a:effectLst/>
              <a:uLnTx/>
              <a:uFillTx/>
              <a:latin typeface="BIZ UDPゴシック" panose="020B0400000000000000" pitchFamily="50" charset="-128"/>
              <a:ea typeface="BIZ UDPゴシック" panose="020B0400000000000000" pitchFamily="50" charset="-128"/>
              <a:cs typeface="+mn-cs"/>
            </a:rPr>
            <a:t>１点のみ記載</a:t>
          </a:r>
        </a:p>
        <a:p>
          <a:r>
            <a:rPr kumimoji="1" lang="ja-JP" altLang="ja-JP" sz="1100">
              <a:solidFill>
                <a:schemeClr val="lt1"/>
              </a:solidFill>
              <a:effectLst/>
              <a:latin typeface="+mn-lt"/>
              <a:ea typeface="+mn-ea"/>
              <a:cs typeface="+mn-cs"/>
            </a:rPr>
            <a:t>申請に係る自社開発商品名を</a:t>
          </a:r>
          <a:endParaRPr lang="ja-JP" altLang="ja-JP">
            <a:effectLst/>
          </a:endParaRPr>
        </a:p>
        <a:p>
          <a:r>
            <a:rPr kumimoji="1" lang="ja-JP" altLang="ja-JP" sz="1100">
              <a:solidFill>
                <a:schemeClr val="lt1"/>
              </a:solidFill>
              <a:effectLst/>
              <a:latin typeface="+mn-lt"/>
              <a:ea typeface="+mn-ea"/>
              <a:cs typeface="+mn-cs"/>
            </a:rPr>
            <a:t>１点のみ記載</a:t>
          </a:r>
          <a:endParaRPr lang="ja-JP" altLang="ja-JP">
            <a:effectLst/>
          </a:endParaRPr>
        </a:p>
        <a:p>
          <a:pPr algn="l"/>
          <a:endParaRPr kumimoji="1" lang="ja-JP" altLang="en-US" sz="1100"/>
        </a:p>
      </xdr:txBody>
    </xdr:sp>
    <xdr:clientData/>
  </xdr:twoCellAnchor>
  <xdr:twoCellAnchor>
    <xdr:from>
      <xdr:col>5</xdr:col>
      <xdr:colOff>510988</xdr:colOff>
      <xdr:row>41</xdr:row>
      <xdr:rowOff>367553</xdr:rowOff>
    </xdr:from>
    <xdr:to>
      <xdr:col>8</xdr:col>
      <xdr:colOff>53788</xdr:colOff>
      <xdr:row>47</xdr:row>
      <xdr:rowOff>8964</xdr:rowOff>
    </xdr:to>
    <xdr:sp macro="" textlink="">
      <xdr:nvSpPr>
        <xdr:cNvPr id="11" name="角丸四角形 10"/>
        <xdr:cNvSpPr/>
      </xdr:nvSpPr>
      <xdr:spPr>
        <a:xfrm>
          <a:off x="2667448" y="11149853"/>
          <a:ext cx="1333500" cy="2110291"/>
        </a:xfrm>
        <a:prstGeom prst="roundRect">
          <a:avLst/>
        </a:prstGeom>
        <a:solidFill>
          <a:srgbClr val="FF9999">
            <a:alpha val="50196"/>
          </a:srgbClr>
        </a:solidFill>
        <a:ln>
          <a:solidFill>
            <a:srgbClr val="FF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1100">
            <a:solidFill>
              <a:srgbClr val="FF0000"/>
            </a:solidFill>
          </a:endParaRPr>
        </a:p>
      </xdr:txBody>
    </xdr:sp>
    <xdr:clientData/>
  </xdr:twoCellAnchor>
  <xdr:twoCellAnchor>
    <xdr:from>
      <xdr:col>5</xdr:col>
      <xdr:colOff>528916</xdr:colOff>
      <xdr:row>48</xdr:row>
      <xdr:rowOff>0</xdr:rowOff>
    </xdr:from>
    <xdr:to>
      <xdr:col>8</xdr:col>
      <xdr:colOff>71716</xdr:colOff>
      <xdr:row>50</xdr:row>
      <xdr:rowOff>0</xdr:rowOff>
    </xdr:to>
    <xdr:sp macro="" textlink="">
      <xdr:nvSpPr>
        <xdr:cNvPr id="12" name="角丸四角形 11"/>
        <xdr:cNvSpPr/>
      </xdr:nvSpPr>
      <xdr:spPr>
        <a:xfrm>
          <a:off x="2685376" y="13662660"/>
          <a:ext cx="1333500" cy="822960"/>
        </a:xfrm>
        <a:prstGeom prst="roundRect">
          <a:avLst/>
        </a:prstGeom>
        <a:solidFill>
          <a:srgbClr val="FF9999">
            <a:alpha val="50196"/>
          </a:srgbClr>
        </a:solidFill>
        <a:ln>
          <a:solidFill>
            <a:srgbClr val="FF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510987</xdr:colOff>
      <xdr:row>51</xdr:row>
      <xdr:rowOff>8965</xdr:rowOff>
    </xdr:from>
    <xdr:to>
      <xdr:col>8</xdr:col>
      <xdr:colOff>53787</xdr:colOff>
      <xdr:row>53</xdr:row>
      <xdr:rowOff>8965</xdr:rowOff>
    </xdr:to>
    <xdr:sp macro="" textlink="">
      <xdr:nvSpPr>
        <xdr:cNvPr id="13" name="角丸四角形 12"/>
        <xdr:cNvSpPr/>
      </xdr:nvSpPr>
      <xdr:spPr>
        <a:xfrm>
          <a:off x="2667447" y="14906065"/>
          <a:ext cx="1333500" cy="822960"/>
        </a:xfrm>
        <a:prstGeom prst="roundRect">
          <a:avLst/>
        </a:prstGeom>
        <a:solidFill>
          <a:srgbClr val="FF9999">
            <a:alpha val="50196"/>
          </a:srgbClr>
        </a:solidFill>
        <a:ln>
          <a:solidFill>
            <a:srgbClr val="FF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510987</xdr:colOff>
      <xdr:row>54</xdr:row>
      <xdr:rowOff>358588</xdr:rowOff>
    </xdr:from>
    <xdr:to>
      <xdr:col>8</xdr:col>
      <xdr:colOff>53787</xdr:colOff>
      <xdr:row>59</xdr:row>
      <xdr:rowOff>44824</xdr:rowOff>
    </xdr:to>
    <xdr:sp macro="" textlink="">
      <xdr:nvSpPr>
        <xdr:cNvPr id="14" name="角丸四角形 13"/>
        <xdr:cNvSpPr/>
      </xdr:nvSpPr>
      <xdr:spPr>
        <a:xfrm>
          <a:off x="2667447" y="16490128"/>
          <a:ext cx="1333500" cy="1743636"/>
        </a:xfrm>
        <a:prstGeom prst="roundRect">
          <a:avLst/>
        </a:prstGeom>
        <a:solidFill>
          <a:srgbClr val="FF9999">
            <a:alpha val="50196"/>
          </a:srgbClr>
        </a:solidFill>
        <a:ln>
          <a:solidFill>
            <a:srgbClr val="FF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510987</xdr:colOff>
      <xdr:row>59</xdr:row>
      <xdr:rowOff>385479</xdr:rowOff>
    </xdr:from>
    <xdr:to>
      <xdr:col>8</xdr:col>
      <xdr:colOff>53787</xdr:colOff>
      <xdr:row>61</xdr:row>
      <xdr:rowOff>44820</xdr:rowOff>
    </xdr:to>
    <xdr:sp macro="" textlink="">
      <xdr:nvSpPr>
        <xdr:cNvPr id="15" name="角丸四角形 14"/>
        <xdr:cNvSpPr/>
      </xdr:nvSpPr>
      <xdr:spPr>
        <a:xfrm>
          <a:off x="2667447" y="18574419"/>
          <a:ext cx="1333500" cy="482301"/>
        </a:xfrm>
        <a:prstGeom prst="roundRect">
          <a:avLst/>
        </a:prstGeom>
        <a:solidFill>
          <a:srgbClr val="FF9999">
            <a:alpha val="50196"/>
          </a:srgbClr>
        </a:solidFill>
        <a:ln>
          <a:solidFill>
            <a:srgbClr val="FF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17929</xdr:colOff>
      <xdr:row>42</xdr:row>
      <xdr:rowOff>116540</xdr:rowOff>
    </xdr:from>
    <xdr:to>
      <xdr:col>11</xdr:col>
      <xdr:colOff>188259</xdr:colOff>
      <xdr:row>44</xdr:row>
      <xdr:rowOff>188259</xdr:rowOff>
    </xdr:to>
    <xdr:sp macro="" textlink="">
      <xdr:nvSpPr>
        <xdr:cNvPr id="17" name="四角形吹き出し 16"/>
        <xdr:cNvSpPr/>
      </xdr:nvSpPr>
      <xdr:spPr>
        <a:xfrm>
          <a:off x="4247029" y="11310320"/>
          <a:ext cx="1442870" cy="894679"/>
        </a:xfrm>
        <a:prstGeom prst="wedgeRectCallout">
          <a:avLst>
            <a:gd name="adj1" fmla="val -64932"/>
            <a:gd name="adj2" fmla="val 68325"/>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100">
            <a:solidFill>
              <a:srgbClr val="FF0000"/>
            </a:solidFill>
          </a:endParaRPr>
        </a:p>
        <a:p>
          <a:pPr algn="l"/>
          <a:r>
            <a:rPr kumimoji="1" lang="ja-JP" altLang="en-US" sz="1100">
              <a:solidFill>
                <a:srgbClr val="FF0000"/>
              </a:solidFill>
            </a:rPr>
            <a:t>　　　　　　　　　</a:t>
          </a:r>
          <a:r>
            <a:rPr kumimoji="1" lang="ja-JP" altLang="en-US" sz="1100">
              <a:solidFill>
                <a:srgbClr val="FF0000"/>
              </a:solidFill>
              <a:latin typeface="BIZ UDPゴシック" panose="020B0400000000000000" pitchFamily="50" charset="-128"/>
              <a:ea typeface="BIZ UDPゴシック" panose="020B0400000000000000" pitchFamily="50" charset="-128"/>
            </a:rPr>
            <a:t>内は</a:t>
          </a:r>
          <a:endParaRPr kumimoji="1" lang="en-US" altLang="ja-JP" sz="1100">
            <a:solidFill>
              <a:srgbClr val="FF0000"/>
            </a:solidFill>
            <a:latin typeface="BIZ UDPゴシック" panose="020B0400000000000000" pitchFamily="50" charset="-128"/>
            <a:ea typeface="BIZ UDPゴシック" panose="020B0400000000000000" pitchFamily="50" charset="-128"/>
          </a:endParaRPr>
        </a:p>
        <a:p>
          <a:pPr algn="l"/>
          <a:r>
            <a:rPr kumimoji="1" lang="ja-JP" altLang="en-US" sz="1100">
              <a:solidFill>
                <a:srgbClr val="FF0000"/>
              </a:solidFill>
              <a:latin typeface="BIZ UDPゴシック" panose="020B0400000000000000" pitchFamily="50" charset="-128"/>
              <a:ea typeface="BIZ UDPゴシック" panose="020B0400000000000000" pitchFamily="50" charset="-128"/>
            </a:rPr>
            <a:t>消費税抜きの金額を記載してください</a:t>
          </a:r>
        </a:p>
      </xdr:txBody>
    </xdr:sp>
    <xdr:clientData/>
  </xdr:twoCellAnchor>
  <xdr:twoCellAnchor>
    <xdr:from>
      <xdr:col>9</xdr:col>
      <xdr:colOff>53787</xdr:colOff>
      <xdr:row>46</xdr:row>
      <xdr:rowOff>259976</xdr:rowOff>
    </xdr:from>
    <xdr:to>
      <xdr:col>11</xdr:col>
      <xdr:colOff>224117</xdr:colOff>
      <xdr:row>48</xdr:row>
      <xdr:rowOff>125507</xdr:rowOff>
    </xdr:to>
    <xdr:sp macro="" textlink="">
      <xdr:nvSpPr>
        <xdr:cNvPr id="18" name="四角形吹き出し 17"/>
        <xdr:cNvSpPr/>
      </xdr:nvSpPr>
      <xdr:spPr>
        <a:xfrm>
          <a:off x="4282887" y="13099676"/>
          <a:ext cx="1442870" cy="688491"/>
        </a:xfrm>
        <a:prstGeom prst="wedgeRectCallout">
          <a:avLst>
            <a:gd name="adj1" fmla="val -64932"/>
            <a:gd name="adj2" fmla="val 68325"/>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rgbClr val="FF0000"/>
              </a:solidFill>
              <a:effectLst/>
              <a:latin typeface="BIZ UDPゴシック" panose="020B0400000000000000" pitchFamily="50" charset="-128"/>
              <a:ea typeface="BIZ UDPゴシック" panose="020B0400000000000000" pitchFamily="50" charset="-128"/>
              <a:cs typeface="+mn-cs"/>
            </a:rPr>
            <a:t>パック料金は上段（交通費）にまとめて記載</a:t>
          </a:r>
          <a:endParaRPr lang="ja-JP" altLang="ja-JP">
            <a:solidFill>
              <a:srgbClr val="FF0000"/>
            </a:solidFill>
            <a:effectLst/>
            <a:latin typeface="BIZ UDPゴシック" panose="020B0400000000000000" pitchFamily="50" charset="-128"/>
            <a:ea typeface="BIZ UDPゴシック" panose="020B0400000000000000" pitchFamily="50" charset="-128"/>
          </a:endParaRPr>
        </a:p>
        <a:p>
          <a:pPr algn="l"/>
          <a:endParaRPr kumimoji="1" lang="ja-JP" altLang="en-US" sz="1100">
            <a:solidFill>
              <a:srgbClr val="FF0000"/>
            </a:solidFill>
          </a:endParaRPr>
        </a:p>
      </xdr:txBody>
    </xdr:sp>
    <xdr:clientData/>
  </xdr:twoCellAnchor>
  <xdr:twoCellAnchor>
    <xdr:from>
      <xdr:col>0</xdr:col>
      <xdr:colOff>233081</xdr:colOff>
      <xdr:row>45</xdr:row>
      <xdr:rowOff>17930</xdr:rowOff>
    </xdr:from>
    <xdr:to>
      <xdr:col>2</xdr:col>
      <xdr:colOff>35858</xdr:colOff>
      <xdr:row>48</xdr:row>
      <xdr:rowOff>304801</xdr:rowOff>
    </xdr:to>
    <xdr:sp macro="" textlink="">
      <xdr:nvSpPr>
        <xdr:cNvPr id="19" name="角丸四角形 18"/>
        <xdr:cNvSpPr/>
      </xdr:nvSpPr>
      <xdr:spPr>
        <a:xfrm>
          <a:off x="233081" y="12446150"/>
          <a:ext cx="412377" cy="1521311"/>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134470</xdr:colOff>
      <xdr:row>48</xdr:row>
      <xdr:rowOff>304801</xdr:rowOff>
    </xdr:from>
    <xdr:to>
      <xdr:col>1</xdr:col>
      <xdr:colOff>197224</xdr:colOff>
      <xdr:row>51</xdr:row>
      <xdr:rowOff>89647</xdr:rowOff>
    </xdr:to>
    <xdr:cxnSp macro="">
      <xdr:nvCxnSpPr>
        <xdr:cNvPr id="20" name="直線矢印コネクタ 19"/>
        <xdr:cNvCxnSpPr>
          <a:endCxn id="19" idx="2"/>
        </xdr:cNvCxnSpPr>
      </xdr:nvCxnSpPr>
      <xdr:spPr>
        <a:xfrm flipH="1" flipV="1">
          <a:off x="439270" y="13967461"/>
          <a:ext cx="62754" cy="1019286"/>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152400</xdr:colOff>
      <xdr:row>51</xdr:row>
      <xdr:rowOff>98613</xdr:rowOff>
    </xdr:from>
    <xdr:to>
      <xdr:col>4</xdr:col>
      <xdr:colOff>125506</xdr:colOff>
      <xdr:row>53</xdr:row>
      <xdr:rowOff>62753</xdr:rowOff>
    </xdr:to>
    <xdr:sp macro="" textlink="">
      <xdr:nvSpPr>
        <xdr:cNvPr id="21" name="角丸四角形 20"/>
        <xdr:cNvSpPr/>
      </xdr:nvSpPr>
      <xdr:spPr>
        <a:xfrm>
          <a:off x="152400" y="14995713"/>
          <a:ext cx="1550446" cy="787100"/>
        </a:xfrm>
        <a:prstGeom prst="round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rgbClr val="FF0000"/>
              </a:solidFill>
              <a:effectLst/>
              <a:uLnTx/>
              <a:uFillTx/>
              <a:latin typeface="BIZ UDPゴシック" panose="020B0400000000000000" pitchFamily="50" charset="-128"/>
              <a:ea typeface="BIZ UDPゴシック" panose="020B0400000000000000" pitchFamily="50" charset="-128"/>
              <a:cs typeface="+mn-cs"/>
            </a:rPr>
            <a:t>該当する項目にチェックしてください（自動計算されます）</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lt1"/>
              </a:solidFill>
              <a:effectLst/>
              <a:latin typeface="+mn-lt"/>
              <a:ea typeface="+mn-ea"/>
              <a:cs typeface="+mn-cs"/>
            </a:rPr>
            <a:t>該当する項目にチェックしてください（自動計算されます）</a:t>
          </a:r>
          <a:endParaRPr lang="ja-JP" altLang="ja-JP">
            <a:effectLst/>
          </a:endParaRPr>
        </a:p>
        <a:p>
          <a:pPr algn="l"/>
          <a:endParaRPr kumimoji="1" lang="ja-JP" altLang="en-US" sz="1100"/>
        </a:p>
      </xdr:txBody>
    </xdr:sp>
    <xdr:clientData/>
  </xdr:twoCellAnchor>
  <xdr:twoCellAnchor>
    <xdr:from>
      <xdr:col>9</xdr:col>
      <xdr:colOff>152399</xdr:colOff>
      <xdr:row>42</xdr:row>
      <xdr:rowOff>286871</xdr:rowOff>
    </xdr:from>
    <xdr:to>
      <xdr:col>10</xdr:col>
      <xdr:colOff>313764</xdr:colOff>
      <xdr:row>43</xdr:row>
      <xdr:rowOff>62753</xdr:rowOff>
    </xdr:to>
    <xdr:sp macro="" textlink="">
      <xdr:nvSpPr>
        <xdr:cNvPr id="23" name="角丸四角形 22"/>
        <xdr:cNvSpPr/>
      </xdr:nvSpPr>
      <xdr:spPr>
        <a:xfrm>
          <a:off x="4381499" y="11480651"/>
          <a:ext cx="740485" cy="187362"/>
        </a:xfrm>
        <a:prstGeom prst="roundRect">
          <a:avLst/>
        </a:prstGeom>
        <a:solidFill>
          <a:srgbClr val="FF9999">
            <a:alpha val="50196"/>
          </a:srgbClr>
        </a:solidFill>
        <a:ln>
          <a:solidFill>
            <a:srgbClr val="FF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1100">
            <a:solidFill>
              <a:srgbClr val="FF0000"/>
            </a:solidFill>
          </a:endParaRPr>
        </a:p>
      </xdr:txBody>
    </xdr:sp>
    <xdr:clientData/>
  </xdr:twoCellAnchor>
  <xdr:oneCellAnchor>
    <xdr:from>
      <xdr:col>18</xdr:col>
      <xdr:colOff>519953</xdr:colOff>
      <xdr:row>39</xdr:row>
      <xdr:rowOff>53789</xdr:rowOff>
    </xdr:from>
    <xdr:ext cx="2612125" cy="362343"/>
    <xdr:sp macro="" textlink="">
      <xdr:nvSpPr>
        <xdr:cNvPr id="22" name="テキスト ボックス 21"/>
        <xdr:cNvSpPr txBox="1"/>
      </xdr:nvSpPr>
      <xdr:spPr>
        <a:xfrm>
          <a:off x="6311153" y="10378889"/>
          <a:ext cx="2612125" cy="362343"/>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400">
              <a:solidFill>
                <a:srgbClr val="002060"/>
              </a:solidFill>
              <a:latin typeface="UD デジタル 教科書体 NK-B" panose="02020700000000000000" pitchFamily="18" charset="-128"/>
              <a:ea typeface="UD デジタル 教科書体 NK-B" panose="02020700000000000000" pitchFamily="18" charset="-128"/>
            </a:rPr>
            <a:t>【</a:t>
          </a:r>
          <a:r>
            <a:rPr kumimoji="1" lang="ja-JP" altLang="en-US" sz="1400">
              <a:solidFill>
                <a:srgbClr val="002060"/>
              </a:solidFill>
              <a:latin typeface="UD デジタル 教科書体 NK-B" panose="02020700000000000000" pitchFamily="18" charset="-128"/>
              <a:ea typeface="UD デジタル 教科書体 NK-B" panose="02020700000000000000" pitchFamily="18" charset="-128"/>
            </a:rPr>
            <a:t>各事業の算定根拠書類（例）</a:t>
          </a:r>
          <a:r>
            <a:rPr kumimoji="1" lang="en-US" altLang="ja-JP" sz="1400">
              <a:solidFill>
                <a:srgbClr val="002060"/>
              </a:solidFill>
              <a:latin typeface="UD デジタル 教科書体 NK-B" panose="02020700000000000000" pitchFamily="18" charset="-128"/>
              <a:ea typeface="UD デジタル 教科書体 NK-B" panose="02020700000000000000" pitchFamily="18" charset="-128"/>
            </a:rPr>
            <a:t>】</a:t>
          </a:r>
          <a:endParaRPr kumimoji="1" lang="ja-JP" altLang="en-US" sz="1400">
            <a:solidFill>
              <a:srgbClr val="002060"/>
            </a:solidFill>
            <a:latin typeface="UD デジタル 教科書体 NK-B" panose="02020700000000000000" pitchFamily="18" charset="-128"/>
            <a:ea typeface="UD デジタル 教科書体 NK-B" panose="02020700000000000000" pitchFamily="18" charset="-128"/>
          </a:endParaRPr>
        </a:p>
      </xdr:txBody>
    </xdr:sp>
    <xdr:clientData/>
  </xdr:oneCellAnchor>
  <xdr:twoCellAnchor>
    <xdr:from>
      <xdr:col>18</xdr:col>
      <xdr:colOff>125504</xdr:colOff>
      <xdr:row>55</xdr:row>
      <xdr:rowOff>44824</xdr:rowOff>
    </xdr:from>
    <xdr:to>
      <xdr:col>19</xdr:col>
      <xdr:colOff>447</xdr:colOff>
      <xdr:row>60</xdr:row>
      <xdr:rowOff>188258</xdr:rowOff>
    </xdr:to>
    <xdr:grpSp>
      <xdr:nvGrpSpPr>
        <xdr:cNvPr id="28" name="グループ化 27"/>
        <xdr:cNvGrpSpPr/>
      </xdr:nvGrpSpPr>
      <xdr:grpSpPr>
        <a:xfrm>
          <a:off x="5921322" y="16608703"/>
          <a:ext cx="3346277" cy="2183131"/>
          <a:chOff x="5961528" y="10883153"/>
          <a:chExt cx="3281083" cy="2205317"/>
        </a:xfrm>
      </xdr:grpSpPr>
      <xdr:sp macro="" textlink="">
        <xdr:nvSpPr>
          <xdr:cNvPr id="29" name="角丸四角形 28"/>
          <xdr:cNvSpPr/>
        </xdr:nvSpPr>
        <xdr:spPr>
          <a:xfrm>
            <a:off x="5961528" y="10883153"/>
            <a:ext cx="3281083" cy="2205317"/>
          </a:xfrm>
          <a:prstGeom prst="roundRect">
            <a:avLst>
              <a:gd name="adj" fmla="val 6752"/>
            </a:avLst>
          </a:prstGeom>
          <a:solidFill>
            <a:srgbClr val="CCECFF"/>
          </a:solidFill>
          <a:ln>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0" name="テキスト ボックス 29"/>
          <xdr:cNvSpPr txBox="1"/>
        </xdr:nvSpPr>
        <xdr:spPr>
          <a:xfrm>
            <a:off x="6212541" y="10945906"/>
            <a:ext cx="2565895" cy="362343"/>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solidFill>
                  <a:srgbClr val="002060"/>
                </a:solidFill>
                <a:latin typeface="UD デジタル 教科書体 NK-B" panose="02020700000000000000" pitchFamily="18" charset="-128"/>
                <a:ea typeface="UD デジタル 教科書体 NK-B" panose="02020700000000000000" pitchFamily="18" charset="-128"/>
              </a:rPr>
              <a:t>外商促進事業</a:t>
            </a:r>
            <a:r>
              <a:rPr kumimoji="1" lang="ja-JP" altLang="en-US" sz="1100">
                <a:solidFill>
                  <a:srgbClr val="002060"/>
                </a:solidFill>
                <a:latin typeface="UD デジタル 教科書体 NK-B" panose="02020700000000000000" pitchFamily="18" charset="-128"/>
                <a:ea typeface="UD デジタル 教科書体 NK-B" panose="02020700000000000000" pitchFamily="18" charset="-128"/>
              </a:rPr>
              <a:t>の算定根拠書類（例）</a:t>
            </a:r>
          </a:p>
        </xdr:txBody>
      </xdr:sp>
      <xdr:sp macro="" textlink="">
        <xdr:nvSpPr>
          <xdr:cNvPr id="31" name="テキスト ボックス 30"/>
          <xdr:cNvSpPr txBox="1"/>
        </xdr:nvSpPr>
        <xdr:spPr>
          <a:xfrm>
            <a:off x="6015318" y="11394141"/>
            <a:ext cx="3218329" cy="1577548"/>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solidFill>
                  <a:srgbClr val="002060"/>
                </a:solidFill>
                <a:latin typeface="UD デジタル 教科書体 NK-B" panose="02020700000000000000" pitchFamily="18" charset="-128"/>
                <a:ea typeface="UD デジタル 教科書体 NK-B" panose="02020700000000000000" pitchFamily="18" charset="-128"/>
              </a:rPr>
              <a:t>・広報物等改良費　　見積書（項目がわかるもの。</a:t>
            </a:r>
            <a:endParaRPr kumimoji="1" lang="en-US" altLang="ja-JP" sz="1100">
              <a:solidFill>
                <a:srgbClr val="002060"/>
              </a:solidFill>
              <a:latin typeface="UD デジタル 教科書体 NK-B" panose="02020700000000000000" pitchFamily="18" charset="-128"/>
              <a:ea typeface="UD デジタル 教科書体 NK-B" panose="02020700000000000000" pitchFamily="18" charset="-128"/>
            </a:endParaRPr>
          </a:p>
          <a:p>
            <a:r>
              <a:rPr kumimoji="1" lang="ja-JP" altLang="en-US" sz="1100">
                <a:solidFill>
                  <a:srgbClr val="002060"/>
                </a:solidFill>
                <a:latin typeface="UD デジタル 教科書体 NK-B" panose="02020700000000000000" pitchFamily="18" charset="-128"/>
                <a:ea typeface="UD デジタル 教科書体 NK-B" panose="02020700000000000000" pitchFamily="18" charset="-128"/>
              </a:rPr>
              <a:t>　　　　　　　　　　　　　　　「制作費一式」等の表記不可）</a:t>
            </a:r>
            <a:endParaRPr kumimoji="1" lang="en-US" altLang="ja-JP" sz="1100">
              <a:solidFill>
                <a:srgbClr val="002060"/>
              </a:solidFill>
              <a:latin typeface="UD デジタル 教科書体 NK-B" panose="02020700000000000000" pitchFamily="18" charset="-128"/>
              <a:ea typeface="UD デジタル 教科書体 NK-B" panose="02020700000000000000" pitchFamily="18" charset="-128"/>
            </a:endParaRPr>
          </a:p>
          <a:p>
            <a:r>
              <a:rPr kumimoji="1" lang="ja-JP" altLang="en-US" sz="1100">
                <a:solidFill>
                  <a:srgbClr val="002060"/>
                </a:solidFill>
                <a:latin typeface="UD デジタル 教科書体 NK-B" panose="02020700000000000000" pitchFamily="18" charset="-128"/>
                <a:ea typeface="UD デジタル 教科書体 NK-B" panose="02020700000000000000" pitchFamily="18" charset="-128"/>
              </a:rPr>
              <a:t>・コンテスト申込料　　見積書やコンテスト申込料</a:t>
            </a:r>
            <a:endParaRPr kumimoji="1" lang="en-US" altLang="ja-JP" sz="1100">
              <a:solidFill>
                <a:srgbClr val="002060"/>
              </a:solidFill>
              <a:latin typeface="UD デジタル 教科書体 NK-B" panose="02020700000000000000" pitchFamily="18" charset="-128"/>
              <a:ea typeface="UD デジタル 教科書体 NK-B" panose="02020700000000000000" pitchFamily="18" charset="-128"/>
            </a:endParaRPr>
          </a:p>
          <a:p>
            <a:r>
              <a:rPr kumimoji="1" lang="ja-JP" altLang="en-US" sz="1100">
                <a:solidFill>
                  <a:srgbClr val="002060"/>
                </a:solidFill>
                <a:latin typeface="UD デジタル 教科書体 NK-B" panose="02020700000000000000" pitchFamily="18" charset="-128"/>
                <a:ea typeface="UD デジタル 教科書体 NK-B" panose="02020700000000000000" pitchFamily="18" charset="-128"/>
              </a:rPr>
              <a:t>　　　　　　　　　　　　　　　　がわかる案内等</a:t>
            </a:r>
            <a:endParaRPr kumimoji="1" lang="en-US" altLang="ja-JP" sz="1100">
              <a:solidFill>
                <a:srgbClr val="002060"/>
              </a:solidFill>
              <a:latin typeface="UD デジタル 教科書体 NK-B" panose="02020700000000000000" pitchFamily="18" charset="-128"/>
              <a:ea typeface="UD デジタル 教科書体 NK-B" panose="02020700000000000000" pitchFamily="18" charset="-128"/>
            </a:endParaRPr>
          </a:p>
          <a:p>
            <a:r>
              <a:rPr kumimoji="1" lang="ja-JP" altLang="en-US" sz="1100">
                <a:solidFill>
                  <a:srgbClr val="002060"/>
                </a:solidFill>
                <a:latin typeface="UD デジタル 教科書体 NK-B" panose="02020700000000000000" pitchFamily="18" charset="-128"/>
                <a:ea typeface="UD デジタル 教科書体 NK-B" panose="02020700000000000000" pitchFamily="18" charset="-128"/>
              </a:rPr>
              <a:t>・セミナー受講　　　　　受講料がわかる資料</a:t>
            </a:r>
            <a:endParaRPr kumimoji="1" lang="en-US" altLang="ja-JP" sz="1100">
              <a:solidFill>
                <a:srgbClr val="002060"/>
              </a:solidFill>
              <a:latin typeface="UD デジタル 教科書体 NK-B" panose="02020700000000000000" pitchFamily="18" charset="-128"/>
              <a:ea typeface="UD デジタル 教科書体 NK-B" panose="02020700000000000000" pitchFamily="18" charset="-128"/>
            </a:endParaRPr>
          </a:p>
          <a:p>
            <a:r>
              <a:rPr kumimoji="1" lang="ja-JP" altLang="en-US" sz="1100">
                <a:solidFill>
                  <a:srgbClr val="002060"/>
                </a:solidFill>
                <a:latin typeface="UD デジタル 教科書体 NK-B" panose="02020700000000000000" pitchFamily="18" charset="-128"/>
                <a:ea typeface="UD デジタル 教科書体 NK-B" panose="02020700000000000000" pitchFamily="18" charset="-128"/>
              </a:rPr>
              <a:t>・栄養成分検査料　　見積書（検査項目が確認</a:t>
            </a:r>
            <a:endParaRPr kumimoji="1" lang="en-US" altLang="ja-JP" sz="1100">
              <a:solidFill>
                <a:srgbClr val="002060"/>
              </a:solidFill>
              <a:latin typeface="UD デジタル 教科書体 NK-B" panose="02020700000000000000" pitchFamily="18" charset="-128"/>
              <a:ea typeface="UD デジタル 教科書体 NK-B" panose="02020700000000000000" pitchFamily="18" charset="-128"/>
            </a:endParaRPr>
          </a:p>
          <a:p>
            <a:r>
              <a:rPr kumimoji="1" lang="ja-JP" altLang="en-US" sz="1100">
                <a:solidFill>
                  <a:srgbClr val="002060"/>
                </a:solidFill>
                <a:latin typeface="UD デジタル 教科書体 NK-B" panose="02020700000000000000" pitchFamily="18" charset="-128"/>
                <a:ea typeface="UD デジタル 教科書体 NK-B" panose="02020700000000000000" pitchFamily="18" charset="-128"/>
              </a:rPr>
              <a:t>　　　　　　　　　　　　　　　　できるもの）</a:t>
            </a:r>
          </a:p>
        </xdr:txBody>
      </xdr:sp>
    </xdr:grpSp>
    <xdr:clientData/>
  </xdr:twoCellAnchor>
  <xdr:twoCellAnchor>
    <xdr:from>
      <xdr:col>18</xdr:col>
      <xdr:colOff>80681</xdr:colOff>
      <xdr:row>60</xdr:row>
      <xdr:rowOff>259977</xdr:rowOff>
    </xdr:from>
    <xdr:to>
      <xdr:col>19</xdr:col>
      <xdr:colOff>3137</xdr:colOff>
      <xdr:row>63</xdr:row>
      <xdr:rowOff>44824</xdr:rowOff>
    </xdr:to>
    <xdr:grpSp>
      <xdr:nvGrpSpPr>
        <xdr:cNvPr id="32" name="グループ化 31"/>
        <xdr:cNvGrpSpPr/>
      </xdr:nvGrpSpPr>
      <xdr:grpSpPr>
        <a:xfrm>
          <a:off x="5876499" y="18863553"/>
          <a:ext cx="3393790" cy="1008665"/>
          <a:chOff x="5961529" y="10883154"/>
          <a:chExt cx="3343836" cy="1021976"/>
        </a:xfrm>
      </xdr:grpSpPr>
      <xdr:sp macro="" textlink="">
        <xdr:nvSpPr>
          <xdr:cNvPr id="33" name="角丸四角形 32"/>
          <xdr:cNvSpPr/>
        </xdr:nvSpPr>
        <xdr:spPr>
          <a:xfrm>
            <a:off x="5961529" y="10883154"/>
            <a:ext cx="3343836" cy="1021976"/>
          </a:xfrm>
          <a:prstGeom prst="roundRect">
            <a:avLst>
              <a:gd name="adj" fmla="val 6752"/>
            </a:avLst>
          </a:prstGeom>
          <a:solidFill>
            <a:srgbClr val="CCECFF"/>
          </a:solidFill>
          <a:ln>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4" name="テキスト ボックス 33"/>
          <xdr:cNvSpPr txBox="1"/>
        </xdr:nvSpPr>
        <xdr:spPr>
          <a:xfrm>
            <a:off x="6212541" y="10945906"/>
            <a:ext cx="2565895" cy="362343"/>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solidFill>
                  <a:srgbClr val="002060"/>
                </a:solidFill>
                <a:latin typeface="UD デジタル 教科書体 NK-B" panose="02020700000000000000" pitchFamily="18" charset="-128"/>
                <a:ea typeface="UD デジタル 教科書体 NK-B" panose="02020700000000000000" pitchFamily="18" charset="-128"/>
              </a:rPr>
              <a:t>広告掲載事業</a:t>
            </a:r>
            <a:r>
              <a:rPr kumimoji="1" lang="ja-JP" altLang="en-US" sz="1100">
                <a:solidFill>
                  <a:srgbClr val="002060"/>
                </a:solidFill>
                <a:latin typeface="UD デジタル 教科書体 NK-B" panose="02020700000000000000" pitchFamily="18" charset="-128"/>
                <a:ea typeface="UD デジタル 教科書体 NK-B" panose="02020700000000000000" pitchFamily="18" charset="-128"/>
              </a:rPr>
              <a:t>の算定根拠書類（例）</a:t>
            </a:r>
          </a:p>
        </xdr:txBody>
      </xdr:sp>
      <xdr:sp macro="" textlink="">
        <xdr:nvSpPr>
          <xdr:cNvPr id="35" name="テキスト ボックス 34"/>
          <xdr:cNvSpPr txBox="1"/>
        </xdr:nvSpPr>
        <xdr:spPr>
          <a:xfrm>
            <a:off x="6069104" y="11394141"/>
            <a:ext cx="2967319" cy="30450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solidFill>
                  <a:srgbClr val="002060"/>
                </a:solidFill>
                <a:latin typeface="UD デジタル 教科書体 NK-B" panose="02020700000000000000" pitchFamily="18" charset="-128"/>
                <a:ea typeface="UD デジタル 教科書体 NK-B" panose="02020700000000000000" pitchFamily="18" charset="-128"/>
              </a:rPr>
              <a:t>・広告掲載料　　　見積書や掲載料がわかるもの</a:t>
            </a:r>
          </a:p>
        </xdr:txBody>
      </xdr:sp>
    </xdr:grpSp>
    <xdr:clientData/>
  </xdr:twoCellAnchor>
  <xdr:twoCellAnchor>
    <xdr:from>
      <xdr:col>18</xdr:col>
      <xdr:colOff>116541</xdr:colOff>
      <xdr:row>11</xdr:row>
      <xdr:rowOff>206190</xdr:rowOff>
    </xdr:from>
    <xdr:to>
      <xdr:col>19</xdr:col>
      <xdr:colOff>448</xdr:colOff>
      <xdr:row>16</xdr:row>
      <xdr:rowOff>152401</xdr:rowOff>
    </xdr:to>
    <xdr:grpSp>
      <xdr:nvGrpSpPr>
        <xdr:cNvPr id="36" name="グループ化 35"/>
        <xdr:cNvGrpSpPr/>
      </xdr:nvGrpSpPr>
      <xdr:grpSpPr>
        <a:xfrm>
          <a:off x="5912359" y="2853948"/>
          <a:ext cx="3355241" cy="1254695"/>
          <a:chOff x="5961529" y="10883154"/>
          <a:chExt cx="3164542" cy="1246094"/>
        </a:xfrm>
      </xdr:grpSpPr>
      <xdr:sp macro="" textlink="">
        <xdr:nvSpPr>
          <xdr:cNvPr id="37" name="角丸四角形吹き出し 36"/>
          <xdr:cNvSpPr/>
        </xdr:nvSpPr>
        <xdr:spPr>
          <a:xfrm>
            <a:off x="5961529" y="10883154"/>
            <a:ext cx="3164542" cy="1246094"/>
          </a:xfrm>
          <a:prstGeom prst="wedgeRoundRectCallout">
            <a:avLst>
              <a:gd name="adj1" fmla="val -62250"/>
              <a:gd name="adj2" fmla="val -33183"/>
              <a:gd name="adj3" fmla="val 16667"/>
            </a:avLst>
          </a:prstGeom>
          <a:solidFill>
            <a:srgbClr val="CCECFF"/>
          </a:solidFill>
          <a:ln>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8" name="テキスト ボックス 37"/>
          <xdr:cNvSpPr txBox="1"/>
        </xdr:nvSpPr>
        <xdr:spPr>
          <a:xfrm>
            <a:off x="6212541" y="10945906"/>
            <a:ext cx="868372" cy="362343"/>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solidFill>
                  <a:srgbClr val="002060"/>
                </a:solidFill>
                <a:latin typeface="UD デジタル 教科書体 NK-B" panose="02020700000000000000" pitchFamily="18" charset="-128"/>
                <a:ea typeface="UD デジタル 教科書体 NK-B" panose="02020700000000000000" pitchFamily="18" charset="-128"/>
              </a:rPr>
              <a:t>提出書類</a:t>
            </a:r>
            <a:endParaRPr kumimoji="1" lang="ja-JP" altLang="en-US" sz="1100">
              <a:solidFill>
                <a:srgbClr val="002060"/>
              </a:solidFill>
              <a:latin typeface="UD デジタル 教科書体 NK-B" panose="02020700000000000000" pitchFamily="18" charset="-128"/>
              <a:ea typeface="UD デジタル 教科書体 NK-B" panose="02020700000000000000" pitchFamily="18" charset="-128"/>
            </a:endParaRPr>
          </a:p>
        </xdr:txBody>
      </xdr:sp>
      <xdr:sp macro="" textlink="">
        <xdr:nvSpPr>
          <xdr:cNvPr id="39" name="テキスト ボックス 38"/>
          <xdr:cNvSpPr txBox="1"/>
        </xdr:nvSpPr>
        <xdr:spPr>
          <a:xfrm>
            <a:off x="6069104" y="11394141"/>
            <a:ext cx="2967319" cy="51668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solidFill>
                  <a:srgbClr val="002060"/>
                </a:solidFill>
                <a:latin typeface="UD デジタル 教科書体 NK-B" panose="02020700000000000000" pitchFamily="18" charset="-128"/>
                <a:ea typeface="UD デジタル 教科書体 NK-B" panose="02020700000000000000" pitchFamily="18" charset="-128"/>
              </a:rPr>
              <a:t>・自社開発商品のパンフレット，規格書等の資料を提出してください。</a:t>
            </a:r>
            <a:endParaRPr kumimoji="1" lang="en-US" altLang="ja-JP" sz="1100">
              <a:solidFill>
                <a:srgbClr val="002060"/>
              </a:solidFill>
              <a:latin typeface="UD デジタル 教科書体 NK-B" panose="02020700000000000000" pitchFamily="18" charset="-128"/>
              <a:ea typeface="UD デジタル 教科書体 NK-B" panose="02020700000000000000" pitchFamily="18" charset="-128"/>
            </a:endParaRPr>
          </a:p>
        </xdr:txBody>
      </xdr:sp>
    </xdr:grpSp>
    <xdr:clientData/>
  </xdr:twoCellAnchor>
  <xdr:twoCellAnchor>
    <xdr:from>
      <xdr:col>18</xdr:col>
      <xdr:colOff>100060</xdr:colOff>
      <xdr:row>41</xdr:row>
      <xdr:rowOff>7697</xdr:rowOff>
    </xdr:from>
    <xdr:to>
      <xdr:col>18</xdr:col>
      <xdr:colOff>3390107</xdr:colOff>
      <xdr:row>54</xdr:row>
      <xdr:rowOff>361214</xdr:rowOff>
    </xdr:to>
    <xdr:grpSp>
      <xdr:nvGrpSpPr>
        <xdr:cNvPr id="40" name="グループ化 39"/>
        <xdr:cNvGrpSpPr/>
      </xdr:nvGrpSpPr>
      <xdr:grpSpPr>
        <a:xfrm>
          <a:off x="5895878" y="10860424"/>
          <a:ext cx="3290047" cy="5656729"/>
          <a:chOff x="5961529" y="10883153"/>
          <a:chExt cx="3164542" cy="5656729"/>
        </a:xfrm>
      </xdr:grpSpPr>
      <xdr:sp macro="" textlink="">
        <xdr:nvSpPr>
          <xdr:cNvPr id="41" name="角丸四角形 40"/>
          <xdr:cNvSpPr/>
        </xdr:nvSpPr>
        <xdr:spPr>
          <a:xfrm>
            <a:off x="5961529" y="10883153"/>
            <a:ext cx="3164542" cy="5656729"/>
          </a:xfrm>
          <a:prstGeom prst="roundRect">
            <a:avLst>
              <a:gd name="adj" fmla="val 6752"/>
            </a:avLst>
          </a:prstGeom>
          <a:solidFill>
            <a:srgbClr val="CCECFF"/>
          </a:solidFill>
          <a:ln>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2" name="テキスト ボックス 41"/>
          <xdr:cNvSpPr txBox="1"/>
        </xdr:nvSpPr>
        <xdr:spPr>
          <a:xfrm>
            <a:off x="6212541" y="10945906"/>
            <a:ext cx="2745432" cy="362343"/>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solidFill>
                  <a:srgbClr val="002060"/>
                </a:solidFill>
                <a:latin typeface="UD デジタル 教科書体 NK-B" panose="02020700000000000000" pitchFamily="18" charset="-128"/>
                <a:ea typeface="UD デジタル 教科書体 NK-B" panose="02020700000000000000" pitchFamily="18" charset="-128"/>
              </a:rPr>
              <a:t>見本市出展事業</a:t>
            </a:r>
            <a:r>
              <a:rPr kumimoji="1" lang="ja-JP" altLang="en-US" sz="1100">
                <a:solidFill>
                  <a:srgbClr val="002060"/>
                </a:solidFill>
                <a:latin typeface="UD デジタル 教科書体 NK-B" panose="02020700000000000000" pitchFamily="18" charset="-128"/>
                <a:ea typeface="UD デジタル 教科書体 NK-B" panose="02020700000000000000" pitchFamily="18" charset="-128"/>
              </a:rPr>
              <a:t>の算定根拠書類（例）</a:t>
            </a:r>
          </a:p>
        </xdr:txBody>
      </xdr:sp>
      <xdr:sp macro="" textlink="">
        <xdr:nvSpPr>
          <xdr:cNvPr id="43" name="テキスト ボックス 42"/>
          <xdr:cNvSpPr txBox="1"/>
        </xdr:nvSpPr>
        <xdr:spPr>
          <a:xfrm>
            <a:off x="6069104" y="11394141"/>
            <a:ext cx="2967319" cy="4972323"/>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solidFill>
                  <a:srgbClr val="002060"/>
                </a:solidFill>
                <a:latin typeface="UD デジタル 教科書体 NK-B" panose="02020700000000000000" pitchFamily="18" charset="-128"/>
                <a:ea typeface="UD デジタル 教科書体 NK-B" panose="02020700000000000000" pitchFamily="18" charset="-128"/>
              </a:rPr>
              <a:t>・小間料　　　　</a:t>
            </a:r>
            <a:r>
              <a:rPr kumimoji="1" lang="ja-JP" altLang="en-US" sz="1100" baseline="0">
                <a:solidFill>
                  <a:srgbClr val="002060"/>
                </a:solidFill>
                <a:latin typeface="UD デジタル 教科書体 NK-B" panose="02020700000000000000" pitchFamily="18" charset="-128"/>
                <a:ea typeface="UD デジタル 教科書体 NK-B" panose="02020700000000000000" pitchFamily="18" charset="-128"/>
              </a:rPr>
              <a:t> </a:t>
            </a:r>
            <a:r>
              <a:rPr kumimoji="1" lang="ja-JP" altLang="en-US" sz="1100">
                <a:solidFill>
                  <a:srgbClr val="002060"/>
                </a:solidFill>
                <a:latin typeface="UD デジタル 教科書体 NK-B" panose="02020700000000000000" pitchFamily="18" charset="-128"/>
                <a:ea typeface="UD デジタル 教科書体 NK-B" panose="02020700000000000000" pitchFamily="18" charset="-128"/>
              </a:rPr>
              <a:t>見積書や出展案内等金額が</a:t>
            </a:r>
            <a:endParaRPr kumimoji="1" lang="en-US" altLang="ja-JP" sz="1100">
              <a:solidFill>
                <a:srgbClr val="002060"/>
              </a:solidFill>
              <a:latin typeface="UD デジタル 教科書体 NK-B" panose="02020700000000000000" pitchFamily="18" charset="-128"/>
              <a:ea typeface="UD デジタル 教科書体 NK-B" panose="02020700000000000000" pitchFamily="18" charset="-128"/>
            </a:endParaRPr>
          </a:p>
          <a:p>
            <a:r>
              <a:rPr kumimoji="1" lang="ja-JP" altLang="en-US" sz="1100">
                <a:solidFill>
                  <a:srgbClr val="002060"/>
                </a:solidFill>
                <a:latin typeface="UD デジタル 教科書体 NK-B" panose="02020700000000000000" pitchFamily="18" charset="-128"/>
                <a:ea typeface="UD デジタル 教科書体 NK-B" panose="02020700000000000000" pitchFamily="18" charset="-128"/>
              </a:rPr>
              <a:t>　　　　　　　　　　　わかるもの</a:t>
            </a:r>
            <a:endParaRPr kumimoji="1" lang="en-US" altLang="ja-JP" sz="1100">
              <a:solidFill>
                <a:srgbClr val="002060"/>
              </a:solidFill>
              <a:latin typeface="UD デジタル 教科書体 NK-B" panose="02020700000000000000" pitchFamily="18" charset="-128"/>
              <a:ea typeface="UD デジタル 教科書体 NK-B" panose="02020700000000000000" pitchFamily="18" charset="-128"/>
            </a:endParaRPr>
          </a:p>
          <a:p>
            <a:endParaRPr kumimoji="1" lang="en-US" altLang="ja-JP" sz="1100">
              <a:solidFill>
                <a:srgbClr val="002060"/>
              </a:solidFill>
              <a:latin typeface="UD デジタル 教科書体 NK-B" panose="02020700000000000000" pitchFamily="18" charset="-128"/>
              <a:ea typeface="UD デジタル 教科書体 NK-B" panose="02020700000000000000" pitchFamily="18" charset="-128"/>
            </a:endParaRPr>
          </a:p>
          <a:p>
            <a:r>
              <a:rPr kumimoji="1" lang="ja-JP" altLang="en-US" sz="1100">
                <a:solidFill>
                  <a:srgbClr val="002060"/>
                </a:solidFill>
                <a:latin typeface="UD デジタル 教科書体 NK-B" panose="02020700000000000000" pitchFamily="18" charset="-128"/>
                <a:ea typeface="UD デジタル 教科書体 NK-B" panose="02020700000000000000" pitchFamily="18" charset="-128"/>
              </a:rPr>
              <a:t>・小間装飾料　見積書や出展案内等金額が</a:t>
            </a:r>
          </a:p>
          <a:p>
            <a:r>
              <a:rPr kumimoji="1" lang="ja-JP" altLang="en-US" sz="1100">
                <a:solidFill>
                  <a:srgbClr val="002060"/>
                </a:solidFill>
                <a:latin typeface="UD デジタル 教科書体 NK-B" panose="02020700000000000000" pitchFamily="18" charset="-128"/>
                <a:ea typeface="UD デジタル 教科書体 NK-B" panose="02020700000000000000" pitchFamily="18" charset="-128"/>
              </a:rPr>
              <a:t>　　　　　　　　　　　わかるもの</a:t>
            </a:r>
          </a:p>
          <a:p>
            <a:endParaRPr kumimoji="1" lang="en-US" altLang="ja-JP" sz="1100">
              <a:solidFill>
                <a:srgbClr val="002060"/>
              </a:solidFill>
              <a:latin typeface="UD デジタル 教科書体 NK-B" panose="02020700000000000000" pitchFamily="18" charset="-128"/>
              <a:ea typeface="UD デジタル 教科書体 NK-B" panose="02020700000000000000" pitchFamily="18" charset="-128"/>
            </a:endParaRPr>
          </a:p>
          <a:p>
            <a:r>
              <a:rPr kumimoji="1" lang="ja-JP" altLang="en-US" sz="1100">
                <a:solidFill>
                  <a:srgbClr val="002060"/>
                </a:solidFill>
                <a:latin typeface="UD デジタル 教科書体 NK-B" panose="02020700000000000000" pitchFamily="18" charset="-128"/>
                <a:ea typeface="UD デジタル 教科書体 NK-B" panose="02020700000000000000" pitchFamily="18" charset="-128"/>
              </a:rPr>
              <a:t>・備品借上料　見積書や出展案内等金額が</a:t>
            </a:r>
          </a:p>
          <a:p>
            <a:r>
              <a:rPr kumimoji="1" lang="ja-JP" altLang="en-US" sz="1100">
                <a:solidFill>
                  <a:srgbClr val="002060"/>
                </a:solidFill>
                <a:latin typeface="UD デジタル 教科書体 NK-B" panose="02020700000000000000" pitchFamily="18" charset="-128"/>
                <a:ea typeface="UD デジタル 教科書体 NK-B" panose="02020700000000000000" pitchFamily="18" charset="-128"/>
              </a:rPr>
              <a:t>　　　　　　　　　　　わかるもの</a:t>
            </a:r>
          </a:p>
          <a:p>
            <a:endParaRPr kumimoji="1" lang="en-US" altLang="ja-JP" sz="1100">
              <a:solidFill>
                <a:srgbClr val="002060"/>
              </a:solidFill>
              <a:latin typeface="UD デジタル 教科書体 NK-B" panose="02020700000000000000" pitchFamily="18" charset="-128"/>
              <a:ea typeface="UD デジタル 教科書体 NK-B" panose="02020700000000000000" pitchFamily="18" charset="-128"/>
            </a:endParaRPr>
          </a:p>
          <a:p>
            <a:r>
              <a:rPr kumimoji="1" lang="ja-JP" altLang="en-US" sz="1100">
                <a:solidFill>
                  <a:srgbClr val="002060"/>
                </a:solidFill>
                <a:latin typeface="UD デジタル 教科書体 NK-B" panose="02020700000000000000" pitchFamily="18" charset="-128"/>
                <a:ea typeface="UD デジタル 教科書体 NK-B" panose="02020700000000000000" pitchFamily="18" charset="-128"/>
              </a:rPr>
              <a:t>・電気水道使用料　見積書や出展案内等</a:t>
            </a:r>
            <a:endParaRPr kumimoji="1" lang="en-US" altLang="ja-JP" sz="1100">
              <a:solidFill>
                <a:srgbClr val="002060"/>
              </a:solidFill>
              <a:latin typeface="UD デジタル 教科書体 NK-B" panose="02020700000000000000" pitchFamily="18" charset="-128"/>
              <a:ea typeface="UD デジタル 教科書体 NK-B" panose="02020700000000000000" pitchFamily="18" charset="-128"/>
            </a:endParaRPr>
          </a:p>
          <a:p>
            <a:r>
              <a:rPr kumimoji="1" lang="ja-JP" altLang="en-US" sz="1100">
                <a:solidFill>
                  <a:srgbClr val="002060"/>
                </a:solidFill>
                <a:latin typeface="UD デジタル 教科書体 NK-B" panose="02020700000000000000" pitchFamily="18" charset="-128"/>
                <a:ea typeface="UD デジタル 教科書体 NK-B" panose="02020700000000000000" pitchFamily="18" charset="-128"/>
              </a:rPr>
              <a:t>　　　　　　　　　　　　　　　金額がわかるもの</a:t>
            </a:r>
          </a:p>
          <a:p>
            <a:endParaRPr kumimoji="1" lang="en-US" altLang="ja-JP" sz="1100">
              <a:solidFill>
                <a:srgbClr val="002060"/>
              </a:solidFill>
              <a:latin typeface="UD デジタル 教科書体 NK-B" panose="02020700000000000000" pitchFamily="18" charset="-128"/>
              <a:ea typeface="UD デジタル 教科書体 NK-B" panose="02020700000000000000" pitchFamily="18" charset="-128"/>
            </a:endParaRPr>
          </a:p>
          <a:p>
            <a:r>
              <a:rPr kumimoji="1" lang="ja-JP" altLang="en-US" sz="1100">
                <a:solidFill>
                  <a:srgbClr val="002060"/>
                </a:solidFill>
                <a:latin typeface="UD デジタル 教科書体 NK-B" panose="02020700000000000000" pitchFamily="18" charset="-128"/>
                <a:ea typeface="UD デジタル 教科書体 NK-B" panose="02020700000000000000" pitchFamily="18" charset="-128"/>
              </a:rPr>
              <a:t>・製品運搬料　運送料の数量・単価がわかるもの</a:t>
            </a:r>
            <a:endParaRPr kumimoji="1" lang="en-US" altLang="ja-JP" sz="1100">
              <a:solidFill>
                <a:srgbClr val="002060"/>
              </a:solidFill>
              <a:latin typeface="UD デジタル 教科書体 NK-B" panose="02020700000000000000" pitchFamily="18" charset="-128"/>
              <a:ea typeface="UD デジタル 教科書体 NK-B" panose="02020700000000000000" pitchFamily="18" charset="-128"/>
            </a:endParaRPr>
          </a:p>
          <a:p>
            <a:r>
              <a:rPr kumimoji="1" lang="ja-JP" altLang="en-US" sz="1100">
                <a:solidFill>
                  <a:srgbClr val="002060"/>
                </a:solidFill>
                <a:latin typeface="UD デジタル 教科書体 NK-B" panose="02020700000000000000" pitchFamily="18" charset="-128"/>
                <a:ea typeface="UD デジタル 教科書体 NK-B" panose="02020700000000000000" pitchFamily="18" charset="-128"/>
              </a:rPr>
              <a:t>　　　　　　　　　　　（例：運送会社</a:t>
            </a:r>
            <a:r>
              <a:rPr kumimoji="1" lang="en-US" altLang="ja-JP" sz="1100">
                <a:solidFill>
                  <a:srgbClr val="002060"/>
                </a:solidFill>
                <a:latin typeface="UD デジタル 教科書体 NK-B" panose="02020700000000000000" pitchFamily="18" charset="-128"/>
                <a:ea typeface="UD デジタル 教科書体 NK-B" panose="02020700000000000000" pitchFamily="18" charset="-128"/>
              </a:rPr>
              <a:t>HP</a:t>
            </a:r>
            <a:r>
              <a:rPr kumimoji="1" lang="ja-JP" altLang="en-US" sz="1100">
                <a:solidFill>
                  <a:srgbClr val="002060"/>
                </a:solidFill>
                <a:latin typeface="UD デジタル 教科書体 NK-B" panose="02020700000000000000" pitchFamily="18" charset="-128"/>
                <a:ea typeface="UD デジタル 教科書体 NK-B" panose="02020700000000000000" pitchFamily="18" charset="-128"/>
              </a:rPr>
              <a:t>の運送料が</a:t>
            </a:r>
            <a:endParaRPr kumimoji="1" lang="en-US" altLang="ja-JP" sz="1100">
              <a:solidFill>
                <a:srgbClr val="002060"/>
              </a:solidFill>
              <a:latin typeface="UD デジタル 教科書体 NK-B" panose="02020700000000000000" pitchFamily="18" charset="-128"/>
              <a:ea typeface="UD デジタル 教科書体 NK-B" panose="02020700000000000000" pitchFamily="18" charset="-128"/>
            </a:endParaRPr>
          </a:p>
          <a:p>
            <a:r>
              <a:rPr kumimoji="1" lang="ja-JP" altLang="en-US" sz="1100">
                <a:solidFill>
                  <a:srgbClr val="002060"/>
                </a:solidFill>
                <a:latin typeface="UD デジタル 教科書体 NK-B" panose="02020700000000000000" pitchFamily="18" charset="-128"/>
                <a:ea typeface="UD デジタル 教科書体 NK-B" panose="02020700000000000000" pitchFamily="18" charset="-128"/>
              </a:rPr>
              <a:t>　　　　　　　　　　　　　　　わかるページ　等）</a:t>
            </a:r>
            <a:endParaRPr kumimoji="1" lang="en-US" altLang="ja-JP" sz="1100">
              <a:solidFill>
                <a:srgbClr val="002060"/>
              </a:solidFill>
              <a:latin typeface="UD デジタル 教科書体 NK-B" panose="02020700000000000000" pitchFamily="18" charset="-128"/>
              <a:ea typeface="UD デジタル 教科書体 NK-B" panose="02020700000000000000" pitchFamily="18" charset="-128"/>
            </a:endParaRPr>
          </a:p>
          <a:p>
            <a:endParaRPr kumimoji="1" lang="en-US" altLang="ja-JP" sz="1100">
              <a:solidFill>
                <a:srgbClr val="002060"/>
              </a:solidFill>
              <a:latin typeface="UD デジタル 教科書体 NK-B" panose="02020700000000000000" pitchFamily="18" charset="-128"/>
              <a:ea typeface="UD デジタル 教科書体 NK-B" panose="02020700000000000000" pitchFamily="18" charset="-128"/>
            </a:endParaRPr>
          </a:p>
          <a:p>
            <a:r>
              <a:rPr kumimoji="1" lang="ja-JP" altLang="en-US" sz="1100">
                <a:solidFill>
                  <a:srgbClr val="002060"/>
                </a:solidFill>
                <a:latin typeface="UD デジタル 教科書体 NK-B" panose="02020700000000000000" pitchFamily="18" charset="-128"/>
                <a:ea typeface="UD デジタル 教科書体 NK-B" panose="02020700000000000000" pitchFamily="18" charset="-128"/>
              </a:rPr>
              <a:t>・旅費・宿泊費　見積書や金額がわかるもの</a:t>
            </a:r>
            <a:endParaRPr kumimoji="1" lang="en-US" altLang="ja-JP" sz="1100">
              <a:solidFill>
                <a:srgbClr val="002060"/>
              </a:solidFill>
              <a:latin typeface="UD デジタル 教科書体 NK-B" panose="02020700000000000000" pitchFamily="18" charset="-128"/>
              <a:ea typeface="UD デジタル 教科書体 NK-B" panose="02020700000000000000" pitchFamily="18" charset="-128"/>
            </a:endParaRPr>
          </a:p>
          <a:p>
            <a:r>
              <a:rPr kumimoji="1" lang="ja-JP" altLang="en-US" sz="1100">
                <a:solidFill>
                  <a:srgbClr val="002060"/>
                </a:solidFill>
                <a:latin typeface="UD デジタル 教科書体 NK-B" panose="02020700000000000000" pitchFamily="18" charset="-128"/>
                <a:ea typeface="UD デジタル 教科書体 NK-B" panose="02020700000000000000" pitchFamily="18" charset="-128"/>
              </a:rPr>
              <a:t>　　　　　　　　　　　　（例：航空会社，宿泊予約サイト</a:t>
            </a:r>
            <a:endParaRPr kumimoji="1" lang="en-US" altLang="ja-JP" sz="1100">
              <a:solidFill>
                <a:srgbClr val="002060"/>
              </a:solidFill>
              <a:latin typeface="UD デジタル 教科書体 NK-B" panose="02020700000000000000" pitchFamily="18" charset="-128"/>
              <a:ea typeface="UD デジタル 教科書体 NK-B" panose="02020700000000000000" pitchFamily="18" charset="-128"/>
            </a:endParaRPr>
          </a:p>
          <a:p>
            <a:r>
              <a:rPr kumimoji="1" lang="ja-JP" altLang="en-US" sz="1100">
                <a:solidFill>
                  <a:srgbClr val="002060"/>
                </a:solidFill>
                <a:latin typeface="UD デジタル 教科書体 NK-B" panose="02020700000000000000" pitchFamily="18" charset="-128"/>
                <a:ea typeface="UD デジタル 教科書体 NK-B" panose="02020700000000000000" pitchFamily="18" charset="-128"/>
              </a:rPr>
              <a:t>　　　　　　　　　　　　　　　　の金額がわかるページ，</a:t>
            </a:r>
            <a:endParaRPr kumimoji="1" lang="en-US" altLang="ja-JP" sz="1100">
              <a:solidFill>
                <a:srgbClr val="002060"/>
              </a:solidFill>
              <a:latin typeface="UD デジタル 教科書体 NK-B" panose="02020700000000000000" pitchFamily="18" charset="-128"/>
              <a:ea typeface="UD デジタル 教科書体 NK-B" panose="02020700000000000000" pitchFamily="18" charset="-128"/>
            </a:endParaRPr>
          </a:p>
          <a:p>
            <a:r>
              <a:rPr kumimoji="1" lang="ja-JP" altLang="en-US" sz="1100">
                <a:solidFill>
                  <a:srgbClr val="002060"/>
                </a:solidFill>
                <a:latin typeface="UD デジタル 教科書体 NK-B" panose="02020700000000000000" pitchFamily="18" charset="-128"/>
                <a:ea typeface="UD デジタル 教科書体 NK-B" panose="02020700000000000000" pitchFamily="18" charset="-128"/>
              </a:rPr>
              <a:t>　　　　　　　　　　　　　　　　予約画面など）</a:t>
            </a:r>
            <a:endParaRPr kumimoji="1" lang="en-US" altLang="ja-JP" sz="1100">
              <a:solidFill>
                <a:srgbClr val="002060"/>
              </a:solidFill>
              <a:latin typeface="UD デジタル 教科書体 NK-B" panose="02020700000000000000" pitchFamily="18" charset="-128"/>
              <a:ea typeface="UD デジタル 教科書体 NK-B" panose="02020700000000000000" pitchFamily="18" charset="-128"/>
            </a:endParaRPr>
          </a:p>
          <a:p>
            <a:endParaRPr kumimoji="1" lang="en-US" altLang="ja-JP" sz="1100">
              <a:solidFill>
                <a:srgbClr val="002060"/>
              </a:solidFill>
              <a:latin typeface="UD デジタル 教科書体 NK-B" panose="02020700000000000000" pitchFamily="18" charset="-128"/>
              <a:ea typeface="UD デジタル 教科書体 NK-B" panose="02020700000000000000" pitchFamily="18" charset="-128"/>
            </a:endParaRPr>
          </a:p>
          <a:p>
            <a:r>
              <a:rPr kumimoji="1" lang="en-US" altLang="ja-JP" sz="1100">
                <a:solidFill>
                  <a:srgbClr val="002060"/>
                </a:solidFill>
                <a:latin typeface="UD デジタル 教科書体 NK-B" panose="02020700000000000000" pitchFamily="18" charset="-128"/>
                <a:ea typeface="UD デジタル 教科書体 NK-B" panose="02020700000000000000" pitchFamily="18" charset="-128"/>
              </a:rPr>
              <a:t>※</a:t>
            </a:r>
            <a:r>
              <a:rPr kumimoji="1" lang="ja-JP" altLang="en-US" sz="1100">
                <a:solidFill>
                  <a:srgbClr val="002060"/>
                </a:solidFill>
                <a:latin typeface="UD デジタル 教科書体 NK-B" panose="02020700000000000000" pitchFamily="18" charset="-128"/>
                <a:ea typeface="UD デジタル 教科書体 NK-B" panose="02020700000000000000" pitchFamily="18" charset="-128"/>
              </a:rPr>
              <a:t>上記のほか，出張者が雇用されていることがわかる書類や旅行行程表もあわせてご提出ください。</a:t>
            </a:r>
            <a:endParaRPr kumimoji="1" lang="en-US" altLang="ja-JP" sz="1100">
              <a:solidFill>
                <a:srgbClr val="002060"/>
              </a:solidFill>
              <a:latin typeface="UD デジタル 教科書体 NK-B" panose="02020700000000000000" pitchFamily="18" charset="-128"/>
              <a:ea typeface="UD デジタル 教科書体 NK-B" panose="02020700000000000000" pitchFamily="18" charset="-128"/>
            </a:endParaRP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1.xml"/><Relationship Id="rId3" Type="http://schemas.openxmlformats.org/officeDocument/2006/relationships/vmlDrawing" Target="../drawings/vmlDrawing2.vml"/><Relationship Id="rId7" Type="http://schemas.openxmlformats.org/officeDocument/2006/relationships/ctrlProp" Target="../ctrlProps/ctrlProp10.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9.xml"/><Relationship Id="rId5" Type="http://schemas.openxmlformats.org/officeDocument/2006/relationships/ctrlProp" Target="../ctrlProps/ctrlProp8.xml"/><Relationship Id="rId4" Type="http://schemas.openxmlformats.org/officeDocument/2006/relationships/ctrlProp" Target="../ctrlProps/ctrlProp7.xml"/><Relationship Id="rId9" Type="http://schemas.openxmlformats.org/officeDocument/2006/relationships/ctrlProp" Target="../ctrlProps/ctrlProp1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X101"/>
  <sheetViews>
    <sheetView tabSelected="1" view="pageBreakPreview" zoomScaleNormal="100" zoomScaleSheetLayoutView="100" workbookViewId="0">
      <selection activeCell="W50" sqref="W50"/>
    </sheetView>
  </sheetViews>
  <sheetFormatPr defaultRowHeight="13.2"/>
  <cols>
    <col min="1" max="2" width="4.44140625" style="9" customWidth="1"/>
    <col min="3" max="3" width="10.5546875" style="9" customWidth="1"/>
    <col min="4" max="4" width="3.5546875" style="9" customWidth="1"/>
    <col min="5" max="6" width="8.44140625" style="9" customWidth="1"/>
    <col min="7" max="7" width="7" style="9" customWidth="1"/>
    <col min="8" max="8" width="10.6640625" style="9" customWidth="1"/>
    <col min="9" max="9" width="4.109375" style="9" customWidth="1"/>
    <col min="10" max="10" width="8.44140625" style="9" customWidth="1"/>
    <col min="11" max="11" width="10.109375" style="9" customWidth="1"/>
    <col min="12" max="12" width="3.5546875" style="9" bestFit="1" customWidth="1"/>
    <col min="13" max="13" width="8.88671875" style="1" hidden="1" customWidth="1"/>
    <col min="14" max="14" width="9.5546875" style="3" hidden="1" customWidth="1"/>
    <col min="15" max="15" width="12.5546875" style="3" hidden="1" customWidth="1"/>
    <col min="16" max="16" width="8.5546875" style="3" hidden="1" customWidth="1"/>
    <col min="17" max="17" width="10" style="3" hidden="1" customWidth="1"/>
    <col min="18" max="18" width="15.109375" style="30" hidden="1" customWidth="1"/>
  </cols>
  <sheetData>
    <row r="1" spans="1:20" ht="17.399999999999999" customHeight="1">
      <c r="A1" s="9" t="s">
        <v>41</v>
      </c>
    </row>
    <row r="2" spans="1:20" ht="17.399999999999999" customHeight="1"/>
    <row r="3" spans="1:20" ht="17.399999999999999" customHeight="1">
      <c r="A3" s="102" t="s">
        <v>0</v>
      </c>
      <c r="B3" s="102"/>
      <c r="C3" s="102"/>
      <c r="D3" s="102"/>
      <c r="E3" s="102"/>
      <c r="F3" s="102"/>
      <c r="G3" s="102"/>
      <c r="H3" s="102"/>
      <c r="I3" s="102"/>
      <c r="J3" s="102"/>
      <c r="K3" s="102"/>
      <c r="L3" s="102"/>
    </row>
    <row r="4" spans="1:20" ht="17.399999999999999" customHeight="1"/>
    <row r="5" spans="1:20" ht="17.399999999999999" customHeight="1">
      <c r="A5" s="9" t="s">
        <v>45</v>
      </c>
      <c r="B5" s="10"/>
      <c r="C5" s="10"/>
      <c r="D5" s="10"/>
      <c r="E5" s="10"/>
      <c r="F5" s="10"/>
      <c r="G5" s="10"/>
      <c r="H5" s="10"/>
      <c r="I5" s="10"/>
      <c r="J5" s="10"/>
      <c r="K5" s="10"/>
      <c r="L5" s="10"/>
    </row>
    <row r="6" spans="1:20" ht="20.399999999999999" customHeight="1">
      <c r="A6" s="5"/>
      <c r="B6" s="115" t="s">
        <v>7</v>
      </c>
      <c r="C6" s="116"/>
      <c r="D6" s="117"/>
      <c r="E6" s="117"/>
      <c r="F6" s="118"/>
      <c r="G6" s="6" t="s">
        <v>6</v>
      </c>
      <c r="H6" s="23" t="s">
        <v>3</v>
      </c>
      <c r="I6" s="119"/>
      <c r="J6" s="119"/>
      <c r="K6" s="120"/>
      <c r="L6" s="7" t="s">
        <v>5</v>
      </c>
    </row>
    <row r="7" spans="1:20" ht="20.399999999999999" customHeight="1">
      <c r="A7" s="5"/>
      <c r="B7" s="121" t="s">
        <v>46</v>
      </c>
      <c r="C7" s="122"/>
      <c r="D7" s="123"/>
      <c r="E7" s="123"/>
      <c r="F7" s="123"/>
      <c r="G7" s="123"/>
      <c r="H7" s="24" t="s">
        <v>4</v>
      </c>
      <c r="I7" s="124"/>
      <c r="J7" s="124"/>
      <c r="K7" s="125"/>
      <c r="L7" s="8" t="s">
        <v>6</v>
      </c>
      <c r="T7" s="28"/>
    </row>
    <row r="8" spans="1:20" ht="20.399999999999999" customHeight="1">
      <c r="A8" s="5"/>
      <c r="B8" s="126" t="s">
        <v>1</v>
      </c>
      <c r="C8" s="127"/>
      <c r="D8" s="128"/>
      <c r="E8" s="128"/>
      <c r="F8" s="128"/>
      <c r="G8" s="128"/>
      <c r="H8" s="24" t="s">
        <v>44</v>
      </c>
      <c r="I8" s="98"/>
      <c r="J8" s="98"/>
      <c r="K8" s="98"/>
      <c r="L8" s="99"/>
    </row>
    <row r="9" spans="1:20" ht="20.399999999999999" customHeight="1">
      <c r="A9" s="5"/>
      <c r="B9" s="121" t="s">
        <v>47</v>
      </c>
      <c r="C9" s="122"/>
      <c r="D9" s="97"/>
      <c r="E9" s="97"/>
      <c r="F9" s="97"/>
      <c r="G9" s="97"/>
      <c r="H9" s="24" t="s">
        <v>2</v>
      </c>
      <c r="I9" s="98"/>
      <c r="J9" s="98"/>
      <c r="K9" s="98"/>
      <c r="L9" s="99"/>
    </row>
    <row r="10" spans="1:20" ht="20.399999999999999" customHeight="1">
      <c r="A10" s="5"/>
      <c r="B10" s="29"/>
      <c r="C10" s="100" t="s">
        <v>71</v>
      </c>
      <c r="D10" s="100"/>
      <c r="E10" s="100"/>
      <c r="F10" s="100"/>
      <c r="G10" s="100"/>
      <c r="H10" s="100"/>
      <c r="I10" s="100"/>
      <c r="J10" s="100"/>
      <c r="K10" s="100"/>
      <c r="L10" s="101"/>
    </row>
    <row r="11" spans="1:20" ht="17.399999999999999" customHeight="1"/>
    <row r="12" spans="1:20" ht="17.399999999999999" customHeight="1">
      <c r="A12" s="9" t="s">
        <v>9</v>
      </c>
    </row>
    <row r="13" spans="1:20" ht="16.2" customHeight="1">
      <c r="B13" s="88" t="s">
        <v>8</v>
      </c>
      <c r="C13" s="89"/>
      <c r="D13" s="89"/>
      <c r="E13" s="89"/>
      <c r="F13" s="89"/>
      <c r="G13" s="89"/>
      <c r="H13" s="89"/>
      <c r="I13" s="89"/>
      <c r="J13" s="89"/>
      <c r="K13" s="89"/>
      <c r="L13" s="90"/>
    </row>
    <row r="14" spans="1:20" ht="25.8" customHeight="1">
      <c r="B14" s="95"/>
      <c r="C14" s="95"/>
      <c r="D14" s="95"/>
      <c r="E14" s="95"/>
      <c r="F14" s="95"/>
      <c r="G14" s="95"/>
      <c r="H14" s="95"/>
      <c r="I14" s="95"/>
      <c r="J14" s="95"/>
      <c r="K14" s="95"/>
      <c r="L14" s="95"/>
    </row>
    <row r="15" spans="1:20" ht="16.2" customHeight="1">
      <c r="B15" s="83" t="s">
        <v>12</v>
      </c>
      <c r="C15" s="84"/>
      <c r="D15" s="84"/>
      <c r="E15" s="84"/>
      <c r="F15" s="84"/>
      <c r="G15" s="84"/>
      <c r="H15" s="84"/>
      <c r="I15" s="84"/>
      <c r="J15" s="84"/>
      <c r="K15" s="84"/>
      <c r="L15" s="85"/>
    </row>
    <row r="16" spans="1:20" ht="26.4" customHeight="1">
      <c r="B16" s="95"/>
      <c r="C16" s="95"/>
      <c r="D16" s="95"/>
      <c r="E16" s="95"/>
      <c r="F16" s="95"/>
      <c r="G16" s="95"/>
      <c r="H16" s="95"/>
      <c r="I16" s="95"/>
      <c r="J16" s="95"/>
      <c r="K16" s="95"/>
      <c r="L16" s="95"/>
    </row>
    <row r="17" spans="1:12" ht="16.2" customHeight="1">
      <c r="B17" s="83" t="s">
        <v>13</v>
      </c>
      <c r="C17" s="84"/>
      <c r="D17" s="84"/>
      <c r="E17" s="84"/>
      <c r="F17" s="84"/>
      <c r="G17" s="84"/>
      <c r="H17" s="84"/>
      <c r="I17" s="84"/>
      <c r="J17" s="84"/>
      <c r="K17" s="84"/>
      <c r="L17" s="85"/>
    </row>
    <row r="18" spans="1:12" ht="25.8" customHeight="1">
      <c r="B18" s="95"/>
      <c r="C18" s="95"/>
      <c r="D18" s="95"/>
      <c r="E18" s="95"/>
      <c r="F18" s="95"/>
      <c r="G18" s="95"/>
      <c r="H18" s="95"/>
      <c r="I18" s="95"/>
      <c r="J18" s="95"/>
      <c r="K18" s="95"/>
      <c r="L18" s="95"/>
    </row>
    <row r="19" spans="1:12" ht="16.2" customHeight="1">
      <c r="B19" s="83" t="s">
        <v>14</v>
      </c>
      <c r="C19" s="84"/>
      <c r="D19" s="84"/>
      <c r="E19" s="84"/>
      <c r="F19" s="84"/>
      <c r="G19" s="84"/>
      <c r="H19" s="84"/>
      <c r="I19" s="84"/>
      <c r="J19" s="84"/>
      <c r="K19" s="84"/>
      <c r="L19" s="85"/>
    </row>
    <row r="20" spans="1:12" ht="20.399999999999999" customHeight="1">
      <c r="B20" s="86"/>
      <c r="C20" s="86"/>
      <c r="D20" s="86"/>
      <c r="E20" s="86"/>
      <c r="F20" s="86"/>
      <c r="G20" s="86"/>
      <c r="H20" s="86"/>
      <c r="I20" s="86"/>
      <c r="J20" s="86"/>
      <c r="K20" s="86"/>
      <c r="L20" s="86"/>
    </row>
    <row r="21" spans="1:12" ht="32.4" customHeight="1">
      <c r="B21" s="91"/>
      <c r="C21" s="91"/>
      <c r="D21" s="91"/>
      <c r="E21" s="91"/>
      <c r="F21" s="91"/>
      <c r="G21" s="91"/>
      <c r="H21" s="91"/>
      <c r="I21" s="91"/>
      <c r="J21" s="91"/>
      <c r="K21" s="91"/>
      <c r="L21" s="91"/>
    </row>
    <row r="22" spans="1:12" ht="16.2" customHeight="1">
      <c r="B22" s="92" t="s">
        <v>15</v>
      </c>
      <c r="C22" s="93"/>
      <c r="D22" s="93"/>
      <c r="E22" s="93"/>
      <c r="F22" s="93"/>
      <c r="G22" s="93"/>
      <c r="H22" s="93"/>
      <c r="I22" s="93"/>
      <c r="J22" s="93"/>
      <c r="K22" s="93"/>
      <c r="L22" s="94"/>
    </row>
    <row r="23" spans="1:12" ht="24.6" customHeight="1">
      <c r="B23" s="95"/>
      <c r="C23" s="95"/>
      <c r="D23" s="95"/>
      <c r="E23" s="95"/>
      <c r="F23" s="95"/>
      <c r="G23" s="95"/>
      <c r="H23" s="95"/>
      <c r="I23" s="95"/>
      <c r="J23" s="95"/>
      <c r="K23" s="95"/>
      <c r="L23" s="95"/>
    </row>
    <row r="24" spans="1:12" ht="16.2" customHeight="1">
      <c r="B24" s="83" t="s">
        <v>48</v>
      </c>
      <c r="C24" s="84"/>
      <c r="D24" s="84"/>
      <c r="E24" s="84"/>
      <c r="F24" s="84"/>
      <c r="G24" s="84"/>
      <c r="H24" s="84"/>
      <c r="I24" s="84"/>
      <c r="J24" s="84"/>
      <c r="K24" s="84"/>
      <c r="L24" s="85"/>
    </row>
    <row r="25" spans="1:12" ht="20.399999999999999" customHeight="1">
      <c r="B25" s="86"/>
      <c r="C25" s="86"/>
      <c r="D25" s="86"/>
      <c r="E25" s="86"/>
      <c r="F25" s="86"/>
      <c r="G25" s="86"/>
      <c r="H25" s="86"/>
      <c r="I25" s="86"/>
      <c r="J25" s="86"/>
      <c r="K25" s="86"/>
      <c r="L25" s="86"/>
    </row>
    <row r="26" spans="1:12" ht="6" customHeight="1">
      <c r="B26" s="96"/>
      <c r="C26" s="96"/>
      <c r="D26" s="96"/>
      <c r="E26" s="96"/>
      <c r="F26" s="96"/>
      <c r="G26" s="96"/>
      <c r="H26" s="96"/>
      <c r="I26" s="96"/>
      <c r="J26" s="96"/>
      <c r="K26" s="96"/>
      <c r="L26" s="96"/>
    </row>
    <row r="27" spans="1:12" ht="16.2" customHeight="1">
      <c r="B27" s="83" t="s">
        <v>16</v>
      </c>
      <c r="C27" s="84"/>
      <c r="D27" s="84"/>
      <c r="E27" s="84"/>
      <c r="F27" s="84"/>
      <c r="G27" s="84"/>
      <c r="H27" s="84"/>
      <c r="I27" s="84"/>
      <c r="J27" s="84"/>
      <c r="K27" s="84"/>
      <c r="L27" s="85"/>
    </row>
    <row r="28" spans="1:12" ht="20.399999999999999" customHeight="1">
      <c r="B28" s="86"/>
      <c r="C28" s="86"/>
      <c r="D28" s="86"/>
      <c r="E28" s="86"/>
      <c r="F28" s="86"/>
      <c r="G28" s="86"/>
      <c r="H28" s="86"/>
      <c r="I28" s="86"/>
      <c r="J28" s="86"/>
      <c r="K28" s="86"/>
      <c r="L28" s="86"/>
    </row>
    <row r="29" spans="1:12" ht="6" customHeight="1">
      <c r="B29" s="87"/>
      <c r="C29" s="87"/>
      <c r="D29" s="87"/>
      <c r="E29" s="87"/>
      <c r="F29" s="87"/>
      <c r="G29" s="87"/>
      <c r="H29" s="87"/>
      <c r="I29" s="87"/>
      <c r="J29" s="87"/>
      <c r="K29" s="87"/>
      <c r="L29" s="87"/>
    </row>
    <row r="30" spans="1:12" ht="17.399999999999999" customHeight="1"/>
    <row r="31" spans="1:12" ht="17.399999999999999" customHeight="1">
      <c r="A31" s="9" t="s">
        <v>10</v>
      </c>
    </row>
    <row r="32" spans="1:12" ht="19.2" customHeight="1">
      <c r="B32" s="11"/>
      <c r="C32" s="9" t="s">
        <v>49</v>
      </c>
    </row>
    <row r="33" spans="1:24" ht="24.6" customHeight="1">
      <c r="B33" s="88" t="s">
        <v>54</v>
      </c>
      <c r="C33" s="89"/>
      <c r="D33" s="89"/>
      <c r="E33" s="89"/>
      <c r="F33" s="89"/>
      <c r="G33" s="89"/>
      <c r="H33" s="89"/>
      <c r="I33" s="89"/>
      <c r="J33" s="89"/>
      <c r="K33" s="89"/>
      <c r="L33" s="90"/>
    </row>
    <row r="34" spans="1:24" ht="33" customHeight="1">
      <c r="B34" s="68" t="s">
        <v>11</v>
      </c>
      <c r="C34" s="69"/>
      <c r="D34" s="69"/>
      <c r="E34" s="69"/>
      <c r="F34" s="69"/>
      <c r="G34" s="69"/>
      <c r="H34" s="69"/>
      <c r="I34" s="69"/>
      <c r="J34" s="69"/>
      <c r="K34" s="69"/>
      <c r="L34" s="70"/>
    </row>
    <row r="35" spans="1:24" ht="33" customHeight="1">
      <c r="B35" s="68" t="s">
        <v>55</v>
      </c>
      <c r="C35" s="69"/>
      <c r="D35" s="69"/>
      <c r="E35" s="69"/>
      <c r="F35" s="69"/>
      <c r="G35" s="69"/>
      <c r="H35" s="69"/>
      <c r="I35" s="69"/>
      <c r="J35" s="69"/>
      <c r="K35" s="69"/>
      <c r="L35" s="70"/>
    </row>
    <row r="36" spans="1:24" ht="54.6" customHeight="1">
      <c r="B36" s="68" t="s">
        <v>56</v>
      </c>
      <c r="C36" s="69"/>
      <c r="D36" s="69"/>
      <c r="E36" s="69"/>
      <c r="F36" s="69"/>
      <c r="G36" s="69"/>
      <c r="H36" s="69"/>
      <c r="I36" s="69"/>
      <c r="J36" s="69"/>
      <c r="K36" s="69"/>
      <c r="L36" s="70"/>
    </row>
    <row r="37" spans="1:24" ht="31.2" customHeight="1">
      <c r="B37" s="68" t="s">
        <v>57</v>
      </c>
      <c r="C37" s="69"/>
      <c r="D37" s="69"/>
      <c r="E37" s="69"/>
      <c r="F37" s="69"/>
      <c r="G37" s="69"/>
      <c r="H37" s="69"/>
      <c r="I37" s="69"/>
      <c r="J37" s="69"/>
      <c r="K37" s="69"/>
      <c r="L37" s="70"/>
    </row>
    <row r="38" spans="1:24" ht="25.2" customHeight="1">
      <c r="B38" s="71" t="s">
        <v>58</v>
      </c>
      <c r="C38" s="72"/>
      <c r="D38" s="72"/>
      <c r="E38" s="72"/>
      <c r="F38" s="72"/>
      <c r="G38" s="72"/>
      <c r="H38" s="72"/>
      <c r="I38" s="72"/>
      <c r="J38" s="72"/>
      <c r="K38" s="72"/>
      <c r="L38" s="73"/>
    </row>
    <row r="39" spans="1:24" ht="18.600000000000001" customHeight="1"/>
    <row r="40" spans="1:24" ht="17.399999999999999" customHeight="1">
      <c r="A40" s="9" t="s">
        <v>17</v>
      </c>
      <c r="K40" s="103" t="s">
        <v>30</v>
      </c>
      <c r="L40" s="103"/>
    </row>
    <row r="41" spans="1:24" ht="32.4" customHeight="1">
      <c r="B41" s="129" t="s">
        <v>18</v>
      </c>
      <c r="C41" s="129"/>
      <c r="D41" s="129"/>
      <c r="E41" s="129" t="s">
        <v>19</v>
      </c>
      <c r="F41" s="129"/>
      <c r="G41" s="130" t="s">
        <v>42</v>
      </c>
      <c r="H41" s="130"/>
      <c r="I41" s="129"/>
      <c r="J41" s="130" t="s">
        <v>43</v>
      </c>
      <c r="K41" s="129"/>
      <c r="L41" s="129"/>
      <c r="N41" s="3" t="b">
        <f>AND(M42=FALSE,M43=TRUE,M44=FALSE,M45=TRUE)</f>
        <v>0</v>
      </c>
    </row>
    <row r="42" spans="1:24" ht="32.4" customHeight="1">
      <c r="B42" s="104" t="s">
        <v>70</v>
      </c>
      <c r="C42" s="105"/>
      <c r="D42" s="106"/>
      <c r="E42" s="112" t="s">
        <v>20</v>
      </c>
      <c r="F42" s="113"/>
      <c r="G42" s="74"/>
      <c r="H42" s="75"/>
      <c r="I42" s="12" t="s">
        <v>6</v>
      </c>
      <c r="J42" s="80"/>
      <c r="K42" s="81"/>
      <c r="L42" s="82"/>
      <c r="M42" s="1" t="b">
        <v>0</v>
      </c>
      <c r="N42" s="3" t="b">
        <f>AND(M42=TRUE,M43=FALSE,M44=FALSE,M45=FALSE)</f>
        <v>0</v>
      </c>
    </row>
    <row r="43" spans="1:24" ht="32.4" customHeight="1">
      <c r="B43" s="107"/>
      <c r="C43" s="108"/>
      <c r="D43" s="109"/>
      <c r="E43" s="76" t="s">
        <v>21</v>
      </c>
      <c r="F43" s="77"/>
      <c r="G43" s="78"/>
      <c r="H43" s="79"/>
      <c r="I43" s="13" t="s">
        <v>6</v>
      </c>
      <c r="J43" s="62"/>
      <c r="K43" s="63"/>
      <c r="L43" s="64"/>
      <c r="M43" s="1" t="b">
        <v>0</v>
      </c>
      <c r="N43" s="3" t="b">
        <f>AND(M42=FALSE,M43=TRUE,M44=FALSE,M45=FALSE)</f>
        <v>0</v>
      </c>
    </row>
    <row r="44" spans="1:24" ht="32.4" customHeight="1">
      <c r="B44" s="107"/>
      <c r="C44" s="108"/>
      <c r="D44" s="109"/>
      <c r="E44" s="77" t="s">
        <v>22</v>
      </c>
      <c r="F44" s="77"/>
      <c r="G44" s="78"/>
      <c r="H44" s="79"/>
      <c r="I44" s="13" t="s">
        <v>6</v>
      </c>
      <c r="J44" s="62"/>
      <c r="K44" s="63"/>
      <c r="L44" s="64"/>
      <c r="M44" s="2" t="b">
        <v>0</v>
      </c>
      <c r="N44" s="3" t="b">
        <f>AND(M42=FALSE,M43=FALSE,M44=TRUE=M45=FALSE)</f>
        <v>0</v>
      </c>
      <c r="O44" s="31"/>
    </row>
    <row r="45" spans="1:24" ht="32.4" customHeight="1">
      <c r="B45" s="107"/>
      <c r="C45" s="108"/>
      <c r="D45" s="109"/>
      <c r="E45" s="77" t="s">
        <v>23</v>
      </c>
      <c r="F45" s="77"/>
      <c r="G45" s="78"/>
      <c r="H45" s="79"/>
      <c r="I45" s="13" t="s">
        <v>6</v>
      </c>
      <c r="J45" s="62"/>
      <c r="K45" s="63"/>
      <c r="L45" s="64"/>
      <c r="M45" s="2" t="b">
        <v>0</v>
      </c>
      <c r="N45" s="4" t="b">
        <f>AND(M42=TRUE,M43=FALSE,M44=FALSE,M45=TRUE)</f>
        <v>0</v>
      </c>
      <c r="O45" s="31"/>
    </row>
    <row r="46" spans="1:24" ht="32.4" customHeight="1">
      <c r="B46" s="107"/>
      <c r="C46" s="108"/>
      <c r="D46" s="109"/>
      <c r="E46" s="58" t="s">
        <v>24</v>
      </c>
      <c r="F46" s="58"/>
      <c r="G46" s="59"/>
      <c r="H46" s="60"/>
      <c r="I46" s="14" t="s">
        <v>6</v>
      </c>
      <c r="J46" s="62"/>
      <c r="K46" s="63"/>
      <c r="L46" s="64"/>
      <c r="M46" s="2"/>
      <c r="N46" s="4" t="b">
        <f>AND(M42=FALSE,M43=FALSE,M44=TRUE,M45=TRUE)</f>
        <v>0</v>
      </c>
      <c r="O46" s="31"/>
      <c r="X46" s="30"/>
    </row>
    <row r="47" spans="1:24" ht="32.4" customHeight="1">
      <c r="B47" s="107"/>
      <c r="C47" s="108"/>
      <c r="D47" s="108"/>
      <c r="E47" s="65" t="s">
        <v>25</v>
      </c>
      <c r="F47" s="65"/>
      <c r="G47" s="66">
        <f>SUM(G42:H46)</f>
        <v>0</v>
      </c>
      <c r="H47" s="67"/>
      <c r="I47" s="15" t="s">
        <v>6</v>
      </c>
      <c r="J47" s="66">
        <f>IF(N42=TRUE,MIN(N47,ROUNDDOWN(G47/2,0)),IF(N43=TRUE,MIN(O47,ROUNDDOWN(G47/2,0)),IF(N44=TRUE,MIN(P48,ROUNDDOWN(G47/2,0)),IF(N45=TRUE,MIN(Q47,ROUNDDOWN(G47/2,0)),IF(N46=TRUE,MIN(R47,ROUNDDOWN(G47/2,0)),IF(N41=TRUE,MIN(P47,ROUNDDOWN(G47/2,0)),))))))</f>
        <v>0</v>
      </c>
      <c r="K47" s="67"/>
      <c r="L47" s="15" t="s">
        <v>6</v>
      </c>
      <c r="M47" s="1" t="s">
        <v>31</v>
      </c>
      <c r="N47" s="3">
        <v>150000</v>
      </c>
      <c r="O47" s="3">
        <v>200000</v>
      </c>
      <c r="P47" s="3">
        <v>150000</v>
      </c>
      <c r="Q47" s="3">
        <v>50000</v>
      </c>
      <c r="R47" s="32">
        <v>25000</v>
      </c>
    </row>
    <row r="48" spans="1:24" ht="32.4" customHeight="1">
      <c r="B48" s="107"/>
      <c r="C48" s="108"/>
      <c r="D48" s="108"/>
      <c r="E48" s="56" t="s">
        <v>34</v>
      </c>
      <c r="F48" s="56"/>
      <c r="G48" s="57"/>
      <c r="H48" s="46"/>
      <c r="I48" s="16" t="s">
        <v>6</v>
      </c>
      <c r="J48" s="62"/>
      <c r="K48" s="63"/>
      <c r="L48" s="64"/>
      <c r="M48" s="1" t="b">
        <f>AND(M42=TRUE,M43=FALSE,M44=FALSE)</f>
        <v>0</v>
      </c>
      <c r="P48" s="3">
        <v>100000</v>
      </c>
    </row>
    <row r="49" spans="2:16" ht="32.4" customHeight="1">
      <c r="B49" s="107"/>
      <c r="C49" s="108"/>
      <c r="D49" s="108"/>
      <c r="E49" s="58" t="s">
        <v>35</v>
      </c>
      <c r="F49" s="58"/>
      <c r="G49" s="59"/>
      <c r="H49" s="60"/>
      <c r="I49" s="14" t="s">
        <v>6</v>
      </c>
      <c r="J49" s="62"/>
      <c r="K49" s="63"/>
      <c r="L49" s="64"/>
      <c r="M49" s="1" t="b">
        <f>AND(M42=FALSE,M43=TRUE,M44=FALSE)</f>
        <v>0</v>
      </c>
    </row>
    <row r="50" spans="2:16" ht="32.4" customHeight="1">
      <c r="B50" s="107"/>
      <c r="C50" s="108"/>
      <c r="D50" s="108"/>
      <c r="E50" s="65" t="s">
        <v>25</v>
      </c>
      <c r="F50" s="65"/>
      <c r="G50" s="66">
        <f>SUM(G48:H49)</f>
        <v>0</v>
      </c>
      <c r="H50" s="67"/>
      <c r="I50" s="15" t="s">
        <v>6</v>
      </c>
      <c r="J50" s="66">
        <f>IF(M48=TRUE,MIN(O50,ROUNDDOWN(G50/2,0)),IF(M49=TRUE,MIN(N50,ROUNDDOWN(G50/2,0)),))</f>
        <v>0</v>
      </c>
      <c r="K50" s="67"/>
      <c r="L50" s="15" t="s">
        <v>6</v>
      </c>
      <c r="M50" s="1" t="s">
        <v>32</v>
      </c>
      <c r="N50" s="3">
        <v>75000</v>
      </c>
      <c r="O50" s="3">
        <v>25000</v>
      </c>
    </row>
    <row r="51" spans="2:16" ht="32.4" customHeight="1">
      <c r="B51" s="107"/>
      <c r="C51" s="108"/>
      <c r="D51" s="109"/>
      <c r="E51" s="56" t="s">
        <v>36</v>
      </c>
      <c r="F51" s="56"/>
      <c r="G51" s="57"/>
      <c r="H51" s="46"/>
      <c r="I51" s="16" t="s">
        <v>6</v>
      </c>
      <c r="J51" s="62"/>
      <c r="K51" s="63"/>
      <c r="L51" s="64"/>
      <c r="M51" s="1" t="b">
        <f>AND(M42=TRUE,M43=FALSE,M44=FALSE)</f>
        <v>0</v>
      </c>
    </row>
    <row r="52" spans="2:16" ht="32.4" customHeight="1">
      <c r="B52" s="107"/>
      <c r="C52" s="108"/>
      <c r="D52" s="109"/>
      <c r="E52" s="58" t="s">
        <v>33</v>
      </c>
      <c r="F52" s="58"/>
      <c r="G52" s="59"/>
      <c r="H52" s="60"/>
      <c r="I52" s="14" t="s">
        <v>6</v>
      </c>
      <c r="J52" s="62"/>
      <c r="K52" s="63"/>
      <c r="L52" s="64"/>
      <c r="M52" s="1" t="b">
        <f>AND(M42=FALSE,M43=TRUE,M44=FALSE)</f>
        <v>0</v>
      </c>
    </row>
    <row r="53" spans="2:16" ht="32.4" customHeight="1" thickBot="1">
      <c r="B53" s="107"/>
      <c r="C53" s="108"/>
      <c r="D53" s="108"/>
      <c r="E53" s="61" t="s">
        <v>25</v>
      </c>
      <c r="F53" s="61"/>
      <c r="G53" s="38">
        <f>SUM(G51:H52)</f>
        <v>0</v>
      </c>
      <c r="H53" s="39"/>
      <c r="I53" s="17" t="s">
        <v>6</v>
      </c>
      <c r="J53" s="38">
        <f>IF(M51=TRUE,MIN(O53,ROUNDDOWN(G53/2,0)),IF(M52=TRUE,MIN(N53,ROUNDDOWN(G53/2,0)),))</f>
        <v>0</v>
      </c>
      <c r="K53" s="39"/>
      <c r="L53" s="17" t="s">
        <v>6</v>
      </c>
      <c r="M53" s="1" t="s">
        <v>32</v>
      </c>
      <c r="N53" s="3">
        <v>75000</v>
      </c>
      <c r="O53" s="33">
        <v>25000</v>
      </c>
    </row>
    <row r="54" spans="2:16" ht="32.4" customHeight="1" thickBot="1">
      <c r="B54" s="110"/>
      <c r="C54" s="111"/>
      <c r="D54" s="111"/>
      <c r="E54" s="40" t="s">
        <v>39</v>
      </c>
      <c r="F54" s="41"/>
      <c r="G54" s="42">
        <f>SUM(G47+G50+G53)</f>
        <v>0</v>
      </c>
      <c r="H54" s="43"/>
      <c r="I54" s="27" t="s">
        <v>6</v>
      </c>
      <c r="J54" s="42">
        <f>ROUNDDOWN(J47+J50+J53,-3)</f>
        <v>0</v>
      </c>
      <c r="K54" s="43"/>
      <c r="L54" s="18" t="s">
        <v>6</v>
      </c>
      <c r="O54" s="33"/>
    </row>
    <row r="55" spans="2:16" ht="32.4" customHeight="1">
      <c r="B55" s="131" t="s">
        <v>50</v>
      </c>
      <c r="C55" s="132"/>
      <c r="D55" s="132"/>
      <c r="E55" s="50" t="s">
        <v>59</v>
      </c>
      <c r="F55" s="51"/>
      <c r="G55" s="52"/>
      <c r="H55" s="53"/>
      <c r="I55" s="19" t="s">
        <v>6</v>
      </c>
      <c r="J55" s="54">
        <f>MIN(N55,ROUNDDOWN(G55/2,0))</f>
        <v>0</v>
      </c>
      <c r="K55" s="55"/>
      <c r="L55" s="19" t="s">
        <v>6</v>
      </c>
      <c r="M55" s="1" t="s">
        <v>32</v>
      </c>
      <c r="N55" s="3">
        <v>30000</v>
      </c>
    </row>
    <row r="56" spans="2:16" ht="32.4" customHeight="1">
      <c r="B56" s="133"/>
      <c r="C56" s="134"/>
      <c r="D56" s="134"/>
      <c r="E56" s="44" t="s">
        <v>26</v>
      </c>
      <c r="F56" s="45"/>
      <c r="G56" s="46"/>
      <c r="H56" s="47"/>
      <c r="I56" s="16" t="s">
        <v>6</v>
      </c>
      <c r="J56" s="48">
        <f>MIN(N56,ROUNDDOWN(G56/2,0))</f>
        <v>0</v>
      </c>
      <c r="K56" s="49"/>
      <c r="L56" s="14" t="s">
        <v>6</v>
      </c>
      <c r="M56" s="1" t="s">
        <v>32</v>
      </c>
      <c r="N56" s="3">
        <v>50000</v>
      </c>
    </row>
    <row r="57" spans="2:16" ht="32.4" customHeight="1">
      <c r="B57" s="133"/>
      <c r="C57" s="134"/>
      <c r="D57" s="134"/>
      <c r="E57" s="76" t="s">
        <v>27</v>
      </c>
      <c r="F57" s="77"/>
      <c r="G57" s="78"/>
      <c r="H57" s="79"/>
      <c r="I57" s="13" t="s">
        <v>6</v>
      </c>
      <c r="J57" s="141">
        <f>MIN(N57,ROUNDDOWN(G57/2,0))</f>
        <v>0</v>
      </c>
      <c r="K57" s="142"/>
      <c r="L57" s="20" t="s">
        <v>6</v>
      </c>
      <c r="M57" s="1" t="s">
        <v>32</v>
      </c>
      <c r="N57" s="3">
        <v>50000</v>
      </c>
    </row>
    <row r="58" spans="2:16" ht="32.4" customHeight="1" thickBot="1">
      <c r="B58" s="133"/>
      <c r="C58" s="134"/>
      <c r="D58" s="134"/>
      <c r="E58" s="143" t="s">
        <v>51</v>
      </c>
      <c r="F58" s="144"/>
      <c r="G58" s="145"/>
      <c r="H58" s="146"/>
      <c r="I58" s="25" t="s">
        <v>6</v>
      </c>
      <c r="J58" s="147">
        <f>MIN(N58,ROUNDDOWN(G58/2,0))</f>
        <v>0</v>
      </c>
      <c r="K58" s="148"/>
      <c r="L58" s="21" t="s">
        <v>6</v>
      </c>
      <c r="M58" s="1" t="s">
        <v>32</v>
      </c>
      <c r="N58" s="3">
        <v>50000</v>
      </c>
      <c r="O58" s="31"/>
      <c r="P58" s="33"/>
    </row>
    <row r="59" spans="2:16" ht="32.4" customHeight="1" thickBot="1">
      <c r="B59" s="135"/>
      <c r="C59" s="136"/>
      <c r="D59" s="136"/>
      <c r="E59" s="40" t="s">
        <v>37</v>
      </c>
      <c r="F59" s="41"/>
      <c r="G59" s="42">
        <f>SUM(G55:H58)</f>
        <v>0</v>
      </c>
      <c r="H59" s="43"/>
      <c r="I59" s="27" t="s">
        <v>6</v>
      </c>
      <c r="J59" s="42">
        <f>ROUNDDOWN(J55+J56+J57+J58,-3)</f>
        <v>0</v>
      </c>
      <c r="K59" s="43"/>
      <c r="L59" s="18" t="s">
        <v>6</v>
      </c>
      <c r="O59" s="33"/>
    </row>
    <row r="60" spans="2:16" ht="32.4" customHeight="1" thickBot="1">
      <c r="B60" s="104" t="s">
        <v>53</v>
      </c>
      <c r="C60" s="105"/>
      <c r="D60" s="105"/>
      <c r="E60" s="149" t="s">
        <v>29</v>
      </c>
      <c r="F60" s="149"/>
      <c r="G60" s="145"/>
      <c r="H60" s="146"/>
      <c r="I60" s="25" t="s">
        <v>6</v>
      </c>
      <c r="J60" s="150">
        <f>MIN(N61,ROUNDDOWN(G60/2,0))</f>
        <v>0</v>
      </c>
      <c r="K60" s="151"/>
      <c r="L60" s="25" t="s">
        <v>6</v>
      </c>
      <c r="O60" s="33"/>
    </row>
    <row r="61" spans="2:16" ht="32.4" customHeight="1" thickBot="1">
      <c r="B61" s="107"/>
      <c r="C61" s="108"/>
      <c r="D61" s="108"/>
      <c r="E61" s="35" t="s">
        <v>38</v>
      </c>
      <c r="F61" s="36"/>
      <c r="G61" s="37">
        <f>G60</f>
        <v>0</v>
      </c>
      <c r="H61" s="37"/>
      <c r="I61" s="26" t="s">
        <v>6</v>
      </c>
      <c r="J61" s="37">
        <f>ROUNDDOWN(J60,-3)</f>
        <v>0</v>
      </c>
      <c r="K61" s="37"/>
      <c r="L61" s="22" t="s">
        <v>6</v>
      </c>
      <c r="M61" s="2" t="s">
        <v>40</v>
      </c>
      <c r="N61" s="4">
        <v>200000</v>
      </c>
      <c r="O61" s="31"/>
    </row>
    <row r="62" spans="2:16" ht="32.4" customHeight="1" thickBot="1">
      <c r="B62" s="138" t="s">
        <v>28</v>
      </c>
      <c r="C62" s="139"/>
      <c r="D62" s="139"/>
      <c r="E62" s="139"/>
      <c r="F62" s="140"/>
      <c r="G62" s="114">
        <f>G54+G59+G61</f>
        <v>0</v>
      </c>
      <c r="H62" s="114"/>
      <c r="I62" s="27" t="s">
        <v>6</v>
      </c>
      <c r="J62" s="114">
        <f>J54+J59+J61</f>
        <v>0</v>
      </c>
      <c r="K62" s="114"/>
      <c r="L62" s="18" t="s">
        <v>6</v>
      </c>
    </row>
    <row r="63" spans="2:16">
      <c r="B63" s="137" t="s">
        <v>52</v>
      </c>
      <c r="C63" s="137"/>
      <c r="D63" s="137"/>
      <c r="E63" s="137"/>
      <c r="F63" s="137"/>
      <c r="G63" s="137"/>
      <c r="H63" s="137"/>
      <c r="I63" s="137"/>
      <c r="J63" s="137"/>
      <c r="K63" s="137"/>
      <c r="L63" s="137"/>
    </row>
    <row r="64" spans="2:16" ht="24.6" customHeight="1"/>
    <row r="65" ht="24.6" customHeight="1"/>
    <row r="66" ht="24.6" customHeight="1"/>
    <row r="67" ht="24.6" customHeight="1"/>
    <row r="68" ht="24.6" customHeight="1"/>
    <row r="69" ht="24.6" customHeight="1"/>
    <row r="70" ht="24.6" customHeight="1"/>
    <row r="71" ht="24.6" customHeight="1"/>
    <row r="72" ht="24.6" customHeight="1"/>
    <row r="73" ht="24.6" customHeight="1"/>
    <row r="74" ht="24.6" customHeight="1"/>
    <row r="75" ht="24.6" customHeight="1"/>
    <row r="76" ht="24.6" customHeight="1"/>
    <row r="77" ht="24.6" customHeight="1"/>
    <row r="78" ht="24.6" customHeight="1"/>
    <row r="79" ht="24.6" customHeight="1"/>
    <row r="80" ht="24.6" customHeight="1"/>
    <row r="81" ht="24.6" customHeight="1"/>
    <row r="82" ht="24.6" customHeight="1"/>
    <row r="83" ht="24.6" customHeight="1"/>
    <row r="84" ht="24.6" customHeight="1"/>
    <row r="85" ht="24.6" customHeight="1"/>
    <row r="86" ht="24.6" customHeight="1"/>
    <row r="87" ht="24.6" customHeight="1"/>
    <row r="88" ht="24.6" customHeight="1"/>
    <row r="89" ht="24.6" customHeight="1"/>
    <row r="90" ht="24.6" customHeight="1"/>
    <row r="91" ht="24.6" customHeight="1"/>
    <row r="92" ht="24.6" customHeight="1"/>
    <row r="93" ht="24.6" customHeight="1"/>
    <row r="94" ht="24.6" customHeight="1"/>
    <row r="95" ht="24.6" customHeight="1"/>
    <row r="96" ht="24.6" customHeight="1"/>
    <row r="97" ht="24.6" customHeight="1"/>
    <row r="98" ht="24.6" customHeight="1"/>
    <row r="99" ht="24.6" customHeight="1"/>
    <row r="100" ht="24.6" customHeight="1"/>
    <row r="101" ht="24.6" customHeight="1"/>
  </sheetData>
  <mergeCells count="100">
    <mergeCell ref="B55:D59"/>
    <mergeCell ref="B63:L63"/>
    <mergeCell ref="B62:F62"/>
    <mergeCell ref="E57:F57"/>
    <mergeCell ref="G57:H57"/>
    <mergeCell ref="J57:K57"/>
    <mergeCell ref="E58:F58"/>
    <mergeCell ref="G58:H58"/>
    <mergeCell ref="J58:K58"/>
    <mergeCell ref="E59:F59"/>
    <mergeCell ref="G59:H59"/>
    <mergeCell ref="J59:K59"/>
    <mergeCell ref="B60:D61"/>
    <mergeCell ref="E60:F60"/>
    <mergeCell ref="G60:H60"/>
    <mergeCell ref="J60:K60"/>
    <mergeCell ref="J51:L52"/>
    <mergeCell ref="B41:D41"/>
    <mergeCell ref="E41:F41"/>
    <mergeCell ref="G41:I41"/>
    <mergeCell ref="J41:L41"/>
    <mergeCell ref="E44:F44"/>
    <mergeCell ref="G44:H44"/>
    <mergeCell ref="E45:F45"/>
    <mergeCell ref="G45:H45"/>
    <mergeCell ref="E46:F46"/>
    <mergeCell ref="G46:H46"/>
    <mergeCell ref="E47:F47"/>
    <mergeCell ref="G47:H47"/>
    <mergeCell ref="J47:K47"/>
    <mergeCell ref="E48:F48"/>
    <mergeCell ref="G48:H48"/>
    <mergeCell ref="A3:L3"/>
    <mergeCell ref="K40:L40"/>
    <mergeCell ref="B42:D54"/>
    <mergeCell ref="E42:F42"/>
    <mergeCell ref="G62:H62"/>
    <mergeCell ref="J62:K62"/>
    <mergeCell ref="B6:C6"/>
    <mergeCell ref="D6:F6"/>
    <mergeCell ref="I6:K6"/>
    <mergeCell ref="B7:C7"/>
    <mergeCell ref="D7:G7"/>
    <mergeCell ref="I7:K7"/>
    <mergeCell ref="B8:C8"/>
    <mergeCell ref="D8:G8"/>
    <mergeCell ref="I8:L8"/>
    <mergeCell ref="B9:C9"/>
    <mergeCell ref="D9:G9"/>
    <mergeCell ref="I9:L9"/>
    <mergeCell ref="C10:L10"/>
    <mergeCell ref="B13:L13"/>
    <mergeCell ref="B14:L14"/>
    <mergeCell ref="B15:L15"/>
    <mergeCell ref="B16:L16"/>
    <mergeCell ref="B17:L17"/>
    <mergeCell ref="B18:L18"/>
    <mergeCell ref="B19:L19"/>
    <mergeCell ref="B20:L21"/>
    <mergeCell ref="B22:L22"/>
    <mergeCell ref="B23:L23"/>
    <mergeCell ref="B24:L24"/>
    <mergeCell ref="B25:L26"/>
    <mergeCell ref="B27:L27"/>
    <mergeCell ref="B28:L29"/>
    <mergeCell ref="B33:L33"/>
    <mergeCell ref="B34:L34"/>
    <mergeCell ref="B35:L35"/>
    <mergeCell ref="B36:L36"/>
    <mergeCell ref="B37:L37"/>
    <mergeCell ref="B38:L38"/>
    <mergeCell ref="G42:H42"/>
    <mergeCell ref="E43:F43"/>
    <mergeCell ref="G43:H43"/>
    <mergeCell ref="J42:L46"/>
    <mergeCell ref="J48:L49"/>
    <mergeCell ref="E49:F49"/>
    <mergeCell ref="G49:H49"/>
    <mergeCell ref="E50:F50"/>
    <mergeCell ref="G50:H50"/>
    <mergeCell ref="J50:K50"/>
    <mergeCell ref="E51:F51"/>
    <mergeCell ref="G51:H51"/>
    <mergeCell ref="E52:F52"/>
    <mergeCell ref="G52:H52"/>
    <mergeCell ref="E53:F53"/>
    <mergeCell ref="G53:H53"/>
    <mergeCell ref="E61:F61"/>
    <mergeCell ref="G61:H61"/>
    <mergeCell ref="J61:K61"/>
    <mergeCell ref="J53:K53"/>
    <mergeCell ref="E54:F54"/>
    <mergeCell ref="G54:H54"/>
    <mergeCell ref="J54:K54"/>
    <mergeCell ref="E56:F56"/>
    <mergeCell ref="G56:H56"/>
    <mergeCell ref="J56:K56"/>
    <mergeCell ref="E55:F55"/>
    <mergeCell ref="G55:H55"/>
    <mergeCell ref="J55:K55"/>
  </mergeCells>
  <phoneticPr fontId="1"/>
  <pageMargins left="0.7" right="0.7" top="0.75" bottom="0.75" header="0.3" footer="0.3"/>
  <pageSetup paperSize="9" scale="98" orientation="portrait" r:id="rId1"/>
  <rowBreaks count="1" manualBreakCount="1">
    <brk id="38" max="11" man="1"/>
  </rowBreaks>
  <drawing r:id="rId2"/>
  <legacyDrawing r:id="rId3"/>
  <mc:AlternateContent xmlns:mc="http://schemas.openxmlformats.org/markup-compatibility/2006">
    <mc:Choice Requires="x14">
      <controls>
        <mc:AlternateContent xmlns:mc="http://schemas.openxmlformats.org/markup-compatibility/2006">
          <mc:Choice Requires="x14">
            <control shapeId="1046" r:id="rId4" name="Check Box 22">
              <controlPr defaultSize="0" autoFill="0" autoLine="0" autoPict="0">
                <anchor moveWithCells="1">
                  <from>
                    <xdr:col>1</xdr:col>
                    <xdr:colOff>68580</xdr:colOff>
                    <xdr:row>30</xdr:row>
                    <xdr:rowOff>190500</xdr:rowOff>
                  </from>
                  <to>
                    <xdr:col>2</xdr:col>
                    <xdr:colOff>53340</xdr:colOff>
                    <xdr:row>32</xdr:row>
                    <xdr:rowOff>76200</xdr:rowOff>
                  </to>
                </anchor>
              </controlPr>
            </control>
          </mc:Choice>
        </mc:AlternateContent>
        <mc:AlternateContent xmlns:mc="http://schemas.openxmlformats.org/markup-compatibility/2006">
          <mc:Choice Requires="x14">
            <control shapeId="1047" r:id="rId5" name="Check Box 23">
              <controlPr defaultSize="0" autoFill="0" autoLine="0" autoPict="0">
                <anchor moveWithCells="1">
                  <from>
                    <xdr:col>1</xdr:col>
                    <xdr:colOff>38100</xdr:colOff>
                    <xdr:row>9</xdr:row>
                    <xdr:rowOff>0</xdr:rowOff>
                  </from>
                  <to>
                    <xdr:col>2</xdr:col>
                    <xdr:colOff>60960</xdr:colOff>
                    <xdr:row>9</xdr:row>
                    <xdr:rowOff>251460</xdr:rowOff>
                  </to>
                </anchor>
              </controlPr>
            </control>
          </mc:Choice>
        </mc:AlternateContent>
        <mc:AlternateContent xmlns:mc="http://schemas.openxmlformats.org/markup-compatibility/2006">
          <mc:Choice Requires="x14">
            <control shapeId="1052" r:id="rId6" name="Check Box 28">
              <controlPr defaultSize="0" autoFill="0" autoLine="0" autoPict="0">
                <anchor moveWithCells="1">
                  <from>
                    <xdr:col>1</xdr:col>
                    <xdr:colOff>30480</xdr:colOff>
                    <xdr:row>44</xdr:row>
                    <xdr:rowOff>91440</xdr:rowOff>
                  </from>
                  <to>
                    <xdr:col>3</xdr:col>
                    <xdr:colOff>213360</xdr:colOff>
                    <xdr:row>45</xdr:row>
                    <xdr:rowOff>0</xdr:rowOff>
                  </to>
                </anchor>
              </controlPr>
            </control>
          </mc:Choice>
        </mc:AlternateContent>
        <mc:AlternateContent xmlns:mc="http://schemas.openxmlformats.org/markup-compatibility/2006">
          <mc:Choice Requires="x14">
            <control shapeId="1053" r:id="rId7" name="Check Box 29">
              <controlPr defaultSize="0" autoFill="0" autoLine="0" autoPict="0">
                <anchor moveWithCells="1">
                  <from>
                    <xdr:col>1</xdr:col>
                    <xdr:colOff>30480</xdr:colOff>
                    <xdr:row>45</xdr:row>
                    <xdr:rowOff>175260</xdr:rowOff>
                  </from>
                  <to>
                    <xdr:col>3</xdr:col>
                    <xdr:colOff>106680</xdr:colOff>
                    <xdr:row>46</xdr:row>
                    <xdr:rowOff>53340</xdr:rowOff>
                  </to>
                </anchor>
              </controlPr>
            </control>
          </mc:Choice>
        </mc:AlternateContent>
        <mc:AlternateContent xmlns:mc="http://schemas.openxmlformats.org/markup-compatibility/2006">
          <mc:Choice Requires="x14">
            <control shapeId="1054" r:id="rId8" name="Check Box 30">
              <controlPr defaultSize="0" autoFill="0" autoLine="0" autoPict="0">
                <anchor moveWithCells="1">
                  <from>
                    <xdr:col>1</xdr:col>
                    <xdr:colOff>121920</xdr:colOff>
                    <xdr:row>46</xdr:row>
                    <xdr:rowOff>144780</xdr:rowOff>
                  </from>
                  <to>
                    <xdr:col>2</xdr:col>
                    <xdr:colOff>632460</xdr:colOff>
                    <xdr:row>47</xdr:row>
                    <xdr:rowOff>327660</xdr:rowOff>
                  </to>
                </anchor>
              </controlPr>
            </control>
          </mc:Choice>
        </mc:AlternateContent>
        <mc:AlternateContent xmlns:mc="http://schemas.openxmlformats.org/markup-compatibility/2006">
          <mc:Choice Requires="x14">
            <control shapeId="1055" r:id="rId9" name="Check Box 31">
              <controlPr defaultSize="0" autoFill="0" autoLine="0" autoPict="0">
                <anchor moveWithCells="1">
                  <from>
                    <xdr:col>1</xdr:col>
                    <xdr:colOff>30480</xdr:colOff>
                    <xdr:row>44</xdr:row>
                    <xdr:rowOff>335280</xdr:rowOff>
                  </from>
                  <to>
                    <xdr:col>3</xdr:col>
                    <xdr:colOff>76200</xdr:colOff>
                    <xdr:row>45</xdr:row>
                    <xdr:rowOff>236220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X165"/>
  <sheetViews>
    <sheetView view="pageBreakPreview" zoomScale="99" zoomScaleNormal="100" zoomScaleSheetLayoutView="99" workbookViewId="0">
      <selection activeCell="C2" sqref="C2"/>
    </sheetView>
  </sheetViews>
  <sheetFormatPr defaultRowHeight="13.2"/>
  <cols>
    <col min="1" max="2" width="4.44140625" style="9" customWidth="1"/>
    <col min="3" max="3" width="10.5546875" style="9" customWidth="1"/>
    <col min="4" max="4" width="3.5546875" style="9" customWidth="1"/>
    <col min="5" max="6" width="8.44140625" style="9" customWidth="1"/>
    <col min="7" max="7" width="7" style="9" customWidth="1"/>
    <col min="8" max="8" width="10.6640625" style="9" customWidth="1"/>
    <col min="9" max="9" width="4.109375" style="9" customWidth="1"/>
    <col min="10" max="10" width="8.44140625" style="9" customWidth="1"/>
    <col min="11" max="11" width="10.109375" style="9" customWidth="1"/>
    <col min="12" max="12" width="4.109375" style="9" customWidth="1"/>
    <col min="13" max="13" width="0.109375" style="1" hidden="1" customWidth="1"/>
    <col min="14" max="14" width="0.33203125" style="3" hidden="1" customWidth="1"/>
    <col min="15" max="15" width="28.33203125" style="3" hidden="1" customWidth="1"/>
    <col min="16" max="16" width="0.21875" style="3" hidden="1" customWidth="1"/>
    <col min="17" max="17" width="33.5546875" style="3" hidden="1" customWidth="1"/>
    <col min="18" max="18" width="0.109375" style="30" customWidth="1"/>
    <col min="19" max="19" width="50.6640625" customWidth="1"/>
  </cols>
  <sheetData>
    <row r="1" spans="1:20" ht="17.399999999999999" customHeight="1">
      <c r="A1" s="9" t="s">
        <v>41</v>
      </c>
    </row>
    <row r="2" spans="1:20" ht="17.399999999999999" customHeight="1"/>
    <row r="3" spans="1:20" ht="17.399999999999999" customHeight="1">
      <c r="A3" s="102" t="s">
        <v>0</v>
      </c>
      <c r="B3" s="102"/>
      <c r="C3" s="102"/>
      <c r="D3" s="102"/>
      <c r="E3" s="102"/>
      <c r="F3" s="102"/>
      <c r="G3" s="102"/>
      <c r="H3" s="102"/>
      <c r="I3" s="102"/>
      <c r="J3" s="102"/>
      <c r="K3" s="102"/>
      <c r="L3" s="102"/>
    </row>
    <row r="4" spans="1:20" ht="17.399999999999999" customHeight="1"/>
    <row r="5" spans="1:20" ht="17.399999999999999" customHeight="1">
      <c r="A5" s="9" t="s">
        <v>60</v>
      </c>
      <c r="B5" s="10"/>
      <c r="C5" s="10"/>
      <c r="D5" s="10"/>
      <c r="E5" s="10"/>
      <c r="F5" s="10"/>
      <c r="G5" s="10"/>
      <c r="H5" s="10"/>
      <c r="I5" s="10"/>
      <c r="J5" s="10"/>
      <c r="K5" s="10"/>
      <c r="L5" s="10"/>
    </row>
    <row r="6" spans="1:20" ht="20.399999999999999" customHeight="1">
      <c r="A6" s="5"/>
      <c r="B6" s="115" t="s">
        <v>7</v>
      </c>
      <c r="C6" s="116"/>
      <c r="D6" s="117"/>
      <c r="E6" s="117"/>
      <c r="F6" s="118"/>
      <c r="G6" s="6" t="s">
        <v>6</v>
      </c>
      <c r="H6" s="23" t="s">
        <v>3</v>
      </c>
      <c r="I6" s="119"/>
      <c r="J6" s="119"/>
      <c r="K6" s="120"/>
      <c r="L6" s="7" t="s">
        <v>5</v>
      </c>
    </row>
    <row r="7" spans="1:20" ht="20.399999999999999" customHeight="1">
      <c r="A7" s="5"/>
      <c r="B7" s="121" t="s">
        <v>61</v>
      </c>
      <c r="C7" s="122"/>
      <c r="D7" s="123"/>
      <c r="E7" s="123"/>
      <c r="F7" s="123"/>
      <c r="G7" s="123"/>
      <c r="H7" s="24" t="s">
        <v>4</v>
      </c>
      <c r="I7" s="124"/>
      <c r="J7" s="124"/>
      <c r="K7" s="125"/>
      <c r="L7" s="8" t="s">
        <v>6</v>
      </c>
      <c r="T7" s="28"/>
    </row>
    <row r="8" spans="1:20" ht="20.399999999999999" customHeight="1">
      <c r="A8" s="5"/>
      <c r="B8" s="126" t="s">
        <v>1</v>
      </c>
      <c r="C8" s="127"/>
      <c r="D8" s="128"/>
      <c r="E8" s="128"/>
      <c r="F8" s="128"/>
      <c r="G8" s="128"/>
      <c r="H8" s="24" t="s">
        <v>62</v>
      </c>
      <c r="I8" s="98"/>
      <c r="J8" s="98"/>
      <c r="K8" s="98"/>
      <c r="L8" s="99"/>
    </row>
    <row r="9" spans="1:20" ht="20.399999999999999" customHeight="1">
      <c r="A9" s="5"/>
      <c r="B9" s="121" t="s">
        <v>63</v>
      </c>
      <c r="C9" s="122"/>
      <c r="D9" s="97"/>
      <c r="E9" s="97"/>
      <c r="F9" s="97"/>
      <c r="G9" s="97"/>
      <c r="H9" s="24" t="s">
        <v>2</v>
      </c>
      <c r="I9" s="98"/>
      <c r="J9" s="98"/>
      <c r="K9" s="98"/>
      <c r="L9" s="99"/>
    </row>
    <row r="10" spans="1:20" ht="20.399999999999999" customHeight="1">
      <c r="A10" s="5"/>
      <c r="B10" s="29"/>
      <c r="C10" s="100" t="s">
        <v>71</v>
      </c>
      <c r="D10" s="100"/>
      <c r="E10" s="100"/>
      <c r="F10" s="100"/>
      <c r="G10" s="100"/>
      <c r="H10" s="100"/>
      <c r="I10" s="100"/>
      <c r="J10" s="100"/>
      <c r="K10" s="100"/>
      <c r="L10" s="101"/>
    </row>
    <row r="11" spans="1:20" ht="17.399999999999999" customHeight="1"/>
    <row r="12" spans="1:20" ht="17.399999999999999" customHeight="1">
      <c r="A12" s="9" t="s">
        <v>9</v>
      </c>
    </row>
    <row r="13" spans="1:20" ht="16.2" customHeight="1">
      <c r="B13" s="88" t="s">
        <v>8</v>
      </c>
      <c r="C13" s="89"/>
      <c r="D13" s="89"/>
      <c r="E13" s="89"/>
      <c r="F13" s="89"/>
      <c r="G13" s="89"/>
      <c r="H13" s="89"/>
      <c r="I13" s="89"/>
      <c r="J13" s="89"/>
      <c r="K13" s="89"/>
      <c r="L13" s="90"/>
    </row>
    <row r="14" spans="1:20" ht="25.8" customHeight="1">
      <c r="B14" s="153"/>
      <c r="C14" s="153"/>
      <c r="D14" s="153"/>
      <c r="E14" s="153"/>
      <c r="F14" s="153"/>
      <c r="G14" s="153"/>
      <c r="H14" s="153"/>
      <c r="I14" s="153"/>
      <c r="J14" s="153"/>
      <c r="K14" s="153"/>
      <c r="L14" s="153"/>
    </row>
    <row r="15" spans="1:20" ht="16.2" customHeight="1">
      <c r="B15" s="83" t="s">
        <v>12</v>
      </c>
      <c r="C15" s="84"/>
      <c r="D15" s="84"/>
      <c r="E15" s="84"/>
      <c r="F15" s="84"/>
      <c r="G15" s="84"/>
      <c r="H15" s="84"/>
      <c r="I15" s="84"/>
      <c r="J15" s="84"/>
      <c r="K15" s="84"/>
      <c r="L15" s="85"/>
    </row>
    <row r="16" spans="1:20" ht="26.4" customHeight="1">
      <c r="B16" s="153"/>
      <c r="C16" s="153"/>
      <c r="D16" s="153"/>
      <c r="E16" s="153"/>
      <c r="F16" s="153"/>
      <c r="G16" s="153"/>
      <c r="H16" s="153"/>
      <c r="I16" s="153"/>
      <c r="J16" s="153"/>
      <c r="K16" s="153"/>
      <c r="L16" s="153"/>
    </row>
    <row r="17" spans="1:17" ht="16.2" customHeight="1">
      <c r="B17" s="83" t="s">
        <v>13</v>
      </c>
      <c r="C17" s="84"/>
      <c r="D17" s="84"/>
      <c r="E17" s="84"/>
      <c r="F17" s="84"/>
      <c r="G17" s="84"/>
      <c r="H17" s="84"/>
      <c r="I17" s="84"/>
      <c r="J17" s="84"/>
      <c r="K17" s="84"/>
      <c r="L17" s="85"/>
      <c r="M17" s="30"/>
      <c r="N17" s="30"/>
      <c r="O17" s="30"/>
      <c r="P17" s="30"/>
      <c r="Q17" s="30"/>
    </row>
    <row r="18" spans="1:17" ht="27.6" customHeight="1">
      <c r="B18" s="153"/>
      <c r="C18" s="153"/>
      <c r="D18" s="153"/>
      <c r="E18" s="153"/>
      <c r="F18" s="153"/>
      <c r="G18" s="153"/>
      <c r="H18" s="153"/>
      <c r="I18" s="153"/>
      <c r="J18" s="153"/>
      <c r="K18" s="153"/>
      <c r="L18" s="153"/>
      <c r="M18" s="30"/>
      <c r="N18" s="30"/>
      <c r="O18" s="30"/>
      <c r="P18" s="30"/>
      <c r="Q18" s="30"/>
    </row>
    <row r="19" spans="1:17" ht="16.2" customHeight="1">
      <c r="B19" s="83" t="s">
        <v>14</v>
      </c>
      <c r="C19" s="84"/>
      <c r="D19" s="84"/>
      <c r="E19" s="84"/>
      <c r="F19" s="84"/>
      <c r="G19" s="84"/>
      <c r="H19" s="84"/>
      <c r="I19" s="84"/>
      <c r="J19" s="84"/>
      <c r="K19" s="84"/>
      <c r="L19" s="85"/>
      <c r="M19" s="30"/>
      <c r="N19" s="30"/>
      <c r="O19" s="30"/>
      <c r="P19" s="30"/>
      <c r="Q19" s="30"/>
    </row>
    <row r="20" spans="1:17" ht="20.399999999999999" customHeight="1">
      <c r="B20" s="154"/>
      <c r="C20" s="154"/>
      <c r="D20" s="154"/>
      <c r="E20" s="154"/>
      <c r="F20" s="154"/>
      <c r="G20" s="154"/>
      <c r="H20" s="154"/>
      <c r="I20" s="154"/>
      <c r="J20" s="154"/>
      <c r="K20" s="154"/>
      <c r="L20" s="154"/>
      <c r="M20" s="30"/>
      <c r="N20" s="30"/>
      <c r="O20" s="30"/>
      <c r="P20" s="30"/>
      <c r="Q20" s="30"/>
    </row>
    <row r="21" spans="1:17" ht="34.200000000000003" customHeight="1">
      <c r="B21" s="155"/>
      <c r="C21" s="155"/>
      <c r="D21" s="155"/>
      <c r="E21" s="155"/>
      <c r="F21" s="155"/>
      <c r="G21" s="155"/>
      <c r="H21" s="155"/>
      <c r="I21" s="155"/>
      <c r="J21" s="155"/>
      <c r="K21" s="155"/>
      <c r="L21" s="155"/>
      <c r="M21" s="30"/>
      <c r="N21" s="30"/>
      <c r="O21" s="30"/>
      <c r="P21" s="30"/>
      <c r="Q21" s="30"/>
    </row>
    <row r="22" spans="1:17" ht="16.2" customHeight="1">
      <c r="B22" s="92" t="s">
        <v>15</v>
      </c>
      <c r="C22" s="93"/>
      <c r="D22" s="93"/>
      <c r="E22" s="93"/>
      <c r="F22" s="93"/>
      <c r="G22" s="93"/>
      <c r="H22" s="93"/>
      <c r="I22" s="93"/>
      <c r="J22" s="93"/>
      <c r="K22" s="93"/>
      <c r="L22" s="94"/>
      <c r="M22" s="30"/>
      <c r="N22" s="30"/>
      <c r="O22" s="30"/>
      <c r="P22" s="30"/>
      <c r="Q22" s="30"/>
    </row>
    <row r="23" spans="1:17" ht="20.399999999999999" customHeight="1">
      <c r="B23" s="154"/>
      <c r="C23" s="154"/>
      <c r="D23" s="154"/>
      <c r="E23" s="154"/>
      <c r="F23" s="154"/>
      <c r="G23" s="154"/>
      <c r="H23" s="154"/>
      <c r="I23" s="154"/>
      <c r="J23" s="154"/>
      <c r="K23" s="154"/>
      <c r="L23" s="154"/>
      <c r="M23" s="30"/>
      <c r="N23" s="30"/>
      <c r="O23" s="30"/>
      <c r="P23" s="30"/>
      <c r="Q23" s="30"/>
    </row>
    <row r="24" spans="1:17" ht="7.2" customHeight="1">
      <c r="B24" s="155"/>
      <c r="C24" s="155"/>
      <c r="D24" s="155"/>
      <c r="E24" s="155"/>
      <c r="F24" s="155"/>
      <c r="G24" s="155"/>
      <c r="H24" s="155"/>
      <c r="I24" s="155"/>
      <c r="J24" s="155"/>
      <c r="K24" s="155"/>
      <c r="L24" s="155"/>
      <c r="M24" s="30"/>
      <c r="N24" s="30"/>
      <c r="O24" s="30"/>
      <c r="P24" s="30"/>
      <c r="Q24" s="30"/>
    </row>
    <row r="25" spans="1:17" ht="16.2" customHeight="1">
      <c r="B25" s="83" t="s">
        <v>64</v>
      </c>
      <c r="C25" s="84"/>
      <c r="D25" s="84"/>
      <c r="E25" s="84"/>
      <c r="F25" s="84"/>
      <c r="G25" s="84"/>
      <c r="H25" s="84"/>
      <c r="I25" s="84"/>
      <c r="J25" s="84"/>
      <c r="K25" s="84"/>
      <c r="L25" s="85"/>
      <c r="M25" s="30"/>
      <c r="N25" s="30"/>
      <c r="O25" s="30"/>
      <c r="P25" s="30"/>
      <c r="Q25" s="30"/>
    </row>
    <row r="26" spans="1:17" ht="20.399999999999999" customHeight="1">
      <c r="B26" s="154"/>
      <c r="C26" s="154"/>
      <c r="D26" s="154"/>
      <c r="E26" s="154"/>
      <c r="F26" s="154"/>
      <c r="G26" s="154"/>
      <c r="H26" s="154"/>
      <c r="I26" s="154"/>
      <c r="J26" s="154"/>
      <c r="K26" s="154"/>
      <c r="L26" s="154"/>
      <c r="M26" s="30"/>
      <c r="N26" s="30"/>
      <c r="O26" s="30"/>
      <c r="P26" s="30"/>
      <c r="Q26" s="30"/>
    </row>
    <row r="27" spans="1:17" ht="6" customHeight="1">
      <c r="B27" s="155"/>
      <c r="C27" s="155"/>
      <c r="D27" s="155"/>
      <c r="E27" s="155"/>
      <c r="F27" s="155"/>
      <c r="G27" s="155"/>
      <c r="H27" s="155"/>
      <c r="I27" s="155"/>
      <c r="J27" s="155"/>
      <c r="K27" s="155"/>
      <c r="L27" s="155"/>
      <c r="M27" s="30"/>
      <c r="N27" s="30"/>
      <c r="O27" s="30"/>
      <c r="P27" s="30"/>
      <c r="Q27" s="30"/>
    </row>
    <row r="28" spans="1:17" ht="16.2" customHeight="1">
      <c r="B28" s="83" t="s">
        <v>16</v>
      </c>
      <c r="C28" s="84"/>
      <c r="D28" s="84"/>
      <c r="E28" s="84"/>
      <c r="F28" s="84"/>
      <c r="G28" s="84"/>
      <c r="H28" s="84"/>
      <c r="I28" s="84"/>
      <c r="J28" s="84"/>
      <c r="K28" s="84"/>
      <c r="L28" s="85"/>
      <c r="M28" s="30"/>
      <c r="N28" s="30"/>
      <c r="O28" s="30"/>
      <c r="P28" s="30"/>
      <c r="Q28" s="30"/>
    </row>
    <row r="29" spans="1:17" ht="20.399999999999999" customHeight="1">
      <c r="B29" s="154"/>
      <c r="C29" s="154"/>
      <c r="D29" s="154"/>
      <c r="E29" s="154"/>
      <c r="F29" s="154"/>
      <c r="G29" s="154"/>
      <c r="H29" s="154"/>
      <c r="I29" s="154"/>
      <c r="J29" s="154"/>
      <c r="K29" s="154"/>
      <c r="L29" s="154"/>
      <c r="M29" s="30"/>
      <c r="N29" s="30"/>
      <c r="O29" s="30"/>
      <c r="P29" s="30"/>
      <c r="Q29" s="30"/>
    </row>
    <row r="30" spans="1:17" ht="6" customHeight="1">
      <c r="B30" s="156"/>
      <c r="C30" s="156"/>
      <c r="D30" s="156"/>
      <c r="E30" s="156"/>
      <c r="F30" s="156"/>
      <c r="G30" s="156"/>
      <c r="H30" s="156"/>
      <c r="I30" s="156"/>
      <c r="J30" s="156"/>
      <c r="K30" s="156"/>
      <c r="L30" s="156"/>
      <c r="M30" s="30"/>
      <c r="N30" s="30"/>
      <c r="O30" s="30"/>
      <c r="P30" s="30"/>
      <c r="Q30" s="30"/>
    </row>
    <row r="31" spans="1:17" ht="17.399999999999999" customHeight="1">
      <c r="M31" s="30"/>
      <c r="N31" s="30"/>
      <c r="O31" s="30"/>
      <c r="P31" s="30"/>
      <c r="Q31" s="30"/>
    </row>
    <row r="32" spans="1:17" ht="17.399999999999999" customHeight="1">
      <c r="A32" s="9" t="s">
        <v>10</v>
      </c>
      <c r="M32" s="30"/>
      <c r="N32" s="30"/>
      <c r="O32" s="30"/>
      <c r="P32" s="30"/>
      <c r="Q32" s="30"/>
    </row>
    <row r="33" spans="1:24" ht="24.6" customHeight="1">
      <c r="B33" s="11"/>
      <c r="C33" s="9" t="s">
        <v>65</v>
      </c>
    </row>
    <row r="34" spans="1:24" ht="24.6" customHeight="1">
      <c r="B34" s="88" t="s">
        <v>54</v>
      </c>
      <c r="C34" s="89"/>
      <c r="D34" s="89"/>
      <c r="E34" s="89"/>
      <c r="F34" s="89"/>
      <c r="G34" s="89"/>
      <c r="H34" s="89"/>
      <c r="I34" s="89"/>
      <c r="J34" s="89"/>
      <c r="K34" s="89"/>
      <c r="L34" s="90"/>
    </row>
    <row r="35" spans="1:24" ht="33" customHeight="1">
      <c r="B35" s="68" t="s">
        <v>11</v>
      </c>
      <c r="C35" s="69"/>
      <c r="D35" s="69"/>
      <c r="E35" s="69"/>
      <c r="F35" s="69"/>
      <c r="G35" s="69"/>
      <c r="H35" s="69"/>
      <c r="I35" s="69"/>
      <c r="J35" s="69"/>
      <c r="K35" s="69"/>
      <c r="L35" s="70"/>
    </row>
    <row r="36" spans="1:24" ht="33" customHeight="1">
      <c r="B36" s="68" t="s">
        <v>55</v>
      </c>
      <c r="C36" s="69"/>
      <c r="D36" s="69"/>
      <c r="E36" s="69"/>
      <c r="F36" s="69"/>
      <c r="G36" s="69"/>
      <c r="H36" s="69"/>
      <c r="I36" s="69"/>
      <c r="J36" s="69"/>
      <c r="K36" s="69"/>
      <c r="L36" s="70"/>
    </row>
    <row r="37" spans="1:24" ht="54.6" customHeight="1">
      <c r="B37" s="68" t="s">
        <v>56</v>
      </c>
      <c r="C37" s="69"/>
      <c r="D37" s="69"/>
      <c r="E37" s="69"/>
      <c r="F37" s="69"/>
      <c r="G37" s="69"/>
      <c r="H37" s="69"/>
      <c r="I37" s="69"/>
      <c r="J37" s="69"/>
      <c r="K37" s="69"/>
      <c r="L37" s="70"/>
    </row>
    <row r="38" spans="1:24" ht="31.2" customHeight="1">
      <c r="B38" s="68" t="s">
        <v>66</v>
      </c>
      <c r="C38" s="69"/>
      <c r="D38" s="69"/>
      <c r="E38" s="69"/>
      <c r="F38" s="69"/>
      <c r="G38" s="69"/>
      <c r="H38" s="69"/>
      <c r="I38" s="69"/>
      <c r="J38" s="69"/>
      <c r="K38" s="69"/>
      <c r="L38" s="70"/>
    </row>
    <row r="39" spans="1:24" ht="25.2" customHeight="1">
      <c r="B39" s="71" t="s">
        <v>67</v>
      </c>
      <c r="C39" s="72"/>
      <c r="D39" s="72"/>
      <c r="E39" s="72"/>
      <c r="F39" s="72"/>
      <c r="G39" s="72"/>
      <c r="H39" s="72"/>
      <c r="I39" s="72"/>
      <c r="J39" s="72"/>
      <c r="K39" s="72"/>
      <c r="L39" s="73"/>
    </row>
    <row r="40" spans="1:24" ht="18.600000000000001" customHeight="1"/>
    <row r="41" spans="1:24" ht="17.399999999999999" customHeight="1">
      <c r="A41" s="9" t="s">
        <v>17</v>
      </c>
      <c r="K41" s="103" t="s">
        <v>30</v>
      </c>
      <c r="L41" s="103"/>
    </row>
    <row r="42" spans="1:24" ht="32.4" customHeight="1">
      <c r="B42" s="129" t="s">
        <v>18</v>
      </c>
      <c r="C42" s="129"/>
      <c r="D42" s="129"/>
      <c r="E42" s="129" t="s">
        <v>19</v>
      </c>
      <c r="F42" s="129"/>
      <c r="G42" s="130" t="s">
        <v>42</v>
      </c>
      <c r="H42" s="130"/>
      <c r="I42" s="129"/>
      <c r="J42" s="130" t="s">
        <v>43</v>
      </c>
      <c r="K42" s="129"/>
      <c r="L42" s="129"/>
    </row>
    <row r="43" spans="1:24" ht="32.4" customHeight="1">
      <c r="B43" s="104" t="s">
        <v>70</v>
      </c>
      <c r="C43" s="105"/>
      <c r="D43" s="106"/>
      <c r="E43" s="112" t="s">
        <v>20</v>
      </c>
      <c r="F43" s="113"/>
      <c r="G43" s="74"/>
      <c r="H43" s="75"/>
      <c r="I43" s="12" t="s">
        <v>6</v>
      </c>
      <c r="J43" s="80"/>
      <c r="K43" s="81"/>
      <c r="L43" s="82"/>
      <c r="M43" s="1" t="b">
        <v>0</v>
      </c>
      <c r="N43" s="3" t="b">
        <f>AND(M43=TRUE,M44=FALSE,M45=FALSE,M46=FALSE)</f>
        <v>0</v>
      </c>
    </row>
    <row r="44" spans="1:24" ht="32.4" customHeight="1">
      <c r="B44" s="107"/>
      <c r="C44" s="108"/>
      <c r="D44" s="109"/>
      <c r="E44" s="76" t="s">
        <v>21</v>
      </c>
      <c r="F44" s="77"/>
      <c r="G44" s="78"/>
      <c r="H44" s="79"/>
      <c r="I44" s="13" t="s">
        <v>6</v>
      </c>
      <c r="J44" s="62"/>
      <c r="K44" s="63"/>
      <c r="L44" s="64"/>
      <c r="M44" s="1" t="b">
        <v>0</v>
      </c>
      <c r="N44" s="3" t="b">
        <f>AND(M43=FALSE,M44=TRUE,M45=FALSE,M46=FALSE)</f>
        <v>0</v>
      </c>
    </row>
    <row r="45" spans="1:24" ht="32.4" customHeight="1">
      <c r="B45" s="107"/>
      <c r="C45" s="108"/>
      <c r="D45" s="109"/>
      <c r="E45" s="77" t="s">
        <v>22</v>
      </c>
      <c r="F45" s="77"/>
      <c r="G45" s="78"/>
      <c r="H45" s="79"/>
      <c r="I45" s="13" t="s">
        <v>6</v>
      </c>
      <c r="J45" s="62"/>
      <c r="K45" s="63"/>
      <c r="L45" s="64"/>
      <c r="M45" s="2" t="b">
        <v>0</v>
      </c>
      <c r="N45" s="3" t="b">
        <f>AND(M43=FALSE,M44=TRUE,M45=FALSE=M46=TRUE)</f>
        <v>0</v>
      </c>
      <c r="O45" s="31"/>
    </row>
    <row r="46" spans="1:24" ht="32.4" customHeight="1">
      <c r="B46" s="107"/>
      <c r="C46" s="108"/>
      <c r="D46" s="109"/>
      <c r="E46" s="77" t="s">
        <v>23</v>
      </c>
      <c r="F46" s="77"/>
      <c r="G46" s="78"/>
      <c r="H46" s="79"/>
      <c r="I46" s="13" t="s">
        <v>6</v>
      </c>
      <c r="J46" s="62"/>
      <c r="K46" s="63"/>
      <c r="L46" s="64"/>
      <c r="M46" s="2" t="b">
        <v>0</v>
      </c>
      <c r="N46" s="4" t="b">
        <f>AND(M43=TRUE,M44=FALSE,M45=FALSE,M46=TRUE)</f>
        <v>0</v>
      </c>
      <c r="O46" s="31"/>
    </row>
    <row r="47" spans="1:24" ht="32.4" customHeight="1">
      <c r="B47" s="107"/>
      <c r="C47" s="108"/>
      <c r="D47" s="109"/>
      <c r="E47" s="58" t="s">
        <v>24</v>
      </c>
      <c r="F47" s="58"/>
      <c r="G47" s="59"/>
      <c r="H47" s="60"/>
      <c r="I47" s="14" t="s">
        <v>6</v>
      </c>
      <c r="J47" s="62"/>
      <c r="K47" s="63"/>
      <c r="L47" s="64"/>
      <c r="M47" s="2"/>
      <c r="N47" s="4" t="b">
        <f>AND(M43=FALSE,M44=FALSE,M45=TRUE,M46=TRUE)</f>
        <v>0</v>
      </c>
      <c r="O47" s="31"/>
      <c r="X47" s="30"/>
    </row>
    <row r="48" spans="1:24" ht="32.4" customHeight="1">
      <c r="B48" s="107"/>
      <c r="C48" s="108"/>
      <c r="D48" s="108"/>
      <c r="E48" s="65" t="s">
        <v>25</v>
      </c>
      <c r="F48" s="65"/>
      <c r="G48" s="66">
        <f>SUM(G43:H47)</f>
        <v>0</v>
      </c>
      <c r="H48" s="67"/>
      <c r="I48" s="15" t="s">
        <v>6</v>
      </c>
      <c r="J48" s="66">
        <f>IF(N43=TRUE,MIN(N48,ROUNDDOWN(G48/2,0)),IF(N44=TRUE,MIN(O48,ROUNDDOWN(G48/2,0)),IF(N45=TRUE,MIN(O48,ROUNDDOWN(G48/2,0)),IF(N46=TRUE,MIN(Q48,ROUNDDOWN(G48/2,0)),IF(N47=TRUE,MIN(R48,ROUNDDOWN(G48/2,0)),)))))</f>
        <v>0</v>
      </c>
      <c r="K48" s="67"/>
      <c r="L48" s="15" t="s">
        <v>6</v>
      </c>
      <c r="M48" s="1" t="s">
        <v>31</v>
      </c>
      <c r="N48" s="3">
        <v>150000</v>
      </c>
      <c r="O48" s="3">
        <v>200000</v>
      </c>
      <c r="P48" s="3">
        <v>100000</v>
      </c>
      <c r="Q48" s="3">
        <v>50000</v>
      </c>
      <c r="R48" s="32">
        <v>25000</v>
      </c>
    </row>
    <row r="49" spans="2:16" ht="32.4" customHeight="1">
      <c r="B49" s="107"/>
      <c r="C49" s="108"/>
      <c r="D49" s="108"/>
      <c r="E49" s="56" t="s">
        <v>34</v>
      </c>
      <c r="F49" s="56"/>
      <c r="G49" s="57"/>
      <c r="H49" s="46"/>
      <c r="I49" s="16" t="s">
        <v>6</v>
      </c>
      <c r="J49" s="62"/>
      <c r="K49" s="63"/>
      <c r="L49" s="64"/>
      <c r="M49" s="1" t="b">
        <f>AND(M43=TRUE,M44=FALSE,M45=FALSE)</f>
        <v>0</v>
      </c>
    </row>
    <row r="50" spans="2:16" ht="32.4" customHeight="1">
      <c r="B50" s="107"/>
      <c r="C50" s="108"/>
      <c r="D50" s="108"/>
      <c r="E50" s="58" t="s">
        <v>35</v>
      </c>
      <c r="F50" s="58"/>
      <c r="G50" s="59"/>
      <c r="H50" s="60"/>
      <c r="I50" s="14" t="s">
        <v>6</v>
      </c>
      <c r="J50" s="62"/>
      <c r="K50" s="63"/>
      <c r="L50" s="64"/>
      <c r="M50" s="1" t="b">
        <f>AND(M43=FALSE,M44=TRUE,M45=FALSE)</f>
        <v>0</v>
      </c>
    </row>
    <row r="51" spans="2:16" ht="32.4" customHeight="1">
      <c r="B51" s="107"/>
      <c r="C51" s="108"/>
      <c r="D51" s="108"/>
      <c r="E51" s="65" t="s">
        <v>25</v>
      </c>
      <c r="F51" s="65"/>
      <c r="G51" s="66">
        <f>SUM(G49:H50)</f>
        <v>0</v>
      </c>
      <c r="H51" s="67"/>
      <c r="I51" s="15" t="s">
        <v>6</v>
      </c>
      <c r="J51" s="66">
        <f>IF(M49=TRUE,MIN(O51,ROUNDDOWN(G51/2,0)),IF(M50=TRUE,MIN(N51,ROUNDDOWN(G51/2,0)),))</f>
        <v>0</v>
      </c>
      <c r="K51" s="67"/>
      <c r="L51" s="15" t="s">
        <v>6</v>
      </c>
      <c r="M51" s="1" t="s">
        <v>32</v>
      </c>
      <c r="N51" s="3">
        <v>75000</v>
      </c>
      <c r="O51" s="3">
        <v>25000</v>
      </c>
    </row>
    <row r="52" spans="2:16" ht="32.4" customHeight="1">
      <c r="B52" s="107"/>
      <c r="C52" s="108"/>
      <c r="D52" s="109"/>
      <c r="E52" s="56" t="s">
        <v>36</v>
      </c>
      <c r="F52" s="56"/>
      <c r="G52" s="57"/>
      <c r="H52" s="46"/>
      <c r="I52" s="16" t="s">
        <v>6</v>
      </c>
      <c r="J52" s="62"/>
      <c r="K52" s="63"/>
      <c r="L52" s="64"/>
      <c r="M52" s="1" t="b">
        <f>AND(M43=TRUE,M44=FALSE,M45=FALSE)</f>
        <v>0</v>
      </c>
    </row>
    <row r="53" spans="2:16" ht="32.4" customHeight="1">
      <c r="B53" s="107"/>
      <c r="C53" s="108"/>
      <c r="D53" s="109"/>
      <c r="E53" s="58" t="s">
        <v>33</v>
      </c>
      <c r="F53" s="58"/>
      <c r="G53" s="59"/>
      <c r="H53" s="60"/>
      <c r="I53" s="14" t="s">
        <v>6</v>
      </c>
      <c r="J53" s="62"/>
      <c r="K53" s="63"/>
      <c r="L53" s="64"/>
      <c r="M53" s="1" t="b">
        <f>AND(M43=FALSE,M44=TRUE,M45=FALSE)</f>
        <v>0</v>
      </c>
    </row>
    <row r="54" spans="2:16" ht="32.4" customHeight="1" thickBot="1">
      <c r="B54" s="107"/>
      <c r="C54" s="108"/>
      <c r="D54" s="108"/>
      <c r="E54" s="61" t="s">
        <v>25</v>
      </c>
      <c r="F54" s="61"/>
      <c r="G54" s="38">
        <f>SUM(G52:H53)</f>
        <v>0</v>
      </c>
      <c r="H54" s="39"/>
      <c r="I54" s="17" t="s">
        <v>6</v>
      </c>
      <c r="J54" s="38">
        <f>IF(M52=TRUE,MIN(O54,ROUNDDOWN(G54/2,0)),IF(M53=TRUE,MIN(N54,ROUNDDOWN(G54/2,0)),))</f>
        <v>0</v>
      </c>
      <c r="K54" s="39"/>
      <c r="L54" s="17" t="s">
        <v>6</v>
      </c>
      <c r="M54" s="1" t="s">
        <v>32</v>
      </c>
      <c r="N54" s="3">
        <v>75000</v>
      </c>
      <c r="O54" s="33">
        <v>25000</v>
      </c>
    </row>
    <row r="55" spans="2:16" ht="32.4" customHeight="1" thickBot="1">
      <c r="B55" s="110"/>
      <c r="C55" s="111"/>
      <c r="D55" s="111"/>
      <c r="E55" s="40" t="s">
        <v>39</v>
      </c>
      <c r="F55" s="41"/>
      <c r="G55" s="42">
        <f>SUM(G48+G51+G54)</f>
        <v>0</v>
      </c>
      <c r="H55" s="43"/>
      <c r="I55" s="34" t="s">
        <v>6</v>
      </c>
      <c r="J55" s="42">
        <f>ROUNDDOWN(J48+J51+J54,-3)</f>
        <v>0</v>
      </c>
      <c r="K55" s="43"/>
      <c r="L55" s="18" t="s">
        <v>6</v>
      </c>
      <c r="O55" s="33"/>
    </row>
    <row r="56" spans="2:16" ht="32.4" customHeight="1">
      <c r="B56" s="131" t="s">
        <v>50</v>
      </c>
      <c r="C56" s="132"/>
      <c r="D56" s="132"/>
      <c r="E56" s="50" t="s">
        <v>59</v>
      </c>
      <c r="F56" s="51"/>
      <c r="G56" s="52"/>
      <c r="H56" s="53"/>
      <c r="I56" s="19" t="s">
        <v>6</v>
      </c>
      <c r="J56" s="54">
        <f>MIN(N56,ROUNDDOWN(G56/2,0))</f>
        <v>0</v>
      </c>
      <c r="K56" s="55"/>
      <c r="L56" s="19" t="s">
        <v>6</v>
      </c>
      <c r="M56" s="1" t="s">
        <v>32</v>
      </c>
      <c r="N56" s="3">
        <v>50000</v>
      </c>
    </row>
    <row r="57" spans="2:16" ht="32.4" customHeight="1">
      <c r="B57" s="133"/>
      <c r="C57" s="134"/>
      <c r="D57" s="134"/>
      <c r="E57" s="152" t="s">
        <v>26</v>
      </c>
      <c r="F57" s="56"/>
      <c r="G57" s="57"/>
      <c r="H57" s="46"/>
      <c r="I57" s="16" t="s">
        <v>6</v>
      </c>
      <c r="J57" s="48">
        <f>MIN(N57,ROUNDDOWN(G57/2,0))</f>
        <v>0</v>
      </c>
      <c r="K57" s="49"/>
      <c r="L57" s="14" t="s">
        <v>6</v>
      </c>
    </row>
    <row r="58" spans="2:16" ht="32.4" customHeight="1">
      <c r="B58" s="133"/>
      <c r="C58" s="134"/>
      <c r="D58" s="134"/>
      <c r="E58" s="76" t="s">
        <v>27</v>
      </c>
      <c r="F58" s="77"/>
      <c r="G58" s="78"/>
      <c r="H58" s="79"/>
      <c r="I58" s="13" t="s">
        <v>6</v>
      </c>
      <c r="J58" s="141">
        <f>MIN(N58,ROUNDDOWN(G58/2,0))</f>
        <v>0</v>
      </c>
      <c r="K58" s="142"/>
      <c r="L58" s="20" t="s">
        <v>6</v>
      </c>
      <c r="M58" s="1" t="s">
        <v>32</v>
      </c>
      <c r="N58" s="3">
        <v>50000</v>
      </c>
    </row>
    <row r="59" spans="2:16" ht="32.4" customHeight="1" thickBot="1">
      <c r="B59" s="133"/>
      <c r="C59" s="134"/>
      <c r="D59" s="134"/>
      <c r="E59" s="143" t="s">
        <v>51</v>
      </c>
      <c r="F59" s="144"/>
      <c r="G59" s="145"/>
      <c r="H59" s="146"/>
      <c r="I59" s="25" t="s">
        <v>6</v>
      </c>
      <c r="J59" s="147">
        <f>MIN(N59,ROUNDDOWN(G59/2,0))</f>
        <v>0</v>
      </c>
      <c r="K59" s="148"/>
      <c r="L59" s="21" t="s">
        <v>6</v>
      </c>
      <c r="M59" s="1" t="s">
        <v>32</v>
      </c>
      <c r="N59" s="3">
        <v>50000</v>
      </c>
      <c r="O59" s="31"/>
      <c r="P59" s="33"/>
    </row>
    <row r="60" spans="2:16" ht="32.4" customHeight="1" thickBot="1">
      <c r="B60" s="135"/>
      <c r="C60" s="136"/>
      <c r="D60" s="136"/>
      <c r="E60" s="40" t="s">
        <v>37</v>
      </c>
      <c r="F60" s="41"/>
      <c r="G60" s="42">
        <f>SUM(G56:H59)</f>
        <v>0</v>
      </c>
      <c r="H60" s="43"/>
      <c r="I60" s="34" t="s">
        <v>6</v>
      </c>
      <c r="J60" s="42">
        <f>ROUNDDOWN(J56+J57+J58+J59,-3)</f>
        <v>0</v>
      </c>
      <c r="K60" s="43"/>
      <c r="L60" s="18" t="s">
        <v>6</v>
      </c>
      <c r="O60" s="33"/>
    </row>
    <row r="61" spans="2:16" ht="32.4" customHeight="1" thickBot="1">
      <c r="B61" s="104" t="s">
        <v>68</v>
      </c>
      <c r="C61" s="105"/>
      <c r="D61" s="105"/>
      <c r="E61" s="149" t="s">
        <v>29</v>
      </c>
      <c r="F61" s="149"/>
      <c r="G61" s="145"/>
      <c r="H61" s="146"/>
      <c r="I61" s="25" t="s">
        <v>6</v>
      </c>
      <c r="J61" s="150">
        <f>MIN(N62,ROUNDDOWN(G61/2,0))</f>
        <v>0</v>
      </c>
      <c r="K61" s="151"/>
      <c r="L61" s="25" t="s">
        <v>6</v>
      </c>
      <c r="O61" s="33"/>
    </row>
    <row r="62" spans="2:16" ht="32.4" customHeight="1" thickBot="1">
      <c r="B62" s="107"/>
      <c r="C62" s="108"/>
      <c r="D62" s="108"/>
      <c r="E62" s="35" t="s">
        <v>38</v>
      </c>
      <c r="F62" s="36"/>
      <c r="G62" s="37">
        <f>G61</f>
        <v>0</v>
      </c>
      <c r="H62" s="37"/>
      <c r="I62" s="26" t="s">
        <v>6</v>
      </c>
      <c r="J62" s="37">
        <f>ROUNDDOWN(J61,-3)</f>
        <v>0</v>
      </c>
      <c r="K62" s="37"/>
      <c r="L62" s="22" t="s">
        <v>6</v>
      </c>
      <c r="M62" s="2" t="s">
        <v>40</v>
      </c>
      <c r="N62" s="4">
        <v>200000</v>
      </c>
      <c r="O62" s="31"/>
    </row>
    <row r="63" spans="2:16" ht="32.4" customHeight="1" thickBot="1">
      <c r="B63" s="138" t="s">
        <v>28</v>
      </c>
      <c r="C63" s="139"/>
      <c r="D63" s="139"/>
      <c r="E63" s="139"/>
      <c r="F63" s="140"/>
      <c r="G63" s="114">
        <f>G55+G60+G62</f>
        <v>0</v>
      </c>
      <c r="H63" s="114"/>
      <c r="I63" s="34" t="s">
        <v>6</v>
      </c>
      <c r="J63" s="114">
        <f>J55+J60+J62</f>
        <v>0</v>
      </c>
      <c r="K63" s="114"/>
      <c r="L63" s="18" t="s">
        <v>6</v>
      </c>
    </row>
    <row r="64" spans="2:16">
      <c r="B64" s="137" t="s">
        <v>69</v>
      </c>
      <c r="C64" s="137"/>
      <c r="D64" s="137"/>
      <c r="E64" s="137"/>
      <c r="F64" s="137"/>
      <c r="G64" s="137"/>
      <c r="H64" s="137"/>
      <c r="I64" s="137"/>
      <c r="J64" s="137"/>
      <c r="K64" s="137"/>
      <c r="L64" s="137"/>
    </row>
    <row r="65" ht="24.6" customHeight="1"/>
    <row r="66" ht="24.6" customHeight="1"/>
    <row r="67" ht="24.6" customHeight="1"/>
    <row r="68" ht="24.6" customHeight="1"/>
    <row r="69" ht="24.6" customHeight="1"/>
    <row r="70" ht="24.6" customHeight="1"/>
    <row r="71" ht="24.6" customHeight="1"/>
    <row r="72" ht="24.6" customHeight="1"/>
    <row r="73" ht="24.6" customHeight="1"/>
    <row r="74" ht="24.6" customHeight="1"/>
    <row r="75" ht="24.6" customHeight="1"/>
    <row r="76" ht="24.6" customHeight="1"/>
    <row r="77" ht="24.6" customHeight="1"/>
    <row r="78" ht="24.6" customHeight="1"/>
    <row r="79" ht="24.6" customHeight="1"/>
    <row r="80" ht="24.6" customHeight="1"/>
    <row r="81" ht="24.6" customHeight="1"/>
    <row r="82" ht="24.6" customHeight="1"/>
    <row r="83" ht="24.6" customHeight="1"/>
    <row r="84" ht="24.6" customHeight="1"/>
    <row r="85" ht="24.6" customHeight="1"/>
    <row r="86" ht="24.6" customHeight="1"/>
    <row r="87" ht="24.6" customHeight="1"/>
    <row r="88" ht="24.6" customHeight="1"/>
    <row r="89" ht="24.6" customHeight="1"/>
    <row r="90" ht="24.6" customHeight="1"/>
    <row r="91" ht="24.6" customHeight="1"/>
    <row r="92" ht="24.6" customHeight="1"/>
    <row r="93" ht="24.6" customHeight="1"/>
    <row r="94" ht="24.6" customHeight="1"/>
    <row r="95" ht="24.6" customHeight="1"/>
    <row r="96" ht="24.6" customHeight="1"/>
    <row r="97" ht="24.6" customHeight="1"/>
    <row r="98" ht="24.6" customHeight="1"/>
    <row r="99" ht="24.6" customHeight="1"/>
    <row r="100" ht="24.6" customHeight="1"/>
    <row r="101" ht="24.6" customHeight="1"/>
    <row r="102" ht="24.6" customHeight="1"/>
    <row r="103" ht="24.6" customHeight="1"/>
    <row r="104" ht="24.6" customHeight="1"/>
    <row r="105" ht="24.6" customHeight="1"/>
    <row r="106" ht="24.6" customHeight="1"/>
    <row r="107" ht="24.6" customHeight="1"/>
    <row r="108" ht="24.6" customHeight="1"/>
    <row r="109" ht="24.6" customHeight="1"/>
    <row r="110" ht="24.6" customHeight="1"/>
    <row r="111" ht="24.6" customHeight="1"/>
    <row r="112" ht="24.6" customHeight="1"/>
    <row r="113" ht="24.6" customHeight="1"/>
    <row r="114" ht="24.6" customHeight="1"/>
    <row r="115" ht="24.6" customHeight="1"/>
    <row r="116" ht="24.6" customHeight="1"/>
    <row r="117" ht="24.6" customHeight="1"/>
    <row r="118" ht="24.6" customHeight="1"/>
    <row r="119" ht="24.6" customHeight="1"/>
    <row r="120" ht="24.6" customHeight="1"/>
    <row r="121" ht="24.6" customHeight="1"/>
    <row r="122" ht="24.6" customHeight="1"/>
    <row r="123" ht="24.6" customHeight="1"/>
    <row r="124" ht="24.6" customHeight="1"/>
    <row r="125" ht="24.6" customHeight="1"/>
    <row r="126" ht="24.6" customHeight="1"/>
    <row r="127" ht="24.6" customHeight="1"/>
    <row r="128" ht="24.6" customHeight="1"/>
    <row r="129" ht="24.6" customHeight="1"/>
    <row r="130" ht="24.6" customHeight="1"/>
    <row r="131" ht="24.6" customHeight="1"/>
    <row r="132" ht="24.6" customHeight="1"/>
    <row r="133" ht="24.6" customHeight="1"/>
    <row r="134" ht="24.6" customHeight="1"/>
    <row r="135" ht="24.6" customHeight="1"/>
    <row r="136" ht="24.6" customHeight="1"/>
    <row r="137" ht="24.6" customHeight="1"/>
    <row r="138" ht="24.6" customHeight="1"/>
    <row r="139" ht="24.6" customHeight="1"/>
    <row r="140" ht="24.6" customHeight="1"/>
    <row r="141" ht="24.6" customHeight="1"/>
    <row r="142" ht="24.6" customHeight="1"/>
    <row r="143" ht="24.6" customHeight="1"/>
    <row r="144" ht="24.6" customHeight="1"/>
    <row r="145" ht="24.6" customHeight="1"/>
    <row r="146" ht="24.6" customHeight="1"/>
    <row r="147" ht="24.6" customHeight="1"/>
    <row r="148" ht="24.6" customHeight="1"/>
    <row r="149" ht="24.6" customHeight="1"/>
    <row r="150" ht="24.6" customHeight="1"/>
    <row r="151" ht="24.6" customHeight="1"/>
    <row r="152" ht="24.6" customHeight="1"/>
    <row r="153" ht="24.6" customHeight="1"/>
    <row r="154" ht="24.6" customHeight="1"/>
    <row r="155" ht="24.6" customHeight="1"/>
    <row r="156" ht="24.6" customHeight="1"/>
    <row r="157" ht="24.6" customHeight="1"/>
    <row r="158" ht="24.6" customHeight="1"/>
    <row r="159" ht="24.6" customHeight="1"/>
    <row r="160" ht="24.6" customHeight="1"/>
    <row r="161" ht="24.6" customHeight="1"/>
    <row r="162" ht="24.6" customHeight="1"/>
    <row r="163" ht="24.6" customHeight="1"/>
    <row r="164" ht="24.6" customHeight="1"/>
    <row r="165" ht="24.6" customHeight="1"/>
  </sheetData>
  <sheetProtection algorithmName="SHA-512" hashValue="sJ2/9yy7IkZ7jJk9fVdSYp7hlGsppo+yIeuFc/PHlY1hk+jsOAAdyODiE7uYv9DZgIcW9xZQOSGQO+WsGOtsCQ==" saltValue="1ZlcWf4mzzQkN3Gte6IJeA==" spinCount="100000" sheet="1" objects="1" scenarios="1"/>
  <mergeCells count="100">
    <mergeCell ref="A3:L3"/>
    <mergeCell ref="B6:C6"/>
    <mergeCell ref="D6:F6"/>
    <mergeCell ref="I6:K6"/>
    <mergeCell ref="B7:C7"/>
    <mergeCell ref="D7:G7"/>
    <mergeCell ref="I7:K7"/>
    <mergeCell ref="B17:L17"/>
    <mergeCell ref="B8:C8"/>
    <mergeCell ref="D8:G8"/>
    <mergeCell ref="I8:L8"/>
    <mergeCell ref="B9:C9"/>
    <mergeCell ref="D9:G9"/>
    <mergeCell ref="I9:L9"/>
    <mergeCell ref="C10:L10"/>
    <mergeCell ref="B13:L13"/>
    <mergeCell ref="B14:L14"/>
    <mergeCell ref="B15:L15"/>
    <mergeCell ref="B16:L16"/>
    <mergeCell ref="B36:L36"/>
    <mergeCell ref="B18:L18"/>
    <mergeCell ref="B19:L19"/>
    <mergeCell ref="B20:L21"/>
    <mergeCell ref="B22:L22"/>
    <mergeCell ref="B23:L24"/>
    <mergeCell ref="B25:L25"/>
    <mergeCell ref="B26:L27"/>
    <mergeCell ref="B28:L28"/>
    <mergeCell ref="B29:L30"/>
    <mergeCell ref="B34:L34"/>
    <mergeCell ref="B35:L35"/>
    <mergeCell ref="B37:L37"/>
    <mergeCell ref="B38:L38"/>
    <mergeCell ref="B39:L39"/>
    <mergeCell ref="K41:L41"/>
    <mergeCell ref="B42:D42"/>
    <mergeCell ref="E42:F42"/>
    <mergeCell ref="G42:I42"/>
    <mergeCell ref="J42:L42"/>
    <mergeCell ref="B43:D55"/>
    <mergeCell ref="E43:F43"/>
    <mergeCell ref="G43:H43"/>
    <mergeCell ref="J43:L47"/>
    <mergeCell ref="E44:F44"/>
    <mergeCell ref="G44:H44"/>
    <mergeCell ref="E45:F45"/>
    <mergeCell ref="G45:H45"/>
    <mergeCell ref="E46:F46"/>
    <mergeCell ref="G46:H46"/>
    <mergeCell ref="E49:F49"/>
    <mergeCell ref="G49:H49"/>
    <mergeCell ref="J49:L50"/>
    <mergeCell ref="E50:F50"/>
    <mergeCell ref="G50:H50"/>
    <mergeCell ref="E47:F47"/>
    <mergeCell ref="G47:H47"/>
    <mergeCell ref="E48:F48"/>
    <mergeCell ref="G48:H48"/>
    <mergeCell ref="J48:K48"/>
    <mergeCell ref="E51:F51"/>
    <mergeCell ref="G51:H51"/>
    <mergeCell ref="J51:K51"/>
    <mergeCell ref="E52:F52"/>
    <mergeCell ref="G52:H52"/>
    <mergeCell ref="J52:L53"/>
    <mergeCell ref="E53:F53"/>
    <mergeCell ref="G53:H53"/>
    <mergeCell ref="E54:F54"/>
    <mergeCell ref="G54:H54"/>
    <mergeCell ref="J54:K54"/>
    <mergeCell ref="E55:F55"/>
    <mergeCell ref="G55:H55"/>
    <mergeCell ref="J55:K55"/>
    <mergeCell ref="B56:D60"/>
    <mergeCell ref="E56:F56"/>
    <mergeCell ref="G56:H56"/>
    <mergeCell ref="J56:K56"/>
    <mergeCell ref="E57:F57"/>
    <mergeCell ref="G57:H57"/>
    <mergeCell ref="J57:K57"/>
    <mergeCell ref="E58:F58"/>
    <mergeCell ref="G58:H58"/>
    <mergeCell ref="J58:K58"/>
    <mergeCell ref="E59:F59"/>
    <mergeCell ref="G59:H59"/>
    <mergeCell ref="J59:K59"/>
    <mergeCell ref="E60:F60"/>
    <mergeCell ref="G60:H60"/>
    <mergeCell ref="J60:K60"/>
    <mergeCell ref="B63:F63"/>
    <mergeCell ref="G63:H63"/>
    <mergeCell ref="J63:K63"/>
    <mergeCell ref="B64:L64"/>
    <mergeCell ref="B61:D62"/>
    <mergeCell ref="E61:F61"/>
    <mergeCell ref="G61:H61"/>
    <mergeCell ref="J61:K61"/>
    <mergeCell ref="E62:F62"/>
    <mergeCell ref="G62:H62"/>
    <mergeCell ref="J62:K62"/>
  </mergeCells>
  <phoneticPr fontId="1"/>
  <pageMargins left="0.7" right="0.7" top="0.75" bottom="0.75" header="0.3" footer="0.3"/>
  <pageSetup paperSize="9" scale="66" orientation="portrait" r:id="rId1"/>
  <rowBreaks count="1" manualBreakCount="1">
    <brk id="39" max="18" man="1"/>
  </row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1</xdr:col>
                    <xdr:colOff>68580</xdr:colOff>
                    <xdr:row>32</xdr:row>
                    <xdr:rowOff>30480</xdr:rowOff>
                  </from>
                  <to>
                    <xdr:col>2</xdr:col>
                    <xdr:colOff>53340</xdr:colOff>
                    <xdr:row>32</xdr:row>
                    <xdr:rowOff>289560</xdr:rowOff>
                  </to>
                </anchor>
              </controlPr>
            </control>
          </mc:Choice>
        </mc:AlternateContent>
        <mc:AlternateContent xmlns:mc="http://schemas.openxmlformats.org/markup-compatibility/2006">
          <mc:Choice Requires="x14">
            <control shapeId="2050" r:id="rId5" name="Check Box 2">
              <controlPr locked="0" defaultSize="0" autoFill="0" autoLine="0" autoPict="0">
                <anchor moveWithCells="1">
                  <from>
                    <xdr:col>1</xdr:col>
                    <xdr:colOff>22860</xdr:colOff>
                    <xdr:row>45</xdr:row>
                    <xdr:rowOff>30480</xdr:rowOff>
                  </from>
                  <to>
                    <xdr:col>3</xdr:col>
                    <xdr:colOff>205740</xdr:colOff>
                    <xdr:row>45</xdr:row>
                    <xdr:rowOff>342900</xdr:rowOff>
                  </to>
                </anchor>
              </controlPr>
            </control>
          </mc:Choice>
        </mc:AlternateContent>
        <mc:AlternateContent xmlns:mc="http://schemas.openxmlformats.org/markup-compatibility/2006">
          <mc:Choice Requires="x14">
            <control shapeId="2051" r:id="rId6" name="Check Box 3">
              <controlPr locked="0" defaultSize="0" autoFill="0" autoLine="0" autoPict="0">
                <anchor moveWithCells="1">
                  <from>
                    <xdr:col>1</xdr:col>
                    <xdr:colOff>22860</xdr:colOff>
                    <xdr:row>46</xdr:row>
                    <xdr:rowOff>182880</xdr:rowOff>
                  </from>
                  <to>
                    <xdr:col>3</xdr:col>
                    <xdr:colOff>99060</xdr:colOff>
                    <xdr:row>47</xdr:row>
                    <xdr:rowOff>15240</xdr:rowOff>
                  </to>
                </anchor>
              </controlPr>
            </control>
          </mc:Choice>
        </mc:AlternateContent>
        <mc:AlternateContent xmlns:mc="http://schemas.openxmlformats.org/markup-compatibility/2006">
          <mc:Choice Requires="x14">
            <control shapeId="2052" r:id="rId7" name="Check Box 4">
              <controlPr locked="0" defaultSize="0" autoFill="0" autoLine="0" autoPict="0">
                <anchor moveWithCells="1">
                  <from>
                    <xdr:col>1</xdr:col>
                    <xdr:colOff>137160</xdr:colOff>
                    <xdr:row>47</xdr:row>
                    <xdr:rowOff>91440</xdr:rowOff>
                  </from>
                  <to>
                    <xdr:col>2</xdr:col>
                    <xdr:colOff>647700</xdr:colOff>
                    <xdr:row>48</xdr:row>
                    <xdr:rowOff>373380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1</xdr:col>
                    <xdr:colOff>38100</xdr:colOff>
                    <xdr:row>9</xdr:row>
                    <xdr:rowOff>0</xdr:rowOff>
                  </from>
                  <to>
                    <xdr:col>2</xdr:col>
                    <xdr:colOff>60960</xdr:colOff>
                    <xdr:row>9</xdr:row>
                    <xdr:rowOff>251460</xdr:rowOff>
                  </to>
                </anchor>
              </controlPr>
            </control>
          </mc:Choice>
        </mc:AlternateContent>
        <mc:AlternateContent xmlns:mc="http://schemas.openxmlformats.org/markup-compatibility/2006">
          <mc:Choice Requires="x14">
            <control shapeId="2054" r:id="rId9" name="Check Box 6">
              <controlPr locked="0" defaultSize="0" autoFill="0" autoLine="0" autoPict="0">
                <anchor moveWithCells="1">
                  <from>
                    <xdr:col>1</xdr:col>
                    <xdr:colOff>22860</xdr:colOff>
                    <xdr:row>45</xdr:row>
                    <xdr:rowOff>289560</xdr:rowOff>
                  </from>
                  <to>
                    <xdr:col>3</xdr:col>
                    <xdr:colOff>68580</xdr:colOff>
                    <xdr:row>46</xdr:row>
                    <xdr:rowOff>182880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Sheet1</vt:lpstr>
      <vt:lpstr>記載例・注意事項</vt:lpstr>
      <vt:lpstr>Sheet1!Print_Area</vt:lpstr>
      <vt:lpstr>記載例・注意事項!Print_Area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2025-06-03T07:54:04Z</dcterms:modified>
</cp:coreProperties>
</file>