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_農業係\123 高知市スマート農業推進事業費補助金\★Ｒ６要綱\市要綱\★令和６年12月改正要綱\R6.12月改正要綱\改正後要綱（溶け込み版）\"/>
    </mc:Choice>
  </mc:AlternateContent>
  <bookViews>
    <workbookView xWindow="0" yWindow="0" windowWidth="23040" windowHeight="9528"/>
  </bookViews>
  <sheets>
    <sheet name="別紙２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7" i="1" l="1"/>
  <c r="E11" i="1" l="1"/>
  <c r="E17" i="1" l="1"/>
  <c r="L20" i="1" l="1"/>
  <c r="K20" i="1" l="1"/>
  <c r="J20" i="1"/>
  <c r="I20" i="1"/>
  <c r="H20" i="1"/>
  <c r="G20" i="1"/>
  <c r="F20" i="1"/>
  <c r="E19" i="1"/>
  <c r="E18" i="1"/>
  <c r="L10" i="1"/>
  <c r="K10" i="1"/>
  <c r="J10" i="1"/>
  <c r="I10" i="1"/>
  <c r="H10" i="1"/>
  <c r="G10" i="1"/>
  <c r="F10" i="1"/>
  <c r="F13" i="1" s="1"/>
  <c r="L7" i="1"/>
  <c r="L13" i="1" s="1"/>
  <c r="K7" i="1"/>
  <c r="J7" i="1"/>
  <c r="I7" i="1"/>
  <c r="H7" i="1"/>
  <c r="G7" i="1"/>
  <c r="G13" i="1" l="1"/>
  <c r="H13" i="1"/>
  <c r="I13" i="1"/>
  <c r="J13" i="1"/>
  <c r="K13" i="1"/>
  <c r="E10" i="1"/>
  <c r="E7" i="1"/>
  <c r="E20" i="1"/>
  <c r="E13" i="1" l="1"/>
  <c r="F23" i="1"/>
  <c r="D22" i="1" l="1"/>
  <c r="D23" i="1" s="1"/>
</calcChain>
</file>

<file path=xl/sharedStrings.xml><?xml version="1.0" encoding="utf-8"?>
<sst xmlns="http://schemas.openxmlformats.org/spreadsheetml/2006/main" count="53" uniqueCount="32">
  <si>
    <t>７年間
合計</t>
    <rPh sb="1" eb="3">
      <t>ネンカン</t>
    </rPh>
    <rPh sb="4" eb="6">
      <t>ゴウケイ</t>
    </rPh>
    <phoneticPr fontId="2"/>
  </si>
  <si>
    <t>受託単価
※農薬代除く（円/10a）</t>
    <rPh sb="0" eb="2">
      <t>ジュタク</t>
    </rPh>
    <rPh sb="2" eb="4">
      <t>タンカ</t>
    </rPh>
    <rPh sb="6" eb="9">
      <t>ノウヤクダイ</t>
    </rPh>
    <rPh sb="9" eb="10">
      <t>ノゾ</t>
    </rPh>
    <rPh sb="12" eb="13">
      <t>エン</t>
    </rPh>
    <phoneticPr fontId="2"/>
  </si>
  <si>
    <t>-</t>
    <phoneticPr fontId="2"/>
  </si>
  <si>
    <t>受託面積（ha）</t>
    <rPh sb="0" eb="2">
      <t>ジュタク</t>
    </rPh>
    <rPh sb="2" eb="4">
      <t>メンセキ</t>
    </rPh>
    <phoneticPr fontId="2"/>
  </si>
  <si>
    <t>受託費　計（円）</t>
    <rPh sb="0" eb="2">
      <t>ジュタク</t>
    </rPh>
    <rPh sb="2" eb="3">
      <t>ヒ</t>
    </rPh>
    <rPh sb="4" eb="5">
      <t>ケイ</t>
    </rPh>
    <rPh sb="6" eb="7">
      <t>エン</t>
    </rPh>
    <phoneticPr fontId="2"/>
  </si>
  <si>
    <t>受託単価
※農薬代除く（円/10a）</t>
    <rPh sb="0" eb="2">
      <t>ジュタク</t>
    </rPh>
    <rPh sb="2" eb="4">
      <t>タンカ</t>
    </rPh>
    <rPh sb="12" eb="13">
      <t>エン</t>
    </rPh>
    <phoneticPr fontId="2"/>
  </si>
  <si>
    <t>計</t>
    <rPh sb="0" eb="1">
      <t>ケイ</t>
    </rPh>
    <phoneticPr fontId="2"/>
  </si>
  <si>
    <t>ドローン本体導入＋講習費用
（円）</t>
    <rPh sb="4" eb="6">
      <t>ホンタイ</t>
    </rPh>
    <rPh sb="6" eb="8">
      <t>ドウニュウ</t>
    </rPh>
    <rPh sb="9" eb="11">
      <t>コウシュウ</t>
    </rPh>
    <rPh sb="11" eb="13">
      <t>ヒヨウ</t>
    </rPh>
    <rPh sb="15" eb="16">
      <t>エン</t>
    </rPh>
    <phoneticPr fontId="2"/>
  </si>
  <si>
    <t>-</t>
    <phoneticPr fontId="2"/>
  </si>
  <si>
    <t>ランニングコスト
※点検，保険代ほか（円）</t>
    <rPh sb="10" eb="12">
      <t>テンケン</t>
    </rPh>
    <rPh sb="13" eb="15">
      <t>ホケン</t>
    </rPh>
    <rPh sb="15" eb="16">
      <t>ダイ</t>
    </rPh>
    <rPh sb="19" eb="20">
      <t>エン</t>
    </rPh>
    <phoneticPr fontId="2"/>
  </si>
  <si>
    <t>ドローン本体更新費用
（円）</t>
    <rPh sb="4" eb="6">
      <t>ホンタイ</t>
    </rPh>
    <rPh sb="6" eb="8">
      <t>コウシン</t>
    </rPh>
    <rPh sb="8" eb="10">
      <t>ヒヨウ</t>
    </rPh>
    <rPh sb="12" eb="13">
      <t>エン</t>
    </rPh>
    <phoneticPr fontId="2"/>
  </si>
  <si>
    <t>●支出</t>
    <rPh sb="1" eb="3">
      <t>シシュツ</t>
    </rPh>
    <phoneticPr fontId="2"/>
  </si>
  <si>
    <t>　</t>
    <phoneticPr fontId="2"/>
  </si>
  <si>
    <t>●7/31　吉本さん確認
資材経費を節減していく
・ケイントップ　40袋/反を27袋/反まで減らしている
・ミミズ培土（土壌改良剤）60万円を減らす
７月下旬にドローンT25　晴れの日に飛ばしてもらった
→地上６mでケイントップ飛んだ
→エバーフロー（黒いホース）で潅水してからならケイントップ飛ばないのでは。８月以降は背丈も伸びるので，今後テストする。
●8/1　吉本さん確認
ほ場拡大は考えてない（農繁期だけ栽培時の20人程度の人員確保が難しい，経費がかかる）
反収は株間を狭める，肥料の計算，適切防除することで上がる</t>
    <rPh sb="185" eb="187">
      <t>ヨシモト</t>
    </rPh>
    <rPh sb="189" eb="191">
      <t>カクニン</t>
    </rPh>
    <phoneticPr fontId="2"/>
  </si>
  <si>
    <t>作目</t>
    <rPh sb="0" eb="2">
      <t>サクモク</t>
    </rPh>
    <phoneticPr fontId="2"/>
  </si>
  <si>
    <r>
      <t xml:space="preserve">〇年度
</t>
    </r>
    <r>
      <rPr>
        <sz val="10"/>
        <color theme="1"/>
        <rFont val="ＭＳ Ｐゴシック"/>
        <family val="3"/>
        <charset val="128"/>
        <scheme val="minor"/>
      </rPr>
      <t>（導入初年度）</t>
    </r>
    <rPh sb="1" eb="3">
      <t>ネンド</t>
    </rPh>
    <rPh sb="5" eb="7">
      <t>ドウニュウ</t>
    </rPh>
    <rPh sb="7" eb="10">
      <t>ショネンド</t>
    </rPh>
    <phoneticPr fontId="2"/>
  </si>
  <si>
    <t>R〇年度
（２年目）</t>
    <rPh sb="2" eb="4">
      <t>ネンド</t>
    </rPh>
    <rPh sb="7" eb="9">
      <t>ネンメ</t>
    </rPh>
    <phoneticPr fontId="2"/>
  </si>
  <si>
    <t>R〇年度
（３年目）</t>
    <rPh sb="2" eb="4">
      <t>ネンド</t>
    </rPh>
    <phoneticPr fontId="2"/>
  </si>
  <si>
    <t>R〇年度
（４年目）</t>
    <rPh sb="2" eb="4">
      <t>ネンド</t>
    </rPh>
    <phoneticPr fontId="2"/>
  </si>
  <si>
    <t>R〇年度
（５年目）</t>
    <rPh sb="2" eb="4">
      <t>ネンド</t>
    </rPh>
    <phoneticPr fontId="2"/>
  </si>
  <si>
    <t>R〇年度
（６年目）</t>
    <rPh sb="2" eb="4">
      <t>ネンド</t>
    </rPh>
    <phoneticPr fontId="2"/>
  </si>
  <si>
    <t>R〇年度
（７年目）</t>
    <rPh sb="2" eb="4">
      <t>ネンド</t>
    </rPh>
    <phoneticPr fontId="2"/>
  </si>
  <si>
    <t>費用対効果
見込</t>
    <rPh sb="0" eb="5">
      <t>ヒヨウタイコウカ</t>
    </rPh>
    <rPh sb="6" eb="8">
      <t>ミコ</t>
    </rPh>
    <phoneticPr fontId="2"/>
  </si>
  <si>
    <t>別紙２　費用対効果の算定書</t>
    <rPh sb="0" eb="2">
      <t>ベッシ</t>
    </rPh>
    <rPh sb="4" eb="7">
      <t>ヒヨウタイ</t>
    </rPh>
    <rPh sb="7" eb="9">
      <t>コウカ</t>
    </rPh>
    <rPh sb="10" eb="12">
      <t>サンテイ</t>
    </rPh>
    <rPh sb="12" eb="13">
      <t>ショ</t>
    </rPh>
    <phoneticPr fontId="2"/>
  </si>
  <si>
    <t>受託事業</t>
    <rPh sb="0" eb="2">
      <t>ジュタク</t>
    </rPh>
    <rPh sb="2" eb="4">
      <t>ジギョウ</t>
    </rPh>
    <phoneticPr fontId="2"/>
  </si>
  <si>
    <t>●受託等による収入及び所得増</t>
    <rPh sb="1" eb="3">
      <t>ジュタク</t>
    </rPh>
    <rPh sb="3" eb="4">
      <t>ナド</t>
    </rPh>
    <rPh sb="7" eb="9">
      <t>シュウニュウ</t>
    </rPh>
    <rPh sb="9" eb="10">
      <t>オヨ</t>
    </rPh>
    <rPh sb="11" eb="13">
      <t>ショトク</t>
    </rPh>
    <rPh sb="13" eb="14">
      <t>ゾウ</t>
    </rPh>
    <phoneticPr fontId="2"/>
  </si>
  <si>
    <t>受託事業以外</t>
    <rPh sb="0" eb="2">
      <t>ジュタク</t>
    </rPh>
    <rPh sb="2" eb="4">
      <t>ジギョウ</t>
    </rPh>
    <rPh sb="4" eb="6">
      <t>イガイ</t>
    </rPh>
    <phoneticPr fontId="2"/>
  </si>
  <si>
    <t>収支差
（１年間あたり）</t>
    <rPh sb="0" eb="2">
      <t>シュウシ</t>
    </rPh>
    <rPh sb="2" eb="3">
      <t>サ</t>
    </rPh>
    <rPh sb="6" eb="8">
      <t>ネンカン</t>
    </rPh>
    <phoneticPr fontId="2"/>
  </si>
  <si>
    <t>収支差
（７年間計）</t>
    <rPh sb="0" eb="2">
      <t>シュウシ</t>
    </rPh>
    <rPh sb="2" eb="3">
      <t>サ</t>
    </rPh>
    <rPh sb="6" eb="7">
      <t>ネン</t>
    </rPh>
    <rPh sb="7" eb="8">
      <t>アイダ</t>
    </rPh>
    <rPh sb="8" eb="9">
      <t>ケイ</t>
    </rPh>
    <phoneticPr fontId="2"/>
  </si>
  <si>
    <t>　※費用対効果見込が1.0以上となること。</t>
    <rPh sb="2" eb="7">
      <t>ヒヨウタイコウカ</t>
    </rPh>
    <rPh sb="7" eb="9">
      <t>ミコミ</t>
    </rPh>
    <phoneticPr fontId="2"/>
  </si>
  <si>
    <t>(例）適切なドローン防除により増加する所得（円）</t>
    <rPh sb="1" eb="2">
      <t>レイ</t>
    </rPh>
    <rPh sb="3" eb="5">
      <t>テキセツ</t>
    </rPh>
    <rPh sb="10" eb="12">
      <t>ボウジョ</t>
    </rPh>
    <rPh sb="15" eb="17">
      <t>ゾウカ</t>
    </rPh>
    <rPh sb="19" eb="21">
      <t>ショトク</t>
    </rPh>
    <rPh sb="22" eb="23">
      <t>エン</t>
    </rPh>
    <phoneticPr fontId="2"/>
  </si>
  <si>
    <t>(例）省力化に伴う削減される人件費（円）</t>
    <rPh sb="1" eb="2">
      <t>レイ</t>
    </rPh>
    <rPh sb="3" eb="6">
      <t>ショウリョクカ</t>
    </rPh>
    <rPh sb="7" eb="8">
      <t>トモナ</t>
    </rPh>
    <rPh sb="9" eb="11">
      <t>サクゲン</t>
    </rPh>
    <rPh sb="14" eb="17">
      <t>ジンケンヒ</t>
    </rPh>
    <rPh sb="18" eb="1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</si>
</sst>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" fontId="0" fillId="0" borderId="9" xfId="0" applyNumberFormat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3" fontId="0" fillId="0" borderId="18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3" fontId="0" fillId="0" borderId="21" xfId="0" applyNumberFormat="1" applyBorder="1" applyAlignment="1">
      <alignment horizontal="right" vertical="center"/>
    </xf>
    <xf numFmtId="3" fontId="0" fillId="3" borderId="25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3" fontId="0" fillId="0" borderId="26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" fontId="0" fillId="0" borderId="0" xfId="0" applyNumberFormat="1">
      <alignment vertical="center"/>
    </xf>
    <xf numFmtId="38" fontId="0" fillId="0" borderId="0" xfId="1" applyNumberFormat="1" applyFont="1">
      <alignment vertical="center"/>
    </xf>
    <xf numFmtId="3" fontId="0" fillId="0" borderId="31" xfId="0" applyNumberForma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2" fontId="0" fillId="0" borderId="33" xfId="0" applyNumberFormat="1" applyBorder="1">
      <alignment vertical="center"/>
    </xf>
    <xf numFmtId="0" fontId="7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right" vertical="center"/>
    </xf>
    <xf numFmtId="3" fontId="0" fillId="4" borderId="12" xfId="0" applyNumberFormat="1" applyFill="1" applyBorder="1" applyAlignment="1">
      <alignment horizontal="right" vertical="center"/>
    </xf>
    <xf numFmtId="3" fontId="0" fillId="4" borderId="17" xfId="0" applyNumberFormat="1" applyFill="1" applyBorder="1" applyAlignment="1">
      <alignment horizontal="right" vertical="center"/>
    </xf>
    <xf numFmtId="3" fontId="0" fillId="4" borderId="26" xfId="0" applyNumberFormat="1" applyFill="1" applyBorder="1" applyAlignment="1">
      <alignment horizontal="right" vertical="center"/>
    </xf>
    <xf numFmtId="3" fontId="0" fillId="4" borderId="18" xfId="0" applyNumberFormat="1" applyFill="1" applyBorder="1" applyAlignment="1">
      <alignment horizontal="right" vertical="center"/>
    </xf>
    <xf numFmtId="3" fontId="0" fillId="4" borderId="15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3" fontId="0" fillId="4" borderId="5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3" fillId="0" borderId="24" xfId="0" applyFont="1" applyBorder="1">
      <alignment vertical="center"/>
    </xf>
    <xf numFmtId="3" fontId="0" fillId="4" borderId="43" xfId="0" applyNumberFormat="1" applyFill="1" applyBorder="1" applyAlignment="1">
      <alignment horizontal="right" vertical="center"/>
    </xf>
    <xf numFmtId="3" fontId="8" fillId="0" borderId="41" xfId="0" applyNumberFormat="1" applyFont="1" applyBorder="1" applyAlignment="1">
      <alignment horizontal="right" vertical="center"/>
    </xf>
    <xf numFmtId="3" fontId="0" fillId="3" borderId="44" xfId="0" applyNumberFormat="1" applyFill="1" applyBorder="1" applyAlignment="1">
      <alignment horizontal="right" vertical="center"/>
    </xf>
    <xf numFmtId="3" fontId="0" fillId="4" borderId="45" xfId="0" applyNumberFormat="1" applyFill="1" applyBorder="1" applyAlignment="1">
      <alignment horizontal="right" vertical="center"/>
    </xf>
    <xf numFmtId="3" fontId="0" fillId="4" borderId="46" xfId="0" applyNumberForma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23</xdr:row>
      <xdr:rowOff>152400</xdr:rowOff>
    </xdr:from>
    <xdr:to>
      <xdr:col>10</xdr:col>
      <xdr:colOff>990600</xdr:colOff>
      <xdr:row>41</xdr:row>
      <xdr:rowOff>106680</xdr:rowOff>
    </xdr:to>
    <xdr:sp macro="" textlink="">
      <xdr:nvSpPr>
        <xdr:cNvPr id="4" name="角丸四角形 3"/>
        <xdr:cNvSpPr/>
      </xdr:nvSpPr>
      <xdr:spPr>
        <a:xfrm>
          <a:off x="259080" y="7581900"/>
          <a:ext cx="10142220" cy="960120"/>
        </a:xfrm>
        <a:prstGeom prst="roundRect">
          <a:avLst>
            <a:gd name="adj" fmla="val 7956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「適切なドローン防除により増加する所得（円）」の算定例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（増加する収量）〇％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（単価）〇円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/㎏×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（反収）〇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㎏/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（面積）〇反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（所得率）〇％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「ランニングコスト」に含まれる費用の例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・年次点検費用　・保険（物損・人身）代　・飛行許可申請更新費用　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abSelected="1" zoomScaleNormal="100" workbookViewId="0">
      <selection activeCell="C11" sqref="C11:D11"/>
    </sheetView>
  </sheetViews>
  <sheetFormatPr defaultRowHeight="13.2"/>
  <cols>
    <col min="1" max="1" width="2.109375" customWidth="1"/>
    <col min="2" max="2" width="5" customWidth="1"/>
    <col min="3" max="3" width="10" customWidth="1"/>
    <col min="4" max="4" width="19.77734375" customWidth="1"/>
    <col min="5" max="5" width="14.88671875" customWidth="1"/>
    <col min="6" max="12" width="17.6640625" customWidth="1"/>
    <col min="17" max="17" width="8.88671875" customWidth="1"/>
  </cols>
  <sheetData>
    <row r="1" spans="2:18">
      <c r="B1" t="s">
        <v>23</v>
      </c>
      <c r="K1" s="1"/>
    </row>
    <row r="2" spans="2:18">
      <c r="K2" s="1"/>
    </row>
    <row r="3" spans="2:18" ht="15" thickBot="1">
      <c r="B3" s="2" t="s">
        <v>25</v>
      </c>
      <c r="K3" s="1"/>
    </row>
    <row r="4" spans="2:18" ht="26.4">
      <c r="B4" s="43"/>
      <c r="C4" s="32" t="s">
        <v>14</v>
      </c>
      <c r="D4" s="31"/>
      <c r="E4" s="3" t="s">
        <v>0</v>
      </c>
      <c r="F4" s="4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</row>
    <row r="5" spans="2:18" ht="26.4" customHeight="1">
      <c r="B5" s="59" t="s">
        <v>24</v>
      </c>
      <c r="C5" s="51"/>
      <c r="D5" s="6" t="s">
        <v>1</v>
      </c>
      <c r="E5" s="33" t="s">
        <v>2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2:18" ht="26.4" customHeight="1">
      <c r="B6" s="59"/>
      <c r="C6" s="52"/>
      <c r="D6" s="8" t="s">
        <v>3</v>
      </c>
      <c r="E6" s="34" t="s">
        <v>2</v>
      </c>
      <c r="F6" s="9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</row>
    <row r="7" spans="2:18" ht="26.4" customHeight="1">
      <c r="B7" s="59"/>
      <c r="C7" s="53"/>
      <c r="D7" s="11" t="s">
        <v>4</v>
      </c>
      <c r="E7" s="35">
        <f>SUM(F7:L7)</f>
        <v>0</v>
      </c>
      <c r="F7" s="37">
        <f>F5*F6*10</f>
        <v>0</v>
      </c>
      <c r="G7" s="38">
        <f t="shared" ref="G7:L7" si="0">G5*G6*10</f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</row>
    <row r="8" spans="2:18" ht="26.4" customHeight="1">
      <c r="B8" s="59"/>
      <c r="C8" s="54"/>
      <c r="D8" s="14" t="s">
        <v>5</v>
      </c>
      <c r="E8" s="33" t="s">
        <v>2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2:18" ht="26.4" customHeight="1">
      <c r="B9" s="59"/>
      <c r="C9" s="55"/>
      <c r="D9" s="8" t="s">
        <v>3</v>
      </c>
      <c r="E9" s="34" t="s">
        <v>2</v>
      </c>
      <c r="F9" s="9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</row>
    <row r="10" spans="2:18" ht="26.4" customHeight="1">
      <c r="B10" s="59"/>
      <c r="C10" s="56"/>
      <c r="D10" s="28" t="s">
        <v>4</v>
      </c>
      <c r="E10" s="36">
        <f>SUM(F10:L10)</f>
        <v>0</v>
      </c>
      <c r="F10" s="39">
        <f>F8*F9*10</f>
        <v>0</v>
      </c>
      <c r="G10" s="40">
        <f t="shared" ref="G10:L10" si="1">G8*G9*10</f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N10" s="30"/>
      <c r="O10" s="30"/>
      <c r="P10" s="30"/>
      <c r="Q10" s="30"/>
      <c r="R10" s="30"/>
    </row>
    <row r="11" spans="2:18" ht="47.4" customHeight="1">
      <c r="B11" s="60" t="s">
        <v>26</v>
      </c>
      <c r="C11" s="57" t="s">
        <v>30</v>
      </c>
      <c r="D11" s="58"/>
      <c r="E11" s="46">
        <f>SUM(F11:L11)</f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N11" s="30"/>
      <c r="O11" s="30"/>
      <c r="P11" s="30"/>
      <c r="Q11" s="30"/>
      <c r="R11" s="30"/>
    </row>
    <row r="12" spans="2:18" ht="47.4" customHeight="1" thickBot="1">
      <c r="B12" s="61"/>
      <c r="C12" s="62" t="s">
        <v>31</v>
      </c>
      <c r="D12" s="63"/>
      <c r="E12" s="46">
        <f>SUM(F12:L12)</f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N12" s="30"/>
      <c r="O12" s="30"/>
      <c r="P12" s="30"/>
      <c r="Q12" s="30"/>
      <c r="R12" s="30"/>
    </row>
    <row r="13" spans="2:18" ht="26.4" customHeight="1" thickTop="1" thickBot="1">
      <c r="B13" s="64" t="s">
        <v>6</v>
      </c>
      <c r="C13" s="65"/>
      <c r="D13" s="66"/>
      <c r="E13" s="48">
        <f>E7+E10+E11</f>
        <v>0</v>
      </c>
      <c r="F13" s="49">
        <f t="shared" ref="F13:L13" si="2">F7+F10+F11</f>
        <v>0</v>
      </c>
      <c r="G13" s="50">
        <f t="shared" si="2"/>
        <v>0</v>
      </c>
      <c r="H13" s="50">
        <f t="shared" si="2"/>
        <v>0</v>
      </c>
      <c r="I13" s="50">
        <f t="shared" si="2"/>
        <v>0</v>
      </c>
      <c r="J13" s="50">
        <f t="shared" si="2"/>
        <v>0</v>
      </c>
      <c r="K13" s="50">
        <f t="shared" si="2"/>
        <v>0</v>
      </c>
      <c r="L13" s="50">
        <f t="shared" si="2"/>
        <v>0</v>
      </c>
    </row>
    <row r="14" spans="2:18" ht="9.6" customHeight="1">
      <c r="B14" s="17"/>
    </row>
    <row r="15" spans="2:18" ht="15" thickBot="1">
      <c r="B15" s="45" t="s">
        <v>11</v>
      </c>
      <c r="C15" s="44"/>
      <c r="D15" s="44"/>
    </row>
    <row r="16" spans="2:18" ht="31.2" customHeight="1">
      <c r="B16" s="67"/>
      <c r="C16" s="68"/>
      <c r="D16" s="69"/>
      <c r="E16" s="3" t="s">
        <v>0</v>
      </c>
      <c r="F16" s="4" t="s">
        <v>15</v>
      </c>
      <c r="G16" s="5" t="s">
        <v>16</v>
      </c>
      <c r="H16" s="5" t="s">
        <v>17</v>
      </c>
      <c r="I16" s="5" t="s">
        <v>18</v>
      </c>
      <c r="J16" s="5" t="s">
        <v>19</v>
      </c>
      <c r="K16" s="5" t="s">
        <v>20</v>
      </c>
      <c r="L16" s="5" t="s">
        <v>21</v>
      </c>
    </row>
    <row r="17" spans="2:12" ht="31.2" customHeight="1">
      <c r="B17" s="79" t="s">
        <v>7</v>
      </c>
      <c r="C17" s="80"/>
      <c r="D17" s="81"/>
      <c r="E17" s="18">
        <f>SUM(F17)</f>
        <v>0</v>
      </c>
      <c r="F17" s="19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</row>
    <row r="18" spans="2:12" ht="31.2" customHeight="1" thickBot="1">
      <c r="B18" s="76" t="s">
        <v>9</v>
      </c>
      <c r="C18" s="77"/>
      <c r="D18" s="78"/>
      <c r="E18" s="15">
        <f>SUM(F18:L18)</f>
        <v>0</v>
      </c>
      <c r="F18" s="26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2:12" ht="31.2" hidden="1" customHeight="1" thickBot="1">
      <c r="B19" s="71" t="s">
        <v>10</v>
      </c>
      <c r="C19" s="72"/>
      <c r="D19" s="42"/>
      <c r="E19" s="25" t="str">
        <f>L19</f>
        <v>-</v>
      </c>
      <c r="F19" s="21" t="s">
        <v>2</v>
      </c>
      <c r="G19" s="22" t="s">
        <v>8</v>
      </c>
      <c r="H19" s="22" t="s">
        <v>2</v>
      </c>
      <c r="I19" s="22" t="s">
        <v>8</v>
      </c>
      <c r="J19" s="22" t="s">
        <v>8</v>
      </c>
      <c r="K19" s="22" t="s">
        <v>2</v>
      </c>
      <c r="L19" s="22" t="s">
        <v>2</v>
      </c>
    </row>
    <row r="20" spans="2:12" ht="31.2" customHeight="1" thickTop="1" thickBot="1">
      <c r="B20" s="73" t="s">
        <v>6</v>
      </c>
      <c r="C20" s="74"/>
      <c r="D20" s="75"/>
      <c r="E20" s="16">
        <f>SUM(E17:E19)</f>
        <v>0</v>
      </c>
      <c r="F20" s="12">
        <f>F18+F17</f>
        <v>0</v>
      </c>
      <c r="G20" s="13">
        <f>G18</f>
        <v>0</v>
      </c>
      <c r="H20" s="13">
        <f t="shared" ref="H20:K20" si="3">H18</f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>L18</f>
        <v>0</v>
      </c>
    </row>
    <row r="21" spans="2:12" ht="8.4" customHeight="1"/>
    <row r="22" spans="2:12" ht="27" customHeight="1" thickBot="1">
      <c r="B22" s="82" t="s">
        <v>28</v>
      </c>
      <c r="C22" s="82"/>
      <c r="D22" s="23">
        <f>E13-E20</f>
        <v>0</v>
      </c>
    </row>
    <row r="23" spans="2:12" ht="27" customHeight="1" thickBot="1">
      <c r="B23" s="82" t="s">
        <v>27</v>
      </c>
      <c r="C23" s="82"/>
      <c r="D23" s="24">
        <f>D22/7</f>
        <v>0</v>
      </c>
      <c r="E23" s="41" t="s">
        <v>22</v>
      </c>
      <c r="F23" s="29" t="e">
        <f>E13/E20</f>
        <v>#DIV/0!</v>
      </c>
      <c r="G23" t="s">
        <v>29</v>
      </c>
    </row>
    <row r="24" spans="2:12">
      <c r="E24" t="s">
        <v>12</v>
      </c>
    </row>
    <row r="25" spans="2:12" ht="13.2" customHeight="1">
      <c r="E25" t="s">
        <v>12</v>
      </c>
    </row>
    <row r="26" spans="2:12" ht="13.2" hidden="1" customHeight="1">
      <c r="B26" s="70" t="s">
        <v>13</v>
      </c>
      <c r="C26" s="70"/>
      <c r="D26" s="70"/>
      <c r="E26" s="70"/>
      <c r="F26" s="70"/>
      <c r="G26" s="70"/>
      <c r="H26" s="70"/>
      <c r="I26" s="70"/>
      <c r="J26" s="70"/>
      <c r="K26" s="70"/>
    </row>
    <row r="27" spans="2:12" ht="13.2" hidden="1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2:12" ht="13.2" hidden="1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2:12" ht="13.2" hidden="1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2:12" ht="13.2" hidden="1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2:12" ht="13.2" hidden="1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2:12" ht="13.2" hidden="1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2:11" ht="13.2" hidden="1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2:11" ht="13.2" hidden="1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2:11" ht="13.2" hidden="1" customHeight="1"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2:11" ht="13.2" hidden="1" customHeight="1"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2:11" ht="13.2" hidden="1" customHeight="1"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2:11" ht="13.2" customHeight="1"/>
  </sheetData>
  <mergeCells count="15">
    <mergeCell ref="B13:D13"/>
    <mergeCell ref="B16:D16"/>
    <mergeCell ref="B26:K37"/>
    <mergeCell ref="B19:C19"/>
    <mergeCell ref="B20:D20"/>
    <mergeCell ref="B18:D18"/>
    <mergeCell ref="B17:D17"/>
    <mergeCell ref="B23:C23"/>
    <mergeCell ref="B22:C22"/>
    <mergeCell ref="C5:C7"/>
    <mergeCell ref="C8:C10"/>
    <mergeCell ref="C11:D11"/>
    <mergeCell ref="B5:B10"/>
    <mergeCell ref="B11:B12"/>
    <mergeCell ref="C12:D12"/>
  </mergeCells>
  <phoneticPr fontId="2"/>
  <pageMargins left="0.82677165354330717" right="0.23622047244094491" top="0.55118110236220474" bottom="0.55118110236220474" header="0.31496062992125984" footer="0.31496062992125984"/>
  <pageSetup paperSize="9" scale="78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2024-11-25T03:03:00Z</cp:lastPrinted>
  <dcterms:created xsi:type="dcterms:W3CDTF">2024-07-31T02:32:40Z</dcterms:created>
  <dcterms:modified xsi:type="dcterms:W3CDTF">2024-11-25T03:03:24Z</dcterms:modified>
</cp:coreProperties>
</file>