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3\share_1101$\第８期介護保険事業計画\18_☆計画値と実績値との比較モニタリング（保険者機能強化推進交付金指標にも該当）\R04\"/>
    </mc:Choice>
  </mc:AlternateContent>
  <bookViews>
    <workbookView xWindow="0" yWindow="0" windowWidth="23040" windowHeight="9528"/>
  </bookViews>
  <sheets>
    <sheet name="要介護認定者数" sheetId="6" r:id="rId1"/>
    <sheet name="介護給付（人数）" sheetId="2" r:id="rId2"/>
    <sheet name="介護給付（給付費）" sheetId="5" r:id="rId3"/>
  </sheets>
  <definedNames>
    <definedName name="a">#REF!</definedName>
    <definedName name="aaaaaaa">#REF!</definedName>
    <definedName name="aaaaaaaaaaaaa">#REF!</definedName>
    <definedName name="_xlnm.Print_Area" localSheetId="2">'介護給付（給付費）'!$A$1:$AI$48</definedName>
    <definedName name="_xlnm.Print_Area" localSheetId="1">'介護給付（人数）'!$A$1:$S$48</definedName>
    <definedName name="_xlnm.Print_Area" localSheetId="0">要介護認定者数!$A$1:$N$43</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2" l="1"/>
  <c r="W35" i="5" l="1"/>
  <c r="W34" i="5"/>
  <c r="W33" i="5"/>
  <c r="W32" i="5"/>
  <c r="W30" i="5"/>
  <c r="W29" i="5"/>
  <c r="W28" i="5"/>
  <c r="W27" i="5"/>
  <c r="W26" i="5"/>
  <c r="W25" i="5"/>
  <c r="W24" i="5"/>
  <c r="W23" i="5"/>
  <c r="W22" i="5"/>
  <c r="W20" i="5"/>
  <c r="W19" i="5"/>
  <c r="W18" i="5"/>
  <c r="W17" i="5"/>
  <c r="W16" i="5"/>
  <c r="W15" i="5"/>
  <c r="W14" i="5"/>
  <c r="W13" i="5"/>
  <c r="W12" i="5"/>
  <c r="W11" i="5"/>
  <c r="W10" i="5"/>
  <c r="W9" i="5"/>
  <c r="W8" i="5"/>
  <c r="W7" i="5"/>
  <c r="N6" i="2" l="1"/>
  <c r="M6" i="2"/>
  <c r="L6" i="2"/>
  <c r="H6" i="2"/>
  <c r="V31" i="5"/>
  <c r="U31" i="5"/>
  <c r="T31" i="5"/>
  <c r="R31" i="5"/>
  <c r="H31" i="5"/>
  <c r="K31" i="5" s="1"/>
  <c r="N31" i="2"/>
  <c r="M31" i="2"/>
  <c r="L31" i="2"/>
  <c r="H31" i="2"/>
  <c r="K31" i="2" s="1"/>
  <c r="AF15" i="5"/>
  <c r="O31" i="2" l="1"/>
  <c r="AD31" i="5"/>
  <c r="W31" i="5"/>
  <c r="AF31" i="5"/>
  <c r="AF8" i="5"/>
  <c r="F31" i="6" l="1"/>
  <c r="F30" i="6"/>
  <c r="F29" i="6"/>
  <c r="F28" i="6"/>
  <c r="F27" i="6"/>
  <c r="F26" i="6"/>
  <c r="F25" i="6"/>
  <c r="F24" i="6"/>
  <c r="E24" i="6"/>
  <c r="AF34" i="5" l="1"/>
  <c r="AF19" i="5"/>
  <c r="AD16" i="5" l="1"/>
  <c r="AF16" i="5"/>
  <c r="O36" i="2" l="1"/>
  <c r="P36" i="2"/>
  <c r="P35" i="2"/>
  <c r="P34" i="2"/>
  <c r="P33" i="2"/>
  <c r="P32" i="2"/>
  <c r="P30" i="2"/>
  <c r="P29" i="2"/>
  <c r="P28" i="2"/>
  <c r="P27" i="2"/>
  <c r="P26" i="2"/>
  <c r="P25" i="2"/>
  <c r="P24" i="2"/>
  <c r="P20" i="2"/>
  <c r="P19" i="2"/>
  <c r="P18" i="2"/>
  <c r="P17" i="2"/>
  <c r="P16" i="2"/>
  <c r="P15" i="2"/>
  <c r="P14" i="2"/>
  <c r="P13" i="2"/>
  <c r="P12" i="2"/>
  <c r="P11" i="2"/>
  <c r="P10" i="2"/>
  <c r="P9" i="2"/>
  <c r="P8" i="2"/>
  <c r="P7" i="2"/>
  <c r="O35" i="2"/>
  <c r="O34" i="2"/>
  <c r="O33" i="2"/>
  <c r="O32" i="2"/>
  <c r="O30" i="2"/>
  <c r="O29" i="2"/>
  <c r="O28" i="2"/>
  <c r="O27" i="2"/>
  <c r="O26" i="2"/>
  <c r="O25" i="2"/>
  <c r="O24" i="2"/>
  <c r="O23" i="2"/>
  <c r="O22" i="2"/>
  <c r="N21" i="2"/>
  <c r="N37" i="2" s="1"/>
  <c r="M21" i="2"/>
  <c r="L21" i="2"/>
  <c r="L37" i="2" s="1"/>
  <c r="O20" i="2"/>
  <c r="O19" i="2"/>
  <c r="O18" i="2"/>
  <c r="O17" i="2"/>
  <c r="O16" i="2"/>
  <c r="O15" i="2"/>
  <c r="O14" i="2"/>
  <c r="O13" i="2"/>
  <c r="O12" i="2"/>
  <c r="O11" i="2"/>
  <c r="O10" i="2"/>
  <c r="O9" i="2"/>
  <c r="O8" i="2"/>
  <c r="O7" i="2"/>
  <c r="K36" i="2"/>
  <c r="K35" i="2"/>
  <c r="K34" i="2"/>
  <c r="K33" i="2"/>
  <c r="K32" i="2"/>
  <c r="K30" i="2"/>
  <c r="K29" i="2"/>
  <c r="K28" i="2"/>
  <c r="K27" i="2"/>
  <c r="K26" i="2"/>
  <c r="K25" i="2"/>
  <c r="K24" i="2"/>
  <c r="K23" i="2"/>
  <c r="K22" i="2"/>
  <c r="H21" i="2"/>
  <c r="H37" i="2" s="1"/>
  <c r="K20" i="2"/>
  <c r="K19" i="2"/>
  <c r="K18" i="2"/>
  <c r="K17" i="2"/>
  <c r="K16" i="2"/>
  <c r="K15" i="2"/>
  <c r="K14" i="2"/>
  <c r="K13" i="2"/>
  <c r="K12" i="2"/>
  <c r="K11" i="2"/>
  <c r="K10" i="2"/>
  <c r="K9" i="2"/>
  <c r="K8" i="2"/>
  <c r="K7" i="2"/>
  <c r="K6" i="2"/>
  <c r="K37" i="2" l="1"/>
  <c r="P37" i="2"/>
  <c r="M37" i="2"/>
  <c r="P21" i="2"/>
  <c r="P31" i="2"/>
  <c r="P6" i="2"/>
  <c r="K21" i="2"/>
  <c r="O21" i="2"/>
  <c r="O6" i="2"/>
  <c r="AF7" i="5"/>
  <c r="AF36" i="5"/>
  <c r="AF35" i="5"/>
  <c r="AF33" i="5"/>
  <c r="AF32" i="5"/>
  <c r="AF30" i="5"/>
  <c r="AF29" i="5"/>
  <c r="AF28" i="5"/>
  <c r="AF27" i="5"/>
  <c r="AF26" i="5"/>
  <c r="AF25" i="5"/>
  <c r="AF24" i="5"/>
  <c r="AF22" i="5"/>
  <c r="AF20" i="5"/>
  <c r="AF18" i="5"/>
  <c r="AF17" i="5"/>
  <c r="AF14" i="5"/>
  <c r="AF13" i="5"/>
  <c r="AF12" i="5"/>
  <c r="AF11" i="5"/>
  <c r="AF10" i="5"/>
  <c r="AF9" i="5"/>
  <c r="U21" i="5"/>
  <c r="W36" i="5"/>
  <c r="V21" i="5"/>
  <c r="T21" i="5"/>
  <c r="V6" i="5"/>
  <c r="U6" i="5"/>
  <c r="T6" i="5"/>
  <c r="AB8" i="5"/>
  <c r="K35" i="5"/>
  <c r="K34" i="5"/>
  <c r="K33" i="5"/>
  <c r="K32" i="5"/>
  <c r="K30" i="5"/>
  <c r="K29" i="5"/>
  <c r="K28" i="5"/>
  <c r="K27" i="5"/>
  <c r="K26" i="5"/>
  <c r="K25" i="5"/>
  <c r="K24" i="5"/>
  <c r="K23" i="5"/>
  <c r="K22" i="5"/>
  <c r="H21" i="5"/>
  <c r="K20" i="5"/>
  <c r="K19" i="5"/>
  <c r="K18" i="5"/>
  <c r="K17" i="5"/>
  <c r="K16" i="5"/>
  <c r="K15" i="5"/>
  <c r="K14" i="5"/>
  <c r="K13" i="5"/>
  <c r="K12" i="5"/>
  <c r="K11" i="5"/>
  <c r="K10" i="5"/>
  <c r="K9" i="5"/>
  <c r="K8" i="5"/>
  <c r="K7" i="5"/>
  <c r="H6" i="5"/>
  <c r="X7" i="5"/>
  <c r="W21" i="5" l="1"/>
  <c r="T37" i="5"/>
  <c r="K6" i="5"/>
  <c r="AF6" i="5"/>
  <c r="O37" i="2"/>
  <c r="U37" i="5"/>
  <c r="W6" i="5"/>
  <c r="AF21" i="5"/>
  <c r="V37" i="5"/>
  <c r="K36" i="5"/>
  <c r="H37" i="5"/>
  <c r="K21" i="5"/>
  <c r="K37" i="5" l="1"/>
  <c r="W37" i="5"/>
  <c r="AF37" i="5"/>
  <c r="E25" i="6"/>
  <c r="E26" i="6"/>
  <c r="E27" i="6"/>
  <c r="E28" i="6"/>
  <c r="E30" i="6"/>
  <c r="E31" i="6"/>
  <c r="E29" i="6"/>
  <c r="AC29" i="5" l="1"/>
  <c r="AB29" i="5"/>
  <c r="AC26" i="5"/>
  <c r="AB26" i="5"/>
  <c r="AB22" i="5"/>
  <c r="AB20" i="5"/>
  <c r="AB19" i="5"/>
  <c r="AB18" i="5"/>
  <c r="AB17" i="5"/>
  <c r="AB16" i="5"/>
  <c r="AB15" i="5"/>
  <c r="AB14" i="5"/>
  <c r="AB13" i="5"/>
  <c r="AB12" i="5"/>
  <c r="AB11" i="5"/>
  <c r="AB10" i="5"/>
  <c r="AB9" i="5"/>
  <c r="AD25" i="5"/>
  <c r="AD26" i="5"/>
  <c r="AD29" i="5"/>
  <c r="AC7" i="5" l="1"/>
  <c r="S36" i="5" l="1"/>
  <c r="AB24" i="5" l="1"/>
  <c r="S35" i="5"/>
  <c r="S34" i="5"/>
  <c r="S33" i="5"/>
  <c r="S32" i="5"/>
  <c r="S30" i="5"/>
  <c r="S29" i="5"/>
  <c r="S28" i="5"/>
  <c r="S27" i="5"/>
  <c r="S26" i="5"/>
  <c r="S25" i="5"/>
  <c r="S24" i="5"/>
  <c r="S23" i="5"/>
  <c r="S22" i="5"/>
  <c r="S20" i="5"/>
  <c r="S19" i="5"/>
  <c r="S18" i="5"/>
  <c r="S17" i="5"/>
  <c r="S16" i="5"/>
  <c r="S15" i="5"/>
  <c r="S14" i="5"/>
  <c r="S13" i="5"/>
  <c r="S12" i="5"/>
  <c r="S11" i="5"/>
  <c r="S10" i="5"/>
  <c r="S9" i="5"/>
  <c r="S8" i="5"/>
  <c r="S7" i="5"/>
  <c r="AE7" i="5" l="1"/>
  <c r="AE34" i="5"/>
  <c r="AD34" i="5"/>
  <c r="AC34" i="5"/>
  <c r="AB34" i="5"/>
  <c r="AA34" i="5"/>
  <c r="Z34" i="5"/>
  <c r="Y34" i="5"/>
  <c r="X34" i="5"/>
  <c r="AE36" i="5"/>
  <c r="AD36" i="5"/>
  <c r="AC36" i="5"/>
  <c r="AB36" i="5"/>
  <c r="AE35" i="5"/>
  <c r="AD35" i="5"/>
  <c r="AC35" i="5"/>
  <c r="AB35" i="5"/>
  <c r="AE33" i="5"/>
  <c r="AD33" i="5"/>
  <c r="AC33" i="5"/>
  <c r="AB33" i="5"/>
  <c r="AE32" i="5"/>
  <c r="AD32" i="5"/>
  <c r="AC32" i="5"/>
  <c r="AB32" i="5"/>
  <c r="AE30" i="5"/>
  <c r="AD30" i="5"/>
  <c r="AC30" i="5"/>
  <c r="AB30" i="5"/>
  <c r="AE29" i="5"/>
  <c r="AE28" i="5"/>
  <c r="AD28" i="5"/>
  <c r="AC28" i="5"/>
  <c r="AB28" i="5"/>
  <c r="AE27" i="5"/>
  <c r="AD27" i="5"/>
  <c r="AC27" i="5"/>
  <c r="AB27" i="5"/>
  <c r="AE26" i="5"/>
  <c r="AE25" i="5"/>
  <c r="AC25" i="5"/>
  <c r="AB25" i="5"/>
  <c r="AE24" i="5"/>
  <c r="AD24" i="5"/>
  <c r="AC24" i="5"/>
  <c r="AE22" i="5"/>
  <c r="AD22" i="5"/>
  <c r="AC22" i="5"/>
  <c r="AE20" i="5"/>
  <c r="AD20" i="5"/>
  <c r="AC20" i="5"/>
  <c r="AE19" i="5"/>
  <c r="AD19" i="5"/>
  <c r="AC19" i="5"/>
  <c r="AE18" i="5"/>
  <c r="AD18" i="5"/>
  <c r="AC18" i="5"/>
  <c r="AE17" i="5"/>
  <c r="AD17" i="5"/>
  <c r="AC17" i="5"/>
  <c r="AE16" i="5"/>
  <c r="AC16" i="5"/>
  <c r="AE15" i="5"/>
  <c r="AD15" i="5"/>
  <c r="AC15" i="5"/>
  <c r="AE14" i="5"/>
  <c r="AD14" i="5"/>
  <c r="AC14" i="5"/>
  <c r="AE13" i="5"/>
  <c r="AD13" i="5"/>
  <c r="AC13" i="5"/>
  <c r="AE12" i="5"/>
  <c r="AD12" i="5"/>
  <c r="AC12" i="5"/>
  <c r="AE11" i="5"/>
  <c r="AD11" i="5"/>
  <c r="AC11" i="5"/>
  <c r="AE10" i="5"/>
  <c r="AD10" i="5"/>
  <c r="AC10" i="5"/>
  <c r="AE9" i="5"/>
  <c r="AD9" i="5"/>
  <c r="AC9" i="5"/>
  <c r="AE8" i="5"/>
  <c r="AD8" i="5"/>
  <c r="AC8" i="5"/>
  <c r="AD7" i="5"/>
  <c r="AB7" i="5"/>
  <c r="Q31" i="5"/>
  <c r="P31" i="5"/>
  <c r="R21" i="5"/>
  <c r="Q21" i="5"/>
  <c r="P21" i="5"/>
  <c r="AB21" i="5" s="1"/>
  <c r="R6" i="5"/>
  <c r="Q6" i="5"/>
  <c r="P6" i="5"/>
  <c r="AB6" i="5" s="1"/>
  <c r="S31" i="5" l="1"/>
  <c r="AE31" i="5" s="1"/>
  <c r="AC21" i="5"/>
  <c r="AD6" i="5"/>
  <c r="AC6" i="5"/>
  <c r="AD21" i="5"/>
  <c r="AC31" i="5"/>
  <c r="AB31" i="5"/>
  <c r="S21" i="5"/>
  <c r="S6" i="5"/>
  <c r="Q37" i="5"/>
  <c r="R37" i="5"/>
  <c r="P37" i="5"/>
  <c r="AE21" i="5" l="1"/>
  <c r="AE6" i="5"/>
  <c r="AD37" i="5"/>
  <c r="AC37" i="5"/>
  <c r="AB37" i="5"/>
  <c r="S37" i="5"/>
  <c r="Z36" i="5"/>
  <c r="Z35" i="5"/>
  <c r="Z33" i="5"/>
  <c r="Z32" i="5"/>
  <c r="Z30" i="5"/>
  <c r="Z29" i="5"/>
  <c r="Z28" i="5"/>
  <c r="Z27" i="5"/>
  <c r="Z26" i="5"/>
  <c r="Z25" i="5"/>
  <c r="Z24" i="5"/>
  <c r="Z23" i="5"/>
  <c r="Z22" i="5"/>
  <c r="Z20" i="5"/>
  <c r="Z19" i="5"/>
  <c r="Z18" i="5"/>
  <c r="Z17" i="5"/>
  <c r="Z16" i="5"/>
  <c r="Z15" i="5"/>
  <c r="Z14" i="5"/>
  <c r="Z13" i="5"/>
  <c r="Z12" i="5"/>
  <c r="Z11" i="5"/>
  <c r="Z10" i="5"/>
  <c r="Z9" i="5"/>
  <c r="Z8" i="5"/>
  <c r="Z7" i="5"/>
  <c r="AE37" i="5" l="1"/>
  <c r="M31" i="5"/>
  <c r="L31" i="5"/>
  <c r="N21" i="5"/>
  <c r="M21" i="5"/>
  <c r="L21" i="5"/>
  <c r="M6" i="5"/>
  <c r="L6" i="5"/>
  <c r="AA16" i="5"/>
  <c r="Y16" i="5"/>
  <c r="X16" i="5"/>
  <c r="Y36" i="5"/>
  <c r="X36" i="5"/>
  <c r="Y35" i="5"/>
  <c r="X35" i="5"/>
  <c r="Y33" i="5"/>
  <c r="X33" i="5"/>
  <c r="Y32" i="5"/>
  <c r="X32" i="5"/>
  <c r="Y30" i="5"/>
  <c r="X30" i="5"/>
  <c r="Y29" i="5"/>
  <c r="X29" i="5"/>
  <c r="Y28" i="5"/>
  <c r="X28" i="5"/>
  <c r="Y27" i="5"/>
  <c r="X27" i="5"/>
  <c r="Y26" i="5"/>
  <c r="X26" i="5"/>
  <c r="Y25" i="5"/>
  <c r="X25" i="5"/>
  <c r="Y24" i="5"/>
  <c r="Y23" i="5"/>
  <c r="X23" i="5"/>
  <c r="Y22" i="5"/>
  <c r="X22" i="5"/>
  <c r="Y20" i="5"/>
  <c r="X20" i="5"/>
  <c r="Y19" i="5"/>
  <c r="X19" i="5"/>
  <c r="Y18" i="5"/>
  <c r="X18" i="5"/>
  <c r="Y17" i="5"/>
  <c r="X17" i="5"/>
  <c r="AA15" i="5"/>
  <c r="Y15" i="5"/>
  <c r="X15" i="5"/>
  <c r="AA14" i="5"/>
  <c r="Y14" i="5"/>
  <c r="X14" i="5"/>
  <c r="AA13" i="5"/>
  <c r="Y13" i="5"/>
  <c r="X13" i="5"/>
  <c r="AA12" i="5"/>
  <c r="Y12" i="5"/>
  <c r="X12" i="5"/>
  <c r="AA11" i="5"/>
  <c r="Y11" i="5"/>
  <c r="X11" i="5"/>
  <c r="AA10" i="5"/>
  <c r="Y10" i="5"/>
  <c r="X10" i="5"/>
  <c r="AA9" i="5"/>
  <c r="Y9" i="5"/>
  <c r="X9" i="5"/>
  <c r="AA8" i="5"/>
  <c r="Y8" i="5"/>
  <c r="X8" i="5"/>
  <c r="AA7" i="5"/>
  <c r="Y7" i="5"/>
  <c r="Y6" i="5"/>
  <c r="AA36" i="5"/>
  <c r="AA35" i="5"/>
  <c r="AA33" i="5"/>
  <c r="AA32" i="5"/>
  <c r="N31" i="5"/>
  <c r="AA30" i="5"/>
  <c r="AA29" i="5"/>
  <c r="AA28" i="5"/>
  <c r="AA27" i="5"/>
  <c r="AA26" i="5"/>
  <c r="AA25" i="5"/>
  <c r="AA24" i="5"/>
  <c r="AA23" i="5"/>
  <c r="AA22" i="5"/>
  <c r="AA20" i="5"/>
  <c r="AA19" i="5"/>
  <c r="AA18" i="5"/>
  <c r="AA17" i="5"/>
  <c r="N6" i="5"/>
  <c r="X6" i="5" l="1"/>
  <c r="Z21" i="5"/>
  <c r="Y31" i="5"/>
  <c r="X31" i="5"/>
  <c r="Z31" i="5"/>
  <c r="M37" i="5"/>
  <c r="O6" i="5"/>
  <c r="AA6" i="5" s="1"/>
  <c r="Y21" i="5"/>
  <c r="Z6" i="5"/>
  <c r="O31" i="5"/>
  <c r="L37" i="5"/>
  <c r="O21" i="5"/>
  <c r="AA21" i="5" s="1"/>
  <c r="X21" i="5"/>
  <c r="N37" i="5"/>
  <c r="O37" i="5" l="1"/>
  <c r="AA37" i="5" s="1"/>
  <c r="Y37" i="5"/>
  <c r="AA31" i="5"/>
  <c r="Z37" i="5"/>
  <c r="X37" i="5"/>
</calcChain>
</file>

<file path=xl/sharedStrings.xml><?xml version="1.0" encoding="utf-8"?>
<sst xmlns="http://schemas.openxmlformats.org/spreadsheetml/2006/main" count="535" uniqueCount="112">
  <si>
    <t>介護予防給付・介護給付</t>
    <rPh sb="0" eb="2">
      <t>カイゴ</t>
    </rPh>
    <rPh sb="2" eb="4">
      <t>ヨボウ</t>
    </rPh>
    <rPh sb="4" eb="6">
      <t>キュウフ</t>
    </rPh>
    <rPh sb="7" eb="9">
      <t>カイゴ</t>
    </rPh>
    <rPh sb="9" eb="11">
      <t>キュウフ</t>
    </rPh>
    <phoneticPr fontId="4"/>
  </si>
  <si>
    <t>実績値(A)</t>
    <rPh sb="0" eb="2">
      <t>ジッセキ</t>
    </rPh>
    <rPh sb="2" eb="3">
      <t>チ</t>
    </rPh>
    <phoneticPr fontId="10"/>
  </si>
  <si>
    <t>計画値(B)</t>
    <rPh sb="0" eb="2">
      <t>ケイカク</t>
    </rPh>
    <rPh sb="2" eb="3">
      <t>チ</t>
    </rPh>
    <phoneticPr fontId="10"/>
  </si>
  <si>
    <t>対計画比(A)/(B)</t>
    <rPh sb="0" eb="1">
      <t>タイ</t>
    </rPh>
    <rPh sb="1" eb="3">
      <t>ケイカク</t>
    </rPh>
    <rPh sb="3" eb="4">
      <t>ヒ</t>
    </rPh>
    <phoneticPr fontId="10"/>
  </si>
  <si>
    <t>H27</t>
  </si>
  <si>
    <t>H28</t>
  </si>
  <si>
    <t>(１)介護予防サービス・ 居宅サービス</t>
    <phoneticPr fontId="10"/>
  </si>
  <si>
    <t>訪問介護</t>
  </si>
  <si>
    <t>訪問入浴介護</t>
  </si>
  <si>
    <t>訪問看護</t>
  </si>
  <si>
    <t>訪問リハビリテーション</t>
  </si>
  <si>
    <t>居宅療養管理指導</t>
  </si>
  <si>
    <t>通所介護</t>
  </si>
  <si>
    <t>通所リハビリテーション</t>
  </si>
  <si>
    <t>福祉用具貸与</t>
  </si>
  <si>
    <t>特定福祉用具購入</t>
    <rPh sb="6" eb="8">
      <t>コウニュウ</t>
    </rPh>
    <phoneticPr fontId="7"/>
  </si>
  <si>
    <t>住宅改修</t>
  </si>
  <si>
    <t>特定施設入居者生活介護</t>
  </si>
  <si>
    <t>(２)地域密着型介護予防サービス・地域密着型サービス</t>
    <phoneticPr fontId="10"/>
  </si>
  <si>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</si>
  <si>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</si>
  <si>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</si>
  <si>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</si>
  <si>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</si>
  <si>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</si>
  <si>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</si>
  <si>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</si>
  <si>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7"/>
  </si>
  <si>
    <t>(３)施設サービス</t>
    <rPh sb="3" eb="5">
      <t>シセツ</t>
    </rPh>
    <phoneticPr fontId="10"/>
  </si>
  <si>
    <t>介護老人福祉施設</t>
  </si>
  <si>
    <t>介護老人保健施設</t>
  </si>
  <si>
    <t>介護療養型医療施設</t>
  </si>
  <si>
    <t>(４)介護予防支援・居宅介護支援</t>
    <phoneticPr fontId="4"/>
  </si>
  <si>
    <t>合計</t>
    <rPh sb="0" eb="2">
      <t>ゴウケイ</t>
    </rPh>
    <phoneticPr fontId="4"/>
  </si>
  <si>
    <t>短期入所療養介護（老健）</t>
  </si>
  <si>
    <t>短期入所療養介護（病院等）</t>
  </si>
  <si>
    <t>福祉用具貸与</t>
    <rPh sb="2" eb="4">
      <t>ヨウグ</t>
    </rPh>
    <rPh sb="4" eb="6">
      <t>タイヨ</t>
    </rPh>
    <phoneticPr fontId="4"/>
  </si>
  <si>
    <t>特定福祉用具購入</t>
    <rPh sb="4" eb="6">
      <t>ヨウグ</t>
    </rPh>
    <rPh sb="6" eb="8">
      <t>コウニュウ</t>
    </rPh>
    <phoneticPr fontId="7"/>
  </si>
  <si>
    <t>(４)介護予防支援・居宅介護支援</t>
    <phoneticPr fontId="4"/>
  </si>
  <si>
    <t>H29</t>
    <phoneticPr fontId="4"/>
  </si>
  <si>
    <t>単位：人</t>
    <rPh sb="3" eb="4">
      <t>ヒト</t>
    </rPh>
    <phoneticPr fontId="4"/>
  </si>
  <si>
    <t>３か年計</t>
  </si>
  <si>
    <t>３か年計</t>
    <rPh sb="2" eb="3">
      <t>ネン</t>
    </rPh>
    <rPh sb="3" eb="4">
      <t>ケイ</t>
    </rPh>
    <phoneticPr fontId="4"/>
  </si>
  <si>
    <t>単位：円</t>
    <phoneticPr fontId="4"/>
  </si>
  <si>
    <t>-</t>
    <phoneticPr fontId="4"/>
  </si>
  <si>
    <t>＜計画値と実績値との乖離について＞</t>
    <rPh sb="1" eb="3">
      <t>ケイカク</t>
    </rPh>
    <rPh sb="3" eb="4">
      <t>チ</t>
    </rPh>
    <rPh sb="5" eb="7">
      <t>ジッセキ</t>
    </rPh>
    <rPh sb="7" eb="8">
      <t>チ</t>
    </rPh>
    <rPh sb="10" eb="12">
      <t>カイリ</t>
    </rPh>
    <phoneticPr fontId="4"/>
  </si>
  <si>
    <t>H29</t>
  </si>
  <si>
    <t>H30</t>
  </si>
  <si>
    <t>計画値</t>
  </si>
  <si>
    <t>合計（人）</t>
  </si>
  <si>
    <t>要支援１（人）</t>
  </si>
  <si>
    <t>要支援２（人）</t>
  </si>
  <si>
    <t>要介護１（人）</t>
  </si>
  <si>
    <t>要介護２（人）</t>
  </si>
  <si>
    <t>要介護３（人）</t>
  </si>
  <si>
    <t>要介護４（人）</t>
  </si>
  <si>
    <t>要介護５（人）</t>
  </si>
  <si>
    <t>実績値</t>
  </si>
  <si>
    <t>対計画比</t>
  </si>
  <si>
    <t>合計（％）</t>
  </si>
  <si>
    <t>要支援１（％）</t>
  </si>
  <si>
    <t>要支援２（％）</t>
  </si>
  <si>
    <t>要介護１（％）</t>
  </si>
  <si>
    <t>要介護２（％）</t>
  </si>
  <si>
    <t>要介護３（％）</t>
  </si>
  <si>
    <t>要介護４（％）</t>
  </si>
  <si>
    <t>要介護５（％）</t>
  </si>
  <si>
    <t>（出典）（実績値）厚生労働省「介護保険事業状況報告」9月月報
        （計画値）介護保険事業計画にかかる保険者からの報告値</t>
  </si>
  <si>
    <t>単位：人</t>
    <rPh sb="0" eb="2">
      <t>タンイ</t>
    </rPh>
    <rPh sb="3" eb="4">
      <t>ヒト</t>
    </rPh>
    <phoneticPr fontId="4"/>
  </si>
  <si>
    <t>　　　　　（見える化システム実行管理画面より）</t>
    <rPh sb="6" eb="7">
      <t>ミ</t>
    </rPh>
    <rPh sb="9" eb="10">
      <t>カ</t>
    </rPh>
    <rPh sb="14" eb="16">
      <t>ジッコウ</t>
    </rPh>
    <rPh sb="16" eb="18">
      <t>カンリ</t>
    </rPh>
    <rPh sb="18" eb="20">
      <t>ガメン</t>
    </rPh>
    <phoneticPr fontId="4"/>
  </si>
  <si>
    <t>定期巡回・随時対応型訪問介護看護</t>
    <phoneticPr fontId="4"/>
  </si>
  <si>
    <t>３か年計</t>
    <phoneticPr fontId="4"/>
  </si>
  <si>
    <t>認定率</t>
    <rPh sb="0" eb="2">
      <t>ニンテイ</t>
    </rPh>
    <rPh sb="2" eb="3">
      <t>リツ</t>
    </rPh>
    <phoneticPr fontId="4"/>
  </si>
  <si>
    <t>R元</t>
  </si>
  <si>
    <t>R2</t>
  </si>
  <si>
    <t>介護医療院</t>
    <rPh sb="0" eb="2">
      <t>カイゴ</t>
    </rPh>
    <rPh sb="2" eb="4">
      <t>イリョウ</t>
    </rPh>
    <rPh sb="4" eb="5">
      <t>イン</t>
    </rPh>
    <phoneticPr fontId="4"/>
  </si>
  <si>
    <t>R7</t>
    <phoneticPr fontId="4"/>
  </si>
  <si>
    <t>皆増</t>
    <rPh sb="0" eb="1">
      <t>ミナ</t>
    </rPh>
    <rPh sb="1" eb="2">
      <t>フ</t>
    </rPh>
    <phoneticPr fontId="4"/>
  </si>
  <si>
    <t>皆増</t>
    <phoneticPr fontId="4"/>
  </si>
  <si>
    <t>（１）人数</t>
    <rPh sb="3" eb="5">
      <t>ニンズウ</t>
    </rPh>
    <phoneticPr fontId="4"/>
  </si>
  <si>
    <t>（２）給付費</t>
    <rPh sb="3" eb="5">
      <t>キュウフ</t>
    </rPh>
    <rPh sb="5" eb="6">
      <t>ヒ</t>
    </rPh>
    <phoneticPr fontId="4"/>
  </si>
  <si>
    <t>※第１号被保険者のみの値</t>
    <phoneticPr fontId="4"/>
  </si>
  <si>
    <t>並び替え後</t>
    <rPh sb="0" eb="1">
      <t>ナラ</t>
    </rPh>
    <rPh sb="2" eb="3">
      <t>カ</t>
    </rPh>
    <rPh sb="4" eb="5">
      <t>ゴ</t>
    </rPh>
    <phoneticPr fontId="4"/>
  </si>
  <si>
    <t>第８期</t>
    <rPh sb="0" eb="1">
      <t>ダイ</t>
    </rPh>
    <rPh sb="2" eb="3">
      <t>キ</t>
    </rPh>
    <phoneticPr fontId="4"/>
  </si>
  <si>
    <t>R3</t>
    <phoneticPr fontId="4"/>
  </si>
  <si>
    <t>R４</t>
    <phoneticPr fontId="4"/>
  </si>
  <si>
    <t>R５</t>
    <phoneticPr fontId="4"/>
  </si>
  <si>
    <t>短期入所生活介護</t>
    <phoneticPr fontId="4"/>
  </si>
  <si>
    <t>短期入所療養介護（老健）</t>
    <phoneticPr fontId="4"/>
  </si>
  <si>
    <t>R3</t>
    <phoneticPr fontId="4"/>
  </si>
  <si>
    <t>R4</t>
    <phoneticPr fontId="4"/>
  </si>
  <si>
    <t>R5</t>
    <phoneticPr fontId="4"/>
  </si>
  <si>
    <t>【高知市】第８期における高知市介護給付の計画値と実績値</t>
    <rPh sb="5" eb="6">
      <t>ダイ</t>
    </rPh>
    <rPh sb="7" eb="8">
      <t>キ</t>
    </rPh>
    <rPh sb="12" eb="15">
      <t>コウチシ</t>
    </rPh>
    <rPh sb="15" eb="17">
      <t>カイゴ</t>
    </rPh>
    <rPh sb="17" eb="19">
      <t>キュウフ</t>
    </rPh>
    <rPh sb="20" eb="22">
      <t>ケイカク</t>
    </rPh>
    <rPh sb="22" eb="23">
      <t>チ</t>
    </rPh>
    <rPh sb="24" eb="27">
      <t>ジッセキチ</t>
    </rPh>
    <phoneticPr fontId="4"/>
  </si>
  <si>
    <t>R3</t>
    <phoneticPr fontId="4"/>
  </si>
  <si>
    <t>R4</t>
    <phoneticPr fontId="4"/>
  </si>
  <si>
    <t>R５</t>
    <phoneticPr fontId="4"/>
  </si>
  <si>
    <t>-</t>
    <phoneticPr fontId="4"/>
  </si>
  <si>
    <t>-</t>
    <phoneticPr fontId="4"/>
  </si>
  <si>
    <t>【高知市】第８期における要介護認定者数の計画値と実績値</t>
    <rPh sb="1" eb="4">
      <t>コウチシ</t>
    </rPh>
    <rPh sb="5" eb="6">
      <t>ダイ</t>
    </rPh>
    <rPh sb="7" eb="8">
      <t>キ</t>
    </rPh>
    <rPh sb="12" eb="13">
      <t>ヨウ</t>
    </rPh>
    <rPh sb="13" eb="15">
      <t>カイゴ</t>
    </rPh>
    <rPh sb="15" eb="17">
      <t>ニンテイ</t>
    </rPh>
    <rPh sb="17" eb="18">
      <t>シャ</t>
    </rPh>
    <rPh sb="18" eb="19">
      <t>スウ</t>
    </rPh>
    <rPh sb="20" eb="22">
      <t>ケイカク</t>
    </rPh>
    <rPh sb="22" eb="23">
      <t>チ</t>
    </rPh>
    <rPh sb="24" eb="26">
      <t>ジッセキ</t>
    </rPh>
    <rPh sb="26" eb="27">
      <t>チ</t>
    </rPh>
    <phoneticPr fontId="4"/>
  </si>
  <si>
    <t>短期入所生活介護</t>
    <phoneticPr fontId="4"/>
  </si>
  <si>
    <t>-</t>
    <phoneticPr fontId="4"/>
  </si>
  <si>
    <t>-</t>
    <phoneticPr fontId="4"/>
  </si>
  <si>
    <t>-</t>
    <phoneticPr fontId="4"/>
  </si>
  <si>
    <t>-</t>
    <phoneticPr fontId="4"/>
  </si>
  <si>
    <t>-</t>
    <phoneticPr fontId="4"/>
  </si>
  <si>
    <t>-</t>
    <phoneticPr fontId="4"/>
  </si>
  <si>
    <t xml:space="preserve">【実績値】厚生労働省「介護保険事業状況報告」月報
</t>
    <phoneticPr fontId="4"/>
  </si>
  <si>
    <t>【計画値】介護保険事業計画にかかる保険者からの報告値</t>
  </si>
  <si>
    <t>（見える化システム実行管理画面より）</t>
  </si>
  <si>
    <t xml:space="preserve">（載せない→短期入所療養介護（老健）はコロナ補正後の計画値と実績値の乖離。計画=コロナ禍でないことを想定したことが原因）
・訪問入浴介護の乖離（－）については，利用が多い重度の要介護者の増加を見込んだ計画値としていたが，重度の要介護者人数が計画値を下回る実績となった（「第８期における要介護認定者数の計画値と実績値」参照）ことによる影響や，第６期から事業所数（２）の増減がないことによるものである。
・短期入所療養介護（病院等）の大幅な乖離（－）については，病院等に含まれる介護療養型医療施設が介護医療院へ転換したことにより床数が減となったことによるものである。
・夜間対応型訪問介護の「実績０」については，本市に事業所がなく，また住所地特例者による利用もなかったことが原因である。
・住宅改修の乖離（－）については，コロナ蔓延防止措置や海外からのトイレ用品入荷の遅れによるものと考えられる。
・定期巡回・随時対応型訪問介護看護の乖離（＋）については，令和３年度中に３事業所が開設したことによるものである。また開設原因としては,訪問看護,通所介護,通所リハビリテーション,短期入所生活介護, 短期入所療養介護（老健）の乖離（－）の実績のとおり,新型コロナウイルス感染症感染拡大の影響による利用を控えた方の需要が高まったことと考えられる。
・小規模多機能型居宅介護の乖離（＋）については，第７期介護保険事業計画施設整備計画に基づく事業所開設が遅れたものが,令和３年３月１日に開設したことで利用人数増につながったものである。
・看護小規模多機能型居宅介護については，令和２年度と令和３年度で定員数に変動がなかったものの,施設の床数稼働率が増加したことで, 乖離（＋）に至った。稼働率増加要因は, 新型コロウイルスの影響により在宅・訪問サービス系利用者のニーズが高まったことと推察する。引き続き稼働率の増加が見込まれるようであれば,次期事業計画策定時に施設整備を検討するよう留意する。
〈参考：第７期策定に向けた実態調査〉令和２年度７月末時点　東部：63.0％,西部：94.4％,南部：70.1％,北部：62.5％
・介護療養型医療施設の乖離（－）及び介護医療院の乖離（＋）については，介護療養型医療施設が介護医療院等へ転換となったことによるものである。
</t>
    <phoneticPr fontId="4"/>
  </si>
  <si>
    <t>・第８期事業計画期間である令和３年度・令和４年度では，要支援１・２の軽度者は，計画値を下回り,令和４年度においては要介護４のみが計画値を上回り,全体的に実績値が計画値を下回った。この要因として新型コロナウイルス感染症の影響による介護認定申請控えが考えられるため，今後も影響を注視する必要がある。
また,認定者数推計に用いた被保険者数推計値に対する要介護者の前期・後期高齢者割合の構成比は令和３年度から令和４年度にかけ変化がなかったが,要支援１・２に占める後期高齢者の割合は増加した。
・ 認定率について，令和３年度・令和４年度ともに20.4%で計画値を下回った（令和３年度▲0.4ポイント, 令和４年度▲0.9ポイント）。認定者数,認定率ともに全体的に実績値が計画値を下回っており,これらは住民主体の介護予防活動の推進（こうち笑顔マイレージの普及等），一人ひとりの健康活動の推進（健康講座等），住民主体の支え合い活動の推進（百歳体操の活用等）により高齢者の介護予防への意識が向上し,地域社会への参加が促進（なごやか宅老等）されるなど，介護予防事業の効果が表れてきていると考えられる。しかしながら,コロナ禍における活動制限でフレイルの増加・悪化も考えられるため,今後介護認定者の急激な増加等に留意が必要である。</t>
    <phoneticPr fontId="4"/>
  </si>
  <si>
    <r>
      <t>・訪問入浴介護の乖離（－）については，利用が多い重度の要介護者の増加を見込んだ計画値としていたが，重度の要介護者人数が計画値を下回る実績となった（「第８期における要介護認定者数の計画値と実績値」参照）ことによる影響や，第６期から事業所数（２）の増減がないことによるものである。
・短期入所療養介護（病院等）の大幅な乖離（－）については，病院等に含まれる介護療養型医療施設が介護医療院へ転換したことにより床数が減となったことによるものである。
・夜間対応型訪問介護の「実績０」については，本市に事業所がなく，また住所地特例者による利用もなかったことが原因である。
・住宅改修の乖離（－）については，コロナ蔓延防止措置や海外からのトイレ用品入荷の遅れによるものと考えられる。</t>
    </r>
    <r>
      <rPr>
        <sz val="11"/>
        <color theme="1"/>
        <rFont val="ＭＳ Ｐゴシック"/>
        <family val="3"/>
        <charset val="128"/>
        <scheme val="minor"/>
      </rPr>
      <t xml:space="preserve">
・小規模多機能型居宅介護の乖離（＋）については，第７期介護保険事業計画施設整備計画に基づく事業所開設が遅れたものが,令和３年３月１日に開設したことで利用人数増につながったものである。
・看護小規模多機能型居宅介護については，令和２年度と令和３年度で定員数に変動がなかったものの,施設の床数稼働率が増加したことで, 乖離（＋）に至った。稼働率増加要因は, 新型コロウイルスの影響により在宅・訪問サービス系利用者のニーズが高まったことと推察する。引き続き稼働率の増加が見込まれるようであれば,次期事業計画策定時に施設整備を検討するよう留意する。
〈参考：第７期策定に向けた実態調査〉令和２年度７月末時点　東部：63.0％,西部：94.4％,南部：70.1％,北部：62.5％
・介護療養型医療施設の乖離（－）及び介護医療院の乖離（＋）については，介護療養型医療施設が介護医療院等へ転換となったことによるものである。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</si>
</sst>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2"/>
      <color theme="1"/>
      <name val="メイリオ"/>
      <family val="3"/>
      <charset val="128"/>
    </font>
    <font>
      <sz val="6"/>
      <name val="ＭＳ Ｐゴシック"/>
      <family val="3"/>
      <charset val="128"/>
      <scheme val="minor"/>
    </font>
    <font>
      <sz val="9"/>
      <color theme="1"/>
      <name val="メイリオ"/>
      <family val="3"/>
      <charset val="128"/>
    </font>
    <font>
      <sz val="9"/>
      <color theme="1"/>
      <name val="ＭＳ Ｐゴシック"/>
      <family val="2"/>
      <scheme val="minor"/>
    </font>
    <font>
      <sz val="11"/>
      <name val="ＭＳ Ｐゴシック"/>
      <family val="3"/>
      <charset val="128"/>
    </font>
    <font>
      <sz val="11"/>
      <color theme="1"/>
      <name val="メイリオ"/>
      <family val="3"/>
      <charset val="128"/>
    </font>
    <font>
      <b/>
      <sz val="9"/>
      <color theme="1"/>
      <name val="メイリオ"/>
      <family val="3"/>
      <charset val="128"/>
    </font>
    <font>
      <sz val="6"/>
      <name val="ＭＳ Ｐゴシック"/>
      <family val="3"/>
      <charset val="128"/>
    </font>
    <font>
      <sz val="8"/>
      <color theme="1"/>
      <name val="メイリオ"/>
      <family val="3"/>
      <charset val="128"/>
    </font>
    <font>
      <b/>
      <sz val="9"/>
      <name val="メイリオ"/>
      <family val="3"/>
      <charset val="128"/>
    </font>
    <font>
      <b/>
      <sz val="9"/>
      <color indexed="8"/>
      <name val="メイリオ"/>
      <family val="3"/>
      <charset val="128"/>
    </font>
    <font>
      <sz val="9"/>
      <name val="メイリオ"/>
      <family val="3"/>
      <charset val="128"/>
    </font>
    <font>
      <sz val="9"/>
      <color indexed="8"/>
      <name val="メイリオ"/>
      <family val="3"/>
      <charset val="128"/>
    </font>
    <font>
      <b/>
      <sz val="8"/>
      <name val="メイリオ"/>
      <family val="3"/>
      <charset val="128"/>
    </font>
    <font>
      <sz val="9"/>
      <color rgb="FFFF0000"/>
      <name val="ＭＳ Ｐゴシック"/>
      <family val="2"/>
      <scheme val="minor"/>
    </font>
    <font>
      <b/>
      <sz val="11"/>
      <color theme="1"/>
      <name val="メイリオ"/>
      <family val="3"/>
      <charset val="128"/>
    </font>
    <font>
      <sz val="11"/>
      <name val="メイリオ"/>
      <family val="3"/>
      <charset val="128"/>
    </font>
    <font>
      <sz val="12"/>
      <color theme="1"/>
      <name val="メイリオ"/>
      <family val="3"/>
      <charset val="128"/>
    </font>
    <font>
      <sz val="11"/>
      <color theme="1"/>
      <name val="ＭＳ Ｐゴシック"/>
      <family val="3"/>
      <charset val="128"/>
      <scheme val="minor"/>
    </font>
    <font>
      <sz val="11"/>
      <color rgb="FF000000"/>
      <name val="Meiryo UI"/>
      <family val="3"/>
      <charset val="128"/>
    </font>
    <font>
      <sz val="11"/>
      <name val="Meiryo UI"/>
      <family val="3"/>
      <charset val="128"/>
    </font>
    <font>
      <sz val="12"/>
      <color rgb="FF000000"/>
      <name val="Meiryo UI"/>
      <family val="3"/>
      <charset val="128"/>
    </font>
    <font>
      <sz val="12"/>
      <name val="Meiryo UI"/>
      <family val="3"/>
      <charset val="128"/>
    </font>
    <font>
      <sz val="9"/>
      <color rgb="FFFF0000"/>
      <name val="メイリオ"/>
      <family val="3"/>
      <charset val="128"/>
    </font>
    <font>
      <sz val="9"/>
      <color rgb="FF0000FF"/>
      <name val="メイリオ"/>
      <family val="3"/>
      <charset val="128"/>
    </font>
    <font>
      <sz val="11"/>
      <color theme="1"/>
      <name val="ＭＳ Ｐゴシック"/>
      <family val="2"/>
      <scheme val="minor"/>
    </font>
    <font>
      <sz val="9"/>
      <color rgb="FF0248F8"/>
      <name val="メイリオ"/>
      <family val="3"/>
      <charset val="128"/>
    </font>
    <font>
      <sz val="10"/>
      <color rgb="FF00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indexed="64"/>
      </patternFill>
    </fill>
    <fill>
      <patternFill patternType="solid">
        <fgColor rgb="FFCCFFFF"/>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auto="1"/>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right style="medium">
        <color indexed="64"/>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thin">
        <color rgb="FF000000"/>
      </bottom>
      <diagonal/>
    </border>
    <border>
      <left/>
      <right/>
      <top style="medium">
        <color rgb="FF000000"/>
      </top>
      <bottom/>
      <diagonal/>
    </border>
    <border>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
      <left style="thin">
        <color auto="1"/>
      </left>
      <right style="thin">
        <color auto="1"/>
      </right>
      <top style="thin">
        <color auto="1"/>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diagonal/>
    </border>
  </borders>
  <cellStyleXfs count="6">
    <xf numFmtId="0" fontId="0" fillId="0" borderId="0"/>
    <xf numFmtId="9" fontId="2" fillId="0" borderId="0" applyFont="0" applyFill="0" applyBorder="0" applyAlignment="0" applyProtection="0">
      <alignment vertical="center"/>
    </xf>
    <xf numFmtId="0" fontId="7" fillId="0" borderId="0"/>
    <xf numFmtId="0" fontId="7" fillId="0" borderId="0"/>
    <xf numFmtId="0" fontId="1" fillId="0" borderId="0">
      <alignment vertical="center"/>
    </xf>
    <xf numFmtId="38" fontId="28" fillId="0" borderId="0" applyFont="0" applyFill="0" applyBorder="0" applyAlignment="0" applyProtection="0">
      <alignment vertical="center"/>
    </xf>
  </cellStyleXfs>
  <cellXfs count="306">
    <xf numFmtId="0" fontId="0" fillId="0" borderId="0" xfId="0"/>
    <xf numFmtId="0" fontId="3" fillId="2" borderId="0" xfId="0" applyFont="1" applyFill="1"/>
    <xf numFmtId="0" fontId="5" fillId="2" borderId="0" xfId="0" applyFont="1" applyFill="1"/>
    <xf numFmtId="0" fontId="5" fillId="2" borderId="0" xfId="0" applyFont="1" applyFill="1" applyAlignment="1">
      <alignment horizontal="right" vertical="center"/>
    </xf>
    <xf numFmtId="0" fontId="6" fillId="2" borderId="0" xfId="0" applyFont="1" applyFill="1"/>
    <xf numFmtId="0" fontId="8" fillId="2" borderId="1" xfId="2" applyFont="1" applyFill="1" applyBorder="1" applyAlignment="1">
      <alignment vertical="center"/>
    </xf>
    <xf numFmtId="0" fontId="5" fillId="2" borderId="2" xfId="2" applyFont="1" applyFill="1" applyBorder="1" applyAlignment="1">
      <alignment vertical="center"/>
    </xf>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2" fillId="3" borderId="11"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176" fontId="13" fillId="3" borderId="13" xfId="2" applyNumberFormat="1" applyFont="1" applyFill="1" applyBorder="1" applyAlignment="1" applyProtection="1">
      <alignment horizontal="right" shrinkToFit="1"/>
      <protection locked="0"/>
    </xf>
    <xf numFmtId="0" fontId="14" fillId="3" borderId="5" xfId="2" applyFont="1" applyFill="1" applyBorder="1" applyAlignment="1">
      <alignment horizontal="left" vertical="center"/>
    </xf>
    <xf numFmtId="0" fontId="14" fillId="3" borderId="20" xfId="2" applyFont="1" applyFill="1" applyBorder="1" applyAlignment="1">
      <alignment horizontal="left" vertical="center"/>
    </xf>
    <xf numFmtId="0" fontId="14" fillId="2" borderId="21" xfId="2" applyFont="1" applyFill="1" applyBorder="1" applyAlignment="1">
      <alignment horizontal="left" vertical="center"/>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176" fontId="15" fillId="2" borderId="13" xfId="2" applyNumberFormat="1" applyFont="1" applyFill="1" applyBorder="1" applyAlignment="1" applyProtection="1">
      <alignment horizontal="right" shrinkToFit="1"/>
      <protection locked="0"/>
    </xf>
    <xf numFmtId="176" fontId="15" fillId="2" borderId="24" xfId="2" applyNumberFormat="1" applyFont="1" applyFill="1" applyBorder="1" applyAlignment="1" applyProtection="1">
      <alignment horizontal="right" shrinkToFit="1"/>
      <protection locked="0"/>
    </xf>
    <xf numFmtId="0" fontId="14" fillId="0" borderId="13"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2" xfId="2" applyFont="1" applyFill="1" applyBorder="1" applyAlignment="1">
      <alignment horizontal="left" vertical="center"/>
    </xf>
    <xf numFmtId="176" fontId="15" fillId="2" borderId="21" xfId="2" applyNumberFormat="1" applyFont="1" applyFill="1" applyBorder="1" applyAlignment="1" applyProtection="1">
      <alignment horizontal="right" shrinkToFit="1"/>
      <protection locked="0"/>
    </xf>
    <xf numFmtId="176" fontId="15" fillId="2" borderId="26" xfId="2" applyNumberFormat="1" applyFont="1" applyFill="1" applyBorder="1" applyAlignment="1" applyProtection="1">
      <alignment horizontal="right" shrinkToFit="1"/>
      <protection locked="0"/>
    </xf>
    <xf numFmtId="0" fontId="16" fillId="3" borderId="11" xfId="2" applyFont="1" applyFill="1" applyBorder="1" applyAlignment="1">
      <alignment horizontal="left" vertical="center"/>
    </xf>
    <xf numFmtId="0" fontId="12" fillId="3" borderId="27" xfId="2" applyFont="1" applyFill="1" applyBorder="1" applyAlignment="1">
      <alignment horizontal="left" vertical="center"/>
    </xf>
    <xf numFmtId="176" fontId="13" fillId="3" borderId="24" xfId="2" applyNumberFormat="1" applyFont="1" applyFill="1" applyBorder="1" applyAlignment="1" applyProtection="1">
      <alignment horizontal="right" shrinkToFit="1"/>
      <protection locked="0"/>
    </xf>
    <xf numFmtId="0" fontId="14" fillId="3" borderId="28" xfId="2" applyFont="1" applyFill="1" applyBorder="1" applyAlignment="1">
      <alignment horizontal="left" vertical="center"/>
    </xf>
    <xf numFmtId="0" fontId="14" fillId="3" borderId="30" xfId="2" applyFont="1" applyFill="1" applyBorder="1" applyAlignment="1">
      <alignment horizontal="left" vertical="center"/>
    </xf>
    <xf numFmtId="0" fontId="12" fillId="3" borderId="5" xfId="2" applyFont="1" applyFill="1" applyBorder="1" applyAlignment="1">
      <alignment horizontal="left" vertical="center"/>
    </xf>
    <xf numFmtId="0" fontId="12" fillId="3" borderId="0" xfId="2" applyFont="1" applyFill="1" applyBorder="1" applyAlignment="1">
      <alignment horizontal="left" vertical="center"/>
    </xf>
    <xf numFmtId="0" fontId="6" fillId="3" borderId="5" xfId="0" applyFont="1" applyFill="1" applyBorder="1"/>
    <xf numFmtId="176" fontId="15" fillId="2" borderId="18" xfId="2" applyNumberFormat="1" applyFont="1" applyFill="1" applyBorder="1" applyAlignment="1" applyProtection="1">
      <alignment horizontal="right" shrinkToFit="1"/>
      <protection locked="0"/>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2" fillId="3" borderId="31" xfId="2" applyFont="1" applyFill="1" applyBorder="1" applyAlignment="1">
      <alignment horizontal="left" vertical="center"/>
    </xf>
    <xf numFmtId="0" fontId="12" fillId="3" borderId="32" xfId="2" applyFont="1" applyFill="1" applyBorder="1" applyAlignment="1">
      <alignment horizontal="left" vertical="center"/>
    </xf>
    <xf numFmtId="0" fontId="12" fillId="3" borderId="33" xfId="2" applyFont="1" applyFill="1" applyBorder="1" applyAlignment="1">
      <alignment horizontal="left" vertical="center"/>
    </xf>
    <xf numFmtId="176" fontId="13" fillId="3" borderId="34" xfId="2" applyNumberFormat="1" applyFont="1" applyFill="1" applyBorder="1" applyAlignment="1" applyProtection="1">
      <alignment horizontal="right" shrinkToFit="1"/>
      <protection locked="0"/>
    </xf>
    <xf numFmtId="176" fontId="13" fillId="3" borderId="35" xfId="2" applyNumberFormat="1" applyFont="1" applyFill="1" applyBorder="1" applyAlignment="1" applyProtection="1">
      <alignment horizontal="right" shrinkToFit="1"/>
      <protection locked="0"/>
    </xf>
    <xf numFmtId="176" fontId="13" fillId="3" borderId="38" xfId="3" applyNumberFormat="1" applyFont="1" applyFill="1" applyBorder="1" applyAlignment="1" applyProtection="1">
      <alignment horizontal="right" vertical="center" shrinkToFit="1"/>
      <protection locked="0"/>
    </xf>
    <xf numFmtId="176" fontId="13" fillId="3" borderId="37" xfId="2" applyNumberFormat="1" applyFont="1" applyFill="1" applyBorder="1" applyAlignment="1" applyProtection="1">
      <alignment horizontal="right" vertical="center" shrinkToFit="1"/>
      <protection locked="0"/>
    </xf>
    <xf numFmtId="176" fontId="13" fillId="3" borderId="40" xfId="2" applyNumberFormat="1" applyFont="1" applyFill="1" applyBorder="1" applyAlignment="1" applyProtection="1">
      <alignment horizontal="right" vertical="center" shrinkToFit="1"/>
      <protection locked="0"/>
    </xf>
    <xf numFmtId="0" fontId="14" fillId="2" borderId="27" xfId="2" applyFont="1" applyFill="1" applyBorder="1" applyAlignment="1">
      <alignment horizontal="left" vertical="center"/>
    </xf>
    <xf numFmtId="0" fontId="14" fillId="2" borderId="23" xfId="2" applyFont="1" applyFill="1" applyBorder="1" applyAlignment="1">
      <alignment horizontal="left" vertical="center"/>
    </xf>
    <xf numFmtId="0" fontId="12" fillId="3" borderId="41" xfId="2" applyFont="1" applyFill="1" applyBorder="1" applyAlignment="1">
      <alignment horizontal="left" vertical="center"/>
    </xf>
    <xf numFmtId="0" fontId="17" fillId="2" borderId="0" xfId="0" applyFont="1" applyFill="1"/>
    <xf numFmtId="176" fontId="13" fillId="3" borderId="43" xfId="3" applyNumberFormat="1" applyFont="1" applyFill="1" applyBorder="1" applyAlignment="1" applyProtection="1">
      <alignment horizontal="right" vertical="center" shrinkToFit="1"/>
      <protection locked="0"/>
    </xf>
    <xf numFmtId="176" fontId="13" fillId="3" borderId="22" xfId="2" applyNumberFormat="1" applyFont="1" applyFill="1" applyBorder="1" applyAlignment="1" applyProtection="1">
      <alignment horizontal="right" shrinkToFit="1"/>
      <protection locked="0"/>
    </xf>
    <xf numFmtId="176" fontId="13" fillId="3" borderId="29" xfId="3" applyNumberFormat="1" applyFont="1" applyFill="1" applyBorder="1" applyAlignment="1" applyProtection="1">
      <alignment horizontal="right" shrinkToFit="1"/>
      <protection locked="0"/>
    </xf>
    <xf numFmtId="176" fontId="15" fillId="2" borderId="25" xfId="2" applyNumberFormat="1" applyFont="1" applyFill="1" applyBorder="1" applyAlignment="1" applyProtection="1">
      <alignment horizontal="right" shrinkToFit="1"/>
      <protection locked="0"/>
    </xf>
    <xf numFmtId="176" fontId="15" fillId="2" borderId="46" xfId="2" applyNumberFormat="1" applyFont="1" applyFill="1" applyBorder="1" applyAlignment="1" applyProtection="1">
      <alignment horizontal="right" shrinkToFit="1"/>
      <protection locked="0"/>
    </xf>
    <xf numFmtId="176" fontId="15" fillId="0" borderId="46" xfId="2" applyNumberFormat="1" applyFont="1" applyFill="1" applyBorder="1" applyAlignment="1" applyProtection="1">
      <alignment horizontal="right" shrinkToFit="1"/>
      <protection locked="0"/>
    </xf>
    <xf numFmtId="176" fontId="13" fillId="3" borderId="25" xfId="3" applyNumberFormat="1" applyFont="1" applyFill="1" applyBorder="1" applyAlignment="1" applyProtection="1">
      <alignment horizontal="right" shrinkToFit="1"/>
      <protection locked="0"/>
    </xf>
    <xf numFmtId="176" fontId="13" fillId="3" borderId="45" xfId="2" applyNumberFormat="1" applyFont="1" applyFill="1" applyBorder="1" applyAlignment="1" applyProtection="1">
      <alignment horizontal="right" shrinkToFit="1"/>
      <protection locked="0"/>
    </xf>
    <xf numFmtId="177" fontId="13" fillId="3" borderId="19" xfId="1" applyNumberFormat="1" applyFont="1" applyFill="1" applyBorder="1" applyAlignment="1" applyProtection="1">
      <alignment horizontal="right" shrinkToFit="1"/>
      <protection locked="0"/>
    </xf>
    <xf numFmtId="177" fontId="15" fillId="2" borderId="25" xfId="1" applyNumberFormat="1" applyFont="1" applyFill="1" applyBorder="1" applyAlignment="1" applyProtection="1">
      <alignment horizontal="right" shrinkToFit="1"/>
      <protection locked="0"/>
    </xf>
    <xf numFmtId="177" fontId="13" fillId="3" borderId="29" xfId="1" applyNumberFormat="1" applyFont="1" applyFill="1" applyBorder="1" applyAlignment="1" applyProtection="1">
      <alignment horizontal="right" shrinkToFit="1"/>
      <protection locked="0"/>
    </xf>
    <xf numFmtId="177" fontId="13" fillId="3" borderId="10" xfId="1" applyNumberFormat="1" applyFont="1" applyFill="1" applyBorder="1" applyAlignment="1" applyProtection="1">
      <alignment horizontal="right" shrinkToFit="1"/>
      <protection locked="0"/>
    </xf>
    <xf numFmtId="177" fontId="13" fillId="3" borderId="38" xfId="1" applyNumberFormat="1" applyFont="1" applyFill="1" applyBorder="1" applyAlignment="1" applyProtection="1">
      <alignment horizontal="right" vertical="center" shrinkToFit="1"/>
      <protection locked="0"/>
    </xf>
    <xf numFmtId="0" fontId="11" fillId="2" borderId="10" xfId="0" applyFont="1" applyFill="1" applyBorder="1" applyAlignment="1">
      <alignment horizontal="center"/>
    </xf>
    <xf numFmtId="176" fontId="13" fillId="3" borderId="44" xfId="3" applyNumberFormat="1" applyFont="1" applyFill="1" applyBorder="1" applyAlignment="1" applyProtection="1">
      <alignment horizontal="right" shrinkToFit="1"/>
      <protection locked="0"/>
    </xf>
    <xf numFmtId="0" fontId="5" fillId="2" borderId="0" xfId="0" applyFont="1" applyFill="1" applyAlignment="1">
      <alignment vertical="center"/>
    </xf>
    <xf numFmtId="177" fontId="15" fillId="2" borderId="18" xfId="1" applyNumberFormat="1" applyFont="1" applyFill="1" applyBorder="1" applyAlignment="1" applyProtection="1">
      <alignment horizontal="right" shrinkToFit="1"/>
      <protection locked="0"/>
    </xf>
    <xf numFmtId="177" fontId="15" fillId="2" borderId="13" xfId="1" applyNumberFormat="1" applyFont="1" applyFill="1" applyBorder="1" applyAlignment="1" applyProtection="1">
      <alignment horizontal="right" shrinkToFit="1"/>
      <protection locked="0"/>
    </xf>
    <xf numFmtId="177" fontId="13" fillId="3" borderId="39" xfId="1" applyNumberFormat="1" applyFont="1" applyFill="1" applyBorder="1" applyAlignment="1" applyProtection="1">
      <alignment horizontal="right" vertical="center" shrinkToFit="1"/>
      <protection locked="0"/>
    </xf>
    <xf numFmtId="177" fontId="13" fillId="3" borderId="40" xfId="1" applyNumberFormat="1" applyFont="1" applyFill="1" applyBorder="1" applyAlignment="1" applyProtection="1">
      <alignment horizontal="right" vertical="center" shrinkToFit="1"/>
      <protection locked="0"/>
    </xf>
    <xf numFmtId="177" fontId="13" fillId="3" borderId="18" xfId="1" applyNumberFormat="1" applyFont="1" applyFill="1" applyBorder="1" applyAlignment="1" applyProtection="1">
      <alignment horizontal="right" shrinkToFit="1"/>
      <protection locked="0"/>
    </xf>
    <xf numFmtId="177" fontId="13" fillId="3" borderId="47" xfId="1" applyNumberFormat="1" applyFont="1" applyFill="1" applyBorder="1" applyAlignment="1" applyProtection="1">
      <alignment horizontal="right" shrinkToFit="1"/>
      <protection locked="0"/>
    </xf>
    <xf numFmtId="177" fontId="13" fillId="3" borderId="28" xfId="1" applyNumberFormat="1" applyFont="1" applyFill="1" applyBorder="1" applyAlignment="1" applyProtection="1">
      <alignment horizontal="right" shrinkToFit="1"/>
      <protection locked="0"/>
    </xf>
    <xf numFmtId="177" fontId="13" fillId="3" borderId="48" xfId="1" applyNumberFormat="1" applyFont="1" applyFill="1" applyBorder="1" applyAlignment="1" applyProtection="1">
      <alignment horizontal="right" shrinkToFit="1"/>
      <protection locked="0"/>
    </xf>
    <xf numFmtId="177" fontId="13" fillId="3" borderId="36" xfId="1" applyNumberFormat="1" applyFont="1" applyFill="1" applyBorder="1" applyAlignment="1" applyProtection="1">
      <alignment horizontal="right" shrinkToFit="1"/>
      <protection locked="0"/>
    </xf>
    <xf numFmtId="177" fontId="13" fillId="3" borderId="9" xfId="1" applyNumberFormat="1" applyFont="1" applyFill="1" applyBorder="1" applyAlignment="1" applyProtection="1">
      <alignment horizontal="right" shrinkToFit="1"/>
      <protection locked="0"/>
    </xf>
    <xf numFmtId="0" fontId="8" fillId="2" borderId="0" xfId="0" applyFont="1" applyFill="1"/>
    <xf numFmtId="0" fontId="8" fillId="2" borderId="31" xfId="0" applyFont="1" applyFill="1" applyBorder="1" applyAlignment="1">
      <alignment horizontal="center"/>
    </xf>
    <xf numFmtId="0" fontId="0" fillId="2" borderId="0" xfId="0" applyFont="1" applyFill="1"/>
    <xf numFmtId="0" fontId="5" fillId="2" borderId="0" xfId="0" applyFont="1" applyFill="1" applyAlignment="1">
      <alignment horizontal="left" vertical="top"/>
    </xf>
    <xf numFmtId="0" fontId="20" fillId="2" borderId="0" xfId="0" applyFont="1" applyFill="1" applyAlignment="1">
      <alignment vertical="center"/>
    </xf>
    <xf numFmtId="0" fontId="0" fillId="2" borderId="0" xfId="0" applyFill="1"/>
    <xf numFmtId="0" fontId="19" fillId="4" borderId="55" xfId="0" applyFont="1" applyFill="1" applyBorder="1" applyAlignment="1">
      <alignment horizontal="center" vertical="center" wrapText="1"/>
    </xf>
    <xf numFmtId="0" fontId="20" fillId="2" borderId="0" xfId="0" applyFont="1" applyFill="1"/>
    <xf numFmtId="0" fontId="0" fillId="2" borderId="0" xfId="0" applyFill="1" applyAlignment="1">
      <alignment horizontal="right"/>
    </xf>
    <xf numFmtId="0" fontId="8" fillId="2" borderId="0" xfId="0" applyFont="1" applyFill="1" applyBorder="1" applyAlignment="1">
      <alignment horizontal="left" vertical="top" wrapText="1"/>
    </xf>
    <xf numFmtId="0" fontId="19" fillId="4" borderId="58" xfId="0" applyFont="1" applyFill="1" applyBorder="1" applyAlignment="1">
      <alignment horizontal="center" vertical="center" wrapText="1"/>
    </xf>
    <xf numFmtId="0" fontId="19" fillId="4" borderId="61" xfId="0" applyFont="1" applyFill="1" applyBorder="1" applyAlignment="1">
      <alignment horizontal="center" vertical="center" wrapText="1"/>
    </xf>
    <xf numFmtId="0" fontId="19" fillId="4" borderId="62" xfId="0" applyFont="1" applyFill="1" applyBorder="1" applyAlignment="1">
      <alignment horizontal="center" vertical="center" wrapText="1"/>
    </xf>
    <xf numFmtId="0" fontId="8" fillId="4" borderId="59" xfId="0" applyFont="1" applyFill="1" applyBorder="1" applyAlignment="1">
      <alignment horizontal="left" vertical="center" wrapText="1"/>
    </xf>
    <xf numFmtId="0" fontId="8" fillId="4" borderId="60" xfId="0" applyFont="1" applyFill="1" applyBorder="1" applyAlignment="1">
      <alignment horizontal="left" vertical="center" wrapText="1"/>
    </xf>
    <xf numFmtId="57" fontId="0" fillId="2" borderId="0" xfId="0" applyNumberFormat="1" applyFill="1"/>
    <xf numFmtId="3" fontId="22" fillId="0" borderId="62" xfId="0" applyNumberFormat="1" applyFont="1" applyBorder="1" applyAlignment="1">
      <alignment horizontal="right" vertical="center" wrapText="1"/>
    </xf>
    <xf numFmtId="0" fontId="23" fillId="0" borderId="49" xfId="0" applyFont="1" applyBorder="1" applyAlignment="1">
      <alignment horizontal="center" vertical="center"/>
    </xf>
    <xf numFmtId="0" fontId="23" fillId="0" borderId="63" xfId="0" applyFont="1" applyBorder="1" applyAlignment="1">
      <alignment horizontal="center" vertical="center"/>
    </xf>
    <xf numFmtId="0" fontId="20" fillId="5" borderId="59" xfId="0" applyFont="1" applyFill="1" applyBorder="1" applyAlignment="1">
      <alignment horizontal="left" vertical="center" wrapText="1"/>
    </xf>
    <xf numFmtId="177" fontId="25" fillId="5" borderId="58" xfId="1" applyNumberFormat="1" applyFont="1" applyFill="1" applyBorder="1" applyAlignment="1">
      <alignment horizontal="right" vertical="center" wrapText="1"/>
    </xf>
    <xf numFmtId="177" fontId="24" fillId="5" borderId="0" xfId="1" applyNumberFormat="1" applyFont="1" applyFill="1" applyBorder="1" applyAlignment="1">
      <alignment horizontal="right" vertical="center" wrapText="1"/>
    </xf>
    <xf numFmtId="177" fontId="24" fillId="5" borderId="64" xfId="1" applyNumberFormat="1" applyFont="1" applyFill="1" applyBorder="1" applyAlignment="1">
      <alignment horizontal="right" vertical="center" wrapText="1"/>
    </xf>
    <xf numFmtId="176" fontId="15" fillId="5" borderId="14" xfId="2" applyNumberFormat="1" applyFont="1" applyFill="1" applyBorder="1" applyAlignment="1" applyProtection="1">
      <alignment horizontal="right" shrinkToFit="1"/>
      <protection locked="0"/>
    </xf>
    <xf numFmtId="176" fontId="15" fillId="5" borderId="22" xfId="2" applyNumberFormat="1" applyFont="1" applyFill="1" applyBorder="1" applyAlignment="1" applyProtection="1">
      <alignment horizontal="right" shrinkToFit="1"/>
      <protection locked="0"/>
    </xf>
    <xf numFmtId="177" fontId="15" fillId="5" borderId="25" xfId="1" applyNumberFormat="1" applyFont="1" applyFill="1" applyBorder="1" applyAlignment="1" applyProtection="1">
      <alignment horizontal="right" shrinkToFit="1"/>
      <protection locked="0"/>
    </xf>
    <xf numFmtId="0" fontId="19" fillId="4" borderId="65" xfId="0" applyFont="1" applyFill="1" applyBorder="1" applyAlignment="1">
      <alignment horizontal="center" vertical="center" wrapText="1"/>
    </xf>
    <xf numFmtId="177" fontId="24" fillId="5" borderId="66" xfId="1" applyNumberFormat="1" applyFont="1" applyFill="1" applyBorder="1" applyAlignment="1">
      <alignment horizontal="right" vertical="center" wrapText="1"/>
    </xf>
    <xf numFmtId="57" fontId="0" fillId="2" borderId="0" xfId="0" applyNumberFormat="1" applyFill="1" applyAlignment="1">
      <alignment horizontal="right"/>
    </xf>
    <xf numFmtId="0" fontId="5" fillId="2" borderId="67" xfId="0" applyFont="1" applyFill="1" applyBorder="1" applyAlignment="1">
      <alignment horizontal="center"/>
    </xf>
    <xf numFmtId="176" fontId="13" fillId="3" borderId="68" xfId="2" applyNumberFormat="1" applyFont="1" applyFill="1" applyBorder="1" applyAlignment="1" applyProtection="1">
      <alignment horizontal="right" shrinkToFit="1"/>
      <protection locked="0"/>
    </xf>
    <xf numFmtId="176" fontId="15" fillId="2" borderId="68" xfId="2" applyNumberFormat="1" applyFont="1" applyFill="1" applyBorder="1" applyAlignment="1" applyProtection="1">
      <alignment horizontal="right" shrinkToFit="1"/>
      <protection locked="0"/>
    </xf>
    <xf numFmtId="176" fontId="15" fillId="2" borderId="12" xfId="2" applyNumberFormat="1" applyFont="1" applyFill="1" applyBorder="1" applyAlignment="1" applyProtection="1">
      <alignment horizontal="right" shrinkToFit="1"/>
      <protection locked="0"/>
    </xf>
    <xf numFmtId="176" fontId="15" fillId="2" borderId="14" xfId="2" applyNumberFormat="1" applyFont="1" applyFill="1" applyBorder="1" applyAlignment="1" applyProtection="1">
      <alignment horizontal="right" shrinkToFit="1"/>
      <protection locked="0"/>
    </xf>
    <xf numFmtId="176" fontId="13" fillId="3" borderId="69" xfId="2" applyNumberFormat="1" applyFont="1" applyFill="1" applyBorder="1" applyAlignment="1" applyProtection="1">
      <alignment horizontal="right" shrinkToFit="1"/>
      <protection locked="0"/>
    </xf>
    <xf numFmtId="176" fontId="13" fillId="3" borderId="70" xfId="2" applyNumberFormat="1" applyFont="1" applyFill="1" applyBorder="1" applyAlignment="1" applyProtection="1">
      <alignment horizontal="right" vertical="center" shrinkToFit="1"/>
      <protection locked="0"/>
    </xf>
    <xf numFmtId="0" fontId="5" fillId="2" borderId="33" xfId="0" applyFont="1" applyFill="1" applyBorder="1" applyAlignment="1">
      <alignment horizontal="center"/>
    </xf>
    <xf numFmtId="176" fontId="13" fillId="3" borderId="71" xfId="3" applyNumberFormat="1" applyFont="1" applyFill="1" applyBorder="1" applyAlignment="1" applyProtection="1">
      <alignment horizontal="right" shrinkToFit="1"/>
      <protection locked="0"/>
    </xf>
    <xf numFmtId="176" fontId="15" fillId="5" borderId="27" xfId="2" applyNumberFormat="1" applyFont="1" applyFill="1" applyBorder="1" applyAlignment="1" applyProtection="1">
      <alignment horizontal="right" shrinkToFit="1"/>
      <protection locked="0"/>
    </xf>
    <xf numFmtId="176" fontId="15" fillId="5" borderId="23" xfId="2" applyNumberFormat="1" applyFont="1" applyFill="1" applyBorder="1" applyAlignment="1" applyProtection="1">
      <alignment horizontal="right" shrinkToFit="1"/>
      <protection locked="0"/>
    </xf>
    <xf numFmtId="176" fontId="15" fillId="0" borderId="26" xfId="2" applyNumberFormat="1" applyFont="1" applyFill="1" applyBorder="1" applyAlignment="1" applyProtection="1">
      <alignment horizontal="right" shrinkToFit="1"/>
      <protection locked="0"/>
    </xf>
    <xf numFmtId="176" fontId="13" fillId="3" borderId="27" xfId="3" applyNumberFormat="1" applyFont="1" applyFill="1" applyBorder="1" applyAlignment="1" applyProtection="1">
      <alignment horizontal="right" shrinkToFit="1"/>
      <protection locked="0"/>
    </xf>
    <xf numFmtId="176" fontId="15" fillId="0" borderId="24" xfId="2" applyNumberFormat="1" applyFont="1" applyFill="1" applyBorder="1" applyAlignment="1" applyProtection="1">
      <alignment horizontal="right" shrinkToFit="1"/>
      <protection locked="0"/>
    </xf>
    <xf numFmtId="176" fontId="13" fillId="3" borderId="72" xfId="3" applyNumberFormat="1" applyFont="1" applyFill="1" applyBorder="1" applyAlignment="1" applyProtection="1">
      <alignment horizontal="right" vertical="center" shrinkToFit="1"/>
      <protection locked="0"/>
    </xf>
    <xf numFmtId="0" fontId="6" fillId="2" borderId="0" xfId="0" applyFont="1" applyFill="1" applyBorder="1"/>
    <xf numFmtId="0" fontId="5" fillId="2" borderId="78" xfId="0" applyFont="1" applyFill="1" applyBorder="1" applyAlignment="1">
      <alignment horizontal="center"/>
    </xf>
    <xf numFmtId="0" fontId="8" fillId="2" borderId="33" xfId="0" applyFont="1" applyFill="1" applyBorder="1" applyAlignment="1">
      <alignment horizontal="center"/>
    </xf>
    <xf numFmtId="176" fontId="13" fillId="3" borderId="24" xfId="3" applyNumberFormat="1" applyFont="1" applyFill="1" applyBorder="1" applyAlignment="1" applyProtection="1">
      <alignment horizontal="right" shrinkToFit="1"/>
      <protection locked="0"/>
    </xf>
    <xf numFmtId="176" fontId="13" fillId="3" borderId="17" xfId="2" applyNumberFormat="1" applyFont="1" applyFill="1" applyBorder="1" applyAlignment="1" applyProtection="1">
      <alignment horizontal="right" shrinkToFit="1"/>
      <protection locked="0"/>
    </xf>
    <xf numFmtId="176" fontId="13" fillId="3" borderId="79" xfId="2" applyNumberFormat="1" applyFont="1" applyFill="1" applyBorder="1" applyAlignment="1" applyProtection="1">
      <alignment horizontal="right" shrinkToFit="1"/>
      <protection locked="0"/>
    </xf>
    <xf numFmtId="176" fontId="15" fillId="5" borderId="49" xfId="2" applyNumberFormat="1" applyFont="1" applyFill="1" applyBorder="1" applyAlignment="1" applyProtection="1">
      <alignment horizontal="right" shrinkToFit="1"/>
      <protection locked="0"/>
    </xf>
    <xf numFmtId="176" fontId="14" fillId="2" borderId="24" xfId="2" applyNumberFormat="1" applyFont="1" applyFill="1" applyBorder="1" applyAlignment="1" applyProtection="1">
      <alignment horizontal="right" shrinkToFit="1"/>
      <protection locked="0"/>
    </xf>
    <xf numFmtId="176" fontId="13" fillId="3" borderId="23" xfId="2" applyNumberFormat="1" applyFont="1" applyFill="1" applyBorder="1" applyAlignment="1" applyProtection="1">
      <alignment horizontal="right" shrinkToFit="1"/>
      <protection locked="0"/>
    </xf>
    <xf numFmtId="0" fontId="5" fillId="2" borderId="0" xfId="0" applyFont="1" applyFill="1" applyAlignment="1">
      <alignment horizontal="left" vertical="top"/>
    </xf>
    <xf numFmtId="177" fontId="22" fillId="0" borderId="80" xfId="0" applyNumberFormat="1" applyFont="1" applyBorder="1" applyAlignment="1">
      <alignment horizontal="right" vertical="center" wrapText="1"/>
    </xf>
    <xf numFmtId="177" fontId="26" fillId="2" borderId="18" xfId="1" applyNumberFormat="1" applyFont="1" applyFill="1" applyBorder="1" applyAlignment="1" applyProtection="1">
      <alignment horizontal="right" shrinkToFit="1"/>
      <protection locked="0"/>
    </xf>
    <xf numFmtId="177" fontId="27" fillId="2" borderId="18" xfId="1" applyNumberFormat="1" applyFont="1" applyFill="1" applyBorder="1" applyAlignment="1" applyProtection="1">
      <alignment horizontal="right" shrinkToFit="1"/>
      <protection locked="0"/>
    </xf>
    <xf numFmtId="0" fontId="8" fillId="2" borderId="0" xfId="0" applyFont="1" applyFill="1" applyBorder="1" applyAlignment="1">
      <alignment horizontal="left" vertical="top" wrapText="1"/>
    </xf>
    <xf numFmtId="0" fontId="5" fillId="2" borderId="0" xfId="0" applyFont="1" applyFill="1" applyAlignment="1">
      <alignment horizontal="left" vertical="top"/>
    </xf>
    <xf numFmtId="177" fontId="26" fillId="0" borderId="18" xfId="1" applyNumberFormat="1" applyFont="1" applyFill="1" applyBorder="1" applyAlignment="1" applyProtection="1">
      <alignment horizontal="center" shrinkToFit="1"/>
      <protection locked="0"/>
    </xf>
    <xf numFmtId="177" fontId="27" fillId="2" borderId="13" xfId="1" applyNumberFormat="1" applyFont="1" applyFill="1" applyBorder="1" applyAlignment="1" applyProtection="1">
      <alignment horizontal="right" shrinkToFit="1"/>
      <protection locked="0"/>
    </xf>
    <xf numFmtId="177" fontId="26" fillId="2" borderId="13" xfId="1" applyNumberFormat="1" applyFont="1" applyFill="1" applyBorder="1" applyAlignment="1" applyProtection="1">
      <alignment horizontal="right" shrinkToFit="1"/>
      <protection locked="0"/>
    </xf>
    <xf numFmtId="0" fontId="21" fillId="0" borderId="2" xfId="0" applyFont="1" applyFill="1" applyBorder="1"/>
    <xf numFmtId="0" fontId="0" fillId="0" borderId="1" xfId="0" applyFont="1" applyFill="1" applyBorder="1" applyAlignment="1">
      <alignment vertical="center"/>
    </xf>
    <xf numFmtId="0" fontId="0" fillId="0" borderId="2" xfId="0" applyFont="1" applyFill="1" applyBorder="1" applyAlignment="1">
      <alignment vertical="center"/>
    </xf>
    <xf numFmtId="177" fontId="29" fillId="2" borderId="13" xfId="1" applyNumberFormat="1" applyFont="1" applyFill="1" applyBorder="1" applyAlignment="1" applyProtection="1">
      <alignment horizontal="right" shrinkToFit="1"/>
      <protection locked="0"/>
    </xf>
    <xf numFmtId="176" fontId="5" fillId="2" borderId="16" xfId="5" applyNumberFormat="1" applyFont="1" applyFill="1" applyBorder="1" applyAlignment="1" applyProtection="1">
      <alignment horizontal="right" vertical="center" shrinkToFit="1"/>
      <protection locked="0"/>
    </xf>
    <xf numFmtId="0" fontId="6" fillId="2" borderId="0" xfId="0" applyFont="1" applyFill="1" applyAlignment="1">
      <alignment horizontal="center"/>
    </xf>
    <xf numFmtId="0" fontId="5" fillId="2" borderId="0" xfId="0" applyFont="1" applyFill="1" applyAlignment="1">
      <alignment horizontal="left" vertical="top"/>
    </xf>
    <xf numFmtId="0" fontId="14" fillId="0" borderId="21" xfId="2" applyFont="1" applyFill="1" applyBorder="1" applyAlignment="1">
      <alignment horizontal="left" vertical="center"/>
    </xf>
    <xf numFmtId="0" fontId="12" fillId="3" borderId="22" xfId="2" applyFont="1" applyFill="1" applyBorder="1" applyAlignment="1">
      <alignment horizontal="left" vertical="center"/>
    </xf>
    <xf numFmtId="177" fontId="29" fillId="2" borderId="25" xfId="1" applyNumberFormat="1" applyFont="1" applyFill="1" applyBorder="1" applyAlignment="1" applyProtection="1">
      <alignment horizontal="right" shrinkToFit="1"/>
      <protection locked="0"/>
    </xf>
    <xf numFmtId="177" fontId="26" fillId="2" borderId="25" xfId="1" applyNumberFormat="1" applyFont="1" applyFill="1" applyBorder="1" applyAlignment="1" applyProtection="1">
      <alignment horizontal="right" shrinkToFit="1"/>
      <protection locked="0"/>
    </xf>
    <xf numFmtId="177" fontId="15" fillId="5" borderId="27" xfId="1" applyNumberFormat="1" applyFont="1" applyFill="1" applyBorder="1" applyAlignment="1" applyProtection="1">
      <alignment horizontal="center" shrinkToFit="1"/>
      <protection locked="0"/>
    </xf>
    <xf numFmtId="3" fontId="30" fillId="0" borderId="55" xfId="0" applyNumberFormat="1" applyFont="1" applyBorder="1" applyAlignment="1">
      <alignment horizontal="right" vertical="center" wrapText="1"/>
    </xf>
    <xf numFmtId="3" fontId="30" fillId="0" borderId="0" xfId="0" applyNumberFormat="1" applyFont="1" applyBorder="1" applyAlignment="1">
      <alignment vertical="center" wrapText="1"/>
    </xf>
    <xf numFmtId="0" fontId="8" fillId="2" borderId="0" xfId="0" applyFont="1" applyFill="1" applyBorder="1"/>
    <xf numFmtId="3" fontId="30" fillId="0" borderId="65" xfId="0" applyNumberFormat="1" applyFont="1" applyBorder="1" applyAlignment="1">
      <alignment horizontal="right" vertical="center" wrapText="1"/>
    </xf>
    <xf numFmtId="3" fontId="30" fillId="0" borderId="97" xfId="0" applyNumberFormat="1" applyFont="1" applyBorder="1" applyAlignment="1">
      <alignment horizontal="right" vertical="center" wrapText="1"/>
    </xf>
    <xf numFmtId="3" fontId="30" fillId="0" borderId="98" xfId="0" applyNumberFormat="1" applyFont="1" applyBorder="1" applyAlignment="1">
      <alignment horizontal="right" vertical="center" wrapText="1"/>
    </xf>
    <xf numFmtId="3" fontId="30" fillId="0" borderId="99" xfId="0" applyNumberFormat="1" applyFont="1" applyBorder="1" applyAlignment="1">
      <alignment horizontal="right" vertical="center" wrapText="1"/>
    </xf>
    <xf numFmtId="0" fontId="6" fillId="2" borderId="2" xfId="0" applyFont="1" applyFill="1" applyBorder="1"/>
    <xf numFmtId="0" fontId="6" fillId="2" borderId="50" xfId="0" applyFont="1" applyFill="1" applyBorder="1"/>
    <xf numFmtId="0" fontId="0" fillId="0" borderId="0" xfId="0" applyFont="1" applyFill="1" applyBorder="1" applyAlignment="1">
      <alignment vertical="top"/>
    </xf>
    <xf numFmtId="0" fontId="5" fillId="2" borderId="0" xfId="0" applyFont="1" applyFill="1" applyBorder="1" applyAlignment="1">
      <alignment horizontal="left" vertical="top"/>
    </xf>
    <xf numFmtId="0" fontId="0" fillId="2" borderId="0" xfId="0" applyFont="1" applyFill="1" applyBorder="1"/>
    <xf numFmtId="0" fontId="0" fillId="0" borderId="2" xfId="0" applyFont="1" applyFill="1" applyBorder="1"/>
    <xf numFmtId="0" fontId="5" fillId="2" borderId="0" xfId="0" applyFont="1" applyFill="1" applyBorder="1" applyAlignment="1">
      <alignment vertical="top"/>
    </xf>
    <xf numFmtId="176" fontId="13" fillId="3" borderId="8" xfId="2" applyNumberFormat="1" applyFont="1" applyFill="1" applyBorder="1" applyAlignment="1" applyProtection="1">
      <alignment horizontal="right" shrinkToFit="1"/>
      <protection locked="0"/>
    </xf>
    <xf numFmtId="176" fontId="13" fillId="3" borderId="9" xfId="2" applyNumberFormat="1" applyFont="1" applyFill="1" applyBorder="1" applyAlignment="1" applyProtection="1">
      <alignment horizontal="right" shrinkToFit="1"/>
      <protection locked="0"/>
    </xf>
    <xf numFmtId="176" fontId="13" fillId="3" borderId="10" xfId="2" applyNumberFormat="1" applyFont="1" applyFill="1" applyBorder="1" applyAlignment="1" applyProtection="1">
      <alignment horizontal="right" shrinkToFit="1"/>
      <protection locked="0"/>
    </xf>
    <xf numFmtId="176" fontId="13" fillId="3" borderId="33" xfId="2" applyNumberFormat="1" applyFont="1" applyFill="1" applyBorder="1" applyAlignment="1" applyProtection="1">
      <alignment horizontal="right" shrinkToFit="1"/>
      <protection locked="0"/>
    </xf>
    <xf numFmtId="177" fontId="26" fillId="0" borderId="25" xfId="1" applyNumberFormat="1" applyFont="1" applyFill="1" applyBorder="1" applyAlignment="1" applyProtection="1">
      <alignment horizontal="right" shrinkToFit="1"/>
      <protection locked="0"/>
    </xf>
    <xf numFmtId="177" fontId="15" fillId="0" borderId="25" xfId="1" applyNumberFormat="1" applyFont="1" applyFill="1" applyBorder="1" applyAlignment="1" applyProtection="1">
      <alignment horizontal="right" shrinkToFit="1"/>
      <protection locked="0"/>
    </xf>
    <xf numFmtId="177" fontId="29" fillId="0" borderId="25" xfId="1" applyNumberFormat="1" applyFont="1" applyFill="1" applyBorder="1" applyAlignment="1" applyProtection="1">
      <alignment horizontal="right" shrinkToFit="1"/>
      <protection locked="0"/>
    </xf>
    <xf numFmtId="0" fontId="14" fillId="0" borderId="22" xfId="2" applyFont="1" applyFill="1" applyBorder="1" applyAlignment="1">
      <alignment horizontal="left" vertical="center"/>
    </xf>
    <xf numFmtId="0" fontId="14" fillId="0" borderId="23" xfId="2" applyFont="1" applyFill="1" applyBorder="1" applyAlignment="1">
      <alignment horizontal="left" vertical="center" wrapText="1"/>
    </xf>
    <xf numFmtId="0" fontId="14" fillId="0" borderId="23" xfId="2" applyFont="1" applyFill="1" applyBorder="1" applyAlignment="1">
      <alignment horizontal="left" vertical="center"/>
    </xf>
    <xf numFmtId="0" fontId="14" fillId="0" borderId="14" xfId="2" applyFont="1" applyFill="1" applyBorder="1" applyAlignment="1">
      <alignment horizontal="left" vertical="center"/>
    </xf>
    <xf numFmtId="0" fontId="14" fillId="0" borderId="27" xfId="2" applyFont="1" applyFill="1" applyBorder="1" applyAlignment="1">
      <alignment horizontal="left" vertical="center"/>
    </xf>
    <xf numFmtId="177" fontId="26" fillId="0" borderId="27" xfId="1" applyNumberFormat="1" applyFont="1" applyFill="1" applyBorder="1" applyAlignment="1" applyProtection="1">
      <alignment horizontal="center" shrinkToFit="1"/>
      <protection locked="0"/>
    </xf>
    <xf numFmtId="177" fontId="26" fillId="0" borderId="16" xfId="1" applyNumberFormat="1" applyFont="1" applyFill="1" applyBorder="1" applyAlignment="1" applyProtection="1">
      <alignment horizontal="center" shrinkToFit="1"/>
      <protection locked="0"/>
    </xf>
    <xf numFmtId="176" fontId="13" fillId="3" borderId="18" xfId="2" applyNumberFormat="1" applyFont="1" applyFill="1" applyBorder="1" applyAlignment="1" applyProtection="1">
      <alignment horizontal="right" shrinkToFit="1"/>
      <protection locked="0"/>
    </xf>
    <xf numFmtId="176" fontId="13" fillId="3" borderId="16" xfId="2" applyNumberFormat="1" applyFont="1" applyFill="1" applyBorder="1" applyAlignment="1" applyProtection="1">
      <alignment horizontal="right" shrinkToFit="1"/>
      <protection locked="0"/>
    </xf>
    <xf numFmtId="176" fontId="13" fillId="3" borderId="14" xfId="2" applyNumberFormat="1" applyFont="1" applyFill="1" applyBorder="1" applyAlignment="1" applyProtection="1">
      <alignment horizontal="right" shrinkToFit="1"/>
      <protection locked="0"/>
    </xf>
    <xf numFmtId="176" fontId="13" fillId="3" borderId="49" xfId="3" applyNumberFormat="1" applyFont="1" applyFill="1" applyBorder="1" applyAlignment="1" applyProtection="1">
      <alignment horizontal="right" shrinkToFit="1"/>
      <protection locked="0"/>
    </xf>
    <xf numFmtId="177" fontId="5" fillId="2" borderId="18" xfId="1" applyNumberFormat="1" applyFont="1" applyFill="1" applyBorder="1" applyAlignment="1" applyProtection="1">
      <alignment horizontal="right" shrinkToFit="1"/>
      <protection locked="0"/>
    </xf>
    <xf numFmtId="177" fontId="29" fillId="2" borderId="18" xfId="1" applyNumberFormat="1" applyFont="1" applyFill="1" applyBorder="1" applyAlignment="1" applyProtection="1">
      <alignment horizontal="right" shrinkToFit="1"/>
      <protection locked="0"/>
    </xf>
    <xf numFmtId="177" fontId="5" fillId="0" borderId="18" xfId="1" applyNumberFormat="1" applyFont="1" applyFill="1" applyBorder="1" applyAlignment="1" applyProtection="1">
      <alignment horizontal="center" shrinkToFit="1"/>
      <protection locked="0"/>
    </xf>
    <xf numFmtId="177" fontId="24" fillId="5" borderId="100" xfId="1" applyNumberFormat="1" applyFont="1" applyFill="1" applyBorder="1" applyAlignment="1">
      <alignment horizontal="right" vertical="center" wrapText="1"/>
    </xf>
    <xf numFmtId="177" fontId="24" fillId="5" borderId="81" xfId="1" applyNumberFormat="1" applyFont="1" applyFill="1" applyBorder="1" applyAlignment="1">
      <alignment horizontal="right" vertical="center" wrapText="1"/>
    </xf>
    <xf numFmtId="0" fontId="23" fillId="5" borderId="49" xfId="0" applyFont="1" applyFill="1" applyBorder="1" applyAlignment="1">
      <alignment horizontal="center" vertical="center"/>
    </xf>
    <xf numFmtId="38" fontId="23" fillId="0" borderId="13" xfId="5" applyFont="1" applyBorder="1" applyAlignment="1">
      <alignment horizontal="center" vertical="center"/>
    </xf>
    <xf numFmtId="177" fontId="23" fillId="5" borderId="16" xfId="0" applyNumberFormat="1" applyFont="1" applyFill="1" applyBorder="1" applyAlignment="1">
      <alignment horizontal="center" vertical="center"/>
    </xf>
    <xf numFmtId="177" fontId="23" fillId="0" borderId="81" xfId="0" applyNumberFormat="1" applyFont="1" applyBorder="1" applyAlignment="1">
      <alignment horizontal="center" vertical="center" wrapText="1"/>
    </xf>
    <xf numFmtId="177" fontId="23" fillId="0" borderId="83" xfId="0" applyNumberFormat="1" applyFont="1" applyBorder="1" applyAlignment="1">
      <alignment horizontal="center" vertical="center" wrapText="1"/>
    </xf>
    <xf numFmtId="178" fontId="23" fillId="0" borderId="16" xfId="0" applyNumberFormat="1" applyFont="1" applyFill="1" applyBorder="1" applyAlignment="1">
      <alignment horizontal="right" vertical="center"/>
    </xf>
    <xf numFmtId="38" fontId="23" fillId="0" borderId="16" xfId="5" applyFont="1" applyFill="1" applyBorder="1" applyAlignment="1">
      <alignment horizontal="right" vertical="center"/>
    </xf>
    <xf numFmtId="3" fontId="30" fillId="0" borderId="99" xfId="0" applyNumberFormat="1" applyFont="1" applyFill="1" applyBorder="1" applyAlignment="1">
      <alignment horizontal="right" vertical="center" wrapText="1"/>
    </xf>
    <xf numFmtId="177" fontId="22" fillId="0" borderId="80" xfId="0" applyNumberFormat="1" applyFont="1" applyFill="1" applyBorder="1" applyAlignment="1">
      <alignment horizontal="right" vertical="center" wrapText="1"/>
    </xf>
    <xf numFmtId="177" fontId="22" fillId="0" borderId="82" xfId="0" applyNumberFormat="1" applyFont="1" applyFill="1" applyBorder="1" applyAlignment="1">
      <alignment horizontal="right" vertical="center" wrapText="1"/>
    </xf>
    <xf numFmtId="38" fontId="8" fillId="0" borderId="0" xfId="5" applyFont="1" applyFill="1" applyAlignment="1">
      <alignment horizontal="right"/>
    </xf>
    <xf numFmtId="0" fontId="5" fillId="2" borderId="2" xfId="0" applyFont="1" applyFill="1" applyBorder="1" applyAlignment="1">
      <alignment horizontal="left" vertical="top" wrapText="1"/>
    </xf>
    <xf numFmtId="176" fontId="9" fillId="3" borderId="24" xfId="2" applyNumberFormat="1" applyFont="1" applyFill="1" applyBorder="1" applyAlignment="1" applyProtection="1">
      <alignment horizontal="right" shrinkToFit="1"/>
      <protection locked="0"/>
    </xf>
    <xf numFmtId="176" fontId="15" fillId="0" borderId="12" xfId="2" applyNumberFormat="1" applyFont="1" applyFill="1" applyBorder="1" applyAlignment="1" applyProtection="1">
      <alignment horizontal="right" shrinkToFit="1"/>
      <protection locked="0"/>
    </xf>
    <xf numFmtId="177" fontId="15" fillId="0" borderId="18" xfId="1" applyNumberFormat="1" applyFont="1" applyFill="1" applyBorder="1" applyAlignment="1" applyProtection="1">
      <alignment horizontal="right" shrinkToFit="1"/>
      <protection locked="0"/>
    </xf>
    <xf numFmtId="177" fontId="27" fillId="0" borderId="18" xfId="1" applyNumberFormat="1" applyFont="1" applyFill="1" applyBorder="1" applyAlignment="1" applyProtection="1">
      <alignment horizontal="right" shrinkToFit="1"/>
      <protection locked="0"/>
    </xf>
    <xf numFmtId="177" fontId="29" fillId="0" borderId="18" xfId="1" applyNumberFormat="1" applyFont="1" applyFill="1" applyBorder="1" applyAlignment="1" applyProtection="1">
      <alignment horizontal="right" shrinkToFit="1"/>
      <protection locked="0"/>
    </xf>
    <xf numFmtId="177" fontId="5" fillId="0" borderId="18" xfId="1" applyNumberFormat="1" applyFont="1" applyFill="1" applyBorder="1" applyAlignment="1" applyProtection="1">
      <alignment horizontal="right" shrinkToFit="1"/>
      <protection locked="0"/>
    </xf>
    <xf numFmtId="177" fontId="26" fillId="0" borderId="18" xfId="1" applyNumberFormat="1" applyFont="1" applyFill="1" applyBorder="1" applyAlignment="1" applyProtection="1">
      <alignment horizontal="right" shrinkToFit="1"/>
      <protection locked="0"/>
    </xf>
    <xf numFmtId="177" fontId="27" fillId="0" borderId="13" xfId="1" applyNumberFormat="1" applyFont="1" applyFill="1" applyBorder="1" applyAlignment="1" applyProtection="1">
      <alignment horizontal="right" shrinkToFit="1"/>
      <protection locked="0"/>
    </xf>
    <xf numFmtId="176" fontId="15" fillId="2" borderId="13" xfId="2" applyNumberFormat="1" applyFont="1" applyFill="1" applyBorder="1" applyAlignment="1" applyProtection="1">
      <alignment horizontal="center" shrinkToFit="1"/>
      <protection locked="0"/>
    </xf>
    <xf numFmtId="176" fontId="13" fillId="3" borderId="13" xfId="2" applyNumberFormat="1" applyFont="1" applyFill="1" applyBorder="1" applyAlignment="1" applyProtection="1">
      <alignment horizontal="center" shrinkToFit="1"/>
      <protection locked="0"/>
    </xf>
    <xf numFmtId="176" fontId="13" fillId="3" borderId="34" xfId="2" applyNumberFormat="1" applyFont="1" applyFill="1" applyBorder="1" applyAlignment="1" applyProtection="1">
      <alignment horizontal="center" shrinkToFit="1"/>
      <protection locked="0"/>
    </xf>
    <xf numFmtId="176" fontId="13" fillId="3" borderId="40" xfId="2" applyNumberFormat="1" applyFont="1" applyFill="1" applyBorder="1" applyAlignment="1" applyProtection="1">
      <alignment horizontal="center" vertical="center" shrinkToFit="1"/>
      <protection locked="0"/>
    </xf>
    <xf numFmtId="176" fontId="15" fillId="2" borderId="16" xfId="2" applyNumberFormat="1" applyFont="1" applyFill="1" applyBorder="1" applyAlignment="1" applyProtection="1">
      <alignment horizontal="center" vertical="center" shrinkToFit="1"/>
      <protection locked="0"/>
    </xf>
    <xf numFmtId="176" fontId="15" fillId="0" borderId="21" xfId="2" applyNumberFormat="1" applyFont="1" applyFill="1" applyBorder="1" applyAlignment="1" applyProtection="1">
      <alignment horizontal="center" shrinkToFit="1"/>
      <protection locked="0"/>
    </xf>
    <xf numFmtId="176" fontId="15" fillId="0" borderId="13" xfId="2" applyNumberFormat="1" applyFont="1" applyFill="1" applyBorder="1" applyAlignment="1" applyProtection="1">
      <alignment horizontal="center" shrinkToFit="1"/>
      <protection locked="0"/>
    </xf>
    <xf numFmtId="176" fontId="15" fillId="2" borderId="96" xfId="2" applyNumberFormat="1" applyFont="1" applyFill="1" applyBorder="1" applyAlignment="1" applyProtection="1">
      <alignment horizontal="center" vertical="center" shrinkToFit="1"/>
      <protection locked="0"/>
    </xf>
    <xf numFmtId="176" fontId="13" fillId="3" borderId="48" xfId="3" applyNumberFormat="1" applyFont="1" applyFill="1" applyBorder="1" applyAlignment="1" applyProtection="1">
      <alignment horizontal="center" shrinkToFit="1"/>
      <protection locked="0"/>
    </xf>
    <xf numFmtId="176" fontId="15" fillId="2" borderId="13" xfId="5" applyNumberFormat="1" applyFont="1" applyFill="1" applyBorder="1" applyAlignment="1" applyProtection="1">
      <alignment horizontal="center" vertical="center" shrinkToFit="1"/>
      <protection locked="0"/>
    </xf>
    <xf numFmtId="176" fontId="13" fillId="3" borderId="13" xfId="3" applyNumberFormat="1" applyFont="1" applyFill="1" applyBorder="1" applyAlignment="1" applyProtection="1">
      <alignment horizontal="center" shrinkToFit="1"/>
      <protection locked="0"/>
    </xf>
    <xf numFmtId="176" fontId="13" fillId="3" borderId="40" xfId="3" applyNumberFormat="1" applyFont="1" applyFill="1" applyBorder="1" applyAlignment="1" applyProtection="1">
      <alignment horizontal="center" vertical="center" shrinkToFit="1"/>
      <protection locked="0"/>
    </xf>
    <xf numFmtId="177" fontId="13" fillId="3" borderId="73" xfId="1" applyNumberFormat="1" applyFont="1" applyFill="1" applyBorder="1" applyAlignment="1" applyProtection="1">
      <alignment horizontal="center" shrinkToFit="1"/>
      <protection locked="0"/>
    </xf>
    <xf numFmtId="177" fontId="15" fillId="5" borderId="49" xfId="1" applyNumberFormat="1" applyFont="1" applyFill="1" applyBorder="1" applyAlignment="1" applyProtection="1">
      <alignment horizontal="center" shrinkToFit="1"/>
      <protection locked="0"/>
    </xf>
    <xf numFmtId="177" fontId="13" fillId="3" borderId="74" xfId="1" applyNumberFormat="1" applyFont="1" applyFill="1" applyBorder="1" applyAlignment="1" applyProtection="1">
      <alignment horizontal="center" shrinkToFit="1"/>
      <protection locked="0"/>
    </xf>
    <xf numFmtId="177" fontId="13" fillId="3" borderId="76" xfId="1" applyNumberFormat="1" applyFont="1" applyFill="1" applyBorder="1" applyAlignment="1" applyProtection="1">
      <alignment horizontal="center" shrinkToFit="1"/>
      <protection locked="0"/>
    </xf>
    <xf numFmtId="177" fontId="13" fillId="3" borderId="77" xfId="1" applyNumberFormat="1" applyFont="1" applyFill="1" applyBorder="1" applyAlignment="1" applyProtection="1">
      <alignment horizontal="center" vertical="center" shrinkToFit="1"/>
      <protection locked="0"/>
    </xf>
    <xf numFmtId="177" fontId="5" fillId="0" borderId="13" xfId="1" applyNumberFormat="1" applyFont="1" applyFill="1" applyBorder="1" applyAlignment="1" applyProtection="1">
      <alignment horizontal="right" shrinkToFit="1"/>
      <protection locked="0"/>
    </xf>
    <xf numFmtId="177" fontId="5" fillId="0" borderId="24" xfId="1" applyNumberFormat="1" applyFont="1" applyFill="1" applyBorder="1" applyAlignment="1" applyProtection="1">
      <alignment horizontal="center" shrinkToFit="1"/>
      <protection locked="0"/>
    </xf>
    <xf numFmtId="0" fontId="5" fillId="2" borderId="76" xfId="0" applyFont="1" applyFill="1" applyBorder="1" applyAlignment="1">
      <alignment horizontal="center"/>
    </xf>
    <xf numFmtId="176" fontId="13" fillId="3" borderId="74" xfId="3" applyNumberFormat="1" applyFont="1" applyFill="1" applyBorder="1" applyAlignment="1" applyProtection="1">
      <alignment horizontal="right" shrinkToFit="1"/>
      <protection locked="0"/>
    </xf>
    <xf numFmtId="176" fontId="15" fillId="5" borderId="75" xfId="2" applyNumberFormat="1" applyFont="1" applyFill="1" applyBorder="1" applyAlignment="1" applyProtection="1">
      <alignment horizontal="right" shrinkToFit="1"/>
      <protection locked="0"/>
    </xf>
    <xf numFmtId="176" fontId="13" fillId="3" borderId="63" xfId="2" applyNumberFormat="1" applyFont="1" applyFill="1" applyBorder="1" applyAlignment="1" applyProtection="1">
      <alignment horizontal="right" shrinkToFit="1"/>
      <protection locked="0"/>
    </xf>
    <xf numFmtId="0" fontId="8" fillId="2" borderId="76" xfId="0" applyFont="1" applyFill="1" applyBorder="1" applyAlignment="1">
      <alignment horizontal="center"/>
    </xf>
    <xf numFmtId="0" fontId="21" fillId="0" borderId="0" xfId="0" applyFont="1" applyFill="1" applyBorder="1" applyAlignment="1">
      <alignment vertical="top" wrapText="1"/>
    </xf>
    <xf numFmtId="0" fontId="21" fillId="0" borderId="53" xfId="0" applyFont="1" applyFill="1" applyBorder="1" applyAlignment="1">
      <alignment vertical="top" wrapText="1"/>
    </xf>
    <xf numFmtId="0" fontId="0" fillId="0" borderId="0" xfId="0" applyFont="1" applyFill="1" applyBorder="1" applyAlignment="1">
      <alignment vertical="top" wrapText="1"/>
    </xf>
    <xf numFmtId="176" fontId="13" fillId="3" borderId="103" xfId="3" applyNumberFormat="1" applyFont="1" applyFill="1" applyBorder="1" applyAlignment="1" applyProtection="1">
      <alignment horizontal="right" vertical="center" shrinkToFit="1"/>
      <protection locked="0"/>
    </xf>
    <xf numFmtId="176" fontId="13" fillId="3" borderId="105" xfId="2" applyNumberFormat="1" applyFont="1" applyFill="1" applyBorder="1" applyAlignment="1" applyProtection="1">
      <alignment horizontal="right" vertical="center" shrinkToFit="1"/>
      <protection locked="0"/>
    </xf>
    <xf numFmtId="176" fontId="13" fillId="3" borderId="104" xfId="2" applyNumberFormat="1" applyFont="1" applyFill="1" applyBorder="1" applyAlignment="1" applyProtection="1">
      <alignment horizontal="center" vertical="center" shrinkToFit="1"/>
      <protection locked="0"/>
    </xf>
    <xf numFmtId="176" fontId="13" fillId="3" borderId="104" xfId="3" applyNumberFormat="1" applyFont="1" applyFill="1" applyBorder="1" applyAlignment="1" applyProtection="1">
      <alignment horizontal="center" vertical="center" shrinkToFit="1"/>
      <protection locked="0"/>
    </xf>
    <xf numFmtId="176" fontId="13" fillId="3" borderId="106" xfId="3" applyNumberFormat="1" applyFont="1" applyFill="1" applyBorder="1" applyAlignment="1" applyProtection="1">
      <alignment horizontal="right" vertical="center" shrinkToFit="1"/>
      <protection locked="0"/>
    </xf>
    <xf numFmtId="0" fontId="5" fillId="2" borderId="2" xfId="0" applyFont="1" applyFill="1" applyBorder="1" applyAlignment="1">
      <alignment horizontal="left" vertical="top"/>
    </xf>
    <xf numFmtId="0" fontId="5" fillId="2" borderId="50" xfId="0" applyFont="1" applyFill="1" applyBorder="1" applyAlignment="1">
      <alignment horizontal="left" vertical="top"/>
    </xf>
    <xf numFmtId="0" fontId="6" fillId="2" borderId="0" xfId="0" applyFont="1" applyFill="1" applyBorder="1" applyAlignment="1"/>
    <xf numFmtId="0" fontId="5" fillId="2" borderId="0" xfId="0" applyFont="1" applyFill="1" applyBorder="1" applyAlignment="1">
      <alignment horizontal="left" vertical="top"/>
    </xf>
    <xf numFmtId="176" fontId="15" fillId="3" borderId="34" xfId="2" applyNumberFormat="1" applyFont="1" applyFill="1" applyBorder="1" applyAlignment="1" applyProtection="1">
      <alignment horizontal="center" shrinkToFit="1"/>
      <protection locked="0"/>
    </xf>
    <xf numFmtId="176" fontId="15" fillId="3" borderId="104" xfId="2" applyNumberFormat="1" applyFont="1" applyFill="1" applyBorder="1" applyAlignment="1" applyProtection="1">
      <alignment horizontal="center" vertical="center" shrinkToFit="1"/>
      <protection locked="0"/>
    </xf>
    <xf numFmtId="176" fontId="15" fillId="3" borderId="104" xfId="3" applyNumberFormat="1" applyFont="1" applyFill="1" applyBorder="1" applyAlignment="1" applyProtection="1">
      <alignment horizontal="center" vertical="center" shrinkToFit="1"/>
      <protection locked="0"/>
    </xf>
    <xf numFmtId="176" fontId="15" fillId="3" borderId="13" xfId="2" applyNumberFormat="1" applyFont="1" applyFill="1" applyBorder="1" applyAlignment="1" applyProtection="1">
      <alignment horizontal="center" shrinkToFit="1"/>
      <protection locked="0"/>
    </xf>
    <xf numFmtId="176" fontId="15" fillId="3" borderId="13" xfId="3" applyNumberFormat="1" applyFont="1" applyFill="1" applyBorder="1" applyAlignment="1" applyProtection="1">
      <alignment horizontal="center" shrinkToFit="1"/>
      <protection locked="0"/>
    </xf>
    <xf numFmtId="177" fontId="15" fillId="3" borderId="74" xfId="1" applyNumberFormat="1" applyFont="1" applyFill="1" applyBorder="1" applyAlignment="1" applyProtection="1">
      <alignment horizontal="center" shrinkToFit="1"/>
      <protection locked="0"/>
    </xf>
    <xf numFmtId="0" fontId="21" fillId="0" borderId="51" xfId="0" applyFont="1" applyFill="1" applyBorder="1" applyAlignment="1">
      <alignment vertical="top" wrapText="1"/>
    </xf>
    <xf numFmtId="0" fontId="5" fillId="2" borderId="2" xfId="0" applyFont="1" applyFill="1" applyBorder="1" applyAlignment="1">
      <alignment vertical="top" wrapText="1"/>
    </xf>
    <xf numFmtId="0" fontId="5" fillId="2" borderId="0" xfId="0" applyFont="1" applyFill="1" applyBorder="1" applyAlignment="1">
      <alignment vertical="top" wrapText="1"/>
    </xf>
    <xf numFmtId="0" fontId="5" fillId="2" borderId="2" xfId="0" applyFont="1" applyFill="1" applyBorder="1" applyAlignment="1">
      <alignment vertical="top"/>
    </xf>
    <xf numFmtId="0" fontId="21" fillId="0" borderId="1" xfId="0" applyFont="1" applyFill="1" applyBorder="1" applyAlignment="1">
      <alignment vertical="top" wrapText="1"/>
    </xf>
    <xf numFmtId="0" fontId="21" fillId="0" borderId="2" xfId="0" applyFont="1" applyFill="1" applyBorder="1" applyAlignment="1">
      <alignment vertical="top" wrapText="1"/>
    </xf>
    <xf numFmtId="0" fontId="21" fillId="0" borderId="50" xfId="0" applyFont="1" applyFill="1" applyBorder="1" applyAlignment="1">
      <alignment vertical="top" wrapText="1"/>
    </xf>
    <xf numFmtId="0" fontId="21" fillId="0" borderId="2" xfId="0" applyFont="1" applyFill="1" applyBorder="1" applyAlignment="1"/>
    <xf numFmtId="0" fontId="0" fillId="0" borderId="50" xfId="0" applyFont="1" applyFill="1" applyBorder="1" applyAlignment="1"/>
    <xf numFmtId="0" fontId="0" fillId="0" borderId="1" xfId="0" applyFont="1" applyFill="1" applyBorder="1" applyAlignment="1">
      <alignment vertical="top"/>
    </xf>
    <xf numFmtId="0" fontId="8" fillId="4" borderId="90"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95"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19" fillId="4" borderId="57"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1"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53" xfId="0" applyFont="1" applyFill="1" applyBorder="1" applyAlignment="1">
      <alignment horizontal="left" vertical="top" wrapText="1"/>
    </xf>
    <xf numFmtId="0" fontId="0" fillId="0" borderId="54" xfId="0" applyFont="1" applyFill="1" applyBorder="1" applyAlignment="1">
      <alignment horizontal="left" vertical="top" wrapText="1"/>
    </xf>
    <xf numFmtId="0" fontId="3" fillId="2" borderId="8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4" xfId="0" applyFont="1" applyFill="1" applyBorder="1" applyAlignment="1">
      <alignment horizontal="center" vertical="center"/>
    </xf>
    <xf numFmtId="0" fontId="8" fillId="4" borderId="93"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51" xfId="0" applyFont="1" applyFill="1" applyBorder="1" applyAlignment="1">
      <alignment horizontal="left" vertical="top" wrapText="1"/>
    </xf>
    <xf numFmtId="0" fontId="21" fillId="0" borderId="52" xfId="0" applyFont="1" applyFill="1" applyBorder="1" applyAlignment="1">
      <alignment horizontal="left" vertical="top" wrapText="1"/>
    </xf>
    <xf numFmtId="0" fontId="21" fillId="0" borderId="53" xfId="0" applyFont="1" applyFill="1" applyBorder="1" applyAlignment="1">
      <alignment horizontal="left" vertical="top" wrapText="1"/>
    </xf>
    <xf numFmtId="0" fontId="21" fillId="0" borderId="54" xfId="0" applyFont="1" applyFill="1" applyBorder="1" applyAlignment="1">
      <alignment horizontal="left" vertical="top" wrapText="1"/>
    </xf>
    <xf numFmtId="0" fontId="12" fillId="3" borderId="37" xfId="2" applyFont="1" applyFill="1" applyBorder="1" applyAlignment="1">
      <alignment horizontal="center" vertical="center"/>
    </xf>
    <xf numFmtId="0" fontId="12" fillId="3" borderId="101" xfId="2" applyFont="1" applyFill="1" applyBorder="1" applyAlignment="1">
      <alignment horizontal="center" vertical="center"/>
    </xf>
    <xf numFmtId="0" fontId="12" fillId="3" borderId="102" xfId="2"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 xfId="0" applyFont="1" applyFill="1" applyBorder="1" applyAlignment="1">
      <alignment horizontal="center" vertical="center"/>
    </xf>
    <xf numFmtId="0" fontId="14" fillId="6" borderId="0" xfId="2" applyFont="1" applyFill="1" applyBorder="1" applyAlignment="1">
      <alignment vertical="center"/>
    </xf>
    <xf numFmtId="0" fontId="6" fillId="2" borderId="0" xfId="0" applyFont="1" applyFill="1" applyAlignment="1">
      <alignment horizontal="center"/>
    </xf>
  </cellXfs>
  <cellStyles count="6">
    <cellStyle name="パーセント" xfId="1" builtinId="5"/>
    <cellStyle name="桁区切り" xfId="5" builtinId="6"/>
    <cellStyle name="標準" xfId="0" builtinId="0"/>
    <cellStyle name="標準 2" xfId="4"/>
    <cellStyle name="標準 2 2" xfId="2"/>
    <cellStyle name="標準 2 2 2" xfId="3"/>
  </cellStyles>
  <dxfs count="46">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0000FF"/>
      <color rgb="FF024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52"/>
  <sheetViews>
    <sheetView showGridLines="0" tabSelected="1" view="pageBreakPreview" zoomScaleNormal="85" zoomScaleSheetLayoutView="100" workbookViewId="0">
      <selection activeCell="D46" sqref="D46"/>
    </sheetView>
  </sheetViews>
  <sheetFormatPr defaultColWidth="9" defaultRowHeight="17.399999999999999"/>
  <cols>
    <col min="1" max="1" width="3.77734375" style="82" customWidth="1"/>
    <col min="2" max="2" width="1.5546875" style="82" customWidth="1"/>
    <col min="3" max="3" width="16.77734375" style="82" customWidth="1"/>
    <col min="4" max="4" width="18.109375" style="82" customWidth="1"/>
    <col min="5" max="8" width="18.88671875" style="82" customWidth="1"/>
    <col min="9" max="16384" width="9" style="82"/>
  </cols>
  <sheetData>
    <row r="1" spans="2:14" s="87" customFormat="1" ht="24.75" customHeight="1">
      <c r="B1" s="89" t="s">
        <v>98</v>
      </c>
      <c r="C1" s="89"/>
      <c r="N1" s="110">
        <v>45009</v>
      </c>
    </row>
    <row r="2" spans="2:14" s="87" customFormat="1" ht="24.75" customHeight="1">
      <c r="B2" s="89"/>
      <c r="C2" s="89"/>
      <c r="H2" s="110"/>
    </row>
    <row r="3" spans="2:14" s="87" customFormat="1" ht="19.8" thickBot="1">
      <c r="B3" s="82" t="s">
        <v>81</v>
      </c>
      <c r="C3" s="89"/>
      <c r="H3" s="90" t="s">
        <v>68</v>
      </c>
    </row>
    <row r="4" spans="2:14" s="87" customFormat="1" ht="19.2" customHeight="1">
      <c r="B4" s="281"/>
      <c r="C4" s="282"/>
      <c r="D4" s="283"/>
      <c r="E4" s="271" t="s">
        <v>83</v>
      </c>
      <c r="F4" s="272"/>
      <c r="G4" s="272"/>
      <c r="H4" s="93"/>
    </row>
    <row r="5" spans="2:14">
      <c r="B5" s="284"/>
      <c r="C5" s="285"/>
      <c r="D5" s="286"/>
      <c r="E5" s="92" t="s">
        <v>84</v>
      </c>
      <c r="F5" s="88" t="s">
        <v>85</v>
      </c>
      <c r="G5" s="108" t="s">
        <v>86</v>
      </c>
      <c r="H5" s="94" t="s">
        <v>76</v>
      </c>
    </row>
    <row r="6" spans="2:14">
      <c r="B6" s="265" t="s">
        <v>48</v>
      </c>
      <c r="C6" s="266"/>
      <c r="D6" s="95" t="s">
        <v>49</v>
      </c>
      <c r="E6" s="161">
        <v>20216</v>
      </c>
      <c r="F6" s="156">
        <v>20654</v>
      </c>
      <c r="G6" s="156">
        <v>21016</v>
      </c>
      <c r="H6" s="98">
        <v>21503</v>
      </c>
    </row>
    <row r="7" spans="2:14">
      <c r="B7" s="267"/>
      <c r="C7" s="268"/>
      <c r="D7" s="95" t="s">
        <v>50</v>
      </c>
      <c r="E7" s="161">
        <v>2807</v>
      </c>
      <c r="F7" s="156">
        <v>2862</v>
      </c>
      <c r="G7" s="159">
        <v>2906</v>
      </c>
      <c r="H7" s="160">
        <v>2981</v>
      </c>
      <c r="I7" s="157"/>
    </row>
    <row r="8" spans="2:14">
      <c r="B8" s="267"/>
      <c r="C8" s="268"/>
      <c r="D8" s="95" t="s">
        <v>51</v>
      </c>
      <c r="E8" s="161">
        <v>2540</v>
      </c>
      <c r="F8" s="156">
        <v>2587</v>
      </c>
      <c r="G8" s="159">
        <v>2623</v>
      </c>
      <c r="H8" s="160">
        <v>2675</v>
      </c>
      <c r="I8" s="157"/>
    </row>
    <row r="9" spans="2:14">
      <c r="B9" s="267"/>
      <c r="C9" s="268"/>
      <c r="D9" s="95" t="s">
        <v>52</v>
      </c>
      <c r="E9" s="161">
        <v>4742</v>
      </c>
      <c r="F9" s="156">
        <v>4846</v>
      </c>
      <c r="G9" s="159">
        <v>4932</v>
      </c>
      <c r="H9" s="160">
        <v>5052</v>
      </c>
      <c r="I9" s="157"/>
    </row>
    <row r="10" spans="2:14">
      <c r="B10" s="267"/>
      <c r="C10" s="268"/>
      <c r="D10" s="95" t="s">
        <v>53</v>
      </c>
      <c r="E10" s="161">
        <v>3130</v>
      </c>
      <c r="F10" s="156">
        <v>3200</v>
      </c>
      <c r="G10" s="159">
        <v>3258</v>
      </c>
      <c r="H10" s="160">
        <v>3337</v>
      </c>
      <c r="I10" s="157"/>
    </row>
    <row r="11" spans="2:14">
      <c r="B11" s="267"/>
      <c r="C11" s="268"/>
      <c r="D11" s="95" t="s">
        <v>54</v>
      </c>
      <c r="E11" s="161">
        <v>2352</v>
      </c>
      <c r="F11" s="156">
        <v>2404</v>
      </c>
      <c r="G11" s="159">
        <v>2450</v>
      </c>
      <c r="H11" s="160">
        <v>2505</v>
      </c>
      <c r="I11" s="157"/>
    </row>
    <row r="12" spans="2:14">
      <c r="B12" s="267"/>
      <c r="C12" s="268"/>
      <c r="D12" s="95" t="s">
        <v>55</v>
      </c>
      <c r="E12" s="161">
        <v>2537</v>
      </c>
      <c r="F12" s="156">
        <v>2598</v>
      </c>
      <c r="G12" s="159">
        <v>2648</v>
      </c>
      <c r="H12" s="160">
        <v>2707</v>
      </c>
      <c r="I12" s="157"/>
    </row>
    <row r="13" spans="2:14">
      <c r="B13" s="267"/>
      <c r="C13" s="268"/>
      <c r="D13" s="95" t="s">
        <v>56</v>
      </c>
      <c r="E13" s="161">
        <v>2108</v>
      </c>
      <c r="F13" s="156">
        <v>2157</v>
      </c>
      <c r="G13" s="159">
        <v>2199</v>
      </c>
      <c r="H13" s="160">
        <v>2246</v>
      </c>
      <c r="I13" s="157"/>
    </row>
    <row r="14" spans="2:14" s="89" customFormat="1" ht="19.2">
      <c r="B14" s="287"/>
      <c r="C14" s="288"/>
      <c r="D14" s="101" t="s">
        <v>72</v>
      </c>
      <c r="E14" s="102">
        <v>0.20799999999999999</v>
      </c>
      <c r="F14" s="103">
        <v>0.21299999999999999</v>
      </c>
      <c r="G14" s="109">
        <v>0.216</v>
      </c>
      <c r="H14" s="104">
        <v>0.221</v>
      </c>
      <c r="I14" s="157"/>
    </row>
    <row r="15" spans="2:14">
      <c r="B15" s="265" t="s">
        <v>57</v>
      </c>
      <c r="C15" s="266"/>
      <c r="D15" s="95" t="s">
        <v>49</v>
      </c>
      <c r="E15" s="200">
        <v>19851</v>
      </c>
      <c r="F15" s="198">
        <v>19876</v>
      </c>
      <c r="G15" s="194" t="s">
        <v>97</v>
      </c>
      <c r="H15" s="99" t="s">
        <v>97</v>
      </c>
      <c r="I15" s="158"/>
    </row>
    <row r="16" spans="2:14">
      <c r="B16" s="267"/>
      <c r="C16" s="268"/>
      <c r="D16" s="95" t="s">
        <v>50</v>
      </c>
      <c r="E16" s="200">
        <v>2768</v>
      </c>
      <c r="F16" s="198">
        <v>2783</v>
      </c>
      <c r="G16" s="194" t="s">
        <v>97</v>
      </c>
      <c r="H16" s="99" t="s">
        <v>97</v>
      </c>
    </row>
    <row r="17" spans="2:8">
      <c r="B17" s="267"/>
      <c r="C17" s="268"/>
      <c r="D17" s="95" t="s">
        <v>51</v>
      </c>
      <c r="E17" s="200">
        <v>2508</v>
      </c>
      <c r="F17" s="198">
        <v>2447</v>
      </c>
      <c r="G17" s="194" t="s">
        <v>96</v>
      </c>
      <c r="H17" s="99" t="s">
        <v>96</v>
      </c>
    </row>
    <row r="18" spans="2:8">
      <c r="B18" s="267"/>
      <c r="C18" s="268"/>
      <c r="D18" s="95" t="s">
        <v>52</v>
      </c>
      <c r="E18" s="162">
        <v>4747</v>
      </c>
      <c r="F18" s="199">
        <v>4773</v>
      </c>
      <c r="G18" s="194" t="s">
        <v>97</v>
      </c>
      <c r="H18" s="99" t="s">
        <v>97</v>
      </c>
    </row>
    <row r="19" spans="2:8">
      <c r="B19" s="267"/>
      <c r="C19" s="268"/>
      <c r="D19" s="95" t="s">
        <v>53</v>
      </c>
      <c r="E19" s="162">
        <v>2993</v>
      </c>
      <c r="F19" s="199">
        <v>2998</v>
      </c>
      <c r="G19" s="194" t="s">
        <v>97</v>
      </c>
      <c r="H19" s="99" t="s">
        <v>97</v>
      </c>
    </row>
    <row r="20" spans="2:8">
      <c r="B20" s="267"/>
      <c r="C20" s="268"/>
      <c r="D20" s="95" t="s">
        <v>54</v>
      </c>
      <c r="E20" s="162">
        <v>2370</v>
      </c>
      <c r="F20" s="199">
        <v>2357</v>
      </c>
      <c r="G20" s="194" t="s">
        <v>97</v>
      </c>
      <c r="H20" s="99" t="s">
        <v>97</v>
      </c>
    </row>
    <row r="21" spans="2:8">
      <c r="B21" s="267"/>
      <c r="C21" s="268"/>
      <c r="D21" s="95" t="s">
        <v>55</v>
      </c>
      <c r="E21" s="162">
        <v>2564</v>
      </c>
      <c r="F21" s="199">
        <v>2635</v>
      </c>
      <c r="G21" s="194" t="s">
        <v>97</v>
      </c>
      <c r="H21" s="99" t="s">
        <v>97</v>
      </c>
    </row>
    <row r="22" spans="2:8">
      <c r="B22" s="267"/>
      <c r="C22" s="268"/>
      <c r="D22" s="95" t="s">
        <v>56</v>
      </c>
      <c r="E22" s="162">
        <v>1901</v>
      </c>
      <c r="F22" s="203">
        <v>1883</v>
      </c>
      <c r="G22" s="194" t="s">
        <v>97</v>
      </c>
      <c r="H22" s="99" t="s">
        <v>97</v>
      </c>
    </row>
    <row r="23" spans="2:8" s="89" customFormat="1" ht="19.2">
      <c r="B23" s="287"/>
      <c r="C23" s="288"/>
      <c r="D23" s="101" t="s">
        <v>72</v>
      </c>
      <c r="E23" s="191">
        <v>0.20399999999999999</v>
      </c>
      <c r="F23" s="192">
        <v>0.20399999999999999</v>
      </c>
      <c r="G23" s="195" t="s">
        <v>97</v>
      </c>
      <c r="H23" s="193" t="s">
        <v>97</v>
      </c>
    </row>
    <row r="24" spans="2:8">
      <c r="B24" s="265" t="s">
        <v>58</v>
      </c>
      <c r="C24" s="266"/>
      <c r="D24" s="95" t="s">
        <v>59</v>
      </c>
      <c r="E24" s="136">
        <f>E15/E6</f>
        <v>0.98194499406410762</v>
      </c>
      <c r="F24" s="136">
        <f>F15/F6</f>
        <v>0.96233175171879537</v>
      </c>
      <c r="G24" s="196" t="s">
        <v>97</v>
      </c>
      <c r="H24" s="99" t="s">
        <v>97</v>
      </c>
    </row>
    <row r="25" spans="2:8">
      <c r="B25" s="267"/>
      <c r="C25" s="268"/>
      <c r="D25" s="95" t="s">
        <v>60</v>
      </c>
      <c r="E25" s="201">
        <f t="shared" ref="E25" si="0">E16/E7</f>
        <v>0.98610616316351973</v>
      </c>
      <c r="F25" s="201">
        <f t="shared" ref="F25" si="1">F16/F7</f>
        <v>0.97239692522711396</v>
      </c>
      <c r="G25" s="196" t="s">
        <v>97</v>
      </c>
      <c r="H25" s="99" t="s">
        <v>97</v>
      </c>
    </row>
    <row r="26" spans="2:8">
      <c r="B26" s="267"/>
      <c r="C26" s="268"/>
      <c r="D26" s="95" t="s">
        <v>61</v>
      </c>
      <c r="E26" s="201">
        <f t="shared" ref="E26" si="2">E17/E8</f>
        <v>0.98740157480314961</v>
      </c>
      <c r="F26" s="201">
        <f t="shared" ref="F26" si="3">F17/F8</f>
        <v>0.94588326246617704</v>
      </c>
      <c r="G26" s="196" t="s">
        <v>96</v>
      </c>
      <c r="H26" s="99" t="s">
        <v>97</v>
      </c>
    </row>
    <row r="27" spans="2:8">
      <c r="B27" s="267"/>
      <c r="C27" s="268"/>
      <c r="D27" s="95" t="s">
        <v>62</v>
      </c>
      <c r="E27" s="201">
        <f t="shared" ref="E27" si="4">E18/E9</f>
        <v>1.0010544074230283</v>
      </c>
      <c r="F27" s="201">
        <f t="shared" ref="F27" si="5">F18/F9</f>
        <v>0.98493602971522909</v>
      </c>
      <c r="G27" s="196" t="s">
        <v>97</v>
      </c>
      <c r="H27" s="99" t="s">
        <v>97</v>
      </c>
    </row>
    <row r="28" spans="2:8">
      <c r="B28" s="267"/>
      <c r="C28" s="268"/>
      <c r="D28" s="95" t="s">
        <v>63</v>
      </c>
      <c r="E28" s="201">
        <f t="shared" ref="E28" si="6">E19/E10</f>
        <v>0.95623003194888179</v>
      </c>
      <c r="F28" s="201">
        <f t="shared" ref="F28" si="7">F19/F10</f>
        <v>0.93687500000000001</v>
      </c>
      <c r="G28" s="196" t="s">
        <v>97</v>
      </c>
      <c r="H28" s="99" t="s">
        <v>97</v>
      </c>
    </row>
    <row r="29" spans="2:8">
      <c r="B29" s="267"/>
      <c r="C29" s="268"/>
      <c r="D29" s="95" t="s">
        <v>64</v>
      </c>
      <c r="E29" s="201">
        <f t="shared" ref="E29" si="8">E20/E11</f>
        <v>1.0076530612244898</v>
      </c>
      <c r="F29" s="201">
        <f t="shared" ref="F29" si="9">F20/F11</f>
        <v>0.98044925124792015</v>
      </c>
      <c r="G29" s="196" t="s">
        <v>97</v>
      </c>
      <c r="H29" s="99" t="s">
        <v>97</v>
      </c>
    </row>
    <row r="30" spans="2:8">
      <c r="B30" s="267"/>
      <c r="C30" s="268"/>
      <c r="D30" s="95" t="s">
        <v>65</v>
      </c>
      <c r="E30" s="201">
        <f t="shared" ref="E30" si="10">E21/E12</f>
        <v>1.0106424911312575</v>
      </c>
      <c r="F30" s="201">
        <f t="shared" ref="F30" si="11">F21/F12</f>
        <v>1.0142417244033872</v>
      </c>
      <c r="G30" s="196" t="s">
        <v>97</v>
      </c>
      <c r="H30" s="99" t="s">
        <v>97</v>
      </c>
    </row>
    <row r="31" spans="2:8" ht="18" thickBot="1">
      <c r="B31" s="269"/>
      <c r="C31" s="270"/>
      <c r="D31" s="96" t="s">
        <v>66</v>
      </c>
      <c r="E31" s="202">
        <f t="shared" ref="E31" si="12">E22/E13</f>
        <v>0.90180265654648961</v>
      </c>
      <c r="F31" s="202">
        <f t="shared" ref="F31" si="13">F22/F13</f>
        <v>0.87297171998145573</v>
      </c>
      <c r="G31" s="197" t="s">
        <v>97</v>
      </c>
      <c r="H31" s="100" t="s">
        <v>97</v>
      </c>
    </row>
    <row r="32" spans="2:8" ht="18.75" customHeight="1">
      <c r="B32" s="273" t="s">
        <v>67</v>
      </c>
      <c r="C32" s="273"/>
      <c r="D32" s="273"/>
      <c r="E32" s="273"/>
      <c r="F32" s="273"/>
    </row>
    <row r="33" spans="1:53">
      <c r="B33" s="274"/>
      <c r="C33" s="274"/>
      <c r="D33" s="274"/>
      <c r="E33" s="274"/>
      <c r="F33" s="274"/>
    </row>
    <row r="34" spans="1:53" s="4" customFormat="1" ht="15" customHeight="1">
      <c r="A34" s="2"/>
      <c r="B34" s="85" t="s">
        <v>69</v>
      </c>
      <c r="C34" s="140"/>
      <c r="D34" s="85"/>
      <c r="G34" s="85"/>
      <c r="J34" s="85"/>
      <c r="K34" s="85"/>
    </row>
    <row r="35" spans="1:53" s="4" customFormat="1" ht="15" customHeight="1">
      <c r="A35" s="2"/>
      <c r="B35" s="135"/>
      <c r="C35" s="140"/>
      <c r="D35" s="135"/>
      <c r="G35" s="135"/>
      <c r="J35" s="135"/>
      <c r="K35" s="135"/>
    </row>
    <row r="36" spans="1:53" s="4" customFormat="1" ht="15" customHeight="1">
      <c r="A36" s="2"/>
      <c r="B36" s="135"/>
      <c r="C36" s="140"/>
      <c r="D36" s="135"/>
      <c r="G36" s="135"/>
      <c r="J36" s="135"/>
      <c r="K36" s="135"/>
    </row>
    <row r="37" spans="1:53" ht="7.2" customHeight="1" thickBot="1">
      <c r="B37" s="91"/>
      <c r="C37" s="139"/>
      <c r="D37" s="91"/>
    </row>
    <row r="38" spans="1:53" s="4" customFormat="1" ht="16.5" customHeight="1">
      <c r="A38" s="126"/>
      <c r="B38" s="126"/>
      <c r="C38" s="145" t="s">
        <v>45</v>
      </c>
      <c r="D38" s="163"/>
      <c r="E38" s="146"/>
      <c r="F38" s="163"/>
      <c r="G38" s="163"/>
      <c r="H38" s="163"/>
      <c r="I38" s="163"/>
      <c r="J38" s="163"/>
      <c r="K38" s="163"/>
      <c r="L38" s="163"/>
      <c r="M38" s="163"/>
      <c r="N38" s="164"/>
    </row>
    <row r="39" spans="1:53" s="4" customFormat="1" ht="30" customHeight="1">
      <c r="A39" s="126"/>
      <c r="B39" s="239"/>
      <c r="C39" s="275" t="s">
        <v>110</v>
      </c>
      <c r="D39" s="276"/>
      <c r="E39" s="276"/>
      <c r="F39" s="276"/>
      <c r="G39" s="276"/>
      <c r="H39" s="276"/>
      <c r="I39" s="276"/>
      <c r="J39" s="276"/>
      <c r="K39" s="276"/>
      <c r="L39" s="276"/>
      <c r="M39" s="276"/>
      <c r="N39" s="277"/>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row>
    <row r="40" spans="1:53" s="4" customFormat="1" ht="30" customHeight="1">
      <c r="A40" s="126"/>
      <c r="B40" s="165"/>
      <c r="C40" s="275"/>
      <c r="D40" s="276"/>
      <c r="E40" s="276"/>
      <c r="F40" s="276"/>
      <c r="G40" s="276"/>
      <c r="H40" s="276"/>
      <c r="I40" s="276"/>
      <c r="J40" s="276"/>
      <c r="K40" s="276"/>
      <c r="L40" s="276"/>
      <c r="M40" s="276"/>
      <c r="N40" s="277"/>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row>
    <row r="41" spans="1:53" s="4" customFormat="1" ht="30" customHeight="1">
      <c r="A41" s="126"/>
      <c r="B41" s="165"/>
      <c r="C41" s="275"/>
      <c r="D41" s="276"/>
      <c r="E41" s="276"/>
      <c r="F41" s="276"/>
      <c r="G41" s="276"/>
      <c r="H41" s="276"/>
      <c r="I41" s="276"/>
      <c r="J41" s="276"/>
      <c r="K41" s="276"/>
      <c r="L41" s="276"/>
      <c r="M41" s="276"/>
      <c r="N41" s="277"/>
      <c r="AC41" s="126"/>
      <c r="AD41" s="126"/>
      <c r="AE41" s="126"/>
      <c r="AF41" s="126"/>
      <c r="AG41" s="126"/>
      <c r="AH41" s="126"/>
      <c r="AI41" s="126"/>
      <c r="AJ41" s="239"/>
      <c r="AK41" s="239"/>
      <c r="AL41" s="239"/>
      <c r="AM41" s="239"/>
      <c r="AN41" s="239"/>
      <c r="AO41" s="239"/>
      <c r="AP41" s="239"/>
      <c r="AQ41" s="239"/>
      <c r="AR41" s="239"/>
      <c r="AS41" s="239"/>
      <c r="AT41" s="239"/>
      <c r="AU41" s="126"/>
      <c r="AV41" s="126"/>
      <c r="AW41" s="126"/>
      <c r="AX41" s="126"/>
      <c r="AY41" s="126"/>
      <c r="AZ41" s="126"/>
      <c r="BA41" s="126"/>
    </row>
    <row r="42" spans="1:53" s="4" customFormat="1" ht="30" customHeight="1">
      <c r="A42" s="126"/>
      <c r="B42" s="165"/>
      <c r="C42" s="275"/>
      <c r="D42" s="276"/>
      <c r="E42" s="276"/>
      <c r="F42" s="276"/>
      <c r="G42" s="276"/>
      <c r="H42" s="276"/>
      <c r="I42" s="276"/>
      <c r="J42" s="276"/>
      <c r="K42" s="276"/>
      <c r="L42" s="276"/>
      <c r="M42" s="276"/>
      <c r="N42" s="277"/>
      <c r="AC42" s="126"/>
      <c r="AD42" s="126"/>
      <c r="AE42" s="126"/>
      <c r="AF42" s="126"/>
      <c r="AG42" s="126"/>
      <c r="AH42" s="126"/>
      <c r="AI42" s="126"/>
      <c r="AJ42" s="239"/>
      <c r="AK42" s="239"/>
      <c r="AL42" s="239"/>
      <c r="AM42" s="239"/>
      <c r="AN42" s="239"/>
      <c r="AO42" s="239"/>
      <c r="AP42" s="239"/>
      <c r="AQ42" s="239"/>
      <c r="AR42" s="239"/>
      <c r="AS42" s="239"/>
      <c r="AT42" s="239"/>
      <c r="AU42" s="126"/>
      <c r="AV42" s="126"/>
      <c r="AW42" s="126"/>
      <c r="AX42" s="126"/>
      <c r="AY42" s="126"/>
      <c r="AZ42" s="126"/>
      <c r="BA42" s="126"/>
    </row>
    <row r="43" spans="1:53" ht="30" customHeight="1" thickBot="1">
      <c r="B43" s="165"/>
      <c r="C43" s="278"/>
      <c r="D43" s="279"/>
      <c r="E43" s="279"/>
      <c r="F43" s="279"/>
      <c r="G43" s="279"/>
      <c r="H43" s="279"/>
      <c r="I43" s="279"/>
      <c r="J43" s="279"/>
      <c r="K43" s="279"/>
      <c r="L43" s="279"/>
      <c r="M43" s="279"/>
      <c r="N43" s="280"/>
      <c r="AC43" s="158"/>
      <c r="AD43" s="158"/>
      <c r="AE43" s="158"/>
      <c r="AF43" s="158"/>
      <c r="AG43" s="158"/>
      <c r="AH43" s="158"/>
      <c r="AI43" s="158"/>
      <c r="AJ43" s="239"/>
      <c r="AK43" s="239"/>
      <c r="AL43" s="239"/>
      <c r="AM43" s="239"/>
      <c r="AN43" s="239"/>
      <c r="AO43" s="239"/>
      <c r="AP43" s="239"/>
      <c r="AQ43" s="239"/>
      <c r="AR43" s="239"/>
      <c r="AS43" s="239"/>
      <c r="AT43" s="239"/>
      <c r="AU43" s="158"/>
      <c r="AV43" s="158"/>
      <c r="AW43" s="158"/>
      <c r="AX43" s="158"/>
      <c r="AY43" s="158"/>
      <c r="AZ43" s="158"/>
      <c r="BA43" s="158"/>
    </row>
    <row r="44" spans="1:53">
      <c r="AC44" s="158"/>
      <c r="AD44" s="158"/>
      <c r="AE44" s="158"/>
      <c r="AF44" s="158"/>
      <c r="AG44" s="158"/>
      <c r="AH44" s="158"/>
      <c r="AI44" s="158"/>
      <c r="AJ44" s="239"/>
      <c r="AK44" s="239"/>
      <c r="AL44" s="239"/>
      <c r="AM44" s="239"/>
      <c r="AN44" s="239"/>
      <c r="AO44" s="239"/>
      <c r="AP44" s="239"/>
      <c r="AQ44" s="239"/>
      <c r="AR44" s="239"/>
      <c r="AS44" s="239"/>
      <c r="AT44" s="239"/>
      <c r="AU44" s="158"/>
      <c r="AV44" s="158"/>
      <c r="AW44" s="158"/>
      <c r="AX44" s="158"/>
      <c r="AY44" s="158"/>
      <c r="AZ44" s="158"/>
      <c r="BA44" s="158"/>
    </row>
    <row r="45" spans="1:53">
      <c r="AC45" s="158"/>
      <c r="AD45" s="158"/>
      <c r="AE45" s="158"/>
      <c r="AF45" s="158"/>
      <c r="AG45" s="158"/>
      <c r="AH45" s="158"/>
      <c r="AI45" s="158"/>
      <c r="AJ45" s="239"/>
      <c r="AK45" s="239"/>
      <c r="AL45" s="239"/>
      <c r="AM45" s="239"/>
      <c r="AN45" s="239"/>
      <c r="AO45" s="239"/>
      <c r="AP45" s="239"/>
      <c r="AQ45" s="239"/>
      <c r="AR45" s="239"/>
      <c r="AS45" s="239"/>
      <c r="AT45" s="239"/>
      <c r="AU45" s="158"/>
      <c r="AV45" s="158"/>
      <c r="AW45" s="158"/>
      <c r="AX45" s="158"/>
      <c r="AY45" s="158"/>
      <c r="AZ45" s="158"/>
      <c r="BA45" s="158"/>
    </row>
    <row r="46" spans="1:53">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row>
    <row r="47" spans="1:53">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row>
    <row r="48" spans="1:53">
      <c r="A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row>
    <row r="49" spans="29:53">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row>
    <row r="50" spans="29:53">
      <c r="AH50" s="158"/>
      <c r="AI50" s="158"/>
      <c r="AJ50" s="158"/>
      <c r="AK50" s="158"/>
      <c r="AL50" s="158"/>
      <c r="AM50" s="158"/>
      <c r="AN50" s="158"/>
      <c r="AO50" s="158"/>
      <c r="AP50" s="158"/>
      <c r="AQ50" s="158"/>
      <c r="AR50" s="158"/>
      <c r="AS50" s="158"/>
      <c r="AT50" s="158"/>
      <c r="AU50" s="158"/>
      <c r="AV50" s="158"/>
      <c r="AW50" s="158"/>
      <c r="AX50" s="158"/>
      <c r="AY50" s="158"/>
      <c r="AZ50" s="158"/>
      <c r="BA50" s="158"/>
    </row>
    <row r="51" spans="29:53">
      <c r="AH51" s="158"/>
      <c r="AI51" s="158"/>
      <c r="AJ51" s="158"/>
      <c r="AK51" s="158"/>
      <c r="AL51" s="158"/>
      <c r="AM51" s="158"/>
      <c r="AN51" s="158"/>
      <c r="AO51" s="158"/>
      <c r="AP51" s="158"/>
      <c r="AQ51" s="158"/>
      <c r="AR51" s="158"/>
      <c r="AS51" s="158"/>
      <c r="AT51" s="158"/>
      <c r="AU51" s="158"/>
      <c r="AV51" s="158"/>
      <c r="AW51" s="158"/>
      <c r="AX51" s="158"/>
      <c r="AY51" s="158"/>
      <c r="AZ51" s="158"/>
      <c r="BA51" s="158"/>
    </row>
    <row r="52" spans="29:53">
      <c r="AH52" s="158"/>
      <c r="AI52" s="158"/>
      <c r="AJ52" s="158"/>
      <c r="AK52" s="158"/>
      <c r="AL52" s="158"/>
      <c r="AM52" s="158"/>
      <c r="AN52" s="158"/>
      <c r="AO52" s="158"/>
      <c r="AP52" s="158"/>
      <c r="AQ52" s="158"/>
      <c r="AR52" s="158"/>
      <c r="AS52" s="158"/>
      <c r="AT52" s="158"/>
      <c r="AU52" s="158"/>
      <c r="AV52" s="158"/>
      <c r="AW52" s="158"/>
      <c r="AX52" s="158"/>
      <c r="AY52" s="158"/>
      <c r="AZ52" s="158"/>
      <c r="BA52" s="158"/>
    </row>
  </sheetData>
  <mergeCells count="7">
    <mergeCell ref="B24:C31"/>
    <mergeCell ref="E4:G4"/>
    <mergeCell ref="B32:F33"/>
    <mergeCell ref="C39:N43"/>
    <mergeCell ref="B4:D5"/>
    <mergeCell ref="B6:C14"/>
    <mergeCell ref="B15:C23"/>
  </mergeCells>
  <phoneticPr fontId="4"/>
  <printOptions horizontalCentered="1"/>
  <pageMargins left="0.98425196850393704"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99"/>
  <sheetViews>
    <sheetView showGridLines="0" view="pageBreakPreview" zoomScale="70" zoomScaleNormal="100" zoomScaleSheetLayoutView="70" workbookViewId="0">
      <pane ySplit="5" topLeftCell="A6" activePane="bottomLeft" state="frozen"/>
      <selection activeCell="K49" sqref="K49"/>
      <selection pane="bottomLeft" activeCell="V37" sqref="V37"/>
    </sheetView>
  </sheetViews>
  <sheetFormatPr defaultColWidth="9" defaultRowHeight="15"/>
  <cols>
    <col min="1" max="1" width="0.6640625" style="4" customWidth="1"/>
    <col min="2" max="3" width="3.77734375" style="4" customWidth="1"/>
    <col min="4" max="7" width="9.33203125" style="4" customWidth="1"/>
    <col min="8" max="15" width="15.88671875" style="4" customWidth="1"/>
    <col min="16" max="19" width="7.77734375" style="4" customWidth="1"/>
    <col min="20" max="22" width="13.44140625" style="304" customWidth="1"/>
    <col min="23" max="23" width="3.109375" style="304" customWidth="1"/>
    <col min="24" max="26" width="9" style="304"/>
    <col min="27" max="27" width="9.109375" style="304" customWidth="1"/>
    <col min="28" max="16384" width="9" style="304"/>
  </cols>
  <sheetData>
    <row r="1" spans="1:19" ht="16.5" customHeight="1">
      <c r="B1" s="86" t="s">
        <v>92</v>
      </c>
      <c r="H1" s="84"/>
      <c r="I1" s="84"/>
      <c r="J1" s="84"/>
      <c r="K1" s="84"/>
      <c r="L1" s="84"/>
      <c r="M1" s="84"/>
      <c r="N1" s="84"/>
      <c r="O1" s="84"/>
      <c r="S1" s="110">
        <v>45009</v>
      </c>
    </row>
    <row r="2" spans="1:19" ht="8.25" customHeight="1">
      <c r="H2" s="84"/>
      <c r="I2" s="84"/>
      <c r="J2" s="84"/>
      <c r="K2" s="84"/>
      <c r="L2" s="84"/>
      <c r="M2" s="84"/>
      <c r="N2" s="84"/>
      <c r="O2" s="84"/>
    </row>
    <row r="3" spans="1:19" ht="16.5" customHeight="1" thickBot="1">
      <c r="A3" s="1"/>
      <c r="B3" s="71" t="s">
        <v>79</v>
      </c>
      <c r="C3" s="2"/>
      <c r="D3" s="2"/>
      <c r="E3" s="2"/>
      <c r="F3" s="2"/>
      <c r="G3" s="2"/>
      <c r="H3" s="2"/>
      <c r="I3" s="2"/>
      <c r="J3" s="2"/>
      <c r="K3" s="2"/>
      <c r="L3" s="2"/>
      <c r="M3" s="2"/>
      <c r="N3" s="2"/>
      <c r="O3" s="2"/>
      <c r="P3" s="2"/>
      <c r="Q3" s="3"/>
      <c r="R3" s="3"/>
      <c r="S3" s="3" t="s">
        <v>40</v>
      </c>
    </row>
    <row r="4" spans="1:19" ht="17.55" customHeight="1">
      <c r="A4" s="2"/>
      <c r="B4" s="5" t="s">
        <v>0</v>
      </c>
      <c r="C4" s="6"/>
      <c r="D4" s="6"/>
      <c r="E4" s="6"/>
      <c r="F4" s="6"/>
      <c r="G4" s="6"/>
      <c r="H4" s="298" t="s">
        <v>1</v>
      </c>
      <c r="I4" s="299"/>
      <c r="J4" s="299"/>
      <c r="K4" s="300"/>
      <c r="L4" s="298" t="s">
        <v>2</v>
      </c>
      <c r="M4" s="299"/>
      <c r="N4" s="299"/>
      <c r="O4" s="300"/>
      <c r="P4" s="298" t="s">
        <v>3</v>
      </c>
      <c r="Q4" s="299"/>
      <c r="R4" s="299"/>
      <c r="S4" s="300"/>
    </row>
    <row r="5" spans="1:19" ht="17.55" customHeight="1" thickBot="1">
      <c r="A5" s="2"/>
      <c r="B5" s="7"/>
      <c r="C5" s="8"/>
      <c r="D5" s="8"/>
      <c r="E5" s="8"/>
      <c r="F5" s="8"/>
      <c r="G5" s="8"/>
      <c r="H5" s="9" t="s">
        <v>93</v>
      </c>
      <c r="I5" s="10" t="s">
        <v>94</v>
      </c>
      <c r="J5" s="10" t="s">
        <v>95</v>
      </c>
      <c r="K5" s="232" t="s">
        <v>42</v>
      </c>
      <c r="L5" s="9" t="s">
        <v>93</v>
      </c>
      <c r="M5" s="10" t="s">
        <v>94</v>
      </c>
      <c r="N5" s="11" t="s">
        <v>95</v>
      </c>
      <c r="O5" s="118" t="s">
        <v>41</v>
      </c>
      <c r="P5" s="9" t="s">
        <v>93</v>
      </c>
      <c r="Q5" s="10" t="s">
        <v>94</v>
      </c>
      <c r="R5" s="11" t="s">
        <v>95</v>
      </c>
      <c r="S5" s="69" t="s">
        <v>41</v>
      </c>
    </row>
    <row r="6" spans="1:19" ht="18" customHeight="1" thickTop="1">
      <c r="A6" s="2"/>
      <c r="B6" s="14" t="s">
        <v>6</v>
      </c>
      <c r="C6" s="15"/>
      <c r="D6" s="16"/>
      <c r="E6" s="17"/>
      <c r="F6" s="17"/>
      <c r="G6" s="18"/>
      <c r="H6" s="35">
        <f>SUM(H7:H20)</f>
        <v>240997</v>
      </c>
      <c r="I6" s="214" t="s">
        <v>101</v>
      </c>
      <c r="J6" s="221" t="s">
        <v>101</v>
      </c>
      <c r="K6" s="233">
        <f>SUM(H6:J6)</f>
        <v>240997</v>
      </c>
      <c r="L6" s="35">
        <f>SUM(L7:L20)</f>
        <v>251484</v>
      </c>
      <c r="M6" s="19">
        <f>SUM(M7:M20)</f>
        <v>258084</v>
      </c>
      <c r="N6" s="58">
        <f>SUM(N7:N20)</f>
        <v>265080</v>
      </c>
      <c r="O6" s="119">
        <f t="shared" ref="O6:O37" si="0">SUM(L6:N6)</f>
        <v>774648</v>
      </c>
      <c r="P6" s="77">
        <f>H6/L6</f>
        <v>0.95829953396637557</v>
      </c>
      <c r="Q6" s="214" t="s">
        <v>101</v>
      </c>
      <c r="R6" s="221" t="s">
        <v>101</v>
      </c>
      <c r="S6" s="225" t="s">
        <v>104</v>
      </c>
    </row>
    <row r="7" spans="1:19" ht="16.2" customHeight="1">
      <c r="A7" s="2"/>
      <c r="B7" s="20"/>
      <c r="C7" s="21"/>
      <c r="D7" s="22" t="s">
        <v>7</v>
      </c>
      <c r="E7" s="23"/>
      <c r="F7" s="23"/>
      <c r="G7" s="24"/>
      <c r="H7" s="148">
        <v>37073</v>
      </c>
      <c r="I7" s="213" t="s">
        <v>101</v>
      </c>
      <c r="J7" s="222" t="s">
        <v>101</v>
      </c>
      <c r="K7" s="132">
        <f>SUM(H7:J7)</f>
        <v>37073</v>
      </c>
      <c r="L7" s="26">
        <v>37212</v>
      </c>
      <c r="M7" s="25">
        <v>37416</v>
      </c>
      <c r="N7" s="59">
        <v>37752</v>
      </c>
      <c r="O7" s="120">
        <f t="shared" si="0"/>
        <v>112380</v>
      </c>
      <c r="P7" s="73">
        <f>H7/L7</f>
        <v>0.99626464581317853</v>
      </c>
      <c r="Q7" s="213" t="s">
        <v>101</v>
      </c>
      <c r="R7" s="222" t="s">
        <v>101</v>
      </c>
      <c r="S7" s="226" t="s">
        <v>101</v>
      </c>
    </row>
    <row r="8" spans="1:19" ht="16.2" customHeight="1">
      <c r="A8" s="2"/>
      <c r="B8" s="20"/>
      <c r="C8" s="21"/>
      <c r="D8" s="27" t="s">
        <v>8</v>
      </c>
      <c r="E8" s="28"/>
      <c r="F8" s="28"/>
      <c r="G8" s="52"/>
      <c r="H8" s="148">
        <v>406</v>
      </c>
      <c r="I8" s="213" t="s">
        <v>101</v>
      </c>
      <c r="J8" s="222" t="s">
        <v>101</v>
      </c>
      <c r="K8" s="132">
        <f t="shared" ref="K8:K20" si="1">SUM(H8:J8)</f>
        <v>406</v>
      </c>
      <c r="L8" s="26">
        <v>480</v>
      </c>
      <c r="M8" s="25">
        <v>480</v>
      </c>
      <c r="N8" s="59">
        <v>480</v>
      </c>
      <c r="O8" s="120">
        <f t="shared" si="0"/>
        <v>1440</v>
      </c>
      <c r="P8" s="212">
        <f>H8/L8</f>
        <v>0.84583333333333333</v>
      </c>
      <c r="Q8" s="213" t="s">
        <v>101</v>
      </c>
      <c r="R8" s="222" t="s">
        <v>101</v>
      </c>
      <c r="S8" s="226" t="s">
        <v>100</v>
      </c>
    </row>
    <row r="9" spans="1:19" ht="16.2" customHeight="1">
      <c r="A9" s="2"/>
      <c r="B9" s="20"/>
      <c r="C9" s="21"/>
      <c r="D9" s="29" t="s">
        <v>9</v>
      </c>
      <c r="E9" s="28"/>
      <c r="F9" s="28"/>
      <c r="G9" s="52"/>
      <c r="H9" s="148">
        <v>14293</v>
      </c>
      <c r="I9" s="213" t="s">
        <v>100</v>
      </c>
      <c r="J9" s="222" t="s">
        <v>100</v>
      </c>
      <c r="K9" s="132">
        <f t="shared" si="1"/>
        <v>14293</v>
      </c>
      <c r="L9" s="26">
        <v>14832</v>
      </c>
      <c r="M9" s="25">
        <v>15060</v>
      </c>
      <c r="N9" s="59">
        <v>15156</v>
      </c>
      <c r="O9" s="120">
        <f t="shared" si="0"/>
        <v>45048</v>
      </c>
      <c r="P9" s="73">
        <f>H9/L9</f>
        <v>0.96365965480043148</v>
      </c>
      <c r="Q9" s="213" t="s">
        <v>100</v>
      </c>
      <c r="R9" s="222" t="s">
        <v>100</v>
      </c>
      <c r="S9" s="226" t="s">
        <v>101</v>
      </c>
    </row>
    <row r="10" spans="1:19" ht="16.2" customHeight="1">
      <c r="A10" s="2"/>
      <c r="B10" s="20"/>
      <c r="C10" s="21"/>
      <c r="D10" s="22" t="s">
        <v>10</v>
      </c>
      <c r="E10" s="30"/>
      <c r="F10" s="30"/>
      <c r="G10" s="53"/>
      <c r="H10" s="148">
        <v>4815</v>
      </c>
      <c r="I10" s="213" t="s">
        <v>100</v>
      </c>
      <c r="J10" s="222" t="s">
        <v>101</v>
      </c>
      <c r="K10" s="234">
        <f t="shared" si="1"/>
        <v>4815</v>
      </c>
      <c r="L10" s="32">
        <v>5220</v>
      </c>
      <c r="M10" s="31">
        <v>5316</v>
      </c>
      <c r="N10" s="60">
        <v>5484</v>
      </c>
      <c r="O10" s="121">
        <f t="shared" si="0"/>
        <v>16020</v>
      </c>
      <c r="P10" s="73">
        <f>H10/L10</f>
        <v>0.92241379310344829</v>
      </c>
      <c r="Q10" s="213" t="s">
        <v>100</v>
      </c>
      <c r="R10" s="222" t="s">
        <v>101</v>
      </c>
      <c r="S10" s="226" t="s">
        <v>101</v>
      </c>
    </row>
    <row r="11" spans="1:19" ht="16.2" customHeight="1">
      <c r="A11" s="2"/>
      <c r="B11" s="20"/>
      <c r="C11" s="21"/>
      <c r="D11" s="22" t="s">
        <v>11</v>
      </c>
      <c r="E11" s="30"/>
      <c r="F11" s="30"/>
      <c r="G11" s="53"/>
      <c r="H11" s="148">
        <v>26576</v>
      </c>
      <c r="I11" s="213" t="s">
        <v>102</v>
      </c>
      <c r="J11" s="222" t="s">
        <v>101</v>
      </c>
      <c r="K11" s="234">
        <f t="shared" si="1"/>
        <v>26576</v>
      </c>
      <c r="L11" s="32">
        <v>26232</v>
      </c>
      <c r="M11" s="31">
        <v>26448</v>
      </c>
      <c r="N11" s="60">
        <v>26688</v>
      </c>
      <c r="O11" s="121">
        <f t="shared" si="0"/>
        <v>79368</v>
      </c>
      <c r="P11" s="73">
        <f>H11/L11</f>
        <v>1.0131137541933517</v>
      </c>
      <c r="Q11" s="213" t="s">
        <v>102</v>
      </c>
      <c r="R11" s="222" t="s">
        <v>101</v>
      </c>
      <c r="S11" s="226" t="s">
        <v>100</v>
      </c>
    </row>
    <row r="12" spans="1:19" ht="16.2" customHeight="1">
      <c r="A12" s="2"/>
      <c r="B12" s="20"/>
      <c r="C12" s="21"/>
      <c r="D12" s="22" t="s">
        <v>12</v>
      </c>
      <c r="E12" s="30"/>
      <c r="F12" s="30"/>
      <c r="G12" s="53"/>
      <c r="H12" s="148">
        <v>35338</v>
      </c>
      <c r="I12" s="213" t="s">
        <v>101</v>
      </c>
      <c r="J12" s="222" t="s">
        <v>101</v>
      </c>
      <c r="K12" s="234">
        <f t="shared" si="1"/>
        <v>35338</v>
      </c>
      <c r="L12" s="32">
        <v>37416</v>
      </c>
      <c r="M12" s="31">
        <v>38196</v>
      </c>
      <c r="N12" s="60">
        <v>39204</v>
      </c>
      <c r="O12" s="121">
        <f t="shared" si="0"/>
        <v>114816</v>
      </c>
      <c r="P12" s="73">
        <f>H12/L12</f>
        <v>0.94446226213384643</v>
      </c>
      <c r="Q12" s="213" t="s">
        <v>101</v>
      </c>
      <c r="R12" s="222" t="s">
        <v>101</v>
      </c>
      <c r="S12" s="226" t="s">
        <v>101</v>
      </c>
    </row>
    <row r="13" spans="1:19" ht="16.2" customHeight="1">
      <c r="A13" s="2"/>
      <c r="B13" s="20"/>
      <c r="C13" s="21"/>
      <c r="D13" s="22" t="s">
        <v>13</v>
      </c>
      <c r="E13" s="30"/>
      <c r="F13" s="30"/>
      <c r="G13" s="53"/>
      <c r="H13" s="148">
        <v>17714</v>
      </c>
      <c r="I13" s="217" t="s">
        <v>101</v>
      </c>
      <c r="J13" s="222" t="s">
        <v>101</v>
      </c>
      <c r="K13" s="234">
        <f t="shared" si="1"/>
        <v>17714</v>
      </c>
      <c r="L13" s="32">
        <v>20964</v>
      </c>
      <c r="M13" s="31">
        <v>21444</v>
      </c>
      <c r="N13" s="60">
        <v>21588</v>
      </c>
      <c r="O13" s="121">
        <f t="shared" si="0"/>
        <v>63996</v>
      </c>
      <c r="P13" s="142">
        <f>H13/L13</f>
        <v>0.84497233352413659</v>
      </c>
      <c r="Q13" s="217" t="s">
        <v>101</v>
      </c>
      <c r="R13" s="222" t="s">
        <v>101</v>
      </c>
      <c r="S13" s="226" t="s">
        <v>101</v>
      </c>
    </row>
    <row r="14" spans="1:19" ht="16.2" customHeight="1">
      <c r="A14" s="2"/>
      <c r="B14" s="20"/>
      <c r="C14" s="21"/>
      <c r="D14" s="22" t="s">
        <v>87</v>
      </c>
      <c r="E14" s="30"/>
      <c r="F14" s="30"/>
      <c r="G14" s="53"/>
      <c r="H14" s="148">
        <v>7385</v>
      </c>
      <c r="I14" s="217" t="s">
        <v>101</v>
      </c>
      <c r="J14" s="222" t="s">
        <v>101</v>
      </c>
      <c r="K14" s="234">
        <f t="shared" si="1"/>
        <v>7385</v>
      </c>
      <c r="L14" s="32">
        <v>8976</v>
      </c>
      <c r="M14" s="31">
        <v>9312</v>
      </c>
      <c r="N14" s="60">
        <v>9540</v>
      </c>
      <c r="O14" s="121">
        <f t="shared" si="0"/>
        <v>27828</v>
      </c>
      <c r="P14" s="142">
        <f>H14/L14</f>
        <v>0.82274955436720143</v>
      </c>
      <c r="Q14" s="217" t="s">
        <v>101</v>
      </c>
      <c r="R14" s="222" t="s">
        <v>101</v>
      </c>
      <c r="S14" s="226" t="s">
        <v>104</v>
      </c>
    </row>
    <row r="15" spans="1:19" ht="16.2" customHeight="1">
      <c r="A15" s="2"/>
      <c r="B15" s="20"/>
      <c r="C15" s="21"/>
      <c r="D15" s="151" t="s">
        <v>34</v>
      </c>
      <c r="E15" s="177"/>
      <c r="F15" s="177"/>
      <c r="G15" s="179"/>
      <c r="H15" s="148">
        <v>1315</v>
      </c>
      <c r="I15" s="217" t="s">
        <v>101</v>
      </c>
      <c r="J15" s="222" t="s">
        <v>102</v>
      </c>
      <c r="K15" s="234">
        <f t="shared" si="1"/>
        <v>1315</v>
      </c>
      <c r="L15" s="32">
        <v>1896</v>
      </c>
      <c r="M15" s="31">
        <v>1956</v>
      </c>
      <c r="N15" s="60">
        <v>1992</v>
      </c>
      <c r="O15" s="121">
        <f t="shared" si="0"/>
        <v>5844</v>
      </c>
      <c r="P15" s="142">
        <f>H15/L15</f>
        <v>0.69356540084388185</v>
      </c>
      <c r="Q15" s="217" t="s">
        <v>101</v>
      </c>
      <c r="R15" s="222" t="s">
        <v>102</v>
      </c>
      <c r="S15" s="226" t="s">
        <v>104</v>
      </c>
    </row>
    <row r="16" spans="1:19" ht="14.4" customHeight="1">
      <c r="A16" s="2"/>
      <c r="B16" s="20"/>
      <c r="C16" s="21"/>
      <c r="D16" s="151" t="s">
        <v>35</v>
      </c>
      <c r="E16" s="177"/>
      <c r="F16" s="177"/>
      <c r="G16" s="179"/>
      <c r="H16" s="148">
        <v>14</v>
      </c>
      <c r="I16" s="217" t="s">
        <v>103</v>
      </c>
      <c r="J16" s="222" t="s">
        <v>101</v>
      </c>
      <c r="K16" s="234">
        <f t="shared" si="1"/>
        <v>14</v>
      </c>
      <c r="L16" s="32">
        <v>144</v>
      </c>
      <c r="M16" s="31">
        <v>144</v>
      </c>
      <c r="N16" s="61">
        <v>144</v>
      </c>
      <c r="O16" s="121">
        <f t="shared" si="0"/>
        <v>432</v>
      </c>
      <c r="P16" s="212">
        <f>H16/L16</f>
        <v>9.7222222222222224E-2</v>
      </c>
      <c r="Q16" s="217" t="s">
        <v>103</v>
      </c>
      <c r="R16" s="222" t="s">
        <v>101</v>
      </c>
      <c r="S16" s="226" t="s">
        <v>100</v>
      </c>
    </row>
    <row r="17" spans="1:19" ht="16.2" customHeight="1">
      <c r="A17" s="2"/>
      <c r="B17" s="20"/>
      <c r="C17" s="21"/>
      <c r="D17" s="151" t="s">
        <v>36</v>
      </c>
      <c r="E17" s="177"/>
      <c r="F17" s="177"/>
      <c r="G17" s="179"/>
      <c r="H17" s="148">
        <v>87315</v>
      </c>
      <c r="I17" s="217" t="s">
        <v>101</v>
      </c>
      <c r="J17" s="222" t="s">
        <v>103</v>
      </c>
      <c r="K17" s="234">
        <f t="shared" si="1"/>
        <v>87315</v>
      </c>
      <c r="L17" s="32">
        <v>88680</v>
      </c>
      <c r="M17" s="31">
        <v>92052</v>
      </c>
      <c r="N17" s="60">
        <v>96528</v>
      </c>
      <c r="O17" s="121">
        <f t="shared" si="0"/>
        <v>277260</v>
      </c>
      <c r="P17" s="73">
        <f>H17/L17</f>
        <v>0.98460757780784847</v>
      </c>
      <c r="Q17" s="217" t="s">
        <v>101</v>
      </c>
      <c r="R17" s="222" t="s">
        <v>103</v>
      </c>
      <c r="S17" s="226" t="s">
        <v>100</v>
      </c>
    </row>
    <row r="18" spans="1:19" ht="16.2" customHeight="1">
      <c r="A18" s="2"/>
      <c r="B18" s="20"/>
      <c r="C18" s="21"/>
      <c r="D18" s="151" t="s">
        <v>37</v>
      </c>
      <c r="E18" s="177"/>
      <c r="F18" s="177"/>
      <c r="G18" s="179"/>
      <c r="H18" s="148">
        <v>1519</v>
      </c>
      <c r="I18" s="217" t="s">
        <v>103</v>
      </c>
      <c r="J18" s="222" t="s">
        <v>101</v>
      </c>
      <c r="K18" s="234">
        <f t="shared" si="1"/>
        <v>1519</v>
      </c>
      <c r="L18" s="32">
        <v>1512</v>
      </c>
      <c r="M18" s="31">
        <v>1596</v>
      </c>
      <c r="N18" s="60">
        <v>1680</v>
      </c>
      <c r="O18" s="121">
        <f t="shared" si="0"/>
        <v>4788</v>
      </c>
      <c r="P18" s="73">
        <f>H18/L18</f>
        <v>1.0046296296296295</v>
      </c>
      <c r="Q18" s="217" t="s">
        <v>103</v>
      </c>
      <c r="R18" s="222" t="s">
        <v>101</v>
      </c>
      <c r="S18" s="226" t="s">
        <v>102</v>
      </c>
    </row>
    <row r="19" spans="1:19" ht="16.2" customHeight="1">
      <c r="A19" s="2"/>
      <c r="B19" s="20"/>
      <c r="C19" s="21"/>
      <c r="D19" s="151" t="s">
        <v>16</v>
      </c>
      <c r="E19" s="177"/>
      <c r="F19" s="177"/>
      <c r="G19" s="53"/>
      <c r="H19" s="148">
        <v>1283</v>
      </c>
      <c r="I19" s="217" t="s">
        <v>101</v>
      </c>
      <c r="J19" s="222" t="s">
        <v>101</v>
      </c>
      <c r="K19" s="234">
        <f t="shared" si="1"/>
        <v>1283</v>
      </c>
      <c r="L19" s="32">
        <v>1536</v>
      </c>
      <c r="M19" s="31">
        <v>1644</v>
      </c>
      <c r="N19" s="60">
        <v>1728</v>
      </c>
      <c r="O19" s="121">
        <f t="shared" si="0"/>
        <v>4908</v>
      </c>
      <c r="P19" s="142">
        <f>H19/L19</f>
        <v>0.83528645833333337</v>
      </c>
      <c r="Q19" s="217" t="s">
        <v>101</v>
      </c>
      <c r="R19" s="222" t="s">
        <v>101</v>
      </c>
      <c r="S19" s="226" t="s">
        <v>101</v>
      </c>
    </row>
    <row r="20" spans="1:19" ht="16.2" customHeight="1">
      <c r="A20" s="2"/>
      <c r="B20" s="20"/>
      <c r="C20" s="21"/>
      <c r="D20" s="22" t="s">
        <v>17</v>
      </c>
      <c r="E20" s="30"/>
      <c r="F20" s="30"/>
      <c r="G20" s="53"/>
      <c r="H20" s="148">
        <v>5951</v>
      </c>
      <c r="I20" s="218" t="s">
        <v>100</v>
      </c>
      <c r="J20" s="222" t="s">
        <v>101</v>
      </c>
      <c r="K20" s="234">
        <f t="shared" si="1"/>
        <v>5951</v>
      </c>
      <c r="L20" s="32">
        <v>6384</v>
      </c>
      <c r="M20" s="31">
        <v>7020</v>
      </c>
      <c r="N20" s="60">
        <v>7116</v>
      </c>
      <c r="O20" s="121">
        <f t="shared" si="0"/>
        <v>20520</v>
      </c>
      <c r="P20" s="73">
        <f>H20/L20</f>
        <v>0.93217418546365916</v>
      </c>
      <c r="Q20" s="218" t="s">
        <v>100</v>
      </c>
      <c r="R20" s="222" t="s">
        <v>101</v>
      </c>
      <c r="S20" s="226" t="s">
        <v>101</v>
      </c>
    </row>
    <row r="21" spans="1:19" ht="18" customHeight="1">
      <c r="A21" s="2"/>
      <c r="B21" s="33" t="s">
        <v>18</v>
      </c>
      <c r="C21" s="15"/>
      <c r="D21" s="16"/>
      <c r="E21" s="17"/>
      <c r="F21" s="17"/>
      <c r="G21" s="34"/>
      <c r="H21" s="35">
        <f>SUM(H22:H30)</f>
        <v>49510</v>
      </c>
      <c r="I21" s="214" t="s">
        <v>101</v>
      </c>
      <c r="J21" s="223" t="s">
        <v>101</v>
      </c>
      <c r="K21" s="187">
        <f>SUM(H21:J21)</f>
        <v>49510</v>
      </c>
      <c r="L21" s="35">
        <f>SUM(L22:L30)</f>
        <v>50100</v>
      </c>
      <c r="M21" s="19">
        <f>SUM(M22:M30)</f>
        <v>51660</v>
      </c>
      <c r="N21" s="62">
        <f>SUM(N22:N30)</f>
        <v>52380</v>
      </c>
      <c r="O21" s="123">
        <f t="shared" si="0"/>
        <v>154140</v>
      </c>
      <c r="P21" s="79">
        <f>H21/L21</f>
        <v>0.9882235528942116</v>
      </c>
      <c r="Q21" s="214" t="s">
        <v>101</v>
      </c>
      <c r="R21" s="223" t="s">
        <v>101</v>
      </c>
      <c r="S21" s="227" t="s">
        <v>100</v>
      </c>
    </row>
    <row r="22" spans="1:19" ht="16.2" customHeight="1">
      <c r="A22" s="2"/>
      <c r="B22" s="20"/>
      <c r="C22" s="21"/>
      <c r="D22" s="27" t="s">
        <v>70</v>
      </c>
      <c r="E22" s="180"/>
      <c r="F22" s="180"/>
      <c r="G22" s="181"/>
      <c r="H22" s="124">
        <v>2322</v>
      </c>
      <c r="I22" s="219" t="s">
        <v>101</v>
      </c>
      <c r="J22" s="222" t="s">
        <v>101</v>
      </c>
      <c r="K22" s="132">
        <f>SUM(H22:J22)</f>
        <v>2322</v>
      </c>
      <c r="L22" s="26">
        <v>2496</v>
      </c>
      <c r="M22" s="25">
        <v>2532</v>
      </c>
      <c r="N22" s="59">
        <v>2532</v>
      </c>
      <c r="O22" s="120">
        <f t="shared" si="0"/>
        <v>7560</v>
      </c>
      <c r="P22" s="142">
        <f>H22/L22</f>
        <v>0.93028846153846156</v>
      </c>
      <c r="Q22" s="219" t="s">
        <v>101</v>
      </c>
      <c r="R22" s="222" t="s">
        <v>101</v>
      </c>
      <c r="S22" s="226" t="s">
        <v>101</v>
      </c>
    </row>
    <row r="23" spans="1:19" ht="16.2" customHeight="1">
      <c r="A23" s="2"/>
      <c r="B23" s="20"/>
      <c r="C23" s="21"/>
      <c r="D23" s="27" t="s">
        <v>20</v>
      </c>
      <c r="E23" s="180"/>
      <c r="F23" s="180"/>
      <c r="G23" s="181"/>
      <c r="H23" s="124">
        <v>0</v>
      </c>
      <c r="I23" s="219" t="s">
        <v>100</v>
      </c>
      <c r="J23" s="222" t="s">
        <v>101</v>
      </c>
      <c r="K23" s="132">
        <f t="shared" ref="K23:K30" si="2">SUM(H23:J23)</f>
        <v>0</v>
      </c>
      <c r="L23" s="26">
        <v>0</v>
      </c>
      <c r="M23" s="25">
        <v>0</v>
      </c>
      <c r="N23" s="59">
        <v>0</v>
      </c>
      <c r="O23" s="120">
        <f t="shared" si="0"/>
        <v>0</v>
      </c>
      <c r="P23" s="231" t="s">
        <v>105</v>
      </c>
      <c r="Q23" s="219" t="s">
        <v>100</v>
      </c>
      <c r="R23" s="222" t="s">
        <v>101</v>
      </c>
      <c r="S23" s="226" t="s">
        <v>101</v>
      </c>
    </row>
    <row r="24" spans="1:19" ht="16.2" customHeight="1">
      <c r="A24" s="2"/>
      <c r="B24" s="20"/>
      <c r="C24" s="21"/>
      <c r="D24" s="27" t="s">
        <v>21</v>
      </c>
      <c r="E24" s="177"/>
      <c r="F24" s="177"/>
      <c r="G24" s="179"/>
      <c r="H24" s="122">
        <v>25246</v>
      </c>
      <c r="I24" s="218" t="s">
        <v>101</v>
      </c>
      <c r="J24" s="222" t="s">
        <v>100</v>
      </c>
      <c r="K24" s="234">
        <f t="shared" si="2"/>
        <v>25246</v>
      </c>
      <c r="L24" s="32">
        <v>24792</v>
      </c>
      <c r="M24" s="31">
        <v>25416</v>
      </c>
      <c r="N24" s="60">
        <v>25584</v>
      </c>
      <c r="O24" s="121">
        <f t="shared" si="0"/>
        <v>75792</v>
      </c>
      <c r="P24" s="73">
        <f>H24/L24</f>
        <v>1.0183123588254275</v>
      </c>
      <c r="Q24" s="218" t="s">
        <v>101</v>
      </c>
      <c r="R24" s="222" t="s">
        <v>100</v>
      </c>
      <c r="S24" s="226" t="s">
        <v>101</v>
      </c>
    </row>
    <row r="25" spans="1:19" ht="16.2" customHeight="1">
      <c r="A25" s="2"/>
      <c r="B25" s="20"/>
      <c r="C25" s="21"/>
      <c r="D25" s="27" t="s">
        <v>22</v>
      </c>
      <c r="E25" s="177"/>
      <c r="F25" s="177"/>
      <c r="G25" s="179"/>
      <c r="H25" s="122">
        <v>3666</v>
      </c>
      <c r="I25" s="218" t="s">
        <v>101</v>
      </c>
      <c r="J25" s="222" t="s">
        <v>102</v>
      </c>
      <c r="K25" s="234">
        <f t="shared" si="2"/>
        <v>3666</v>
      </c>
      <c r="L25" s="32">
        <v>4356</v>
      </c>
      <c r="M25" s="31">
        <v>4356</v>
      </c>
      <c r="N25" s="60">
        <v>4356</v>
      </c>
      <c r="O25" s="121">
        <f t="shared" si="0"/>
        <v>13068</v>
      </c>
      <c r="P25" s="142">
        <f>H25/L25</f>
        <v>0.8415977961432507</v>
      </c>
      <c r="Q25" s="218" t="s">
        <v>101</v>
      </c>
      <c r="R25" s="222" t="s">
        <v>102</v>
      </c>
      <c r="S25" s="226" t="s">
        <v>101</v>
      </c>
    </row>
    <row r="26" spans="1:19" ht="14.4" customHeight="1">
      <c r="A26" s="2"/>
      <c r="B26" s="20"/>
      <c r="C26" s="21"/>
      <c r="D26" s="27" t="s">
        <v>23</v>
      </c>
      <c r="E26" s="177"/>
      <c r="F26" s="177"/>
      <c r="G26" s="179"/>
      <c r="H26" s="122">
        <v>4579</v>
      </c>
      <c r="I26" s="218" t="s">
        <v>101</v>
      </c>
      <c r="J26" s="222" t="s">
        <v>101</v>
      </c>
      <c r="K26" s="234">
        <f t="shared" si="2"/>
        <v>4579</v>
      </c>
      <c r="L26" s="32">
        <v>4548</v>
      </c>
      <c r="M26" s="31">
        <v>4728</v>
      </c>
      <c r="N26" s="60">
        <v>4728</v>
      </c>
      <c r="O26" s="121">
        <f t="shared" si="0"/>
        <v>14004</v>
      </c>
      <c r="P26" s="230">
        <f>H26/L26</f>
        <v>1.006816182937555</v>
      </c>
      <c r="Q26" s="218" t="s">
        <v>101</v>
      </c>
      <c r="R26" s="222" t="s">
        <v>101</v>
      </c>
      <c r="S26" s="226" t="s">
        <v>101</v>
      </c>
    </row>
    <row r="27" spans="1:19" ht="16.2" customHeight="1">
      <c r="A27" s="2"/>
      <c r="B27" s="20"/>
      <c r="C27" s="21"/>
      <c r="D27" s="27" t="s">
        <v>24</v>
      </c>
      <c r="E27" s="177"/>
      <c r="F27" s="177"/>
      <c r="G27" s="179"/>
      <c r="H27" s="122">
        <v>9719</v>
      </c>
      <c r="I27" s="220" t="s">
        <v>101</v>
      </c>
      <c r="J27" s="222" t="s">
        <v>101</v>
      </c>
      <c r="K27" s="234">
        <f t="shared" si="2"/>
        <v>9719</v>
      </c>
      <c r="L27" s="32">
        <v>9972</v>
      </c>
      <c r="M27" s="31">
        <v>10596</v>
      </c>
      <c r="N27" s="60">
        <v>11088</v>
      </c>
      <c r="O27" s="121">
        <f t="shared" si="0"/>
        <v>31656</v>
      </c>
      <c r="P27" s="73">
        <f>H27/L27</f>
        <v>0.9746289610910549</v>
      </c>
      <c r="Q27" s="220" t="s">
        <v>101</v>
      </c>
      <c r="R27" s="222" t="s">
        <v>101</v>
      </c>
      <c r="S27" s="226" t="s">
        <v>101</v>
      </c>
    </row>
    <row r="28" spans="1:19" ht="16.2" customHeight="1">
      <c r="A28" s="2"/>
      <c r="B28" s="20"/>
      <c r="C28" s="21"/>
      <c r="D28" s="27" t="s">
        <v>25</v>
      </c>
      <c r="E28" s="177"/>
      <c r="F28" s="177"/>
      <c r="G28" s="179"/>
      <c r="H28" s="122">
        <v>1674</v>
      </c>
      <c r="I28" s="218" t="s">
        <v>101</v>
      </c>
      <c r="J28" s="222" t="s">
        <v>100</v>
      </c>
      <c r="K28" s="234">
        <f t="shared" si="2"/>
        <v>1674</v>
      </c>
      <c r="L28" s="32">
        <v>1740</v>
      </c>
      <c r="M28" s="31">
        <v>1740</v>
      </c>
      <c r="N28" s="61">
        <v>1740</v>
      </c>
      <c r="O28" s="121">
        <f t="shared" si="0"/>
        <v>5220</v>
      </c>
      <c r="P28" s="73">
        <f>H28/L28</f>
        <v>0.96206896551724141</v>
      </c>
      <c r="Q28" s="218" t="s">
        <v>101</v>
      </c>
      <c r="R28" s="222" t="s">
        <v>100</v>
      </c>
      <c r="S28" s="226" t="s">
        <v>104</v>
      </c>
    </row>
    <row r="29" spans="1:19" ht="16.2" customHeight="1">
      <c r="A29" s="2"/>
      <c r="B29" s="20"/>
      <c r="C29" s="21"/>
      <c r="D29" s="27" t="s">
        <v>26</v>
      </c>
      <c r="E29" s="177"/>
      <c r="F29" s="177"/>
      <c r="G29" s="179"/>
      <c r="H29" s="122">
        <v>568</v>
      </c>
      <c r="I29" s="218" t="s">
        <v>101</v>
      </c>
      <c r="J29" s="222" t="s">
        <v>101</v>
      </c>
      <c r="K29" s="234">
        <f t="shared" si="2"/>
        <v>568</v>
      </c>
      <c r="L29" s="32">
        <v>564</v>
      </c>
      <c r="M29" s="31">
        <v>564</v>
      </c>
      <c r="N29" s="60">
        <v>564</v>
      </c>
      <c r="O29" s="121">
        <f t="shared" si="0"/>
        <v>1692</v>
      </c>
      <c r="P29" s="73">
        <f>H29/L29</f>
        <v>1.0070921985815602</v>
      </c>
      <c r="Q29" s="218" t="s">
        <v>101</v>
      </c>
      <c r="R29" s="222" t="s">
        <v>101</v>
      </c>
      <c r="S29" s="226" t="s">
        <v>104</v>
      </c>
    </row>
    <row r="30" spans="1:19" ht="16.2" customHeight="1">
      <c r="A30" s="2"/>
      <c r="B30" s="36"/>
      <c r="C30" s="37"/>
      <c r="D30" s="27" t="s">
        <v>27</v>
      </c>
      <c r="E30" s="177"/>
      <c r="F30" s="177"/>
      <c r="G30" s="179"/>
      <c r="H30" s="122">
        <v>1736</v>
      </c>
      <c r="I30" s="218" t="s">
        <v>101</v>
      </c>
      <c r="J30" s="222" t="s">
        <v>101</v>
      </c>
      <c r="K30" s="234">
        <f t="shared" si="2"/>
        <v>1736</v>
      </c>
      <c r="L30" s="32">
        <v>1632</v>
      </c>
      <c r="M30" s="31">
        <v>1728</v>
      </c>
      <c r="N30" s="60">
        <v>1788</v>
      </c>
      <c r="O30" s="121">
        <f t="shared" si="0"/>
        <v>5148</v>
      </c>
      <c r="P30" s="230">
        <f>H30/L30</f>
        <v>1.0637254901960784</v>
      </c>
      <c r="Q30" s="218" t="s">
        <v>101</v>
      </c>
      <c r="R30" s="222" t="s">
        <v>101</v>
      </c>
      <c r="S30" s="226" t="s">
        <v>101</v>
      </c>
    </row>
    <row r="31" spans="1:19" ht="18" customHeight="1">
      <c r="A31" s="2"/>
      <c r="B31" s="38" t="s">
        <v>28</v>
      </c>
      <c r="C31" s="39"/>
      <c r="D31" s="16"/>
      <c r="E31" s="17"/>
      <c r="F31" s="17"/>
      <c r="G31" s="34"/>
      <c r="H31" s="205">
        <f>SUM(H32:H35)</f>
        <v>28349</v>
      </c>
      <c r="I31" s="214" t="s">
        <v>101</v>
      </c>
      <c r="J31" s="223" t="s">
        <v>100</v>
      </c>
      <c r="K31" s="187">
        <f>SUM(H31:J31)</f>
        <v>28349</v>
      </c>
      <c r="L31" s="184">
        <f>SUM(L32:L35)</f>
        <v>30216</v>
      </c>
      <c r="M31" s="185">
        <f>SUM(M32:M35)</f>
        <v>30684</v>
      </c>
      <c r="N31" s="186">
        <f>SUM(N32:N35)</f>
        <v>32040</v>
      </c>
      <c r="O31" s="187">
        <f>SUM(L31:N31)</f>
        <v>92940</v>
      </c>
      <c r="P31" s="79">
        <f>H31/L31</f>
        <v>0.93821154355308445</v>
      </c>
      <c r="Q31" s="214" t="s">
        <v>101</v>
      </c>
      <c r="R31" s="223" t="s">
        <v>100</v>
      </c>
      <c r="S31" s="227" t="s">
        <v>101</v>
      </c>
    </row>
    <row r="32" spans="1:19" ht="16.2" customHeight="1">
      <c r="A32" s="2"/>
      <c r="B32" s="40"/>
      <c r="C32" s="21"/>
      <c r="D32" s="27" t="s">
        <v>29</v>
      </c>
      <c r="E32" s="180"/>
      <c r="F32" s="180"/>
      <c r="G32" s="181"/>
      <c r="H32" s="41">
        <v>13641</v>
      </c>
      <c r="I32" s="213" t="s">
        <v>100</v>
      </c>
      <c r="J32" s="222" t="s">
        <v>100</v>
      </c>
      <c r="K32" s="132">
        <f t="shared" ref="K32:K36" si="3">SUM(H32:J32)</f>
        <v>13641</v>
      </c>
      <c r="L32" s="41">
        <v>13332</v>
      </c>
      <c r="M32" s="25">
        <v>13332</v>
      </c>
      <c r="N32" s="59">
        <v>13332</v>
      </c>
      <c r="O32" s="120">
        <f t="shared" si="0"/>
        <v>39996</v>
      </c>
      <c r="P32" s="73">
        <f>H32/L32</f>
        <v>1.0231773177317731</v>
      </c>
      <c r="Q32" s="213" t="s">
        <v>100</v>
      </c>
      <c r="R32" s="222" t="s">
        <v>100</v>
      </c>
      <c r="S32" s="226" t="s">
        <v>101</v>
      </c>
    </row>
    <row r="33" spans="1:19" ht="16.2" customHeight="1">
      <c r="A33" s="2"/>
      <c r="B33" s="20"/>
      <c r="C33" s="21"/>
      <c r="D33" s="27" t="s">
        <v>30</v>
      </c>
      <c r="E33" s="180"/>
      <c r="F33" s="180"/>
      <c r="G33" s="181"/>
      <c r="H33" s="26">
        <v>5432</v>
      </c>
      <c r="I33" s="213" t="s">
        <v>101</v>
      </c>
      <c r="J33" s="222" t="s">
        <v>101</v>
      </c>
      <c r="K33" s="132">
        <f t="shared" si="3"/>
        <v>5432</v>
      </c>
      <c r="L33" s="26">
        <v>5400</v>
      </c>
      <c r="M33" s="25">
        <v>5400</v>
      </c>
      <c r="N33" s="59">
        <v>5400</v>
      </c>
      <c r="O33" s="120">
        <f t="shared" si="0"/>
        <v>16200</v>
      </c>
      <c r="P33" s="73">
        <f>H33/L33</f>
        <v>1.0059259259259259</v>
      </c>
      <c r="Q33" s="213" t="s">
        <v>101</v>
      </c>
      <c r="R33" s="222" t="s">
        <v>101</v>
      </c>
      <c r="S33" s="226" t="s">
        <v>101</v>
      </c>
    </row>
    <row r="34" spans="1:19" ht="16.2" customHeight="1">
      <c r="A34" s="2"/>
      <c r="B34" s="20"/>
      <c r="C34" s="21"/>
      <c r="D34" s="27" t="s">
        <v>31</v>
      </c>
      <c r="E34" s="180"/>
      <c r="F34" s="180"/>
      <c r="G34" s="181"/>
      <c r="H34" s="26">
        <v>826</v>
      </c>
      <c r="I34" s="220" t="s">
        <v>101</v>
      </c>
      <c r="J34" s="222" t="s">
        <v>100</v>
      </c>
      <c r="K34" s="132">
        <f t="shared" si="3"/>
        <v>826</v>
      </c>
      <c r="L34" s="124">
        <v>1704</v>
      </c>
      <c r="M34" s="25">
        <v>1512</v>
      </c>
      <c r="N34" s="59">
        <v>780</v>
      </c>
      <c r="O34" s="120">
        <f t="shared" si="0"/>
        <v>3996</v>
      </c>
      <c r="P34" s="212">
        <f>H34/L34</f>
        <v>0.48474178403755869</v>
      </c>
      <c r="Q34" s="220" t="s">
        <v>101</v>
      </c>
      <c r="R34" s="222" t="s">
        <v>100</v>
      </c>
      <c r="S34" s="226" t="s">
        <v>100</v>
      </c>
    </row>
    <row r="35" spans="1:19" ht="16.2" customHeight="1">
      <c r="A35" s="2"/>
      <c r="B35" s="36"/>
      <c r="C35" s="37"/>
      <c r="D35" s="177" t="s">
        <v>75</v>
      </c>
      <c r="E35" s="177"/>
      <c r="F35" s="177"/>
      <c r="G35" s="179"/>
      <c r="H35" s="32">
        <v>8450</v>
      </c>
      <c r="I35" s="217" t="s">
        <v>100</v>
      </c>
      <c r="J35" s="222" t="s">
        <v>100</v>
      </c>
      <c r="K35" s="234">
        <f t="shared" si="3"/>
        <v>8450</v>
      </c>
      <c r="L35" s="32">
        <v>9780</v>
      </c>
      <c r="M35" s="31">
        <v>10440</v>
      </c>
      <c r="N35" s="60">
        <v>12528</v>
      </c>
      <c r="O35" s="121">
        <f t="shared" si="0"/>
        <v>32748</v>
      </c>
      <c r="P35" s="212">
        <f>H35/L35</f>
        <v>0.86400817995910018</v>
      </c>
      <c r="Q35" s="217" t="s">
        <v>100</v>
      </c>
      <c r="R35" s="222" t="s">
        <v>100</v>
      </c>
      <c r="S35" s="226" t="s">
        <v>104</v>
      </c>
    </row>
    <row r="36" spans="1:19" ht="18" customHeight="1" thickBot="1">
      <c r="A36" s="2"/>
      <c r="B36" s="42" t="s">
        <v>38</v>
      </c>
      <c r="C36" s="43"/>
      <c r="D36" s="44"/>
      <c r="E36" s="45"/>
      <c r="F36" s="45"/>
      <c r="G36" s="54"/>
      <c r="H36" s="48">
        <v>119311</v>
      </c>
      <c r="I36" s="215" t="s">
        <v>101</v>
      </c>
      <c r="J36" s="215" t="s">
        <v>102</v>
      </c>
      <c r="K36" s="235">
        <f t="shared" si="3"/>
        <v>119311</v>
      </c>
      <c r="L36" s="170">
        <v>118752</v>
      </c>
      <c r="M36" s="171">
        <v>123528</v>
      </c>
      <c r="N36" s="172">
        <v>128280</v>
      </c>
      <c r="O36" s="173">
        <f>SUM(L36:N36)</f>
        <v>370560</v>
      </c>
      <c r="P36" s="81">
        <f>H36/L36</f>
        <v>1.0047072891403934</v>
      </c>
      <c r="Q36" s="215" t="s">
        <v>101</v>
      </c>
      <c r="R36" s="215" t="s">
        <v>102</v>
      </c>
      <c r="S36" s="228" t="s">
        <v>100</v>
      </c>
    </row>
    <row r="37" spans="1:19" ht="24" customHeight="1" thickTop="1" thickBot="1">
      <c r="A37" s="2"/>
      <c r="B37" s="295" t="s">
        <v>33</v>
      </c>
      <c r="C37" s="296"/>
      <c r="D37" s="296"/>
      <c r="E37" s="296"/>
      <c r="F37" s="296"/>
      <c r="G37" s="297"/>
      <c r="H37" s="241">
        <f>H36+H31+H21+H6</f>
        <v>438167</v>
      </c>
      <c r="I37" s="242" t="s">
        <v>101</v>
      </c>
      <c r="J37" s="243" t="s">
        <v>101</v>
      </c>
      <c r="K37" s="244">
        <f>SUM(H37:J37)</f>
        <v>438167</v>
      </c>
      <c r="L37" s="50">
        <f>L36+L31+L21+L6</f>
        <v>450552</v>
      </c>
      <c r="M37" s="51">
        <f>M36+M31+M21+M6</f>
        <v>463956</v>
      </c>
      <c r="N37" s="49">
        <f>N36+N31+N21+N6</f>
        <v>477780</v>
      </c>
      <c r="O37" s="125">
        <f t="shared" si="0"/>
        <v>1392288</v>
      </c>
      <c r="P37" s="75">
        <f>H37/L37</f>
        <v>0.97251149700811446</v>
      </c>
      <c r="Q37" s="216" t="s">
        <v>101</v>
      </c>
      <c r="R37" s="224" t="s">
        <v>101</v>
      </c>
      <c r="S37" s="229" t="s">
        <v>101</v>
      </c>
    </row>
    <row r="38" spans="1:19" ht="15" customHeight="1">
      <c r="A38" s="2"/>
      <c r="B38" s="126"/>
      <c r="C38" s="258" t="s">
        <v>106</v>
      </c>
      <c r="D38" s="256"/>
      <c r="E38" s="256"/>
      <c r="F38" s="256"/>
      <c r="G38" s="256"/>
      <c r="H38" s="204"/>
      <c r="I38" s="204"/>
      <c r="J38" s="204"/>
      <c r="K38" s="245"/>
      <c r="L38" s="150"/>
      <c r="M38" s="150"/>
      <c r="N38" s="150"/>
      <c r="O38" s="150"/>
      <c r="P38" s="150"/>
      <c r="Q38" s="150"/>
      <c r="R38" s="150"/>
      <c r="S38" s="150"/>
    </row>
    <row r="39" spans="1:19" ht="15" customHeight="1">
      <c r="A39" s="2"/>
      <c r="B39" s="166"/>
      <c r="C39" s="169" t="s">
        <v>107</v>
      </c>
      <c r="D39" s="257"/>
      <c r="E39" s="257"/>
      <c r="F39" s="257"/>
      <c r="G39" s="257"/>
      <c r="H39" s="237"/>
      <c r="I39" s="237"/>
      <c r="J39" s="237"/>
      <c r="K39" s="237"/>
      <c r="L39" s="150"/>
      <c r="M39" s="150"/>
      <c r="N39" s="150"/>
      <c r="O39" s="150"/>
      <c r="P39" s="166"/>
      <c r="Q39" s="166"/>
      <c r="R39" s="166"/>
      <c r="S39" s="166"/>
    </row>
    <row r="40" spans="1:19" ht="15" customHeight="1">
      <c r="A40" s="2"/>
      <c r="B40" s="166"/>
      <c r="C40" s="169" t="s">
        <v>108</v>
      </c>
      <c r="D40" s="257"/>
      <c r="E40" s="257"/>
      <c r="F40" s="257"/>
      <c r="G40" s="257"/>
      <c r="H40" s="237"/>
      <c r="I40" s="237"/>
      <c r="J40" s="237"/>
      <c r="K40" s="237"/>
      <c r="L40" s="150"/>
      <c r="M40" s="150"/>
      <c r="P40" s="166"/>
      <c r="Q40" s="166"/>
      <c r="R40" s="126"/>
      <c r="S40" s="126"/>
    </row>
    <row r="41" spans="1:19" ht="15" customHeight="1" thickBot="1">
      <c r="A41" s="2"/>
      <c r="B41" s="166"/>
      <c r="C41" s="238"/>
      <c r="D41" s="237"/>
      <c r="E41" s="237"/>
      <c r="F41" s="237"/>
      <c r="G41" s="237"/>
      <c r="H41" s="237"/>
      <c r="I41" s="237"/>
      <c r="J41" s="237"/>
      <c r="K41" s="237"/>
      <c r="L41" s="150"/>
      <c r="M41" s="150"/>
      <c r="P41" s="166"/>
      <c r="Q41" s="166"/>
      <c r="R41" s="247"/>
      <c r="S41" s="247"/>
    </row>
    <row r="42" spans="1:19" ht="30" customHeight="1">
      <c r="A42" s="167"/>
      <c r="B42" s="264" t="s">
        <v>45</v>
      </c>
      <c r="C42" s="259"/>
      <c r="D42" s="260"/>
      <c r="E42" s="260"/>
      <c r="F42" s="260"/>
      <c r="G42" s="260"/>
      <c r="H42" s="260"/>
      <c r="I42" s="260"/>
      <c r="J42" s="260"/>
      <c r="K42" s="260"/>
      <c r="L42" s="144"/>
      <c r="M42" s="144"/>
      <c r="N42" s="144"/>
      <c r="O42" s="144"/>
      <c r="P42" s="144"/>
      <c r="Q42" s="144"/>
      <c r="R42" s="262"/>
      <c r="S42" s="263"/>
    </row>
    <row r="43" spans="1:19" ht="30" customHeight="1">
      <c r="B43" s="289" t="s">
        <v>111</v>
      </c>
      <c r="C43" s="290"/>
      <c r="D43" s="290"/>
      <c r="E43" s="290"/>
      <c r="F43" s="290"/>
      <c r="G43" s="290"/>
      <c r="H43" s="290"/>
      <c r="I43" s="290"/>
      <c r="J43" s="290"/>
      <c r="K43" s="290"/>
      <c r="L43" s="290"/>
      <c r="M43" s="290"/>
      <c r="N43" s="290"/>
      <c r="O43" s="290"/>
      <c r="P43" s="290"/>
      <c r="Q43" s="290"/>
      <c r="R43" s="290"/>
      <c r="S43" s="291"/>
    </row>
    <row r="44" spans="1:19" ht="30" customHeight="1">
      <c r="A44" s="84"/>
      <c r="B44" s="289"/>
      <c r="C44" s="290"/>
      <c r="D44" s="290"/>
      <c r="E44" s="290"/>
      <c r="F44" s="290"/>
      <c r="G44" s="290"/>
      <c r="H44" s="290"/>
      <c r="I44" s="290"/>
      <c r="J44" s="290"/>
      <c r="K44" s="290"/>
      <c r="L44" s="290"/>
      <c r="M44" s="290"/>
      <c r="N44" s="290"/>
      <c r="O44" s="290"/>
      <c r="P44" s="290"/>
      <c r="Q44" s="290"/>
      <c r="R44" s="290"/>
      <c r="S44" s="291"/>
    </row>
    <row r="45" spans="1:19" ht="30" customHeight="1">
      <c r="A45" s="84"/>
      <c r="B45" s="289"/>
      <c r="C45" s="290"/>
      <c r="D45" s="290"/>
      <c r="E45" s="290"/>
      <c r="F45" s="290"/>
      <c r="G45" s="290"/>
      <c r="H45" s="290"/>
      <c r="I45" s="290"/>
      <c r="J45" s="290"/>
      <c r="K45" s="290"/>
      <c r="L45" s="290"/>
      <c r="M45" s="290"/>
      <c r="N45" s="290"/>
      <c r="O45" s="290"/>
      <c r="P45" s="290"/>
      <c r="Q45" s="290"/>
      <c r="R45" s="290"/>
      <c r="S45" s="291"/>
    </row>
    <row r="46" spans="1:19" ht="30" customHeight="1">
      <c r="A46" s="84"/>
      <c r="B46" s="289"/>
      <c r="C46" s="290"/>
      <c r="D46" s="290"/>
      <c r="E46" s="290"/>
      <c r="F46" s="290"/>
      <c r="G46" s="290"/>
      <c r="H46" s="290"/>
      <c r="I46" s="290"/>
      <c r="J46" s="290"/>
      <c r="K46" s="290"/>
      <c r="L46" s="290"/>
      <c r="M46" s="290"/>
      <c r="N46" s="290"/>
      <c r="O46" s="290"/>
      <c r="P46" s="290"/>
      <c r="Q46" s="290"/>
      <c r="R46" s="290"/>
      <c r="S46" s="291"/>
    </row>
    <row r="47" spans="1:19" ht="30" customHeight="1">
      <c r="A47" s="84"/>
      <c r="B47" s="289"/>
      <c r="C47" s="290"/>
      <c r="D47" s="290"/>
      <c r="E47" s="290"/>
      <c r="F47" s="290"/>
      <c r="G47" s="290"/>
      <c r="H47" s="290"/>
      <c r="I47" s="290"/>
      <c r="J47" s="290"/>
      <c r="K47" s="290"/>
      <c r="L47" s="290"/>
      <c r="M47" s="290"/>
      <c r="N47" s="290"/>
      <c r="O47" s="290"/>
      <c r="P47" s="290"/>
      <c r="Q47" s="290"/>
      <c r="R47" s="290"/>
      <c r="S47" s="291"/>
    </row>
    <row r="48" spans="1:19" ht="30" customHeight="1" thickBot="1">
      <c r="A48" s="126"/>
      <c r="B48" s="292"/>
      <c r="C48" s="293"/>
      <c r="D48" s="293"/>
      <c r="E48" s="293"/>
      <c r="F48" s="293"/>
      <c r="G48" s="293"/>
      <c r="H48" s="293"/>
      <c r="I48" s="293"/>
      <c r="J48" s="293"/>
      <c r="K48" s="293"/>
      <c r="L48" s="293"/>
      <c r="M48" s="293"/>
      <c r="N48" s="293"/>
      <c r="O48" s="293"/>
      <c r="P48" s="293"/>
      <c r="Q48" s="293"/>
      <c r="R48" s="293"/>
      <c r="S48" s="294"/>
    </row>
    <row r="49" spans="4:19" ht="39" customHeight="1">
      <c r="P49" s="126"/>
      <c r="Q49" s="126"/>
      <c r="R49" s="126"/>
      <c r="S49" s="126"/>
    </row>
    <row r="50" spans="4:19" ht="13.2" customHeight="1">
      <c r="P50" s="126"/>
      <c r="Q50" s="126"/>
      <c r="R50" s="126"/>
      <c r="S50" s="126"/>
    </row>
    <row r="51" spans="4:19" ht="13.2" customHeight="1">
      <c r="P51" s="126"/>
      <c r="Q51" s="126"/>
      <c r="R51" s="126"/>
      <c r="S51" s="126"/>
    </row>
    <row r="52" spans="4:19" ht="13.2" customHeight="1">
      <c r="P52" s="126"/>
      <c r="Q52" s="126"/>
      <c r="R52" s="126"/>
      <c r="S52" s="126"/>
    </row>
    <row r="53" spans="4:19" ht="13.2" customHeight="1">
      <c r="D53" s="55"/>
    </row>
    <row r="55" spans="4:19" ht="13.2" customHeight="1">
      <c r="F55" s="55"/>
      <c r="G55" s="55"/>
    </row>
    <row r="60" spans="4:19" ht="13.2" customHeight="1">
      <c r="D60" s="55"/>
    </row>
    <row r="63" spans="4:19" ht="13.2" customHeight="1">
      <c r="F63" s="55"/>
      <c r="G63" s="55"/>
    </row>
    <row r="67" spans="4:7" ht="13.2" customHeight="1">
      <c r="D67" s="55"/>
    </row>
    <row r="70" spans="4:7" ht="13.2" customHeight="1">
      <c r="F70" s="55"/>
      <c r="G70" s="55"/>
    </row>
    <row r="74" spans="4:7" ht="13.2" customHeight="1">
      <c r="D74" s="55"/>
    </row>
    <row r="77" spans="4:7" ht="13.2" customHeight="1">
      <c r="F77" s="55"/>
      <c r="G77" s="55"/>
    </row>
    <row r="82" spans="4:7" ht="13.2" customHeight="1">
      <c r="D82" s="55"/>
    </row>
    <row r="85" spans="4:7" ht="13.2" customHeight="1">
      <c r="F85" s="55"/>
      <c r="G85" s="55"/>
    </row>
    <row r="89" spans="4:7" ht="13.2" customHeight="1">
      <c r="D89" s="55"/>
    </row>
    <row r="92" spans="4:7" ht="13.2" customHeight="1">
      <c r="F92" s="55"/>
      <c r="G92" s="55"/>
    </row>
    <row r="96" spans="4:7" ht="13.2" customHeight="1">
      <c r="D96" s="55"/>
    </row>
    <row r="99" spans="6:7" ht="13.2" customHeight="1">
      <c r="F99" s="55"/>
      <c r="G99" s="55"/>
    </row>
  </sheetData>
  <sortState ref="W7:AD34">
    <sortCondition ref="W7:W34"/>
  </sortState>
  <mergeCells count="5">
    <mergeCell ref="B43:S48"/>
    <mergeCell ref="B37:G37"/>
    <mergeCell ref="H4:K4"/>
    <mergeCell ref="L4:O4"/>
    <mergeCell ref="P4:S4"/>
  </mergeCells>
  <phoneticPr fontId="4"/>
  <conditionalFormatting sqref="J7:J11">
    <cfRule type="cellIs" dxfId="33" priority="14" operator="equal">
      <formula>"-"</formula>
    </cfRule>
  </conditionalFormatting>
  <conditionalFormatting sqref="J12:J14">
    <cfRule type="cellIs" dxfId="32" priority="13" operator="equal">
      <formula>"-"</formula>
    </cfRule>
  </conditionalFormatting>
  <conditionalFormatting sqref="J15:J20">
    <cfRule type="cellIs" dxfId="31" priority="12" operator="equal">
      <formula>"-"</formula>
    </cfRule>
  </conditionalFormatting>
  <conditionalFormatting sqref="J22:J26">
    <cfRule type="cellIs" dxfId="30" priority="11" operator="equal">
      <formula>"-"</formula>
    </cfRule>
  </conditionalFormatting>
  <conditionalFormatting sqref="J27:J30">
    <cfRule type="cellIs" dxfId="29" priority="10" operator="equal">
      <formula>"-"</formula>
    </cfRule>
  </conditionalFormatting>
  <conditionalFormatting sqref="J32:J35">
    <cfRule type="cellIs" dxfId="28" priority="9" operator="equal">
      <formula>"-"</formula>
    </cfRule>
  </conditionalFormatting>
  <conditionalFormatting sqref="H7:H11">
    <cfRule type="cellIs" dxfId="27" priority="8" operator="equal">
      <formula>"-"</formula>
    </cfRule>
  </conditionalFormatting>
  <conditionalFormatting sqref="H12:H20">
    <cfRule type="cellIs" dxfId="26" priority="7" operator="equal">
      <formula>"-"</formula>
    </cfRule>
  </conditionalFormatting>
  <conditionalFormatting sqref="R7:R11">
    <cfRule type="cellIs" dxfId="25" priority="6" operator="equal">
      <formula>"-"</formula>
    </cfRule>
  </conditionalFormatting>
  <conditionalFormatting sqref="R12:R14">
    <cfRule type="cellIs" dxfId="24" priority="5" operator="equal">
      <formula>"-"</formula>
    </cfRule>
  </conditionalFormatting>
  <conditionalFormatting sqref="R15:R20">
    <cfRule type="cellIs" dxfId="23" priority="4" operator="equal">
      <formula>"-"</formula>
    </cfRule>
  </conditionalFormatting>
  <conditionalFormatting sqref="R22:R26">
    <cfRule type="cellIs" dxfId="22" priority="3" operator="equal">
      <formula>"-"</formula>
    </cfRule>
  </conditionalFormatting>
  <conditionalFormatting sqref="R27:R30">
    <cfRule type="cellIs" dxfId="21" priority="2" operator="equal">
      <formula>"-"</formula>
    </cfRule>
  </conditionalFormatting>
  <conditionalFormatting sqref="R32:R35">
    <cfRule type="cellIs" dxfId="20" priority="1" operator="equal">
      <formula>"-"</formula>
    </cfRule>
  </conditionalFormatting>
  <printOptions horizontalCentered="1"/>
  <pageMargins left="0.98425196850393704" right="0.70866141732283472" top="0.74803149606299213" bottom="0.74803149606299213" header="0.31496062992125984" footer="0.31496062992125984"/>
  <pageSetup paperSize="9" scale="59" orientation="landscape" r:id="rId1"/>
  <rowBreaks count="1" manualBreakCount="1">
    <brk id="48"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N52"/>
  <sheetViews>
    <sheetView showGridLines="0" view="pageBreakPreview" zoomScale="70" zoomScaleNormal="70" zoomScaleSheetLayoutView="70" workbookViewId="0">
      <pane xSplit="7" topLeftCell="H1" activePane="topRight" state="frozen"/>
      <selection activeCell="K49" sqref="K49"/>
      <selection pane="topRight" activeCell="V29" sqref="V29"/>
    </sheetView>
  </sheetViews>
  <sheetFormatPr defaultColWidth="9" defaultRowHeight="13.2"/>
  <cols>
    <col min="1" max="1" width="1" style="4" customWidth="1"/>
    <col min="2" max="3" width="3.77734375" style="4" customWidth="1"/>
    <col min="4" max="7" width="9.33203125" style="4" customWidth="1"/>
    <col min="8" max="11" width="15.88671875" style="84" customWidth="1"/>
    <col min="12" max="19" width="15.88671875" style="84" hidden="1" customWidth="1"/>
    <col min="20" max="23" width="15.88671875" style="84" customWidth="1"/>
    <col min="24" max="26" width="7.77734375" style="4" hidden="1" customWidth="1"/>
    <col min="27" max="27" width="8.44140625" style="4" hidden="1" customWidth="1"/>
    <col min="28" max="30" width="7.77734375" style="4" hidden="1" customWidth="1"/>
    <col min="31" max="31" width="8.44140625" style="4" hidden="1" customWidth="1"/>
    <col min="32" max="34" width="7.77734375" style="4" customWidth="1"/>
    <col min="35" max="35" width="8.44140625" style="4" customWidth="1"/>
    <col min="36" max="37" width="8.44140625" style="305" customWidth="1"/>
    <col min="38" max="52" width="9" style="305"/>
    <col min="53" max="53" width="9" style="305" customWidth="1"/>
    <col min="54" max="16384" width="9" style="305"/>
  </cols>
  <sheetData>
    <row r="1" spans="1:66" ht="16.5" customHeight="1">
      <c r="B1" s="86" t="s">
        <v>92</v>
      </c>
      <c r="AA1" s="97"/>
      <c r="AE1" s="110"/>
      <c r="AI1" s="110">
        <v>45009</v>
      </c>
      <c r="AJ1" s="305" t="s">
        <v>82</v>
      </c>
    </row>
    <row r="2" spans="1:66" ht="8.25" customHeight="1"/>
    <row r="3" spans="1:66" ht="16.5" customHeight="1" thickBot="1">
      <c r="A3" s="1"/>
      <c r="B3" s="2" t="s">
        <v>80</v>
      </c>
      <c r="C3" s="2"/>
      <c r="D3" s="2"/>
      <c r="E3" s="2"/>
      <c r="F3" s="2"/>
      <c r="G3" s="2"/>
      <c r="H3" s="82"/>
      <c r="I3" s="82"/>
      <c r="J3" s="82"/>
      <c r="K3" s="82"/>
      <c r="L3" s="82"/>
      <c r="M3" s="82"/>
      <c r="N3" s="82"/>
      <c r="O3" s="82"/>
      <c r="P3" s="82"/>
      <c r="Q3" s="82"/>
      <c r="R3" s="82"/>
      <c r="S3" s="82"/>
      <c r="T3" s="82"/>
      <c r="U3" s="82"/>
      <c r="V3" s="82"/>
      <c r="W3" s="82"/>
      <c r="X3" s="2"/>
      <c r="Y3" s="3"/>
      <c r="Z3" s="3"/>
      <c r="AA3" s="3"/>
      <c r="AB3" s="2"/>
      <c r="AC3" s="3"/>
      <c r="AD3" s="3"/>
      <c r="AE3" s="3"/>
      <c r="AF3" s="2"/>
      <c r="AG3" s="3"/>
      <c r="AH3" s="3"/>
      <c r="AI3" s="3" t="s">
        <v>43</v>
      </c>
    </row>
    <row r="4" spans="1:66" s="149" customFormat="1" ht="17.55" customHeight="1">
      <c r="A4" s="2"/>
      <c r="B4" s="5" t="s">
        <v>0</v>
      </c>
      <c r="C4" s="6"/>
      <c r="D4" s="6"/>
      <c r="E4" s="6"/>
      <c r="F4" s="6"/>
      <c r="G4" s="6"/>
      <c r="H4" s="301" t="s">
        <v>1</v>
      </c>
      <c r="I4" s="302"/>
      <c r="J4" s="302"/>
      <c r="K4" s="303"/>
      <c r="L4" s="301" t="s">
        <v>2</v>
      </c>
      <c r="M4" s="302"/>
      <c r="N4" s="302"/>
      <c r="O4" s="303"/>
      <c r="P4" s="301" t="s">
        <v>2</v>
      </c>
      <c r="Q4" s="302"/>
      <c r="R4" s="302"/>
      <c r="S4" s="303"/>
      <c r="T4" s="302" t="s">
        <v>2</v>
      </c>
      <c r="U4" s="302"/>
      <c r="V4" s="302"/>
      <c r="W4" s="303"/>
      <c r="X4" s="298" t="s">
        <v>3</v>
      </c>
      <c r="Y4" s="299"/>
      <c r="Z4" s="299"/>
      <c r="AA4" s="300"/>
      <c r="AB4" s="298" t="s">
        <v>3</v>
      </c>
      <c r="AC4" s="299"/>
      <c r="AD4" s="299"/>
      <c r="AE4" s="300"/>
      <c r="AF4" s="298" t="s">
        <v>3</v>
      </c>
      <c r="AG4" s="299"/>
      <c r="AH4" s="299"/>
      <c r="AI4" s="300"/>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row>
    <row r="5" spans="1:66" ht="17.55" customHeight="1" thickBot="1">
      <c r="A5" s="2"/>
      <c r="B5" s="7"/>
      <c r="C5" s="8"/>
      <c r="D5" s="8"/>
      <c r="E5" s="8"/>
      <c r="F5" s="8"/>
      <c r="G5" s="8"/>
      <c r="H5" s="9" t="s">
        <v>89</v>
      </c>
      <c r="I5" s="127" t="s">
        <v>90</v>
      </c>
      <c r="J5" s="10" t="s">
        <v>91</v>
      </c>
      <c r="K5" s="236" t="s">
        <v>41</v>
      </c>
      <c r="L5" s="9" t="s">
        <v>4</v>
      </c>
      <c r="M5" s="127" t="s">
        <v>5</v>
      </c>
      <c r="N5" s="11" t="s">
        <v>46</v>
      </c>
      <c r="O5" s="128" t="s">
        <v>41</v>
      </c>
      <c r="P5" s="9" t="s">
        <v>47</v>
      </c>
      <c r="Q5" s="127" t="s">
        <v>73</v>
      </c>
      <c r="R5" s="11" t="s">
        <v>74</v>
      </c>
      <c r="S5" s="128" t="s">
        <v>41</v>
      </c>
      <c r="T5" s="111" t="s">
        <v>89</v>
      </c>
      <c r="U5" s="127" t="s">
        <v>90</v>
      </c>
      <c r="V5" s="11" t="s">
        <v>91</v>
      </c>
      <c r="W5" s="83" t="s">
        <v>41</v>
      </c>
      <c r="X5" s="12" t="s">
        <v>4</v>
      </c>
      <c r="Y5" s="13" t="s">
        <v>5</v>
      </c>
      <c r="Z5" s="13" t="s">
        <v>39</v>
      </c>
      <c r="AA5" s="69" t="s">
        <v>71</v>
      </c>
      <c r="AB5" s="9" t="s">
        <v>47</v>
      </c>
      <c r="AC5" s="127" t="s">
        <v>73</v>
      </c>
      <c r="AD5" s="11" t="s">
        <v>74</v>
      </c>
      <c r="AE5" s="69" t="s">
        <v>71</v>
      </c>
      <c r="AF5" s="9" t="s">
        <v>89</v>
      </c>
      <c r="AG5" s="10" t="s">
        <v>90</v>
      </c>
      <c r="AH5" s="11" t="s">
        <v>86</v>
      </c>
      <c r="AI5" s="69" t="s">
        <v>41</v>
      </c>
    </row>
    <row r="6" spans="1:66" ht="18" customHeight="1" thickTop="1">
      <c r="A6" s="2"/>
      <c r="B6" s="14" t="s">
        <v>6</v>
      </c>
      <c r="C6" s="15"/>
      <c r="D6" s="16"/>
      <c r="E6" s="17"/>
      <c r="F6" s="17"/>
      <c r="G6" s="18"/>
      <c r="H6" s="129">
        <f>SUM(H7:H20)</f>
        <v>9711110684</v>
      </c>
      <c r="I6" s="214" t="s">
        <v>101</v>
      </c>
      <c r="J6" s="221" t="s">
        <v>101</v>
      </c>
      <c r="K6" s="233">
        <f>SUM(H6:J6)</f>
        <v>9711110684</v>
      </c>
      <c r="L6" s="130">
        <f>SUM(L7:L20)</f>
        <v>11176614000</v>
      </c>
      <c r="M6" s="19">
        <f>SUM(M7:M20)</f>
        <v>8529326000</v>
      </c>
      <c r="N6" s="58">
        <f>SUM(N7:N20)</f>
        <v>8308483000</v>
      </c>
      <c r="O6" s="119">
        <f>SUM(L6:N6)</f>
        <v>28014423000</v>
      </c>
      <c r="P6" s="130">
        <f>SUM(P7:P20)</f>
        <v>9564117000</v>
      </c>
      <c r="Q6" s="19">
        <f>SUM(Q7:Q20)</f>
        <v>9970029000</v>
      </c>
      <c r="R6" s="58">
        <f>SUM(R7:R20)</f>
        <v>10311801000</v>
      </c>
      <c r="S6" s="119">
        <f>SUM(P6:R6)</f>
        <v>29845947000</v>
      </c>
      <c r="T6" s="131">
        <f>SUM(T7:T20)</f>
        <v>10447704000</v>
      </c>
      <c r="U6" s="19">
        <f>SUM(U7:U20)</f>
        <v>10836237000</v>
      </c>
      <c r="V6" s="58">
        <f>SUM(V7:V20)</f>
        <v>11096853000</v>
      </c>
      <c r="W6" s="70">
        <f t="shared" ref="W6:W37" si="0">SUM(T6:V6)</f>
        <v>32380794000</v>
      </c>
      <c r="X6" s="76" t="e">
        <f>#REF!/L6</f>
        <v>#REF!</v>
      </c>
      <c r="Y6" s="77" t="e">
        <f>#REF!/M6</f>
        <v>#REF!</v>
      </c>
      <c r="Z6" s="64" t="e">
        <f>#REF!/N6</f>
        <v>#REF!</v>
      </c>
      <c r="AA6" s="64" t="e">
        <f>#REF!/O6</f>
        <v>#REF!</v>
      </c>
      <c r="AB6" s="76" t="e">
        <f>#REF!/P6</f>
        <v>#REF!</v>
      </c>
      <c r="AC6" s="77" t="e">
        <f>#REF!/Q6</f>
        <v>#REF!</v>
      </c>
      <c r="AD6" s="64" t="e">
        <f>#REF!/R6</f>
        <v>#REF!</v>
      </c>
      <c r="AE6" s="64" t="e">
        <f>#REF!/S6</f>
        <v>#REF!</v>
      </c>
      <c r="AF6" s="76">
        <f>H6/T6</f>
        <v>0.92949711094418452</v>
      </c>
      <c r="AG6" s="214" t="s">
        <v>101</v>
      </c>
      <c r="AH6" s="221" t="s">
        <v>101</v>
      </c>
      <c r="AI6" s="225" t="s">
        <v>104</v>
      </c>
    </row>
    <row r="7" spans="1:66" ht="15.6" customHeight="1">
      <c r="A7" s="2"/>
      <c r="B7" s="20"/>
      <c r="C7" s="21"/>
      <c r="D7" s="22" t="s">
        <v>7</v>
      </c>
      <c r="E7" s="23"/>
      <c r="F7" s="23"/>
      <c r="G7" s="24"/>
      <c r="H7" s="26">
        <v>1620722186</v>
      </c>
      <c r="I7" s="213" t="s">
        <v>101</v>
      </c>
      <c r="J7" s="222" t="s">
        <v>101</v>
      </c>
      <c r="K7" s="132">
        <f>SUM(H7:J7)</f>
        <v>1620722186</v>
      </c>
      <c r="L7" s="26">
        <v>1849140000</v>
      </c>
      <c r="M7" s="25">
        <v>1845935000</v>
      </c>
      <c r="N7" s="59">
        <v>1647948000</v>
      </c>
      <c r="O7" s="120">
        <v>5343023000</v>
      </c>
      <c r="P7" s="26">
        <v>1696964000</v>
      </c>
      <c r="Q7" s="25">
        <v>1788593000</v>
      </c>
      <c r="R7" s="59">
        <v>1859249000</v>
      </c>
      <c r="S7" s="120">
        <f>SUM(P7:R7)</f>
        <v>5344806000</v>
      </c>
      <c r="T7" s="113">
        <v>1658637000</v>
      </c>
      <c r="U7" s="25">
        <v>1685438000</v>
      </c>
      <c r="V7" s="59">
        <v>1704836000</v>
      </c>
      <c r="W7" s="105">
        <f t="shared" si="0"/>
        <v>5048911000</v>
      </c>
      <c r="X7" s="72" t="e">
        <f>#REF!/L7</f>
        <v>#REF!</v>
      </c>
      <c r="Y7" s="73" t="e">
        <f>#REF!/M7</f>
        <v>#REF!</v>
      </c>
      <c r="Z7" s="65" t="e">
        <f>#REF!/N7</f>
        <v>#REF!</v>
      </c>
      <c r="AA7" s="107" t="e">
        <f>#REF!/O7</f>
        <v>#REF!</v>
      </c>
      <c r="AB7" s="72" t="e">
        <f>#REF!/P7</f>
        <v>#REF!</v>
      </c>
      <c r="AC7" s="147" t="e">
        <f>#REF!/Q7</f>
        <v>#REF!</v>
      </c>
      <c r="AD7" s="153" t="e">
        <f>#REF!/R7</f>
        <v>#REF!</v>
      </c>
      <c r="AE7" s="107" t="e">
        <f>#REF!/S7</f>
        <v>#REF!</v>
      </c>
      <c r="AF7" s="207">
        <f t="shared" ref="AF7:AF22" si="1">H7/T7</f>
        <v>0.9771409814202866</v>
      </c>
      <c r="AG7" s="213" t="s">
        <v>101</v>
      </c>
      <c r="AH7" s="222" t="s">
        <v>101</v>
      </c>
      <c r="AI7" s="226" t="s">
        <v>101</v>
      </c>
    </row>
    <row r="8" spans="1:66" ht="15.6" customHeight="1">
      <c r="A8" s="2"/>
      <c r="B8" s="20"/>
      <c r="C8" s="21"/>
      <c r="D8" s="27" t="s">
        <v>8</v>
      </c>
      <c r="E8" s="180"/>
      <c r="F8" s="180"/>
      <c r="G8" s="178"/>
      <c r="H8" s="26">
        <v>18642096</v>
      </c>
      <c r="I8" s="213" t="s">
        <v>101</v>
      </c>
      <c r="J8" s="222" t="s">
        <v>101</v>
      </c>
      <c r="K8" s="132">
        <f t="shared" ref="K8:K20" si="2">SUM(H8:J8)</f>
        <v>18642096</v>
      </c>
      <c r="L8" s="26">
        <v>36629000</v>
      </c>
      <c r="M8" s="25">
        <v>37994000</v>
      </c>
      <c r="N8" s="59">
        <v>38580000</v>
      </c>
      <c r="O8" s="120">
        <v>113203000</v>
      </c>
      <c r="P8" s="26">
        <v>37284000</v>
      </c>
      <c r="Q8" s="25">
        <v>39315000</v>
      </c>
      <c r="R8" s="59">
        <v>45266000</v>
      </c>
      <c r="S8" s="120">
        <f t="shared" ref="S8:S20" si="3">SUM(P8:R8)</f>
        <v>121865000</v>
      </c>
      <c r="T8" s="113">
        <v>28403000</v>
      </c>
      <c r="U8" s="25">
        <v>28419000</v>
      </c>
      <c r="V8" s="59">
        <v>28419000</v>
      </c>
      <c r="W8" s="105">
        <f t="shared" si="0"/>
        <v>85241000</v>
      </c>
      <c r="X8" s="72" t="e">
        <f>#REF!/L8</f>
        <v>#REF!</v>
      </c>
      <c r="Y8" s="73" t="e">
        <f>#REF!/M8</f>
        <v>#REF!</v>
      </c>
      <c r="Z8" s="65" t="e">
        <f>#REF!/N8</f>
        <v>#REF!</v>
      </c>
      <c r="AA8" s="107" t="e">
        <f>#REF!/O8</f>
        <v>#REF!</v>
      </c>
      <c r="AB8" s="138" t="e">
        <f>#REF!/P8</f>
        <v>#REF!</v>
      </c>
      <c r="AC8" s="142" t="e">
        <f>#REF!/Q8</f>
        <v>#REF!</v>
      </c>
      <c r="AD8" s="153" t="e">
        <f>#REF!/R8</f>
        <v>#REF!</v>
      </c>
      <c r="AE8" s="107" t="e">
        <f>#REF!/S8</f>
        <v>#REF!</v>
      </c>
      <c r="AF8" s="208">
        <f>H8/T8</f>
        <v>0.65634249903179243</v>
      </c>
      <c r="AG8" s="213" t="s">
        <v>101</v>
      </c>
      <c r="AH8" s="222" t="s">
        <v>101</v>
      </c>
      <c r="AI8" s="226" t="s">
        <v>100</v>
      </c>
    </row>
    <row r="9" spans="1:66" ht="15.6" customHeight="1">
      <c r="A9" s="2"/>
      <c r="B9" s="20"/>
      <c r="C9" s="21"/>
      <c r="D9" s="27" t="s">
        <v>9</v>
      </c>
      <c r="E9" s="180"/>
      <c r="F9" s="180"/>
      <c r="G9" s="178"/>
      <c r="H9" s="26">
        <v>567439127</v>
      </c>
      <c r="I9" s="213" t="s">
        <v>100</v>
      </c>
      <c r="J9" s="222" t="s">
        <v>100</v>
      </c>
      <c r="K9" s="132">
        <f t="shared" si="2"/>
        <v>567439127</v>
      </c>
      <c r="L9" s="26">
        <v>317166000</v>
      </c>
      <c r="M9" s="25">
        <v>325302000</v>
      </c>
      <c r="N9" s="59">
        <v>331889000</v>
      </c>
      <c r="O9" s="120">
        <v>974357000</v>
      </c>
      <c r="P9" s="26">
        <v>429013000</v>
      </c>
      <c r="Q9" s="25">
        <v>474556000</v>
      </c>
      <c r="R9" s="59">
        <v>519632000</v>
      </c>
      <c r="S9" s="120">
        <f t="shared" si="3"/>
        <v>1423201000</v>
      </c>
      <c r="T9" s="113">
        <v>591293000</v>
      </c>
      <c r="U9" s="25">
        <v>606012000</v>
      </c>
      <c r="V9" s="59">
        <v>617937000</v>
      </c>
      <c r="W9" s="105">
        <f t="shared" si="0"/>
        <v>1815242000</v>
      </c>
      <c r="X9" s="72" t="e">
        <f>#REF!/L9</f>
        <v>#REF!</v>
      </c>
      <c r="Y9" s="73" t="e">
        <f>#REF!/M9</f>
        <v>#REF!</v>
      </c>
      <c r="Z9" s="65" t="e">
        <f>#REF!/N9</f>
        <v>#REF!</v>
      </c>
      <c r="AA9" s="107" t="e">
        <f>#REF!/O9</f>
        <v>#REF!</v>
      </c>
      <c r="AB9" s="72" t="e">
        <f>#REF!/P9</f>
        <v>#REF!</v>
      </c>
      <c r="AC9" s="73" t="e">
        <f>#REF!/Q9</f>
        <v>#REF!</v>
      </c>
      <c r="AD9" s="65" t="e">
        <f>#REF!/R9</f>
        <v>#REF!</v>
      </c>
      <c r="AE9" s="107" t="e">
        <f>#REF!/S9</f>
        <v>#REF!</v>
      </c>
      <c r="AF9" s="207">
        <f t="shared" si="1"/>
        <v>0.95965811704180504</v>
      </c>
      <c r="AG9" s="213" t="s">
        <v>100</v>
      </c>
      <c r="AH9" s="222" t="s">
        <v>100</v>
      </c>
      <c r="AI9" s="226" t="s">
        <v>101</v>
      </c>
    </row>
    <row r="10" spans="1:66" ht="15.6" customHeight="1">
      <c r="A10" s="2"/>
      <c r="B10" s="20"/>
      <c r="C10" s="21"/>
      <c r="D10" s="151" t="s">
        <v>10</v>
      </c>
      <c r="E10" s="177"/>
      <c r="F10" s="177"/>
      <c r="G10" s="178"/>
      <c r="H10" s="32">
        <v>176456918</v>
      </c>
      <c r="I10" s="213" t="s">
        <v>100</v>
      </c>
      <c r="J10" s="222" t="s">
        <v>101</v>
      </c>
      <c r="K10" s="234">
        <f t="shared" si="2"/>
        <v>176456918</v>
      </c>
      <c r="L10" s="32">
        <v>159619000</v>
      </c>
      <c r="M10" s="31">
        <v>163590000</v>
      </c>
      <c r="N10" s="60">
        <v>166766000</v>
      </c>
      <c r="O10" s="121">
        <v>489975000</v>
      </c>
      <c r="P10" s="32">
        <v>154790000</v>
      </c>
      <c r="Q10" s="31">
        <v>158430000</v>
      </c>
      <c r="R10" s="60">
        <v>165367000</v>
      </c>
      <c r="S10" s="121">
        <f t="shared" si="3"/>
        <v>478587000</v>
      </c>
      <c r="T10" s="114">
        <v>193973000</v>
      </c>
      <c r="U10" s="31">
        <v>198736000</v>
      </c>
      <c r="V10" s="60">
        <v>206807000</v>
      </c>
      <c r="W10" s="106">
        <f t="shared" si="0"/>
        <v>599516000</v>
      </c>
      <c r="X10" s="72" t="e">
        <f>#REF!/L10</f>
        <v>#REF!</v>
      </c>
      <c r="Y10" s="73" t="e">
        <f>#REF!/M10</f>
        <v>#REF!</v>
      </c>
      <c r="Z10" s="65" t="e">
        <f>#REF!/N10</f>
        <v>#REF!</v>
      </c>
      <c r="AA10" s="107" t="e">
        <f>#REF!/O10</f>
        <v>#REF!</v>
      </c>
      <c r="AB10" s="72" t="e">
        <f>#REF!/P10</f>
        <v>#REF!</v>
      </c>
      <c r="AC10" s="73" t="e">
        <f>#REF!/Q10</f>
        <v>#REF!</v>
      </c>
      <c r="AD10" s="65" t="e">
        <f>#REF!/R10</f>
        <v>#REF!</v>
      </c>
      <c r="AE10" s="107" t="e">
        <f>#REF!/S10</f>
        <v>#REF!</v>
      </c>
      <c r="AF10" s="207">
        <f t="shared" si="1"/>
        <v>0.90969834977032882</v>
      </c>
      <c r="AG10" s="213" t="s">
        <v>100</v>
      </c>
      <c r="AH10" s="222" t="s">
        <v>101</v>
      </c>
      <c r="AI10" s="226" t="s">
        <v>101</v>
      </c>
    </row>
    <row r="11" spans="1:66" ht="15.6" customHeight="1">
      <c r="A11" s="2"/>
      <c r="B11" s="20"/>
      <c r="C11" s="21"/>
      <c r="D11" s="151" t="s">
        <v>11</v>
      </c>
      <c r="E11" s="177"/>
      <c r="F11" s="177"/>
      <c r="G11" s="178"/>
      <c r="H11" s="32">
        <v>246345739</v>
      </c>
      <c r="I11" s="213" t="s">
        <v>102</v>
      </c>
      <c r="J11" s="222" t="s">
        <v>101</v>
      </c>
      <c r="K11" s="234">
        <f t="shared" si="2"/>
        <v>246345739</v>
      </c>
      <c r="L11" s="32">
        <v>127006000</v>
      </c>
      <c r="M11" s="31">
        <v>152577000</v>
      </c>
      <c r="N11" s="60">
        <v>185651000</v>
      </c>
      <c r="O11" s="121">
        <v>465234000</v>
      </c>
      <c r="P11" s="32">
        <v>177181000</v>
      </c>
      <c r="Q11" s="31">
        <v>190873000</v>
      </c>
      <c r="R11" s="60">
        <v>203728000</v>
      </c>
      <c r="S11" s="121">
        <f t="shared" si="3"/>
        <v>571782000</v>
      </c>
      <c r="T11" s="114">
        <v>261273000</v>
      </c>
      <c r="U11" s="31">
        <v>263563000</v>
      </c>
      <c r="V11" s="60">
        <v>265964000</v>
      </c>
      <c r="W11" s="106">
        <f t="shared" si="0"/>
        <v>790800000</v>
      </c>
      <c r="X11" s="72" t="e">
        <f>#REF!/L11</f>
        <v>#REF!</v>
      </c>
      <c r="Y11" s="73" t="e">
        <f>#REF!/M11</f>
        <v>#REF!</v>
      </c>
      <c r="Z11" s="65" t="e">
        <f>#REF!/N11</f>
        <v>#REF!</v>
      </c>
      <c r="AA11" s="107" t="e">
        <f>#REF!/O11</f>
        <v>#REF!</v>
      </c>
      <c r="AB11" s="72" t="e">
        <f>#REF!/P11</f>
        <v>#REF!</v>
      </c>
      <c r="AC11" s="143" t="e">
        <f>#REF!/Q11</f>
        <v>#REF!</v>
      </c>
      <c r="AD11" s="154" t="e">
        <f>#REF!/R11</f>
        <v>#REF!</v>
      </c>
      <c r="AE11" s="107" t="e">
        <f>#REF!/S11</f>
        <v>#REF!</v>
      </c>
      <c r="AF11" s="207">
        <f t="shared" si="1"/>
        <v>0.94286718872596864</v>
      </c>
      <c r="AG11" s="213" t="s">
        <v>102</v>
      </c>
      <c r="AH11" s="222" t="s">
        <v>101</v>
      </c>
      <c r="AI11" s="226" t="s">
        <v>100</v>
      </c>
    </row>
    <row r="12" spans="1:66" ht="15.6" customHeight="1">
      <c r="A12" s="2"/>
      <c r="B12" s="20"/>
      <c r="C12" s="21"/>
      <c r="D12" s="151" t="s">
        <v>12</v>
      </c>
      <c r="E12" s="177"/>
      <c r="F12" s="177"/>
      <c r="G12" s="178"/>
      <c r="H12" s="32">
        <v>3107031106</v>
      </c>
      <c r="I12" s="213" t="s">
        <v>101</v>
      </c>
      <c r="J12" s="222" t="s">
        <v>101</v>
      </c>
      <c r="K12" s="234">
        <f t="shared" si="2"/>
        <v>3107031106</v>
      </c>
      <c r="L12" s="32">
        <v>4668344000</v>
      </c>
      <c r="M12" s="31">
        <v>1758410000</v>
      </c>
      <c r="N12" s="60">
        <v>1556242000</v>
      </c>
      <c r="O12" s="121">
        <v>7982996000</v>
      </c>
      <c r="P12" s="32">
        <v>3101385000</v>
      </c>
      <c r="Q12" s="31">
        <v>3251790000</v>
      </c>
      <c r="R12" s="60">
        <v>3372357000</v>
      </c>
      <c r="S12" s="121">
        <f t="shared" si="3"/>
        <v>9725532000</v>
      </c>
      <c r="T12" s="114">
        <v>3289906000</v>
      </c>
      <c r="U12" s="31">
        <v>3395766000</v>
      </c>
      <c r="V12" s="60">
        <v>3505525000</v>
      </c>
      <c r="W12" s="106">
        <f t="shared" si="0"/>
        <v>10191197000</v>
      </c>
      <c r="X12" s="72" t="e">
        <f>#REF!/L12</f>
        <v>#REF!</v>
      </c>
      <c r="Y12" s="73" t="e">
        <f>#REF!/M12</f>
        <v>#REF!</v>
      </c>
      <c r="Z12" s="65" t="e">
        <f>#REF!/N12</f>
        <v>#REF!</v>
      </c>
      <c r="AA12" s="107" t="e">
        <f>#REF!/O12</f>
        <v>#REF!</v>
      </c>
      <c r="AB12" s="72" t="e">
        <f>#REF!/P12</f>
        <v>#REF!</v>
      </c>
      <c r="AC12" s="73" t="e">
        <f>#REF!/Q12</f>
        <v>#REF!</v>
      </c>
      <c r="AD12" s="175" t="e">
        <f>#REF!/R12</f>
        <v>#REF!</v>
      </c>
      <c r="AE12" s="107" t="e">
        <f>#REF!/S12</f>
        <v>#REF!</v>
      </c>
      <c r="AF12" s="207">
        <f t="shared" si="1"/>
        <v>0.94441333764551327</v>
      </c>
      <c r="AG12" s="213" t="s">
        <v>101</v>
      </c>
      <c r="AH12" s="222" t="s">
        <v>101</v>
      </c>
      <c r="AI12" s="226" t="s">
        <v>101</v>
      </c>
    </row>
    <row r="13" spans="1:66" ht="15.6" customHeight="1">
      <c r="A13" s="2"/>
      <c r="B13" s="20"/>
      <c r="C13" s="21"/>
      <c r="D13" s="151" t="s">
        <v>13</v>
      </c>
      <c r="E13" s="177"/>
      <c r="F13" s="177"/>
      <c r="G13" s="178"/>
      <c r="H13" s="122">
        <v>1196540950</v>
      </c>
      <c r="I13" s="217" t="s">
        <v>101</v>
      </c>
      <c r="J13" s="222" t="s">
        <v>101</v>
      </c>
      <c r="K13" s="234">
        <f t="shared" si="2"/>
        <v>1196540950</v>
      </c>
      <c r="L13" s="32">
        <v>1591571000</v>
      </c>
      <c r="M13" s="31">
        <v>1625805000</v>
      </c>
      <c r="N13" s="60">
        <v>1658675000</v>
      </c>
      <c r="O13" s="121">
        <v>4876051000</v>
      </c>
      <c r="P13" s="32">
        <v>1400599000</v>
      </c>
      <c r="Q13" s="31">
        <v>1415777000</v>
      </c>
      <c r="R13" s="60">
        <v>1422937000</v>
      </c>
      <c r="S13" s="121">
        <f t="shared" si="3"/>
        <v>4239313000</v>
      </c>
      <c r="T13" s="206">
        <v>1377521000</v>
      </c>
      <c r="U13" s="31">
        <v>1408971000</v>
      </c>
      <c r="V13" s="60">
        <v>1423527000</v>
      </c>
      <c r="W13" s="106">
        <f t="shared" si="0"/>
        <v>4210019000</v>
      </c>
      <c r="X13" s="72" t="e">
        <f>#REF!/L13</f>
        <v>#REF!</v>
      </c>
      <c r="Y13" s="73" t="e">
        <f>#REF!/M13</f>
        <v>#REF!</v>
      </c>
      <c r="Z13" s="65" t="e">
        <f>#REF!/N13</f>
        <v>#REF!</v>
      </c>
      <c r="AA13" s="107" t="e">
        <f>#REF!/O13</f>
        <v>#REF!</v>
      </c>
      <c r="AB13" s="189" t="e">
        <f>#REF!/P13</f>
        <v>#REF!</v>
      </c>
      <c r="AC13" s="147" t="e">
        <f>#REF!/Q13</f>
        <v>#REF!</v>
      </c>
      <c r="AD13" s="176" t="e">
        <f>#REF!/R13</f>
        <v>#REF!</v>
      </c>
      <c r="AE13" s="107" t="e">
        <f>#REF!/S13</f>
        <v>#REF!</v>
      </c>
      <c r="AF13" s="209">
        <f t="shared" si="1"/>
        <v>0.8686190264975997</v>
      </c>
      <c r="AG13" s="217" t="s">
        <v>101</v>
      </c>
      <c r="AH13" s="222" t="s">
        <v>101</v>
      </c>
      <c r="AI13" s="226" t="s">
        <v>101</v>
      </c>
    </row>
    <row r="14" spans="1:66" ht="15.6" customHeight="1">
      <c r="A14" s="2"/>
      <c r="B14" s="20"/>
      <c r="C14" s="21"/>
      <c r="D14" s="151" t="s">
        <v>99</v>
      </c>
      <c r="E14" s="177"/>
      <c r="F14" s="177"/>
      <c r="G14" s="178"/>
      <c r="H14" s="122">
        <v>532791612</v>
      </c>
      <c r="I14" s="217" t="s">
        <v>101</v>
      </c>
      <c r="J14" s="222" t="s">
        <v>101</v>
      </c>
      <c r="K14" s="234">
        <f t="shared" si="2"/>
        <v>532791612</v>
      </c>
      <c r="L14" s="32">
        <v>532209000</v>
      </c>
      <c r="M14" s="31">
        <v>544672000</v>
      </c>
      <c r="N14" s="60">
        <v>569546000</v>
      </c>
      <c r="O14" s="121">
        <v>1646427000</v>
      </c>
      <c r="P14" s="32">
        <v>528171000</v>
      </c>
      <c r="Q14" s="31">
        <v>551304000</v>
      </c>
      <c r="R14" s="60">
        <v>571015000</v>
      </c>
      <c r="S14" s="121">
        <f t="shared" si="3"/>
        <v>1650490000</v>
      </c>
      <c r="T14" s="206">
        <v>650107000</v>
      </c>
      <c r="U14" s="31">
        <v>688087000</v>
      </c>
      <c r="V14" s="60">
        <v>705077000</v>
      </c>
      <c r="W14" s="106">
        <f t="shared" si="0"/>
        <v>2043271000</v>
      </c>
      <c r="X14" s="72" t="e">
        <f>#REF!/L14</f>
        <v>#REF!</v>
      </c>
      <c r="Y14" s="73" t="e">
        <f>#REF!/M14</f>
        <v>#REF!</v>
      </c>
      <c r="Z14" s="65" t="e">
        <f>#REF!/N14</f>
        <v>#REF!</v>
      </c>
      <c r="AA14" s="107" t="e">
        <f>#REF!/O14</f>
        <v>#REF!</v>
      </c>
      <c r="AB14" s="72" t="e">
        <f>#REF!/P14</f>
        <v>#REF!</v>
      </c>
      <c r="AC14" s="73" t="e">
        <f>#REF!/Q14</f>
        <v>#REF!</v>
      </c>
      <c r="AD14" s="175" t="e">
        <f>#REF!/R14</f>
        <v>#REF!</v>
      </c>
      <c r="AE14" s="107" t="e">
        <f>#REF!/S14</f>
        <v>#REF!</v>
      </c>
      <c r="AF14" s="209">
        <f t="shared" si="1"/>
        <v>0.81954449344492519</v>
      </c>
      <c r="AG14" s="217" t="s">
        <v>101</v>
      </c>
      <c r="AH14" s="222" t="s">
        <v>101</v>
      </c>
      <c r="AI14" s="226" t="s">
        <v>104</v>
      </c>
    </row>
    <row r="15" spans="1:66" ht="15.6" customHeight="1">
      <c r="A15" s="2"/>
      <c r="B15" s="20"/>
      <c r="C15" s="21"/>
      <c r="D15" s="151" t="s">
        <v>88</v>
      </c>
      <c r="E15" s="177"/>
      <c r="F15" s="177"/>
      <c r="G15" s="178"/>
      <c r="H15" s="122">
        <v>113835339</v>
      </c>
      <c r="I15" s="217" t="s">
        <v>101</v>
      </c>
      <c r="J15" s="222" t="s">
        <v>102</v>
      </c>
      <c r="K15" s="234">
        <f t="shared" si="2"/>
        <v>113835339</v>
      </c>
      <c r="L15" s="32">
        <v>190258000</v>
      </c>
      <c r="M15" s="31">
        <v>194820000</v>
      </c>
      <c r="N15" s="60">
        <v>198244000</v>
      </c>
      <c r="O15" s="121">
        <v>583322000</v>
      </c>
      <c r="P15" s="32">
        <v>133678000</v>
      </c>
      <c r="Q15" s="31">
        <v>134133000</v>
      </c>
      <c r="R15" s="60">
        <v>133633000</v>
      </c>
      <c r="S15" s="121">
        <f t="shared" si="3"/>
        <v>401444000</v>
      </c>
      <c r="T15" s="206">
        <v>169354000</v>
      </c>
      <c r="U15" s="31">
        <v>176356000</v>
      </c>
      <c r="V15" s="60">
        <v>181739000</v>
      </c>
      <c r="W15" s="106">
        <f t="shared" si="0"/>
        <v>527449000</v>
      </c>
      <c r="X15" s="72" t="e">
        <f>#REF!/L15</f>
        <v>#REF!</v>
      </c>
      <c r="Y15" s="73" t="e">
        <f>#REF!/M15</f>
        <v>#REF!</v>
      </c>
      <c r="Z15" s="65" t="e">
        <f>#REF!/N15</f>
        <v>#REF!</v>
      </c>
      <c r="AA15" s="107" t="e">
        <f>#REF!/O15</f>
        <v>#REF!</v>
      </c>
      <c r="AB15" s="72" t="e">
        <f>#REF!/P15</f>
        <v>#REF!</v>
      </c>
      <c r="AC15" s="73" t="e">
        <f>#REF!/Q15</f>
        <v>#REF!</v>
      </c>
      <c r="AD15" s="175" t="e">
        <f>#REF!/R15</f>
        <v>#REF!</v>
      </c>
      <c r="AE15" s="107" t="e">
        <f>#REF!/S15</f>
        <v>#REF!</v>
      </c>
      <c r="AF15" s="209">
        <f>H15/T15</f>
        <v>0.67217390200408611</v>
      </c>
      <c r="AG15" s="217" t="s">
        <v>101</v>
      </c>
      <c r="AH15" s="222" t="s">
        <v>102</v>
      </c>
      <c r="AI15" s="226" t="s">
        <v>104</v>
      </c>
    </row>
    <row r="16" spans="1:66" ht="15.6" customHeight="1">
      <c r="A16" s="2"/>
      <c r="B16" s="20"/>
      <c r="C16" s="21"/>
      <c r="D16" s="151" t="s">
        <v>35</v>
      </c>
      <c r="E16" s="177"/>
      <c r="F16" s="177"/>
      <c r="G16" s="178"/>
      <c r="H16" s="122">
        <v>1745901</v>
      </c>
      <c r="I16" s="217" t="s">
        <v>103</v>
      </c>
      <c r="J16" s="222" t="s">
        <v>101</v>
      </c>
      <c r="K16" s="234">
        <f t="shared" si="2"/>
        <v>1745901</v>
      </c>
      <c r="L16" s="32">
        <v>11080000</v>
      </c>
      <c r="M16" s="31">
        <v>11377000</v>
      </c>
      <c r="N16" s="60">
        <v>11582000</v>
      </c>
      <c r="O16" s="121">
        <v>34039000</v>
      </c>
      <c r="P16" s="32">
        <v>14087000</v>
      </c>
      <c r="Q16" s="31">
        <v>18424000</v>
      </c>
      <c r="R16" s="60">
        <v>23066000</v>
      </c>
      <c r="S16" s="121">
        <f t="shared" si="3"/>
        <v>55577000</v>
      </c>
      <c r="T16" s="206">
        <v>15158000</v>
      </c>
      <c r="U16" s="31">
        <v>15166000</v>
      </c>
      <c r="V16" s="60">
        <v>15166000</v>
      </c>
      <c r="W16" s="106">
        <f t="shared" si="0"/>
        <v>45490000</v>
      </c>
      <c r="X16" s="72" t="e">
        <f>#REF!/L16</f>
        <v>#REF!</v>
      </c>
      <c r="Y16" s="73" t="e">
        <f>#REF!/M16</f>
        <v>#REF!</v>
      </c>
      <c r="Z16" s="65" t="e">
        <f>#REF!/N16</f>
        <v>#REF!</v>
      </c>
      <c r="AA16" s="107" t="e">
        <f>#REF!/O16</f>
        <v>#REF!</v>
      </c>
      <c r="AB16" s="72" t="e">
        <f>#REF!/P16</f>
        <v>#REF!</v>
      </c>
      <c r="AC16" s="147" t="e">
        <f>#REF!/Q16</f>
        <v>#REF!</v>
      </c>
      <c r="AD16" s="176" t="e">
        <f>#REF!/R16</f>
        <v>#REF!</v>
      </c>
      <c r="AE16" s="107" t="e">
        <f>#REF!/S16</f>
        <v>#REF!</v>
      </c>
      <c r="AF16" s="209">
        <f>H16/T16</f>
        <v>0.11518016888771605</v>
      </c>
      <c r="AG16" s="217" t="s">
        <v>103</v>
      </c>
      <c r="AH16" s="222" t="s">
        <v>101</v>
      </c>
      <c r="AI16" s="226" t="s">
        <v>100</v>
      </c>
    </row>
    <row r="17" spans="1:35" ht="15.6" customHeight="1">
      <c r="A17" s="2"/>
      <c r="B17" s="20"/>
      <c r="C17" s="21"/>
      <c r="D17" s="151" t="s">
        <v>14</v>
      </c>
      <c r="E17" s="177"/>
      <c r="F17" s="177"/>
      <c r="G17" s="178"/>
      <c r="H17" s="122">
        <v>966324446</v>
      </c>
      <c r="I17" s="217" t="s">
        <v>101</v>
      </c>
      <c r="J17" s="222" t="s">
        <v>103</v>
      </c>
      <c r="K17" s="234">
        <f t="shared" si="2"/>
        <v>966324446</v>
      </c>
      <c r="L17" s="32">
        <v>643643000</v>
      </c>
      <c r="M17" s="31">
        <v>691622000</v>
      </c>
      <c r="N17" s="60">
        <v>742046000</v>
      </c>
      <c r="O17" s="121">
        <v>2077311000</v>
      </c>
      <c r="P17" s="32">
        <v>760644000</v>
      </c>
      <c r="Q17" s="31">
        <v>799494000</v>
      </c>
      <c r="R17" s="60">
        <v>831374000</v>
      </c>
      <c r="S17" s="121">
        <f t="shared" si="3"/>
        <v>2391512000</v>
      </c>
      <c r="T17" s="206">
        <v>952364000</v>
      </c>
      <c r="U17" s="31">
        <v>987235000</v>
      </c>
      <c r="V17" s="60">
        <v>1037905000</v>
      </c>
      <c r="W17" s="106">
        <f t="shared" si="0"/>
        <v>2977504000</v>
      </c>
      <c r="X17" s="72" t="e">
        <f>#REF!/L17</f>
        <v>#REF!</v>
      </c>
      <c r="Y17" s="73" t="e">
        <f>#REF!/M17</f>
        <v>#REF!</v>
      </c>
      <c r="Z17" s="65" t="e">
        <f>#REF!/N17</f>
        <v>#REF!</v>
      </c>
      <c r="AA17" s="107" t="e">
        <f>#REF!/O17</f>
        <v>#REF!</v>
      </c>
      <c r="AB17" s="72" t="e">
        <f>#REF!/P17</f>
        <v>#REF!</v>
      </c>
      <c r="AC17" s="73" t="e">
        <f>#REF!/Q17</f>
        <v>#REF!</v>
      </c>
      <c r="AD17" s="175" t="e">
        <f>#REF!/R17</f>
        <v>#REF!</v>
      </c>
      <c r="AE17" s="107" t="e">
        <f>#REF!/S17</f>
        <v>#REF!</v>
      </c>
      <c r="AF17" s="207">
        <f t="shared" si="1"/>
        <v>1.0146587292253801</v>
      </c>
      <c r="AG17" s="217" t="s">
        <v>101</v>
      </c>
      <c r="AH17" s="222" t="s">
        <v>103</v>
      </c>
      <c r="AI17" s="226" t="s">
        <v>100</v>
      </c>
    </row>
    <row r="18" spans="1:35" ht="15.6" customHeight="1">
      <c r="A18" s="2"/>
      <c r="B18" s="20"/>
      <c r="C18" s="21"/>
      <c r="D18" s="151" t="s">
        <v>15</v>
      </c>
      <c r="E18" s="177"/>
      <c r="F18" s="177"/>
      <c r="G18" s="178"/>
      <c r="H18" s="122">
        <v>35672781</v>
      </c>
      <c r="I18" s="217" t="s">
        <v>103</v>
      </c>
      <c r="J18" s="222" t="s">
        <v>101</v>
      </c>
      <c r="K18" s="234">
        <f t="shared" si="2"/>
        <v>35672781</v>
      </c>
      <c r="L18" s="32">
        <v>32491000</v>
      </c>
      <c r="M18" s="31">
        <v>33180000</v>
      </c>
      <c r="N18" s="60">
        <v>33839000</v>
      </c>
      <c r="O18" s="121">
        <v>99510000</v>
      </c>
      <c r="P18" s="32">
        <v>35596000</v>
      </c>
      <c r="Q18" s="31">
        <v>37070000</v>
      </c>
      <c r="R18" s="60">
        <v>39318000</v>
      </c>
      <c r="S18" s="121">
        <f t="shared" si="3"/>
        <v>111984000</v>
      </c>
      <c r="T18" s="206">
        <v>36095000</v>
      </c>
      <c r="U18" s="31">
        <v>38150000</v>
      </c>
      <c r="V18" s="60">
        <v>40204000</v>
      </c>
      <c r="W18" s="106">
        <f t="shared" si="0"/>
        <v>114449000</v>
      </c>
      <c r="X18" s="72" t="e">
        <f>#REF!/L18</f>
        <v>#REF!</v>
      </c>
      <c r="Y18" s="73" t="e">
        <f>#REF!/M18</f>
        <v>#REF!</v>
      </c>
      <c r="Z18" s="65" t="e">
        <f>#REF!/N18</f>
        <v>#REF!</v>
      </c>
      <c r="AA18" s="107" t="e">
        <f>#REF!/O18</f>
        <v>#REF!</v>
      </c>
      <c r="AB18" s="72" t="e">
        <f>#REF!/P18</f>
        <v>#REF!</v>
      </c>
      <c r="AC18" s="147" t="e">
        <f>#REF!/Q18</f>
        <v>#REF!</v>
      </c>
      <c r="AD18" s="175" t="e">
        <f>#REF!/R18</f>
        <v>#REF!</v>
      </c>
      <c r="AE18" s="107" t="e">
        <f>#REF!/S18</f>
        <v>#REF!</v>
      </c>
      <c r="AF18" s="207">
        <f t="shared" si="1"/>
        <v>0.98830256268181194</v>
      </c>
      <c r="AG18" s="217" t="s">
        <v>103</v>
      </c>
      <c r="AH18" s="222" t="s">
        <v>101</v>
      </c>
      <c r="AI18" s="226" t="s">
        <v>102</v>
      </c>
    </row>
    <row r="19" spans="1:35" ht="15.6" customHeight="1">
      <c r="A19" s="2"/>
      <c r="B19" s="20"/>
      <c r="C19" s="21"/>
      <c r="D19" s="151" t="s">
        <v>16</v>
      </c>
      <c r="E19" s="177"/>
      <c r="F19" s="177"/>
      <c r="G19" s="178"/>
      <c r="H19" s="122">
        <v>77487272</v>
      </c>
      <c r="I19" s="217" t="s">
        <v>101</v>
      </c>
      <c r="J19" s="222" t="s">
        <v>101</v>
      </c>
      <c r="K19" s="234">
        <f t="shared" si="2"/>
        <v>77487272</v>
      </c>
      <c r="L19" s="32">
        <v>103042000</v>
      </c>
      <c r="M19" s="31">
        <v>105088000</v>
      </c>
      <c r="N19" s="60">
        <v>107156000</v>
      </c>
      <c r="O19" s="121">
        <v>315286000</v>
      </c>
      <c r="P19" s="32">
        <v>82511000</v>
      </c>
      <c r="Q19" s="31">
        <v>82511000</v>
      </c>
      <c r="R19" s="60">
        <v>85799000</v>
      </c>
      <c r="S19" s="121">
        <f t="shared" si="3"/>
        <v>250821000</v>
      </c>
      <c r="T19" s="206">
        <v>92592000</v>
      </c>
      <c r="U19" s="31">
        <v>99141000</v>
      </c>
      <c r="V19" s="60">
        <v>104132000</v>
      </c>
      <c r="W19" s="106">
        <f t="shared" si="0"/>
        <v>295865000</v>
      </c>
      <c r="X19" s="72" t="e">
        <f>#REF!/L19</f>
        <v>#REF!</v>
      </c>
      <c r="Y19" s="73" t="e">
        <f>#REF!/M19</f>
        <v>#REF!</v>
      </c>
      <c r="Z19" s="65" t="e">
        <f>#REF!/N19</f>
        <v>#REF!</v>
      </c>
      <c r="AA19" s="107" t="e">
        <f>#REF!/O19</f>
        <v>#REF!</v>
      </c>
      <c r="AB19" s="72" t="e">
        <f>#REF!/P19</f>
        <v>#REF!</v>
      </c>
      <c r="AC19" s="73" t="e">
        <f>#REF!/Q19</f>
        <v>#REF!</v>
      </c>
      <c r="AD19" s="175" t="e">
        <f>#REF!/R19</f>
        <v>#REF!</v>
      </c>
      <c r="AE19" s="107" t="e">
        <f>#REF!/S19</f>
        <v>#REF!</v>
      </c>
      <c r="AF19" s="209">
        <f>H19/T19</f>
        <v>0.83686789355451874</v>
      </c>
      <c r="AG19" s="217" t="s">
        <v>101</v>
      </c>
      <c r="AH19" s="222" t="s">
        <v>101</v>
      </c>
      <c r="AI19" s="226" t="s">
        <v>101</v>
      </c>
    </row>
    <row r="20" spans="1:35" ht="15.6" customHeight="1">
      <c r="A20" s="2"/>
      <c r="B20" s="20"/>
      <c r="C20" s="21"/>
      <c r="D20" s="151" t="s">
        <v>17</v>
      </c>
      <c r="E20" s="177"/>
      <c r="F20" s="177"/>
      <c r="G20" s="178"/>
      <c r="H20" s="32">
        <v>1050075211</v>
      </c>
      <c r="I20" s="218" t="s">
        <v>100</v>
      </c>
      <c r="J20" s="222" t="s">
        <v>101</v>
      </c>
      <c r="K20" s="234">
        <f t="shared" si="2"/>
        <v>1050075211</v>
      </c>
      <c r="L20" s="32">
        <v>914416000</v>
      </c>
      <c r="M20" s="31">
        <v>1038954000</v>
      </c>
      <c r="N20" s="60">
        <v>1060319000</v>
      </c>
      <c r="O20" s="132">
        <v>3013689000</v>
      </c>
      <c r="P20" s="32">
        <v>1012214000</v>
      </c>
      <c r="Q20" s="31">
        <v>1027759000</v>
      </c>
      <c r="R20" s="60">
        <v>1039060000</v>
      </c>
      <c r="S20" s="132">
        <f t="shared" si="3"/>
        <v>3079033000</v>
      </c>
      <c r="T20" s="114">
        <v>1131028000</v>
      </c>
      <c r="U20" s="31">
        <v>1245197000</v>
      </c>
      <c r="V20" s="60">
        <v>1259615000</v>
      </c>
      <c r="W20" s="132">
        <f t="shared" si="0"/>
        <v>3635840000</v>
      </c>
      <c r="X20" s="72" t="e">
        <f>#REF!/L20</f>
        <v>#REF!</v>
      </c>
      <c r="Y20" s="73" t="e">
        <f>#REF!/M20</f>
        <v>#REF!</v>
      </c>
      <c r="Z20" s="65" t="e">
        <f>#REF!/N20</f>
        <v>#REF!</v>
      </c>
      <c r="AA20" s="107" t="e">
        <f>#REF!/O20</f>
        <v>#REF!</v>
      </c>
      <c r="AB20" s="72" t="e">
        <f>#REF!/P20</f>
        <v>#REF!</v>
      </c>
      <c r="AC20" s="73" t="e">
        <f>#REF!/Q20</f>
        <v>#REF!</v>
      </c>
      <c r="AD20" s="175" t="e">
        <f>#REF!/R20</f>
        <v>#REF!</v>
      </c>
      <c r="AE20" s="107" t="e">
        <f>#REF!/S20</f>
        <v>#REF!</v>
      </c>
      <c r="AF20" s="207">
        <f t="shared" si="1"/>
        <v>0.92842547753017612</v>
      </c>
      <c r="AG20" s="218" t="s">
        <v>100</v>
      </c>
      <c r="AH20" s="222" t="s">
        <v>101</v>
      </c>
      <c r="AI20" s="226" t="s">
        <v>101</v>
      </c>
    </row>
    <row r="21" spans="1:35" ht="18" customHeight="1">
      <c r="A21" s="2"/>
      <c r="B21" s="33" t="s">
        <v>18</v>
      </c>
      <c r="C21" s="15"/>
      <c r="D21" s="16"/>
      <c r="E21" s="17"/>
      <c r="F21" s="17"/>
      <c r="G21" s="34"/>
      <c r="H21" s="129">
        <f>SUM(H22:H30)</f>
        <v>7589381925</v>
      </c>
      <c r="I21" s="214" t="s">
        <v>101</v>
      </c>
      <c r="J21" s="223" t="s">
        <v>101</v>
      </c>
      <c r="K21" s="187">
        <f>SUM(H21:J21)</f>
        <v>7589381925</v>
      </c>
      <c r="L21" s="35">
        <f>SUM(L22:L30)</f>
        <v>4206625000</v>
      </c>
      <c r="M21" s="19">
        <f>SUM(M22:M30)</f>
        <v>7930664000</v>
      </c>
      <c r="N21" s="62">
        <f>SUM(N22:N30)</f>
        <v>8469679000</v>
      </c>
      <c r="O21" s="119">
        <f>SUM(L21:N21)</f>
        <v>20606968000</v>
      </c>
      <c r="P21" s="35">
        <f>SUM(P22:P30)</f>
        <v>6838350000</v>
      </c>
      <c r="Q21" s="19">
        <f>SUM(Q22:Q30)</f>
        <v>7297336000</v>
      </c>
      <c r="R21" s="62">
        <f>SUM(R22:R30)</f>
        <v>7700420000</v>
      </c>
      <c r="S21" s="119">
        <f>SUM(P21:R21)</f>
        <v>21836106000</v>
      </c>
      <c r="T21" s="112">
        <f>SUM(T22:T30)</f>
        <v>7617377000</v>
      </c>
      <c r="U21" s="19">
        <f>SUM(U22:U30)</f>
        <v>7917967000</v>
      </c>
      <c r="V21" s="62">
        <f>SUM(V22:V30)</f>
        <v>8077483000</v>
      </c>
      <c r="W21" s="70">
        <f t="shared" si="0"/>
        <v>23612827000</v>
      </c>
      <c r="X21" s="78" t="e">
        <f>#REF!/L21</f>
        <v>#REF!</v>
      </c>
      <c r="Y21" s="79" t="e">
        <f>#REF!/M21</f>
        <v>#REF!</v>
      </c>
      <c r="Z21" s="66" t="e">
        <f>#REF!/N21</f>
        <v>#REF!</v>
      </c>
      <c r="AA21" s="66" t="e">
        <f>#REF!/O21</f>
        <v>#REF!</v>
      </c>
      <c r="AB21" s="78" t="e">
        <f>#REF!/P21</f>
        <v>#REF!</v>
      </c>
      <c r="AC21" s="79" t="e">
        <f>#REF!/Q21</f>
        <v>#REF!</v>
      </c>
      <c r="AD21" s="66" t="e">
        <f>#REF!/R21</f>
        <v>#REF!</v>
      </c>
      <c r="AE21" s="66" t="e">
        <f>#REF!/S21</f>
        <v>#REF!</v>
      </c>
      <c r="AF21" s="78">
        <f t="shared" si="1"/>
        <v>0.99632484055863324</v>
      </c>
      <c r="AG21" s="252" t="s">
        <v>101</v>
      </c>
      <c r="AH21" s="253" t="s">
        <v>101</v>
      </c>
      <c r="AI21" s="254" t="s">
        <v>100</v>
      </c>
    </row>
    <row r="22" spans="1:35" ht="15.6" customHeight="1">
      <c r="A22" s="2"/>
      <c r="B22" s="20"/>
      <c r="C22" s="21"/>
      <c r="D22" s="27" t="s">
        <v>19</v>
      </c>
      <c r="E22" s="180"/>
      <c r="F22" s="180"/>
      <c r="G22" s="24"/>
      <c r="H22" s="26">
        <v>325687209</v>
      </c>
      <c r="I22" s="219" t="s">
        <v>101</v>
      </c>
      <c r="J22" s="222" t="s">
        <v>101</v>
      </c>
      <c r="K22" s="132">
        <f t="shared" ref="K22:K30" si="4">SUM(H22:J22)</f>
        <v>325687209</v>
      </c>
      <c r="L22" s="26">
        <v>157481000</v>
      </c>
      <c r="M22" s="25">
        <v>312003000</v>
      </c>
      <c r="N22" s="59">
        <v>418622000</v>
      </c>
      <c r="O22" s="120">
        <v>888106000</v>
      </c>
      <c r="P22" s="26">
        <v>170200000</v>
      </c>
      <c r="Q22" s="25">
        <v>227718000</v>
      </c>
      <c r="R22" s="59">
        <v>264095000</v>
      </c>
      <c r="S22" s="120">
        <f t="shared" ref="S22:S30" si="5">SUM(P22:R22)</f>
        <v>662013000</v>
      </c>
      <c r="T22" s="113">
        <v>303304000</v>
      </c>
      <c r="U22" s="25">
        <v>308061000</v>
      </c>
      <c r="V22" s="59">
        <v>308061000</v>
      </c>
      <c r="W22" s="105">
        <f t="shared" si="0"/>
        <v>919426000</v>
      </c>
      <c r="X22" s="72" t="e">
        <f>#REF!/L22</f>
        <v>#REF!</v>
      </c>
      <c r="Y22" s="73" t="e">
        <f>#REF!/M22</f>
        <v>#REF!</v>
      </c>
      <c r="Z22" s="65" t="e">
        <f>#REF!/N22</f>
        <v>#REF!</v>
      </c>
      <c r="AA22" s="107" t="e">
        <f>#REF!/O22</f>
        <v>#REF!</v>
      </c>
      <c r="AB22" s="138" t="e">
        <f>#REF!/P22</f>
        <v>#REF!</v>
      </c>
      <c r="AC22" s="142" t="e">
        <f>#REF!/Q22</f>
        <v>#REF!</v>
      </c>
      <c r="AD22" s="175" t="e">
        <f>#REF!/R22</f>
        <v>#REF!</v>
      </c>
      <c r="AE22" s="107" t="e">
        <f>#REF!/S22</f>
        <v>#REF!</v>
      </c>
      <c r="AF22" s="210">
        <f t="shared" si="1"/>
        <v>1.0737979354047424</v>
      </c>
      <c r="AG22" s="219" t="s">
        <v>101</v>
      </c>
      <c r="AH22" s="222" t="s">
        <v>101</v>
      </c>
      <c r="AI22" s="226" t="s">
        <v>101</v>
      </c>
    </row>
    <row r="23" spans="1:35" ht="15.6" customHeight="1">
      <c r="A23" s="2"/>
      <c r="B23" s="20"/>
      <c r="C23" s="21"/>
      <c r="D23" s="27" t="s">
        <v>20</v>
      </c>
      <c r="E23" s="180"/>
      <c r="F23" s="180"/>
      <c r="G23" s="24"/>
      <c r="H23" s="26">
        <v>0</v>
      </c>
      <c r="I23" s="219" t="s">
        <v>100</v>
      </c>
      <c r="J23" s="222" t="s">
        <v>101</v>
      </c>
      <c r="K23" s="132">
        <f t="shared" si="4"/>
        <v>0</v>
      </c>
      <c r="L23" s="26">
        <v>4107000</v>
      </c>
      <c r="M23" s="25">
        <v>4206000</v>
      </c>
      <c r="N23" s="59">
        <v>4294000</v>
      </c>
      <c r="O23" s="120">
        <v>12607000</v>
      </c>
      <c r="P23" s="26">
        <v>0</v>
      </c>
      <c r="Q23" s="25">
        <v>0</v>
      </c>
      <c r="R23" s="59">
        <v>0</v>
      </c>
      <c r="S23" s="120">
        <f t="shared" si="5"/>
        <v>0</v>
      </c>
      <c r="T23" s="113">
        <v>0</v>
      </c>
      <c r="U23" s="25">
        <v>0</v>
      </c>
      <c r="V23" s="59">
        <v>0</v>
      </c>
      <c r="W23" s="105">
        <f t="shared" si="0"/>
        <v>0</v>
      </c>
      <c r="X23" s="72" t="e">
        <f>#REF!/L23</f>
        <v>#REF!</v>
      </c>
      <c r="Y23" s="73" t="e">
        <f>#REF!/M23</f>
        <v>#REF!</v>
      </c>
      <c r="Z23" s="65" t="e">
        <f>#REF!/N23</f>
        <v>#REF!</v>
      </c>
      <c r="AA23" s="107" t="e">
        <f>#REF!/O23</f>
        <v>#REF!</v>
      </c>
      <c r="AB23" s="141" t="s">
        <v>77</v>
      </c>
      <c r="AC23" s="183" t="s">
        <v>77</v>
      </c>
      <c r="AD23" s="182" t="s">
        <v>77</v>
      </c>
      <c r="AE23" s="155" t="s">
        <v>78</v>
      </c>
      <c r="AF23" s="190" t="s">
        <v>44</v>
      </c>
      <c r="AG23" s="219" t="s">
        <v>100</v>
      </c>
      <c r="AH23" s="222" t="s">
        <v>101</v>
      </c>
      <c r="AI23" s="226" t="s">
        <v>101</v>
      </c>
    </row>
    <row r="24" spans="1:35" ht="15.6" customHeight="1">
      <c r="A24" s="2"/>
      <c r="B24" s="20"/>
      <c r="C24" s="21"/>
      <c r="D24" s="27" t="s">
        <v>21</v>
      </c>
      <c r="E24" s="177"/>
      <c r="F24" s="177"/>
      <c r="G24" s="24"/>
      <c r="H24" s="32">
        <v>2448149119</v>
      </c>
      <c r="I24" s="218" t="s">
        <v>101</v>
      </c>
      <c r="J24" s="222" t="s">
        <v>100</v>
      </c>
      <c r="K24" s="234">
        <f t="shared" si="4"/>
        <v>2448149119</v>
      </c>
      <c r="L24" s="32">
        <v>0</v>
      </c>
      <c r="M24" s="31">
        <v>3155942000</v>
      </c>
      <c r="N24" s="60">
        <v>3412307000</v>
      </c>
      <c r="O24" s="121">
        <v>6568249000</v>
      </c>
      <c r="P24" s="32">
        <v>2083877000</v>
      </c>
      <c r="Q24" s="31">
        <v>2128571000</v>
      </c>
      <c r="R24" s="60">
        <v>2147381000</v>
      </c>
      <c r="S24" s="121">
        <f t="shared" si="5"/>
        <v>6359829000</v>
      </c>
      <c r="T24" s="114">
        <v>2362764000</v>
      </c>
      <c r="U24" s="31">
        <v>2424397000</v>
      </c>
      <c r="V24" s="60">
        <v>2438621000</v>
      </c>
      <c r="W24" s="106">
        <f t="shared" si="0"/>
        <v>7225782000</v>
      </c>
      <c r="X24" s="72" t="s">
        <v>44</v>
      </c>
      <c r="Y24" s="73" t="e">
        <f>#REF!/M24</f>
        <v>#REF!</v>
      </c>
      <c r="Z24" s="65" t="e">
        <f>#REF!/N24</f>
        <v>#REF!</v>
      </c>
      <c r="AA24" s="107" t="e">
        <f>#REF!/O24</f>
        <v>#REF!</v>
      </c>
      <c r="AB24" s="72" t="e">
        <f>#REF!/P24</f>
        <v>#REF!</v>
      </c>
      <c r="AC24" s="73" t="e">
        <f>#REF!/Q24</f>
        <v>#REF!</v>
      </c>
      <c r="AD24" s="175" t="e">
        <f>#REF!/R24</f>
        <v>#REF!</v>
      </c>
      <c r="AE24" s="107" t="e">
        <f>#REF!/S24</f>
        <v>#REF!</v>
      </c>
      <c r="AF24" s="207">
        <f t="shared" ref="AF24:AF37" si="6">H24/T24</f>
        <v>1.036137811055188</v>
      </c>
      <c r="AG24" s="218" t="s">
        <v>101</v>
      </c>
      <c r="AH24" s="222" t="s">
        <v>100</v>
      </c>
      <c r="AI24" s="226" t="s">
        <v>101</v>
      </c>
    </row>
    <row r="25" spans="1:35" ht="15.6" customHeight="1">
      <c r="A25" s="2"/>
      <c r="B25" s="20"/>
      <c r="C25" s="21"/>
      <c r="D25" s="27" t="s">
        <v>22</v>
      </c>
      <c r="E25" s="177"/>
      <c r="F25" s="177"/>
      <c r="G25" s="24"/>
      <c r="H25" s="32">
        <v>527894947</v>
      </c>
      <c r="I25" s="218" t="s">
        <v>101</v>
      </c>
      <c r="J25" s="222" t="s">
        <v>102</v>
      </c>
      <c r="K25" s="234">
        <f t="shared" si="4"/>
        <v>527894947</v>
      </c>
      <c r="L25" s="32">
        <v>464589000</v>
      </c>
      <c r="M25" s="31">
        <v>504355000</v>
      </c>
      <c r="N25" s="60">
        <v>504039000</v>
      </c>
      <c r="O25" s="121">
        <v>1472983000</v>
      </c>
      <c r="P25" s="32">
        <v>551164000</v>
      </c>
      <c r="Q25" s="31">
        <v>607884000</v>
      </c>
      <c r="R25" s="60">
        <v>634796000</v>
      </c>
      <c r="S25" s="121">
        <f t="shared" si="5"/>
        <v>1793844000</v>
      </c>
      <c r="T25" s="114">
        <v>655349000</v>
      </c>
      <c r="U25" s="31">
        <v>669997000</v>
      </c>
      <c r="V25" s="60">
        <v>676565000</v>
      </c>
      <c r="W25" s="106">
        <f t="shared" si="0"/>
        <v>2001911000</v>
      </c>
      <c r="X25" s="72" t="e">
        <f>#REF!/L25</f>
        <v>#REF!</v>
      </c>
      <c r="Y25" s="73" t="e">
        <f>#REF!/M25</f>
        <v>#REF!</v>
      </c>
      <c r="Z25" s="65" t="e">
        <f>#REF!/N25</f>
        <v>#REF!</v>
      </c>
      <c r="AA25" s="107" t="e">
        <f>#REF!/O25</f>
        <v>#REF!</v>
      </c>
      <c r="AB25" s="72" t="e">
        <f>#REF!/P25</f>
        <v>#REF!</v>
      </c>
      <c r="AC25" s="73" t="e">
        <f>#REF!/Q25</f>
        <v>#REF!</v>
      </c>
      <c r="AD25" s="176" t="e">
        <f>#REF!/R25</f>
        <v>#REF!</v>
      </c>
      <c r="AE25" s="107" t="e">
        <f>#REF!/S25</f>
        <v>#REF!</v>
      </c>
      <c r="AF25" s="209">
        <f t="shared" si="6"/>
        <v>0.8055172846834282</v>
      </c>
      <c r="AG25" s="218" t="s">
        <v>101</v>
      </c>
      <c r="AH25" s="222" t="s">
        <v>102</v>
      </c>
      <c r="AI25" s="226" t="s">
        <v>101</v>
      </c>
    </row>
    <row r="26" spans="1:35" ht="15.6" customHeight="1">
      <c r="A26" s="2"/>
      <c r="B26" s="20"/>
      <c r="C26" s="21"/>
      <c r="D26" s="27" t="s">
        <v>23</v>
      </c>
      <c r="E26" s="177"/>
      <c r="F26" s="177"/>
      <c r="G26" s="24"/>
      <c r="H26" s="32">
        <v>911973592</v>
      </c>
      <c r="I26" s="218" t="s">
        <v>101</v>
      </c>
      <c r="J26" s="222" t="s">
        <v>101</v>
      </c>
      <c r="K26" s="234">
        <f t="shared" si="4"/>
        <v>911973592</v>
      </c>
      <c r="L26" s="32">
        <v>737834000</v>
      </c>
      <c r="M26" s="31">
        <v>967453000</v>
      </c>
      <c r="N26" s="60">
        <v>1063283000</v>
      </c>
      <c r="O26" s="121">
        <v>2768570000</v>
      </c>
      <c r="P26" s="32">
        <v>951600000</v>
      </c>
      <c r="Q26" s="31">
        <v>1027539000</v>
      </c>
      <c r="R26" s="60">
        <v>1083062000</v>
      </c>
      <c r="S26" s="121">
        <f t="shared" si="5"/>
        <v>3062201000</v>
      </c>
      <c r="T26" s="114">
        <v>870409000</v>
      </c>
      <c r="U26" s="31">
        <v>905871000</v>
      </c>
      <c r="V26" s="60">
        <v>905871000</v>
      </c>
      <c r="W26" s="106">
        <f t="shared" si="0"/>
        <v>2682151000</v>
      </c>
      <c r="X26" s="72" t="e">
        <f>#REF!/L26</f>
        <v>#REF!</v>
      </c>
      <c r="Y26" s="73" t="e">
        <f>#REF!/M26</f>
        <v>#REF!</v>
      </c>
      <c r="Z26" s="65" t="e">
        <f>#REF!/N26</f>
        <v>#REF!</v>
      </c>
      <c r="AA26" s="107" t="e">
        <f>#REF!/O26</f>
        <v>#REF!</v>
      </c>
      <c r="AB26" s="138" t="e">
        <f>#REF!/P26</f>
        <v>#REF!</v>
      </c>
      <c r="AC26" s="142" t="e">
        <f>#REF!/Q26</f>
        <v>#REF!</v>
      </c>
      <c r="AD26" s="176" t="e">
        <f>#REF!/R26</f>
        <v>#REF!</v>
      </c>
      <c r="AE26" s="107" t="e">
        <f>#REF!/S26</f>
        <v>#REF!</v>
      </c>
      <c r="AF26" s="210">
        <f t="shared" si="6"/>
        <v>1.0477529437310507</v>
      </c>
      <c r="AG26" s="218" t="s">
        <v>101</v>
      </c>
      <c r="AH26" s="222" t="s">
        <v>101</v>
      </c>
      <c r="AI26" s="226" t="s">
        <v>101</v>
      </c>
    </row>
    <row r="27" spans="1:35" ht="15.6" customHeight="1">
      <c r="A27" s="2"/>
      <c r="B27" s="20"/>
      <c r="C27" s="21"/>
      <c r="D27" s="27" t="s">
        <v>24</v>
      </c>
      <c r="E27" s="177"/>
      <c r="F27" s="177"/>
      <c r="G27" s="178"/>
      <c r="H27" s="122">
        <v>2473384291</v>
      </c>
      <c r="I27" s="220" t="s">
        <v>101</v>
      </c>
      <c r="J27" s="222" t="s">
        <v>101</v>
      </c>
      <c r="K27" s="234">
        <f t="shared" si="4"/>
        <v>2473384291</v>
      </c>
      <c r="L27" s="32">
        <v>2218967000</v>
      </c>
      <c r="M27" s="31">
        <v>2282165000</v>
      </c>
      <c r="N27" s="60">
        <v>2334738000</v>
      </c>
      <c r="O27" s="121">
        <v>6835870000</v>
      </c>
      <c r="P27" s="32">
        <v>2357044000</v>
      </c>
      <c r="Q27" s="31">
        <v>2470369000</v>
      </c>
      <c r="R27" s="60">
        <v>2545082000</v>
      </c>
      <c r="S27" s="121">
        <f t="shared" si="5"/>
        <v>7372495000</v>
      </c>
      <c r="T27" s="114">
        <v>2543844000</v>
      </c>
      <c r="U27" s="31">
        <v>2704566000</v>
      </c>
      <c r="V27" s="60">
        <v>2830363000</v>
      </c>
      <c r="W27" s="106">
        <f t="shared" si="0"/>
        <v>8078773000</v>
      </c>
      <c r="X27" s="72" t="e">
        <f>#REF!/L27</f>
        <v>#REF!</v>
      </c>
      <c r="Y27" s="73" t="e">
        <f>#REF!/M27</f>
        <v>#REF!</v>
      </c>
      <c r="Z27" s="65" t="e">
        <f>#REF!/N27</f>
        <v>#REF!</v>
      </c>
      <c r="AA27" s="107" t="e">
        <f>#REF!/O27</f>
        <v>#REF!</v>
      </c>
      <c r="AB27" s="72" t="e">
        <f>#REF!/P27</f>
        <v>#REF!</v>
      </c>
      <c r="AC27" s="73" t="e">
        <f>#REF!/Q27</f>
        <v>#REF!</v>
      </c>
      <c r="AD27" s="175" t="e">
        <f>#REF!/R27</f>
        <v>#REF!</v>
      </c>
      <c r="AE27" s="107" t="e">
        <f>#REF!/S27</f>
        <v>#REF!</v>
      </c>
      <c r="AF27" s="207">
        <f t="shared" si="6"/>
        <v>0.97230187503636234</v>
      </c>
      <c r="AG27" s="220" t="s">
        <v>101</v>
      </c>
      <c r="AH27" s="222" t="s">
        <v>101</v>
      </c>
      <c r="AI27" s="226" t="s">
        <v>101</v>
      </c>
    </row>
    <row r="28" spans="1:35" ht="15.6" customHeight="1">
      <c r="A28" s="2"/>
      <c r="B28" s="20"/>
      <c r="C28" s="21"/>
      <c r="D28" s="27" t="s">
        <v>25</v>
      </c>
      <c r="E28" s="177"/>
      <c r="F28" s="177"/>
      <c r="G28" s="178"/>
      <c r="H28" s="122">
        <v>319275823</v>
      </c>
      <c r="I28" s="218" t="s">
        <v>101</v>
      </c>
      <c r="J28" s="222" t="s">
        <v>100</v>
      </c>
      <c r="K28" s="234">
        <f t="shared" si="4"/>
        <v>319275823</v>
      </c>
      <c r="L28" s="32">
        <v>311798000</v>
      </c>
      <c r="M28" s="31">
        <v>317411000</v>
      </c>
      <c r="N28" s="60">
        <v>320763000</v>
      </c>
      <c r="O28" s="121">
        <v>949972000</v>
      </c>
      <c r="P28" s="32">
        <v>325644000</v>
      </c>
      <c r="Q28" s="31">
        <v>333905000</v>
      </c>
      <c r="R28" s="60">
        <v>376183000</v>
      </c>
      <c r="S28" s="121">
        <f t="shared" si="5"/>
        <v>1035732000</v>
      </c>
      <c r="T28" s="114">
        <v>342189000</v>
      </c>
      <c r="U28" s="31">
        <v>342475000</v>
      </c>
      <c r="V28" s="60">
        <v>341775000</v>
      </c>
      <c r="W28" s="106">
        <f t="shared" si="0"/>
        <v>1026439000</v>
      </c>
      <c r="X28" s="72" t="e">
        <f>#REF!/L28</f>
        <v>#REF!</v>
      </c>
      <c r="Y28" s="73" t="e">
        <f>#REF!/M28</f>
        <v>#REF!</v>
      </c>
      <c r="Z28" s="65" t="e">
        <f>#REF!/N28</f>
        <v>#REF!</v>
      </c>
      <c r="AA28" s="107" t="e">
        <f>#REF!/O28</f>
        <v>#REF!</v>
      </c>
      <c r="AB28" s="72" t="e">
        <f>#REF!/P28</f>
        <v>#REF!</v>
      </c>
      <c r="AC28" s="73" t="e">
        <f>#REF!/Q28</f>
        <v>#REF!</v>
      </c>
      <c r="AD28" s="176" t="e">
        <f>#REF!/R28</f>
        <v>#REF!</v>
      </c>
      <c r="AE28" s="107" t="e">
        <f>#REF!/S28</f>
        <v>#REF!</v>
      </c>
      <c r="AF28" s="207">
        <f t="shared" si="6"/>
        <v>0.93303941096879206</v>
      </c>
      <c r="AG28" s="218" t="s">
        <v>101</v>
      </c>
      <c r="AH28" s="222" t="s">
        <v>100</v>
      </c>
      <c r="AI28" s="226" t="s">
        <v>104</v>
      </c>
    </row>
    <row r="29" spans="1:35" ht="15.6" customHeight="1">
      <c r="A29" s="2"/>
      <c r="B29" s="20"/>
      <c r="C29" s="21"/>
      <c r="D29" s="27" t="s">
        <v>26</v>
      </c>
      <c r="E29" s="177"/>
      <c r="F29" s="177"/>
      <c r="G29" s="178"/>
      <c r="H29" s="122">
        <v>170411387</v>
      </c>
      <c r="I29" s="218" t="s">
        <v>101</v>
      </c>
      <c r="J29" s="222" t="s">
        <v>101</v>
      </c>
      <c r="K29" s="234">
        <f t="shared" si="4"/>
        <v>170411387</v>
      </c>
      <c r="L29" s="32">
        <v>119840000</v>
      </c>
      <c r="M29" s="31">
        <v>119856000</v>
      </c>
      <c r="N29" s="60">
        <v>120260000</v>
      </c>
      <c r="O29" s="121">
        <v>359956000</v>
      </c>
      <c r="P29" s="32">
        <v>136095000</v>
      </c>
      <c r="Q29" s="31">
        <v>136156000</v>
      </c>
      <c r="R29" s="60">
        <v>136156000</v>
      </c>
      <c r="S29" s="121">
        <f t="shared" si="5"/>
        <v>408407000</v>
      </c>
      <c r="T29" s="114">
        <v>166705000</v>
      </c>
      <c r="U29" s="31">
        <v>166797000</v>
      </c>
      <c r="V29" s="60">
        <v>166797000</v>
      </c>
      <c r="W29" s="106">
        <f t="shared" si="0"/>
        <v>500299000</v>
      </c>
      <c r="X29" s="72" t="e">
        <f>#REF!/L29</f>
        <v>#REF!</v>
      </c>
      <c r="Y29" s="73" t="e">
        <f>#REF!/M29</f>
        <v>#REF!</v>
      </c>
      <c r="Z29" s="65" t="e">
        <f>#REF!/N29</f>
        <v>#REF!</v>
      </c>
      <c r="AA29" s="107" t="e">
        <f>#REF!/O29</f>
        <v>#REF!</v>
      </c>
      <c r="AB29" s="137" t="e">
        <f>#REF!/P29</f>
        <v>#REF!</v>
      </c>
      <c r="AC29" s="143" t="e">
        <f>#REF!/Q29</f>
        <v>#REF!</v>
      </c>
      <c r="AD29" s="174" t="e">
        <f>#REF!/R29</f>
        <v>#REF!</v>
      </c>
      <c r="AE29" s="107" t="e">
        <f>#REF!/S29</f>
        <v>#REF!</v>
      </c>
      <c r="AF29" s="210">
        <f t="shared" si="6"/>
        <v>1.0222332083620767</v>
      </c>
      <c r="AG29" s="218" t="s">
        <v>101</v>
      </c>
      <c r="AH29" s="222" t="s">
        <v>101</v>
      </c>
      <c r="AI29" s="226" t="s">
        <v>104</v>
      </c>
    </row>
    <row r="30" spans="1:35" ht="15.6" customHeight="1">
      <c r="A30" s="2"/>
      <c r="B30" s="20"/>
      <c r="C30" s="21"/>
      <c r="D30" s="151" t="s">
        <v>27</v>
      </c>
      <c r="E30" s="177"/>
      <c r="F30" s="177"/>
      <c r="G30" s="24"/>
      <c r="H30" s="32">
        <v>412605557</v>
      </c>
      <c r="I30" s="218" t="s">
        <v>101</v>
      </c>
      <c r="J30" s="222" t="s">
        <v>101</v>
      </c>
      <c r="K30" s="234">
        <f t="shared" si="4"/>
        <v>412605557</v>
      </c>
      <c r="L30" s="32">
        <v>192009000</v>
      </c>
      <c r="M30" s="31">
        <v>267273000</v>
      </c>
      <c r="N30" s="60">
        <v>291373000</v>
      </c>
      <c r="O30" s="132">
        <v>750655000</v>
      </c>
      <c r="P30" s="32">
        <v>262726000</v>
      </c>
      <c r="Q30" s="31">
        <v>365194000</v>
      </c>
      <c r="R30" s="60">
        <v>513665000</v>
      </c>
      <c r="S30" s="132">
        <f t="shared" si="5"/>
        <v>1141585000</v>
      </c>
      <c r="T30" s="114">
        <v>372813000</v>
      </c>
      <c r="U30" s="31">
        <v>395803000</v>
      </c>
      <c r="V30" s="60">
        <v>409430000</v>
      </c>
      <c r="W30" s="132">
        <f t="shared" si="0"/>
        <v>1178046000</v>
      </c>
      <c r="X30" s="72" t="e">
        <f>#REF!/L30</f>
        <v>#REF!</v>
      </c>
      <c r="Y30" s="73" t="e">
        <f>#REF!/M30</f>
        <v>#REF!</v>
      </c>
      <c r="Z30" s="65" t="e">
        <f>#REF!/N30</f>
        <v>#REF!</v>
      </c>
      <c r="AA30" s="107" t="e">
        <f>#REF!/O30</f>
        <v>#REF!</v>
      </c>
      <c r="AB30" s="138" t="e">
        <f>#REF!/P30</f>
        <v>#REF!</v>
      </c>
      <c r="AC30" s="142" t="e">
        <f>#REF!/Q30</f>
        <v>#REF!</v>
      </c>
      <c r="AD30" s="176" t="e">
        <f>#REF!/R30</f>
        <v>#REF!</v>
      </c>
      <c r="AE30" s="107" t="e">
        <f>#REF!/S30</f>
        <v>#REF!</v>
      </c>
      <c r="AF30" s="211">
        <f t="shared" si="6"/>
        <v>1.106735969507501</v>
      </c>
      <c r="AG30" s="218" t="s">
        <v>101</v>
      </c>
      <c r="AH30" s="222" t="s">
        <v>101</v>
      </c>
      <c r="AI30" s="226" t="s">
        <v>101</v>
      </c>
    </row>
    <row r="31" spans="1:35" ht="18" customHeight="1">
      <c r="A31" s="2"/>
      <c r="B31" s="14" t="s">
        <v>28</v>
      </c>
      <c r="C31" s="152"/>
      <c r="D31" s="16"/>
      <c r="E31" s="17"/>
      <c r="F31" s="17"/>
      <c r="G31" s="34"/>
      <c r="H31" s="129">
        <f>SUM(H32:H35)</f>
        <v>8682008396</v>
      </c>
      <c r="I31" s="214" t="s">
        <v>101</v>
      </c>
      <c r="J31" s="223" t="s">
        <v>100</v>
      </c>
      <c r="K31" s="187">
        <f>SUM(H31:J31)</f>
        <v>8682008396</v>
      </c>
      <c r="L31" s="35">
        <f>SUM(L32:L35)</f>
        <v>8423507000</v>
      </c>
      <c r="M31" s="19">
        <f>SUM(M32:M35)</f>
        <v>8420916000</v>
      </c>
      <c r="N31" s="62">
        <f>SUM(N32:N35)</f>
        <v>8735032000</v>
      </c>
      <c r="O31" s="119">
        <f>SUM(L31:N31)</f>
        <v>25579455000</v>
      </c>
      <c r="P31" s="35">
        <f>SUM(P32:P35)</f>
        <v>8592523000</v>
      </c>
      <c r="Q31" s="19">
        <f>SUM(Q32:Q35)</f>
        <v>8596085000</v>
      </c>
      <c r="R31" s="62">
        <f>SUM(R32:R35)</f>
        <v>8809942000</v>
      </c>
      <c r="S31" s="119">
        <f>SUM(P31:R31)</f>
        <v>25998550000</v>
      </c>
      <c r="T31" s="112">
        <f>SUM(T32:T35)</f>
        <v>8901970000</v>
      </c>
      <c r="U31" s="19">
        <f>SUM(U32:U35)</f>
        <v>9077483000</v>
      </c>
      <c r="V31" s="62">
        <f>SUM(V32:V35)</f>
        <v>9596952000</v>
      </c>
      <c r="W31" s="70">
        <f t="shared" si="0"/>
        <v>27576405000</v>
      </c>
      <c r="X31" s="78" t="e">
        <f>#REF!/L31</f>
        <v>#REF!</v>
      </c>
      <c r="Y31" s="79" t="e">
        <f>#REF!/M31</f>
        <v>#REF!</v>
      </c>
      <c r="Z31" s="66" t="e">
        <f>#REF!/N31</f>
        <v>#REF!</v>
      </c>
      <c r="AA31" s="66" t="e">
        <f>#REF!/O31</f>
        <v>#REF!</v>
      </c>
      <c r="AB31" s="78" t="e">
        <f>#REF!/P31</f>
        <v>#REF!</v>
      </c>
      <c r="AC31" s="79" t="e">
        <f>#REF!/Q31</f>
        <v>#REF!</v>
      </c>
      <c r="AD31" s="66" t="e">
        <f>#REF!/R31</f>
        <v>#REF!</v>
      </c>
      <c r="AE31" s="66" t="e">
        <f>#REF!/S31</f>
        <v>#REF!</v>
      </c>
      <c r="AF31" s="78">
        <f>H31/T31</f>
        <v>0.97529068239951378</v>
      </c>
      <c r="AG31" s="214" t="s">
        <v>101</v>
      </c>
      <c r="AH31" s="223" t="s">
        <v>100</v>
      </c>
      <c r="AI31" s="227" t="s">
        <v>101</v>
      </c>
    </row>
    <row r="32" spans="1:35" ht="15.6" customHeight="1">
      <c r="A32" s="2"/>
      <c r="B32" s="40"/>
      <c r="C32" s="21"/>
      <c r="D32" s="29" t="s">
        <v>29</v>
      </c>
      <c r="E32" s="28"/>
      <c r="F32" s="28"/>
      <c r="G32" s="24"/>
      <c r="H32" s="41">
        <v>3600296459</v>
      </c>
      <c r="I32" s="213" t="s">
        <v>100</v>
      </c>
      <c r="J32" s="222" t="s">
        <v>100</v>
      </c>
      <c r="K32" s="132">
        <f t="shared" ref="K32:K35" si="7">SUM(H32:J32)</f>
        <v>3600296459</v>
      </c>
      <c r="L32" s="41">
        <v>2922806000</v>
      </c>
      <c r="M32" s="25">
        <v>2951100000</v>
      </c>
      <c r="N32" s="59">
        <v>3155581000</v>
      </c>
      <c r="O32" s="120">
        <v>9029487000</v>
      </c>
      <c r="P32" s="41">
        <v>3168490000</v>
      </c>
      <c r="Q32" s="25">
        <v>3169909000</v>
      </c>
      <c r="R32" s="59">
        <v>3169909000</v>
      </c>
      <c r="S32" s="120">
        <f t="shared" ref="S32:S35" si="8">SUM(P32:R32)</f>
        <v>9508308000</v>
      </c>
      <c r="T32" s="115">
        <v>3515904000</v>
      </c>
      <c r="U32" s="25">
        <v>3517855000</v>
      </c>
      <c r="V32" s="59">
        <v>3517855000</v>
      </c>
      <c r="W32" s="105">
        <f t="shared" si="0"/>
        <v>10551614000</v>
      </c>
      <c r="X32" s="72" t="e">
        <f>#REF!/L32</f>
        <v>#REF!</v>
      </c>
      <c r="Y32" s="73" t="e">
        <f>#REF!/M32</f>
        <v>#REF!</v>
      </c>
      <c r="Z32" s="65" t="e">
        <f>#REF!/N32</f>
        <v>#REF!</v>
      </c>
      <c r="AA32" s="107" t="e">
        <f>#REF!/O32</f>
        <v>#REF!</v>
      </c>
      <c r="AB32" s="72" t="e">
        <f>#REF!/P32</f>
        <v>#REF!</v>
      </c>
      <c r="AC32" s="73" t="e">
        <f>#REF!/Q32</f>
        <v>#REF!</v>
      </c>
      <c r="AD32" s="174" t="e">
        <f>#REF!/R32</f>
        <v>#REF!</v>
      </c>
      <c r="AE32" s="107" t="e">
        <f>#REF!/S32</f>
        <v>#REF!</v>
      </c>
      <c r="AF32" s="72">
        <f t="shared" si="6"/>
        <v>1.0240030612326161</v>
      </c>
      <c r="AG32" s="213" t="s">
        <v>100</v>
      </c>
      <c r="AH32" s="222" t="s">
        <v>100</v>
      </c>
      <c r="AI32" s="226" t="s">
        <v>101</v>
      </c>
    </row>
    <row r="33" spans="1:35" ht="15.6" customHeight="1">
      <c r="A33" s="2"/>
      <c r="B33" s="20"/>
      <c r="C33" s="21"/>
      <c r="D33" s="29" t="s">
        <v>30</v>
      </c>
      <c r="E33" s="28"/>
      <c r="F33" s="28"/>
      <c r="G33" s="24"/>
      <c r="H33" s="26">
        <v>1561052017</v>
      </c>
      <c r="I33" s="213" t="s">
        <v>101</v>
      </c>
      <c r="J33" s="222" t="s">
        <v>101</v>
      </c>
      <c r="K33" s="132">
        <f t="shared" si="7"/>
        <v>1561052017</v>
      </c>
      <c r="L33" s="26">
        <v>1419350000</v>
      </c>
      <c r="M33" s="25">
        <v>1424119000</v>
      </c>
      <c r="N33" s="59">
        <v>1530879000</v>
      </c>
      <c r="O33" s="120">
        <v>4374348000</v>
      </c>
      <c r="P33" s="26">
        <v>1645292000</v>
      </c>
      <c r="Q33" s="25">
        <v>1646029000</v>
      </c>
      <c r="R33" s="59">
        <v>1859887000</v>
      </c>
      <c r="S33" s="120">
        <f t="shared" si="8"/>
        <v>5151208000</v>
      </c>
      <c r="T33" s="113">
        <v>1516700000</v>
      </c>
      <c r="U33" s="25">
        <v>1517542000</v>
      </c>
      <c r="V33" s="59">
        <v>1517542000</v>
      </c>
      <c r="W33" s="105">
        <f t="shared" si="0"/>
        <v>4551784000</v>
      </c>
      <c r="X33" s="72" t="e">
        <f>#REF!/L33</f>
        <v>#REF!</v>
      </c>
      <c r="Y33" s="73" t="e">
        <f>#REF!/M33</f>
        <v>#REF!</v>
      </c>
      <c r="Z33" s="65" t="e">
        <f>#REF!/N33</f>
        <v>#REF!</v>
      </c>
      <c r="AA33" s="107" t="e">
        <f>#REF!/O33</f>
        <v>#REF!</v>
      </c>
      <c r="AB33" s="72" t="e">
        <f>#REF!/P33</f>
        <v>#REF!</v>
      </c>
      <c r="AC33" s="73" t="e">
        <f>#REF!/Q33</f>
        <v>#REF!</v>
      </c>
      <c r="AD33" s="176" t="e">
        <f>#REF!/R33</f>
        <v>#REF!</v>
      </c>
      <c r="AE33" s="107" t="e">
        <f>#REF!/S33</f>
        <v>#REF!</v>
      </c>
      <c r="AF33" s="72">
        <f t="shared" si="6"/>
        <v>1.0292424454407596</v>
      </c>
      <c r="AG33" s="213" t="s">
        <v>101</v>
      </c>
      <c r="AH33" s="222" t="s">
        <v>101</v>
      </c>
      <c r="AI33" s="226" t="s">
        <v>101</v>
      </c>
    </row>
    <row r="34" spans="1:35" ht="15.6" customHeight="1">
      <c r="A34" s="2"/>
      <c r="B34" s="20"/>
      <c r="C34" s="21"/>
      <c r="D34" s="29" t="s">
        <v>31</v>
      </c>
      <c r="E34" s="28"/>
      <c r="F34" s="28"/>
      <c r="G34" s="24"/>
      <c r="H34" s="133">
        <v>290132794</v>
      </c>
      <c r="I34" s="220" t="s">
        <v>101</v>
      </c>
      <c r="J34" s="222" t="s">
        <v>100</v>
      </c>
      <c r="K34" s="132">
        <f t="shared" si="7"/>
        <v>290132794</v>
      </c>
      <c r="L34" s="26">
        <v>4081351000</v>
      </c>
      <c r="M34" s="25">
        <v>4045697000</v>
      </c>
      <c r="N34" s="59">
        <v>4048572000</v>
      </c>
      <c r="O34" s="120">
        <v>12175620000</v>
      </c>
      <c r="P34" s="26">
        <v>3141459000</v>
      </c>
      <c r="Q34" s="25">
        <v>2513807000</v>
      </c>
      <c r="R34" s="59">
        <v>1873855000</v>
      </c>
      <c r="S34" s="120">
        <f t="shared" si="8"/>
        <v>7529121000</v>
      </c>
      <c r="T34" s="113">
        <v>464526000</v>
      </c>
      <c r="U34" s="25">
        <v>411608000</v>
      </c>
      <c r="V34" s="59">
        <v>212410000</v>
      </c>
      <c r="W34" s="105">
        <f t="shared" si="0"/>
        <v>1088544000</v>
      </c>
      <c r="X34" s="72" t="e">
        <f>#REF!/L34</f>
        <v>#REF!</v>
      </c>
      <c r="Y34" s="73" t="e">
        <f>#REF!/M34</f>
        <v>#REF!</v>
      </c>
      <c r="Z34" s="65" t="e">
        <f>#REF!/N34</f>
        <v>#REF!</v>
      </c>
      <c r="AA34" s="107" t="e">
        <f>#REF!/O34</f>
        <v>#REF!</v>
      </c>
      <c r="AB34" s="137" t="e">
        <f>#REF!/P34</f>
        <v>#REF!</v>
      </c>
      <c r="AC34" s="143" t="e">
        <f>#REF!/Q34</f>
        <v>#REF!</v>
      </c>
      <c r="AD34" s="153" t="e">
        <f>#REF!/R34</f>
        <v>#REF!</v>
      </c>
      <c r="AE34" s="107" t="e">
        <f>#REF!/S34</f>
        <v>#REF!</v>
      </c>
      <c r="AF34" s="138">
        <f>H34/T34</f>
        <v>0.62457815924189386</v>
      </c>
      <c r="AG34" s="220" t="s">
        <v>101</v>
      </c>
      <c r="AH34" s="222" t="s">
        <v>100</v>
      </c>
      <c r="AI34" s="226" t="s">
        <v>100</v>
      </c>
    </row>
    <row r="35" spans="1:35" ht="15.6" customHeight="1">
      <c r="A35" s="2"/>
      <c r="B35" s="36"/>
      <c r="C35" s="37"/>
      <c r="D35" s="29" t="s">
        <v>75</v>
      </c>
      <c r="E35" s="28"/>
      <c r="F35" s="28"/>
      <c r="G35" s="24"/>
      <c r="H35" s="133">
        <v>3230527126</v>
      </c>
      <c r="I35" s="217" t="s">
        <v>100</v>
      </c>
      <c r="J35" s="222" t="s">
        <v>100</v>
      </c>
      <c r="K35" s="132">
        <f t="shared" si="7"/>
        <v>3230527126</v>
      </c>
      <c r="L35" s="26"/>
      <c r="M35" s="25"/>
      <c r="N35" s="59"/>
      <c r="O35" s="120"/>
      <c r="P35" s="26">
        <v>637282000</v>
      </c>
      <c r="Q35" s="25">
        <v>1266340000</v>
      </c>
      <c r="R35" s="59">
        <v>1906291000</v>
      </c>
      <c r="S35" s="120">
        <f t="shared" si="8"/>
        <v>3809913000</v>
      </c>
      <c r="T35" s="113">
        <v>3404840000</v>
      </c>
      <c r="U35" s="25">
        <v>3630478000</v>
      </c>
      <c r="V35" s="59">
        <v>4349145000</v>
      </c>
      <c r="W35" s="105">
        <f t="shared" si="0"/>
        <v>11384463000</v>
      </c>
      <c r="X35" s="72" t="e">
        <f>#REF!/L35</f>
        <v>#REF!</v>
      </c>
      <c r="Y35" s="73" t="e">
        <f>#REF!/M35</f>
        <v>#REF!</v>
      </c>
      <c r="Z35" s="65" t="e">
        <f>#REF!/N35</f>
        <v>#REF!</v>
      </c>
      <c r="AA35" s="107" t="e">
        <f>#REF!/O35</f>
        <v>#REF!</v>
      </c>
      <c r="AB35" s="138" t="e">
        <f>#REF!/P35</f>
        <v>#REF!</v>
      </c>
      <c r="AC35" s="142" t="e">
        <f>#REF!/Q35</f>
        <v>#REF!</v>
      </c>
      <c r="AD35" s="154" t="e">
        <f>#REF!/R35</f>
        <v>#REF!</v>
      </c>
      <c r="AE35" s="107" t="e">
        <f>#REF!/S35</f>
        <v>#REF!</v>
      </c>
      <c r="AF35" s="188">
        <f t="shared" si="6"/>
        <v>0.94880438610918572</v>
      </c>
      <c r="AG35" s="217" t="s">
        <v>100</v>
      </c>
      <c r="AH35" s="222" t="s">
        <v>100</v>
      </c>
      <c r="AI35" s="226" t="s">
        <v>104</v>
      </c>
    </row>
    <row r="36" spans="1:35" ht="18" customHeight="1" thickBot="1">
      <c r="A36" s="2"/>
      <c r="B36" s="42" t="s">
        <v>32</v>
      </c>
      <c r="C36" s="43"/>
      <c r="D36" s="44"/>
      <c r="E36" s="45"/>
      <c r="F36" s="45"/>
      <c r="G36" s="46"/>
      <c r="H36" s="48">
        <v>1456666096</v>
      </c>
      <c r="I36" s="249" t="s">
        <v>101</v>
      </c>
      <c r="J36" s="249" t="s">
        <v>102</v>
      </c>
      <c r="K36" s="235">
        <f>SUM(H36:J36)</f>
        <v>1456666096</v>
      </c>
      <c r="L36" s="48">
        <v>1200023000</v>
      </c>
      <c r="M36" s="47">
        <v>1196043000</v>
      </c>
      <c r="N36" s="63">
        <v>1239706000</v>
      </c>
      <c r="O36" s="134">
        <v>3635772000</v>
      </c>
      <c r="P36" s="48">
        <v>1285439000</v>
      </c>
      <c r="Q36" s="47">
        <v>1311727000</v>
      </c>
      <c r="R36" s="63">
        <v>1328078000</v>
      </c>
      <c r="S36" s="134">
        <f>SUM(P36:R36)</f>
        <v>3925244000</v>
      </c>
      <c r="T36" s="116">
        <v>1415495000</v>
      </c>
      <c r="U36" s="47">
        <v>1473352000</v>
      </c>
      <c r="V36" s="63">
        <v>1530501000</v>
      </c>
      <c r="W36" s="57">
        <f t="shared" si="0"/>
        <v>4419348000</v>
      </c>
      <c r="X36" s="80" t="e">
        <f>#REF!/L36</f>
        <v>#REF!</v>
      </c>
      <c r="Y36" s="81" t="e">
        <f>#REF!/M36</f>
        <v>#REF!</v>
      </c>
      <c r="Z36" s="67" t="e">
        <f>#REF!/N36</f>
        <v>#REF!</v>
      </c>
      <c r="AA36" s="67" t="e">
        <f>#REF!/O36</f>
        <v>#REF!</v>
      </c>
      <c r="AB36" s="80" t="e">
        <f>#REF!/P36</f>
        <v>#REF!</v>
      </c>
      <c r="AC36" s="81" t="e">
        <f>#REF!/Q36</f>
        <v>#REF!</v>
      </c>
      <c r="AD36" s="67" t="e">
        <f>#REF!/R36</f>
        <v>#REF!</v>
      </c>
      <c r="AE36" s="67" t="e">
        <f>#REF!/S36</f>
        <v>#REF!</v>
      </c>
      <c r="AF36" s="80">
        <f t="shared" si="6"/>
        <v>1.0290860059555138</v>
      </c>
      <c r="AG36" s="215" t="s">
        <v>101</v>
      </c>
      <c r="AH36" s="215" t="s">
        <v>102</v>
      </c>
      <c r="AI36" s="228" t="s">
        <v>100</v>
      </c>
    </row>
    <row r="37" spans="1:35" ht="24" customHeight="1" thickTop="1" thickBot="1">
      <c r="A37" s="2"/>
      <c r="B37" s="295" t="s">
        <v>33</v>
      </c>
      <c r="C37" s="296"/>
      <c r="D37" s="296"/>
      <c r="E37" s="296"/>
      <c r="F37" s="296"/>
      <c r="G37" s="297"/>
      <c r="H37" s="240">
        <f>H36+H31+H21+H6</f>
        <v>27439167101</v>
      </c>
      <c r="I37" s="250" t="s">
        <v>101</v>
      </c>
      <c r="J37" s="251" t="s">
        <v>101</v>
      </c>
      <c r="K37" s="244">
        <f>SUM(H37:J37)</f>
        <v>27439167101</v>
      </c>
      <c r="L37" s="241">
        <f>L36+L31+L21+L6</f>
        <v>25006769000</v>
      </c>
      <c r="M37" s="51">
        <f>M36+M31+M21+M6</f>
        <v>26076949000</v>
      </c>
      <c r="N37" s="49">
        <f>N36+N31+N21+N6</f>
        <v>26752900000</v>
      </c>
      <c r="O37" s="125">
        <f>SUM(L37:N37)</f>
        <v>77836618000</v>
      </c>
      <c r="P37" s="50">
        <f>P36+P31+P21+P6</f>
        <v>26280429000</v>
      </c>
      <c r="Q37" s="51">
        <f>Q36+Q31+Q21+Q6</f>
        <v>27175177000</v>
      </c>
      <c r="R37" s="49">
        <f>R36+R31+R21+R6</f>
        <v>28150241000</v>
      </c>
      <c r="S37" s="125">
        <f>SUM(P37:R37)</f>
        <v>81605847000</v>
      </c>
      <c r="T37" s="117">
        <f>T36+T31+T21+T6</f>
        <v>28382546000</v>
      </c>
      <c r="U37" s="51">
        <f>U36+U31+U21+U6</f>
        <v>29305039000</v>
      </c>
      <c r="V37" s="49">
        <f>V36+V31+V21+V6</f>
        <v>30301789000</v>
      </c>
      <c r="W37" s="56">
        <f t="shared" si="0"/>
        <v>87989374000</v>
      </c>
      <c r="X37" s="74" t="e">
        <f>#REF!/L37</f>
        <v>#REF!</v>
      </c>
      <c r="Y37" s="75" t="e">
        <f>#REF!/M37</f>
        <v>#REF!</v>
      </c>
      <c r="Z37" s="68" t="e">
        <f>#REF!/N37</f>
        <v>#REF!</v>
      </c>
      <c r="AA37" s="68" t="e">
        <f>#REF!/O37</f>
        <v>#REF!</v>
      </c>
      <c r="AB37" s="74" t="e">
        <f>#REF!/P37</f>
        <v>#REF!</v>
      </c>
      <c r="AC37" s="75" t="e">
        <f>#REF!/Q37</f>
        <v>#REF!</v>
      </c>
      <c r="AD37" s="68" t="e">
        <f>#REF!/R37</f>
        <v>#REF!</v>
      </c>
      <c r="AE37" s="68" t="e">
        <f>#REF!/S37</f>
        <v>#REF!</v>
      </c>
      <c r="AF37" s="74">
        <f t="shared" si="6"/>
        <v>0.96676200581159988</v>
      </c>
      <c r="AG37" s="216" t="s">
        <v>101</v>
      </c>
      <c r="AH37" s="224" t="s">
        <v>101</v>
      </c>
      <c r="AI37" s="229" t="s">
        <v>101</v>
      </c>
    </row>
    <row r="38" spans="1:35" ht="15" customHeight="1">
      <c r="A38" s="2"/>
      <c r="B38" s="126"/>
      <c r="C38" s="258" t="s">
        <v>106</v>
      </c>
      <c r="D38" s="256"/>
      <c r="E38" s="256"/>
      <c r="F38" s="256"/>
      <c r="G38" s="256"/>
      <c r="H38" s="204"/>
      <c r="I38" s="204"/>
      <c r="J38" s="204"/>
      <c r="K38" s="245"/>
      <c r="L38" s="246"/>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row>
    <row r="39" spans="1:35" ht="15" customHeight="1">
      <c r="A39" s="2"/>
      <c r="B39" s="248"/>
      <c r="C39" s="169" t="s">
        <v>107</v>
      </c>
      <c r="D39" s="257"/>
      <c r="E39" s="257"/>
      <c r="F39" s="257"/>
      <c r="G39" s="257"/>
      <c r="H39" s="237"/>
      <c r="I39" s="237"/>
      <c r="J39" s="237"/>
      <c r="K39" s="237"/>
      <c r="L39" s="255"/>
      <c r="M39" s="150"/>
      <c r="N39" s="150"/>
      <c r="O39" s="150"/>
      <c r="P39" s="150"/>
      <c r="Q39" s="150"/>
      <c r="R39" s="150"/>
      <c r="S39" s="150"/>
      <c r="T39" s="150"/>
      <c r="U39" s="150"/>
      <c r="V39" s="150"/>
      <c r="W39" s="150"/>
      <c r="X39" s="150"/>
      <c r="Y39" s="150"/>
      <c r="Z39" s="150"/>
      <c r="AA39" s="248"/>
      <c r="AB39" s="248"/>
      <c r="AC39" s="248"/>
      <c r="AD39" s="248"/>
      <c r="AE39" s="248"/>
      <c r="AF39" s="248"/>
      <c r="AG39" s="248"/>
      <c r="AH39" s="248"/>
      <c r="AI39" s="248"/>
    </row>
    <row r="40" spans="1:35" ht="15" customHeight="1">
      <c r="A40" s="2"/>
      <c r="B40" s="248"/>
      <c r="C40" s="169" t="s">
        <v>108</v>
      </c>
      <c r="D40" s="257"/>
      <c r="E40" s="257"/>
      <c r="F40" s="257"/>
      <c r="G40" s="257"/>
      <c r="H40" s="237"/>
      <c r="I40" s="237"/>
      <c r="J40" s="237"/>
      <c r="K40" s="237"/>
      <c r="L40" s="255"/>
      <c r="M40" s="150"/>
      <c r="N40" s="4"/>
      <c r="O40" s="4"/>
      <c r="P40" s="150"/>
      <c r="Q40" s="150"/>
      <c r="R40" s="4"/>
      <c r="S40" s="4"/>
      <c r="T40" s="150"/>
      <c r="U40" s="150"/>
      <c r="V40" s="4"/>
      <c r="W40" s="4"/>
      <c r="X40" s="150"/>
      <c r="Y40" s="150"/>
      <c r="AA40" s="126"/>
      <c r="AB40" s="248"/>
      <c r="AC40" s="248"/>
      <c r="AD40" s="126"/>
      <c r="AE40" s="126"/>
      <c r="AF40" s="248"/>
      <c r="AG40" s="248"/>
      <c r="AH40" s="126"/>
      <c r="AI40" s="126"/>
    </row>
    <row r="41" spans="1:35" ht="15" customHeight="1" thickBot="1">
      <c r="B41" s="248"/>
      <c r="C41" s="238"/>
      <c r="D41" s="237"/>
      <c r="E41" s="237"/>
      <c r="F41" s="237"/>
      <c r="G41" s="237"/>
      <c r="H41" s="237"/>
      <c r="I41" s="237"/>
      <c r="J41" s="237"/>
      <c r="K41" s="237"/>
      <c r="L41" s="255"/>
      <c r="M41" s="150"/>
      <c r="N41" s="4"/>
      <c r="O41" s="4"/>
      <c r="P41" s="150"/>
      <c r="Q41" s="150"/>
      <c r="R41" s="4"/>
      <c r="S41" s="4"/>
      <c r="T41" s="150"/>
      <c r="U41" s="150"/>
      <c r="V41" s="4"/>
      <c r="W41" s="4"/>
      <c r="X41" s="150"/>
      <c r="Y41" s="150"/>
      <c r="AA41" s="126"/>
      <c r="AB41" s="248"/>
      <c r="AC41" s="248"/>
      <c r="AD41" s="126"/>
      <c r="AE41" s="126"/>
      <c r="AF41" s="248"/>
      <c r="AG41" s="248"/>
      <c r="AH41" s="247"/>
      <c r="AI41" s="247"/>
    </row>
    <row r="42" spans="1:35" ht="30" customHeight="1">
      <c r="A42" s="167"/>
      <c r="B42" s="264" t="s">
        <v>45</v>
      </c>
      <c r="C42" s="259"/>
      <c r="D42" s="260"/>
      <c r="E42" s="260"/>
      <c r="F42" s="260"/>
      <c r="G42" s="260"/>
      <c r="H42" s="260"/>
      <c r="I42" s="260"/>
      <c r="J42" s="260"/>
      <c r="K42" s="260"/>
      <c r="L42" s="261"/>
      <c r="M42" s="144"/>
      <c r="N42" s="144"/>
      <c r="O42" s="144"/>
      <c r="P42" s="144"/>
      <c r="Q42" s="144"/>
      <c r="R42" s="144"/>
      <c r="S42" s="144"/>
      <c r="T42" s="144"/>
      <c r="U42" s="144"/>
      <c r="V42" s="144"/>
      <c r="W42" s="144"/>
      <c r="X42" s="144"/>
      <c r="Y42" s="144"/>
      <c r="Z42" s="144"/>
      <c r="AA42" s="168"/>
      <c r="AB42" s="144"/>
      <c r="AC42" s="144"/>
      <c r="AD42" s="144"/>
      <c r="AE42" s="168"/>
      <c r="AF42" s="144"/>
      <c r="AG42" s="144"/>
      <c r="AH42" s="262"/>
      <c r="AI42" s="263"/>
    </row>
    <row r="43" spans="1:35" ht="30" customHeight="1">
      <c r="B43" s="289" t="s">
        <v>109</v>
      </c>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1"/>
    </row>
    <row r="44" spans="1:35" ht="30" customHeight="1">
      <c r="A44" s="84"/>
      <c r="B44" s="289"/>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1"/>
    </row>
    <row r="45" spans="1:35" ht="30" customHeight="1">
      <c r="A45" s="84"/>
      <c r="B45" s="289"/>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1"/>
    </row>
    <row r="46" spans="1:35" ht="30" customHeight="1">
      <c r="A46" s="84"/>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1"/>
    </row>
    <row r="47" spans="1:35" ht="30" customHeight="1">
      <c r="A47" s="84"/>
      <c r="B47" s="289"/>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1"/>
    </row>
    <row r="48" spans="1:35" ht="30" customHeight="1" thickBot="1">
      <c r="A48" s="126"/>
      <c r="B48" s="292"/>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4"/>
    </row>
    <row r="49" spans="27:35">
      <c r="AA49" s="126"/>
      <c r="AB49" s="126"/>
      <c r="AC49" s="126"/>
      <c r="AD49" s="126"/>
      <c r="AE49" s="126"/>
      <c r="AF49" s="126"/>
      <c r="AG49" s="126"/>
      <c r="AH49" s="126"/>
      <c r="AI49" s="126"/>
    </row>
    <row r="50" spans="27:35">
      <c r="AF50" s="126"/>
      <c r="AG50" s="126"/>
      <c r="AH50" s="126"/>
      <c r="AI50" s="126"/>
    </row>
    <row r="51" spans="27:35">
      <c r="AF51" s="126"/>
      <c r="AG51" s="126"/>
      <c r="AH51" s="126"/>
      <c r="AI51" s="126"/>
    </row>
    <row r="52" spans="27:35">
      <c r="AF52" s="126"/>
      <c r="AG52" s="126"/>
      <c r="AH52" s="126"/>
      <c r="AI52" s="126"/>
    </row>
  </sheetData>
  <sortState ref="AL7:AS34">
    <sortCondition ref="AL7:AL34"/>
  </sortState>
  <mergeCells count="10">
    <mergeCell ref="AJ1:XEV1048576"/>
    <mergeCell ref="AF4:AI4"/>
    <mergeCell ref="B37:G37"/>
    <mergeCell ref="P4:S4"/>
    <mergeCell ref="AB4:AE4"/>
    <mergeCell ref="L4:O4"/>
    <mergeCell ref="X4:AA4"/>
    <mergeCell ref="H4:K4"/>
    <mergeCell ref="T4:W4"/>
    <mergeCell ref="B43:AI48"/>
  </mergeCells>
  <phoneticPr fontId="4"/>
  <conditionalFormatting sqref="J7:J11">
    <cfRule type="cellIs" dxfId="11" priority="12" operator="equal">
      <formula>"-"</formula>
    </cfRule>
  </conditionalFormatting>
  <conditionalFormatting sqref="J12:J14">
    <cfRule type="cellIs" dxfId="10" priority="11" operator="equal">
      <formula>"-"</formula>
    </cfRule>
  </conditionalFormatting>
  <conditionalFormatting sqref="J15:J20">
    <cfRule type="cellIs" dxfId="9" priority="10" operator="equal">
      <formula>"-"</formula>
    </cfRule>
  </conditionalFormatting>
  <conditionalFormatting sqref="J22:J26">
    <cfRule type="cellIs" dxfId="8" priority="9" operator="equal">
      <formula>"-"</formula>
    </cfRule>
  </conditionalFormatting>
  <conditionalFormatting sqref="J27:J30">
    <cfRule type="cellIs" dxfId="7" priority="8" operator="equal">
      <formula>"-"</formula>
    </cfRule>
  </conditionalFormatting>
  <conditionalFormatting sqref="J32:J35">
    <cfRule type="cellIs" dxfId="6" priority="7" operator="equal">
      <formula>"-"</formula>
    </cfRule>
  </conditionalFormatting>
  <conditionalFormatting sqref="AH7:AH11">
    <cfRule type="cellIs" dxfId="5" priority="6" operator="equal">
      <formula>"-"</formula>
    </cfRule>
  </conditionalFormatting>
  <conditionalFormatting sqref="AH12:AH14">
    <cfRule type="cellIs" dxfId="4" priority="5" operator="equal">
      <formula>"-"</formula>
    </cfRule>
  </conditionalFormatting>
  <conditionalFormatting sqref="AH15:AH20">
    <cfRule type="cellIs" dxfId="3" priority="4" operator="equal">
      <formula>"-"</formula>
    </cfRule>
  </conditionalFormatting>
  <conditionalFormatting sqref="AH22:AH26">
    <cfRule type="cellIs" dxfId="2" priority="3" operator="equal">
      <formula>"-"</formula>
    </cfRule>
  </conditionalFormatting>
  <conditionalFormatting sqref="AH27:AH30">
    <cfRule type="cellIs" dxfId="1" priority="2" operator="equal">
      <formula>"-"</formula>
    </cfRule>
  </conditionalFormatting>
  <conditionalFormatting sqref="AH32:AH35">
    <cfRule type="cellIs" dxfId="0" priority="1" operator="equal">
      <formula>"-"</formula>
    </cfRule>
  </conditionalFormatting>
  <printOptions horizontalCentered="1"/>
  <pageMargins left="0.98425196850393704" right="0.70866141732283472" top="0.74803149606299213" bottom="0.74803149606299213"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要介護認定者数</vt:lpstr>
      <vt:lpstr>介護給付（人数）</vt:lpstr>
      <vt:lpstr>介護給付（給付費）</vt:lpstr>
      <vt:lpstr>'介護給付（給付費）'!Print_Area</vt:lpstr>
      <vt:lpstr>'介護給付（人数）'!Print_Area</vt:lpstr>
      <vt:lpstr>要介護認定者数!Print_Area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2023-03-24T04:56:48Z</cp:lastPrinted>
  <dcterms:created xsi:type="dcterms:W3CDTF">2018-08-27T06:32:23Z</dcterms:created>
  <dcterms:modified xsi:type="dcterms:W3CDTF">2023-03-24T04:56:56Z</dcterms:modified>
</cp:coreProperties>
</file>