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9011\Desktop\"/>
    </mc:Choice>
  </mc:AlternateContent>
  <bookViews>
    <workbookView xWindow="0" yWindow="0" windowWidth="20520" windowHeight="11258"/>
  </bookViews>
  <sheets>
    <sheet name="要介護認定者数" sheetId="6" r:id="rId1"/>
    <sheet name="介護給付（人数）" sheetId="2" r:id="rId2"/>
    <sheet name="介護給付（給付費）" sheetId="5" r:id="rId3"/>
  </sheets>
  <definedNames>
    <definedName name="_xlnm.Print_Area" localSheetId="2">'介護給付（給付費）'!$A$1:$AE$50</definedName>
    <definedName name="_xlnm.Print_Area" localSheetId="1">'介護給付（人数）'!$A$1:$AE$49</definedName>
    <definedName name="_xlnm.Print_Area" localSheetId="0">要介護認定者数!$A$1:$N$44</definedName>
    <definedName name="グラフ選択" localSheetId="2">#REF!</definedName>
    <definedName name="グラフ選択" localSheetId="1">#REF!</definedName>
    <definedName name="グラフ選択">#REF!</definedName>
    <definedName name="サービス" localSheetId="2">#REF!</definedName>
    <definedName name="サービス" localSheetId="1">#REF!</definedName>
    <definedName name="サービス">#REF!</definedName>
    <definedName name="サービス選択" localSheetId="2">#REF!</definedName>
    <definedName name="サービス選択" localSheetId="1">#REF!</definedName>
    <definedName name="サービス選択">#REF!</definedName>
    <definedName name="サービス名" localSheetId="2">#REF!</definedName>
    <definedName name="サービス名" localSheetId="1">#REF!</definedName>
    <definedName name="サービス名">#REF!</definedName>
    <definedName name="在宅サービス" localSheetId="2">#REF!</definedName>
    <definedName name="在宅サービス" localSheetId="1">#REF!</definedName>
    <definedName name="在宅サービス">#REF!</definedName>
    <definedName name="施設・居住系サービス" localSheetId="2">#REF!</definedName>
    <definedName name="施設・居住系サービス" localSheetId="1">#REF!</definedName>
    <definedName name="施設・居住系サービス">#REF!</definedName>
    <definedName name="選択肢" localSheetId="2">#REF!</definedName>
    <definedName name="選択肢" localSheetId="1">#REF!</definedName>
    <definedName name="選択肢">#REF!</definedName>
    <definedName name="年度選択" localSheetId="2">#REF!</definedName>
    <definedName name="年度選択" localSheetId="1">#REF!</definedName>
    <definedName name="年度選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5" l="1"/>
  <c r="I6" i="5"/>
  <c r="J6" i="5"/>
  <c r="H21" i="5"/>
  <c r="I21" i="5"/>
  <c r="J21" i="5"/>
  <c r="H31" i="5"/>
  <c r="I31" i="5"/>
  <c r="J31" i="5"/>
  <c r="I37" i="5" l="1"/>
  <c r="J37" i="5"/>
  <c r="K31" i="5"/>
  <c r="H37" i="5"/>
  <c r="K37" i="5" s="1"/>
  <c r="K6" i="5"/>
  <c r="K21" i="5"/>
  <c r="G31" i="6"/>
  <c r="F31" i="6"/>
  <c r="E31" i="6"/>
  <c r="G30" i="6"/>
  <c r="F30" i="6"/>
  <c r="E30" i="6"/>
  <c r="G29" i="6"/>
  <c r="F29" i="6"/>
  <c r="E29" i="6"/>
  <c r="G28" i="6"/>
  <c r="F28" i="6"/>
  <c r="E28" i="6"/>
  <c r="G27" i="6"/>
  <c r="F27" i="6"/>
  <c r="E27" i="6"/>
  <c r="G26" i="6"/>
  <c r="F26" i="6"/>
  <c r="E26" i="6"/>
  <c r="G25" i="6"/>
  <c r="F25" i="6"/>
  <c r="E25" i="6"/>
  <c r="G24" i="6"/>
  <c r="F24" i="6"/>
  <c r="E24" i="6"/>
  <c r="K36" i="2" l="1"/>
  <c r="H6" i="2" l="1"/>
  <c r="H21" i="2"/>
  <c r="I21" i="2"/>
  <c r="J21" i="2"/>
  <c r="I31" i="2"/>
  <c r="H31" i="2"/>
  <c r="H37" i="2" l="1"/>
  <c r="I6" i="2"/>
  <c r="I37" i="2" l="1"/>
  <c r="J31" i="2" l="1"/>
  <c r="K31" i="2" s="1"/>
  <c r="J6" i="2"/>
  <c r="K34" i="2"/>
  <c r="K33" i="2"/>
  <c r="K32" i="2"/>
  <c r="K30" i="2"/>
  <c r="K29" i="2"/>
  <c r="K28" i="2"/>
  <c r="K27" i="2"/>
  <c r="K26" i="2"/>
  <c r="K25" i="2"/>
  <c r="K24" i="2"/>
  <c r="K23" i="2"/>
  <c r="K22" i="2"/>
  <c r="K21" i="2"/>
  <c r="K20" i="2"/>
  <c r="K19" i="2"/>
  <c r="K18" i="2"/>
  <c r="K17" i="2"/>
  <c r="K16" i="2"/>
  <c r="K15" i="2"/>
  <c r="K14" i="2"/>
  <c r="K13" i="2"/>
  <c r="K12" i="2"/>
  <c r="K11" i="2"/>
  <c r="K10" i="2"/>
  <c r="K9" i="2"/>
  <c r="K8" i="2"/>
  <c r="K7" i="2"/>
  <c r="K6" i="2" l="1"/>
  <c r="J37" i="2"/>
  <c r="K37" i="2" s="1"/>
</calcChain>
</file>

<file path=xl/sharedStrings.xml><?xml version="1.0" encoding="utf-8"?>
<sst xmlns="http://schemas.openxmlformats.org/spreadsheetml/2006/main" count="216" uniqueCount="101">
  <si>
    <t>介護予防給付・介護給付</t>
    <rPh sb="0" eb="2">
      <t>カイゴ</t>
    </rPh>
    <rPh sb="2" eb="4">
      <t>ヨボウ</t>
    </rPh>
    <rPh sb="4" eb="6">
      <t>キュウフ</t>
    </rPh>
    <rPh sb="7" eb="9">
      <t>カイゴ</t>
    </rPh>
    <rPh sb="9" eb="11">
      <t>キュウフ</t>
    </rPh>
    <phoneticPr fontId="4"/>
  </si>
  <si>
    <t>実績値(A)</t>
    <rPh sb="0" eb="2">
      <t>ジッセキ</t>
    </rPh>
    <rPh sb="2" eb="3">
      <t>チ</t>
    </rPh>
    <phoneticPr fontId="10"/>
  </si>
  <si>
    <t>計画値(B)</t>
    <rPh sb="0" eb="2">
      <t>ケイカク</t>
    </rPh>
    <rPh sb="2" eb="3">
      <t>チ</t>
    </rPh>
    <phoneticPr fontId="10"/>
  </si>
  <si>
    <t>対計画比(A)/(B)</t>
    <rPh sb="0" eb="1">
      <t>タイ</t>
    </rPh>
    <rPh sb="1" eb="3">
      <t>ケイカク</t>
    </rPh>
    <rPh sb="3" eb="4">
      <t>ヒ</t>
    </rPh>
    <phoneticPr fontId="10"/>
  </si>
  <si>
    <t>H27</t>
  </si>
  <si>
    <t>H28</t>
  </si>
  <si>
    <t>(１)介護予防サービス・ 居宅サービス</t>
    <phoneticPr fontId="10"/>
  </si>
  <si>
    <t>訪問介護</t>
  </si>
  <si>
    <t>訪問入浴介護</t>
  </si>
  <si>
    <t>訪問看護</t>
  </si>
  <si>
    <t>訪問リハビリテーション</t>
  </si>
  <si>
    <t>居宅療養管理指導</t>
  </si>
  <si>
    <t>通所介護</t>
  </si>
  <si>
    <t>通所リハビリテーション</t>
  </si>
  <si>
    <t>短期入所生活介護</t>
  </si>
  <si>
    <t>福祉用具貸与</t>
  </si>
  <si>
    <t>特定福祉用具購入</t>
    <rPh sb="6" eb="8">
      <t>コウニュウ</t>
    </rPh>
    <phoneticPr fontId="7"/>
  </si>
  <si>
    <t>住宅改修</t>
  </si>
  <si>
    <t>特定施設入居者生活介護</t>
  </si>
  <si>
    <t>(２)地域密着型介護予防サービス・地域密着型サービス</t>
    <phoneticPr fontId="10"/>
  </si>
  <si>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</si>
  <si>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</si>
  <si>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</si>
  <si>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</si>
  <si>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</si>
  <si>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</si>
  <si>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</si>
  <si>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</si>
  <si>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rPh sb="0" eb="2">
      <t>カンゴ</t>
    </rPh>
    <rPh sb="2" eb="5">
      <t>ショウキボ</t>
    </rPh>
    <rPh sb="5" eb="9">
      <t>タキノウガタ</t>
    </rPh>
    <rPh sb="9" eb="11">
      <t>キョタク</t>
    </rPh>
    <rPh sb="11" eb="13">
      <t>カイゴ</t>
    </rPh>
    <phoneticPr fontId="7"/>
  </si>
  <si>
    <t>(３)施設サービス</t>
    <rPh sb="3" eb="5">
      <t>シセツ</t>
    </rPh>
    <phoneticPr fontId="10"/>
  </si>
  <si>
    <t>介護老人福祉施設</t>
  </si>
  <si>
    <t>介護老人保健施設</t>
  </si>
  <si>
    <t>介護療養型医療施設</t>
  </si>
  <si>
    <t>(４)介護予防支援・居宅介護支援</t>
    <phoneticPr fontId="4"/>
  </si>
  <si>
    <t>合計</t>
    <rPh sb="0" eb="2">
      <t>ゴウケイ</t>
    </rPh>
    <phoneticPr fontId="4"/>
  </si>
  <si>
    <t>短期入所療養介護（老健）</t>
  </si>
  <si>
    <t>短期入所療養介護（病院等）</t>
  </si>
  <si>
    <t>福祉用具貸与</t>
    <rPh sb="2" eb="4">
      <t>ヨウグ</t>
    </rPh>
    <rPh sb="4" eb="6">
      <t>タイヨ</t>
    </rPh>
    <phoneticPr fontId="4"/>
  </si>
  <si>
    <t>特定福祉用具購入</t>
    <rPh sb="4" eb="6">
      <t>ヨウグ</t>
    </rPh>
    <rPh sb="6" eb="8">
      <t>コウニュウ</t>
    </rPh>
    <phoneticPr fontId="7"/>
  </si>
  <si>
    <t>(４)介護予防支援・居宅介護支援</t>
    <phoneticPr fontId="4"/>
  </si>
  <si>
    <t>H29</t>
    <phoneticPr fontId="4"/>
  </si>
  <si>
    <t>H29</t>
    <phoneticPr fontId="4"/>
  </si>
  <si>
    <t>（見える化システム実行管理画面より）</t>
    <rPh sb="1" eb="2">
      <t>ミ</t>
    </rPh>
    <rPh sb="4" eb="5">
      <t>カ</t>
    </rPh>
    <rPh sb="9" eb="11">
      <t>ジッコウ</t>
    </rPh>
    <rPh sb="11" eb="13">
      <t>カンリ</t>
    </rPh>
    <rPh sb="13" eb="15">
      <t>ガメン</t>
    </rPh>
    <phoneticPr fontId="4"/>
  </si>
  <si>
    <t>単位：人</t>
    <rPh sb="3" eb="4">
      <t>ヒト</t>
    </rPh>
    <phoneticPr fontId="4"/>
  </si>
  <si>
    <t>３か年計</t>
  </si>
  <si>
    <t>３か年計</t>
    <rPh sb="2" eb="3">
      <t>ネン</t>
    </rPh>
    <rPh sb="3" eb="4">
      <t>ケイ</t>
    </rPh>
    <phoneticPr fontId="4"/>
  </si>
  <si>
    <t>単位：円</t>
    <phoneticPr fontId="4"/>
  </si>
  <si>
    <t>-</t>
  </si>
  <si>
    <t>-</t>
    <phoneticPr fontId="4"/>
  </si>
  <si>
    <t>＜計画値と実績値との乖離について＞</t>
    <rPh sb="1" eb="3">
      <t>ケイカク</t>
    </rPh>
    <rPh sb="3" eb="4">
      <t>チ</t>
    </rPh>
    <rPh sb="5" eb="7">
      <t>ジッセキ</t>
    </rPh>
    <rPh sb="7" eb="8">
      <t>チ</t>
    </rPh>
    <rPh sb="10" eb="12">
      <t>カイリ</t>
    </rPh>
    <phoneticPr fontId="4"/>
  </si>
  <si>
    <t>H29</t>
  </si>
  <si>
    <t>H30</t>
  </si>
  <si>
    <t>計画値</t>
  </si>
  <si>
    <t>合計（人）</t>
  </si>
  <si>
    <t>要支援１（人）</t>
  </si>
  <si>
    <t>要支援２（人）</t>
  </si>
  <si>
    <t>要介護１（人）</t>
  </si>
  <si>
    <t>要介護２（人）</t>
  </si>
  <si>
    <t>要介護３（人）</t>
  </si>
  <si>
    <t>要介護４（人）</t>
  </si>
  <si>
    <t>要介護５（人）</t>
  </si>
  <si>
    <t>実績値</t>
  </si>
  <si>
    <t>対計画比</t>
  </si>
  <si>
    <t>合計（％）</t>
  </si>
  <si>
    <t>要支援１（％）</t>
  </si>
  <si>
    <t>要支援２（％）</t>
  </si>
  <si>
    <t>要介護１（％）</t>
  </si>
  <si>
    <t>要介護２（％）</t>
  </si>
  <si>
    <t>要介護３（％）</t>
  </si>
  <si>
    <t>要介護４（％）</t>
  </si>
  <si>
    <t>要介護５（％）</t>
  </si>
  <si>
    <t>（出典）（実績値）厚生労働省「介護保険事業状況報告」9月月報
        （計画値）介護保険事業計画にかかる保険者からの報告値</t>
  </si>
  <si>
    <t>第７期</t>
    <rPh sb="0" eb="1">
      <t>ダイ</t>
    </rPh>
    <rPh sb="2" eb="3">
      <t>キ</t>
    </rPh>
    <phoneticPr fontId="4"/>
  </si>
  <si>
    <t>第６期</t>
    <rPh sb="0" eb="1">
      <t>ダイ</t>
    </rPh>
    <rPh sb="2" eb="3">
      <t>キ</t>
    </rPh>
    <phoneticPr fontId="4"/>
  </si>
  <si>
    <t>単位：人</t>
    <rPh sb="0" eb="2">
      <t>タンイ</t>
    </rPh>
    <rPh sb="3" eb="4">
      <t>ヒト</t>
    </rPh>
    <phoneticPr fontId="4"/>
  </si>
  <si>
    <t>　　　　　（見える化システム実行管理画面より）</t>
    <rPh sb="6" eb="7">
      <t>ミ</t>
    </rPh>
    <rPh sb="9" eb="10">
      <t>カ</t>
    </rPh>
    <rPh sb="14" eb="16">
      <t>ジッコウ</t>
    </rPh>
    <rPh sb="16" eb="18">
      <t>カンリ</t>
    </rPh>
    <rPh sb="18" eb="20">
      <t>ガメン</t>
    </rPh>
    <phoneticPr fontId="4"/>
  </si>
  <si>
    <t>定期巡回・随時対応型訪問介護看護</t>
    <phoneticPr fontId="4"/>
  </si>
  <si>
    <t>３か年計</t>
    <phoneticPr fontId="4"/>
  </si>
  <si>
    <t>認定率</t>
    <rPh sb="0" eb="2">
      <t>ニンテイ</t>
    </rPh>
    <rPh sb="2" eb="3">
      <t>リツ</t>
    </rPh>
    <phoneticPr fontId="4"/>
  </si>
  <si>
    <t>R元</t>
  </si>
  <si>
    <t>R2</t>
  </si>
  <si>
    <t>介護医療院</t>
    <rPh sb="0" eb="2">
      <t>カイゴ</t>
    </rPh>
    <rPh sb="2" eb="4">
      <t>イリョウ</t>
    </rPh>
    <rPh sb="4" eb="5">
      <t>イン</t>
    </rPh>
    <phoneticPr fontId="4"/>
  </si>
  <si>
    <t>R7</t>
    <phoneticPr fontId="4"/>
  </si>
  <si>
    <t>【高知市】第７期における高知市介護給付の計画値と実績値</t>
    <rPh sb="5" eb="6">
      <t>ダイ</t>
    </rPh>
    <rPh sb="7" eb="8">
      <t>キ</t>
    </rPh>
    <rPh sb="12" eb="15">
      <t>コウチシ</t>
    </rPh>
    <rPh sb="15" eb="17">
      <t>カイゴ</t>
    </rPh>
    <rPh sb="17" eb="19">
      <t>キュウフ</t>
    </rPh>
    <rPh sb="20" eb="22">
      <t>ケイカク</t>
    </rPh>
    <rPh sb="22" eb="23">
      <t>チ</t>
    </rPh>
    <rPh sb="24" eb="27">
      <t>ジッセキチ</t>
    </rPh>
    <phoneticPr fontId="4"/>
  </si>
  <si>
    <t>皆増</t>
    <rPh sb="0" eb="1">
      <t>ミナ</t>
    </rPh>
    <rPh sb="1" eb="2">
      <t>フ</t>
    </rPh>
    <phoneticPr fontId="4"/>
  </si>
  <si>
    <t>皆増</t>
    <phoneticPr fontId="4"/>
  </si>
  <si>
    <t>【実績値】厚生労働省「介護保険事業状況報告」月報
【計画値】介護保険事業計画にかかる保険者からの報告値</t>
    <phoneticPr fontId="4"/>
  </si>
  <si>
    <t>（１）人数</t>
    <rPh sb="3" eb="5">
      <t>ニンズウ</t>
    </rPh>
    <phoneticPr fontId="4"/>
  </si>
  <si>
    <t>（２）給付費</t>
    <rPh sb="3" eb="5">
      <t>キュウフ</t>
    </rPh>
    <rPh sb="5" eb="6">
      <t>ヒ</t>
    </rPh>
    <phoneticPr fontId="4"/>
  </si>
  <si>
    <t>※第１号被保険者のみの値</t>
    <phoneticPr fontId="4"/>
  </si>
  <si>
    <r>
      <t>・ 平成30年度・令和元年度については，要支援１・２の軽度者は，計画値を上回ったが，合計人数では計画値を下回った。この乖離については，認定者数推計</t>
    </r>
    <r>
      <rPr>
        <sz val="11"/>
        <color theme="1"/>
        <rFont val="ＭＳ Ｐゴシック"/>
        <family val="3"/>
        <charset val="128"/>
        <scheme val="minor"/>
      </rPr>
      <t>に用いた被保険者数推計値に対する後期高齢者数実績の増加の影響と，要支援１・２に占める後期高齢者の割合の増加によるものである。
　令和２年度は，要支援１は計画値を下回ったが，要因として新型コロナウイルス感染症の影響による介護認定申請控えが考えられるため，今後も影響を注視する必要がある。　
・ 認定率についても，計画値を下回った（平成30年度▲0.2ポイント，令和元年度▲0.5ポイント，令和２年度▲0.8ポイント）。
　要支援１・２に占める前期高齢者の割合が減少していることから，住民主体の介護予防活動の推進（こうち笑顔マイレージの普及等），一人ひとりの健康活動の推進（健康講</t>
    </r>
    <r>
      <rPr>
        <sz val="11"/>
        <color theme="1"/>
        <rFont val="ＭＳ Ｐゴシック"/>
        <family val="2"/>
        <scheme val="minor"/>
      </rPr>
      <t>座等），住民主体の支え合い活動の推進（百歳体操の活用等），高齢者の社会参加の促進（なごやか宅老等）等，介護予防事業の効果が表れてきていると考えられる。</t>
    </r>
    <rPh sb="42" eb="44">
      <t>ゴウケイ</t>
    </rPh>
    <rPh sb="44" eb="46">
      <t>ニンズウ</t>
    </rPh>
    <rPh sb="48" eb="50">
      <t>ケイカク</t>
    </rPh>
    <rPh sb="50" eb="51">
      <t>アタイ</t>
    </rPh>
    <rPh sb="52" eb="54">
      <t>シタマワ</t>
    </rPh>
    <rPh sb="137" eb="139">
      <t>レイワ</t>
    </rPh>
    <rPh sb="140" eb="142">
      <t>ネンド</t>
    </rPh>
    <rPh sb="144" eb="145">
      <t>ヨウ</t>
    </rPh>
    <rPh sb="145" eb="147">
      <t>シエン</t>
    </rPh>
    <rPh sb="149" eb="151">
      <t>ケイカク</t>
    </rPh>
    <rPh sb="151" eb="152">
      <t>アタイ</t>
    </rPh>
    <rPh sb="153" eb="155">
      <t>シタマワ</t>
    </rPh>
    <rPh sb="159" eb="161">
      <t>ヨウイン</t>
    </rPh>
    <rPh sb="164" eb="166">
      <t>シンガタ</t>
    </rPh>
    <rPh sb="173" eb="176">
      <t>カンセンショウ</t>
    </rPh>
    <rPh sb="177" eb="179">
      <t>エイキョウ</t>
    </rPh>
    <rPh sb="182" eb="184">
      <t>カイゴ</t>
    </rPh>
    <rPh sb="184" eb="186">
      <t>ニンテイ</t>
    </rPh>
    <rPh sb="186" eb="188">
      <t>シンセイ</t>
    </rPh>
    <rPh sb="188" eb="189">
      <t>ビカ</t>
    </rPh>
    <rPh sb="191" eb="192">
      <t>カンガ</t>
    </rPh>
    <rPh sb="199" eb="201">
      <t>コンゴ</t>
    </rPh>
    <rPh sb="202" eb="204">
      <t>エイキョウ</t>
    </rPh>
    <rPh sb="205" eb="207">
      <t>チュウシ</t>
    </rPh>
    <rPh sb="209" eb="211">
      <t>ヒツヨウ</t>
    </rPh>
    <rPh sb="267" eb="269">
      <t>レイワ</t>
    </rPh>
    <rPh sb="270" eb="272">
      <t>ネンド</t>
    </rPh>
    <rPh sb="431" eb="432">
      <t>カンガ</t>
    </rPh>
    <phoneticPr fontId="4"/>
  </si>
  <si>
    <t>第８期</t>
    <rPh sb="0" eb="1">
      <t>ダイ</t>
    </rPh>
    <rPh sb="2" eb="3">
      <t>キ</t>
    </rPh>
    <phoneticPr fontId="4"/>
  </si>
  <si>
    <t>R3</t>
    <phoneticPr fontId="4"/>
  </si>
  <si>
    <t>R４</t>
    <phoneticPr fontId="4"/>
  </si>
  <si>
    <t>R５</t>
    <phoneticPr fontId="4"/>
  </si>
  <si>
    <t>【高知市】第７期及び第８期における要介護認定者数の計画値と実績値</t>
    <rPh sb="1" eb="4">
      <t>コウチシ</t>
    </rPh>
    <rPh sb="5" eb="6">
      <t>ダイ</t>
    </rPh>
    <rPh sb="7" eb="8">
      <t>キ</t>
    </rPh>
    <rPh sb="8" eb="9">
      <t>オヨ</t>
    </rPh>
    <rPh sb="10" eb="11">
      <t>ダイ</t>
    </rPh>
    <rPh sb="12" eb="13">
      <t>キ</t>
    </rPh>
    <rPh sb="17" eb="18">
      <t>ヨウ</t>
    </rPh>
    <rPh sb="18" eb="20">
      <t>カイゴ</t>
    </rPh>
    <rPh sb="20" eb="22">
      <t>ニンテイ</t>
    </rPh>
    <rPh sb="22" eb="23">
      <t>シャ</t>
    </rPh>
    <rPh sb="23" eb="24">
      <t>スウ</t>
    </rPh>
    <rPh sb="25" eb="27">
      <t>ケイカク</t>
    </rPh>
    <rPh sb="27" eb="28">
      <t>チ</t>
    </rPh>
    <rPh sb="29" eb="31">
      <t>ジッセキ</t>
    </rPh>
    <rPh sb="31" eb="32">
      <t>チ</t>
    </rPh>
    <phoneticPr fontId="4"/>
  </si>
  <si>
    <t>短期入所生活介護</t>
    <phoneticPr fontId="4"/>
  </si>
  <si>
    <t>短期入所療養介護（老健）</t>
    <phoneticPr fontId="4"/>
  </si>
  <si>
    <r>
      <t>・第７期事業計画期間である平成</t>
    </r>
    <r>
      <rPr>
        <sz val="11"/>
        <color theme="1"/>
        <rFont val="ＭＳ Ｐゴシック"/>
        <family val="3"/>
        <charset val="128"/>
        <scheme val="minor"/>
      </rPr>
      <t>30</t>
    </r>
    <r>
      <rPr>
        <sz val="11"/>
        <color theme="1"/>
        <rFont val="ＭＳ Ｐゴシック"/>
        <family val="2"/>
        <scheme val="minor"/>
      </rPr>
      <t>年度・令和元年度では，要支援１・２の軽度者は，計画値を上回ったが，合計人数では計画値を下回った。この乖離については，認定者数推計に用いた被保険者数推計値に対する後期高齢者数実績の増加の影響と，要支援１・２に占める後期高齢者の割合の増加によるものである。　
第８期事業計画期間である令和３年度では</t>
    </r>
    <r>
      <rPr>
        <sz val="11"/>
        <color theme="1"/>
        <rFont val="ＭＳ Ｐゴシック"/>
        <family val="3"/>
        <charset val="128"/>
        <scheme val="minor"/>
      </rPr>
      <t xml:space="preserve">, </t>
    </r>
    <r>
      <rPr>
        <sz val="11"/>
        <color theme="1"/>
        <rFont val="ＭＳ Ｐゴシック"/>
        <family val="2"/>
        <scheme val="minor"/>
      </rPr>
      <t xml:space="preserve">要支援１・２の軽度者及び合計人数ともに計画値を下回った。この要因として新型コロナウイルス感染症の影響による介護認定申請控えが考えられるため，今後も影響を注視する必要がある。
</t>
    </r>
    <r>
      <rPr>
        <sz val="11"/>
        <color theme="1"/>
        <rFont val="ＭＳ Ｐゴシック"/>
        <family val="3"/>
        <charset val="128"/>
        <scheme val="minor"/>
      </rPr>
      <t xml:space="preserve">
・ 認定率について，計画値を下回った（第７期：平成30年度▲0.2ポイント，令和元年度▲0.5ポイント，令和２年度▲0.8ポイント,第８期：令和３年度▲0.4ポイント）ことから，　住民主体の介護予防活動の推進（こうち笑顔マイレージの普及等），一人ひとりの健康活動の推進（健康講</t>
    </r>
    <r>
      <rPr>
        <sz val="11"/>
        <color theme="1"/>
        <rFont val="ＭＳ Ｐゴシック"/>
        <family val="2"/>
        <scheme val="minor"/>
      </rPr>
      <t>座等），住民主体の支え合い活動の推進（百歳体操の活用等），高齢者の社会参加の促進（なごやか宅老等）等，介護予防事業の効果が表れてきていると考えられる。</t>
    </r>
    <rPh sb="274" eb="275">
      <t>ダイ</t>
    </rPh>
    <rPh sb="276" eb="277">
      <t>キ</t>
    </rPh>
    <rPh sb="307" eb="309">
      <t>レイワ</t>
    </rPh>
    <rPh sb="310" eb="312">
      <t>ネンド</t>
    </rPh>
    <rPh sb="321" eb="322">
      <t>ダイ</t>
    </rPh>
    <rPh sb="323" eb="324">
      <t>キ</t>
    </rPh>
    <rPh sb="462" eb="463">
      <t>カンガ</t>
    </rPh>
    <phoneticPr fontId="4"/>
  </si>
  <si>
    <t>・訪問入浴介護の乖離（－）については，利用が多い重度の要介護者の増加を見込んだ計画値としていたが，重度の要介護者人数が計画値を下回る実績となった（「第７期及び第８期における要介護認定者数の計画値と実績値」参照）ことによる影響や，第６期から事業所数（２）の増減がないことによるものである。
・短期入所療養介護（病院等）の令和元年度以降の大幅な乖離（－）については，介護療養型医療施設が介護医療院等へ転換により床数が減となったことによるものである。
・小規模多機能型居宅介護，看護小規模多機能型居宅介護の乖離（－）については，施設整備計画による定員等拡大分の給付費の増額を見込んでいたが，事業所開設に遅れが出たことで，利用人数増につながらなかったものである。
・定期巡回・随時対応型訪問介護看護について,第７期施設整備計画で２事業所の整備に対し，１事業所の整備に留まったが, 新型コロナウイルス感染症感染拡大の影響により通所介護,通所リハビリテーション,短期入所生活介護, 短期入所療養介護（老健）などのサービスを控えた利用者の需要が高まることで，令和２年度において乖離（＋）につながったと考えられる。
・夜間対応型訪問介護については，本市に事業所がなく，第７期中の整備計画もないため０で見込んでいたが，住所地特例者による利用があったことによるものである。
・令和２年度介護療養型医療施設の乖離（－）及び介護医療院の乖離（＋）については，介護療養型医療施設が介護医療院等へ転換となったことによるものである。</t>
    <rPh sb="77" eb="78">
      <t>オヨ</t>
    </rPh>
    <rPh sb="79" eb="80">
      <t>ダイ</t>
    </rPh>
    <rPh sb="81" eb="82">
      <t>キ</t>
    </rPh>
    <rPh sb="164" eb="166">
      <t>イコウ</t>
    </rPh>
    <rPh sb="167" eb="169">
      <t>オオハバ</t>
    </rPh>
    <rPh sb="272" eb="273">
      <t>ナド</t>
    </rPh>
    <rPh sb="277" eb="279">
      <t>キュウフ</t>
    </rPh>
    <rPh sb="279" eb="280">
      <t>ヒ</t>
    </rPh>
    <rPh sb="281" eb="283">
      <t>ゾウガク</t>
    </rPh>
    <rPh sb="307" eb="309">
      <t>リヨウ</t>
    </rPh>
    <rPh sb="309" eb="311">
      <t>ニンズウ</t>
    </rPh>
    <rPh sb="311" eb="312">
      <t>ゾウ</t>
    </rPh>
    <rPh sb="501" eb="503">
      <t>ヤカン</t>
    </rPh>
    <rPh sb="503" eb="506">
      <t>タイオウガタ</t>
    </rPh>
    <rPh sb="506" eb="508">
      <t>ホウモン</t>
    </rPh>
    <rPh sb="508" eb="510">
      <t>カイゴ</t>
    </rPh>
    <rPh sb="516" eb="518">
      <t>ホンシ</t>
    </rPh>
    <rPh sb="519" eb="522">
      <t>ジギョウショ</t>
    </rPh>
    <rPh sb="526" eb="527">
      <t>ダイ</t>
    </rPh>
    <rPh sb="528" eb="529">
      <t>キ</t>
    </rPh>
    <rPh sb="529" eb="530">
      <t>ナカ</t>
    </rPh>
    <rPh sb="531" eb="533">
      <t>セイビ</t>
    </rPh>
    <rPh sb="533" eb="535">
      <t>ケイカク</t>
    </rPh>
    <rPh sb="542" eb="544">
      <t>ミコ</t>
    </rPh>
    <rPh sb="550" eb="552">
      <t>ジュウショ</t>
    </rPh>
    <rPh sb="552" eb="553">
      <t>チ</t>
    </rPh>
    <rPh sb="553" eb="555">
      <t>トクレイ</t>
    </rPh>
    <rPh sb="555" eb="556">
      <t>シャ</t>
    </rPh>
    <rPh sb="559" eb="561">
      <t>リヨウ</t>
    </rPh>
    <rPh sb="578" eb="580">
      <t>レイワ</t>
    </rPh>
    <rPh sb="581" eb="583">
      <t>ネンド</t>
    </rPh>
    <rPh sb="598" eb="599">
      <t>オヨ</t>
    </rPh>
    <rPh sb="600" eb="602">
      <t>カイゴ</t>
    </rPh>
    <rPh sb="602" eb="604">
      <t>イリョウ</t>
    </rPh>
    <rPh sb="604" eb="605">
      <t>イン</t>
    </rPh>
    <rPh sb="606" eb="608">
      <t>カイリ</t>
    </rPh>
    <rPh sb="617" eb="619">
      <t>カイゴ</t>
    </rPh>
    <rPh sb="619" eb="622">
      <t>リョウヨウガタ</t>
    </rPh>
    <rPh sb="622" eb="624">
      <t>イリョウ</t>
    </rPh>
    <rPh sb="624" eb="626">
      <t>シセツ</t>
    </rPh>
    <rPh sb="627" eb="629">
      <t>カイゴ</t>
    </rPh>
    <rPh sb="629" eb="631">
      <t>イリョウ</t>
    </rPh>
    <rPh sb="631" eb="632">
      <t>イン</t>
    </rPh>
    <rPh sb="632" eb="633">
      <t>ナド</t>
    </rPh>
    <rPh sb="634" eb="636">
      <t>テンカン</t>
    </rPh>
    <phoneticPr fontId="4"/>
  </si>
  <si>
    <t>・訪問入浴介護の乖離（－）については，利用が多い重度の要介護者の増加を見込んだ計画値としていたが，重度の要介護者人数が計画値を下回る実績となった（「第７期及び第８期における要介護認定者数の計画値と実績値」参照）ことによる影響や，第６期から事業所数（２）の増減がないことによるものである。
・短期入所療養介護（病院等）の令和元年度以降の大幅な乖離（－）については，介護療養型医療施設が介護医療院等へ転換により床数が減となったことによるものである。
・小規模多機能型居宅介護，看護小規模多機能型居宅介護の乖離（－）については，施設整備計画による定員等拡大分の給付費の増額を見込んでいたが，事業所開設に遅れが出たことで，利用人数増につながらなかったものである。
・定期巡回・随時対応型訪問介護看護について,第７期施設整備計画で２事業所の整備に対し，１事業所の整備に留まったが, 新型コロナウイルス感染症感染拡大の影響により通所介護,通所リハビリテーション,短期入所生活介護, 短期入所療養介護（老健）などのサービスを控えた利用者の需要が高まることで，令和２年度において乖離（＋）につながったと考えられる。
・夜間対応型訪問介護については，本市に事業所がなく，第７期中の整備計画もないため０で見込んでいたが，住所地特例者による利用があったことによるものである。
・地域密着型介護老人福祉施設入所者生活介護の乖離（＋）については，人数実績は計画値以下である（「第７期における高知市介護給付の計画値と実績値（１）人数」参照）ことから，１人あたりの給付費が計画値を上回ったことによるものである。
・令和２年度介護療養型医療施設の乖離（－）及び介護医療院の乖離（＋）については，介護療養型医療施設が介護医療院等へ転換となったことによるものである。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</si>
</sst>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0_ "/>
  </numFmts>
  <fonts count="3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2"/>
      <color theme="1"/>
      <name val="メイリオ"/>
      <family val="3"/>
      <charset val="128"/>
    </font>
    <font>
      <sz val="6"/>
      <name val="ＭＳ Ｐゴシック"/>
      <family val="3"/>
      <charset val="128"/>
      <scheme val="minor"/>
    </font>
    <font>
      <sz val="9"/>
      <color theme="1"/>
      <name val="メイリオ"/>
      <family val="3"/>
      <charset val="128"/>
    </font>
    <font>
      <sz val="9"/>
      <color theme="1"/>
      <name val="ＭＳ Ｐゴシック"/>
      <family val="2"/>
      <scheme val="minor"/>
    </font>
    <font>
      <sz val="11"/>
      <name val="ＭＳ Ｐゴシック"/>
      <family val="3"/>
      <charset val="128"/>
    </font>
    <font>
      <sz val="11"/>
      <color theme="1"/>
      <name val="メイリオ"/>
      <family val="3"/>
      <charset val="128"/>
    </font>
    <font>
      <b/>
      <sz val="9"/>
      <color theme="1"/>
      <name val="メイリオ"/>
      <family val="3"/>
      <charset val="128"/>
    </font>
    <font>
      <sz val="6"/>
      <name val="ＭＳ Ｐゴシック"/>
      <family val="3"/>
      <charset val="128"/>
    </font>
    <font>
      <sz val="8"/>
      <color theme="1"/>
      <name val="メイリオ"/>
      <family val="3"/>
      <charset val="128"/>
    </font>
    <font>
      <b/>
      <sz val="9"/>
      <name val="メイリオ"/>
      <family val="3"/>
      <charset val="128"/>
    </font>
    <font>
      <b/>
      <sz val="9"/>
      <color indexed="8"/>
      <name val="メイリオ"/>
      <family val="3"/>
      <charset val="128"/>
    </font>
    <font>
      <sz val="9"/>
      <name val="メイリオ"/>
      <family val="3"/>
      <charset val="128"/>
    </font>
    <font>
      <sz val="9"/>
      <color indexed="8"/>
      <name val="メイリオ"/>
      <family val="3"/>
      <charset val="128"/>
    </font>
    <font>
      <b/>
      <sz val="8"/>
      <name val="メイリオ"/>
      <family val="3"/>
      <charset val="128"/>
    </font>
    <font>
      <sz val="9"/>
      <color rgb="FFFF0000"/>
      <name val="ＭＳ Ｐゴシック"/>
      <family val="2"/>
      <scheme val="minor"/>
    </font>
    <font>
      <b/>
      <sz val="11"/>
      <color theme="1"/>
      <name val="メイリオ"/>
      <family val="3"/>
      <charset val="128"/>
    </font>
    <font>
      <b/>
      <sz val="11"/>
      <color indexed="8"/>
      <name val="メイリオ"/>
      <family val="3"/>
      <charset val="128"/>
    </font>
    <font>
      <sz val="11"/>
      <color indexed="8"/>
      <name val="メイリオ"/>
      <family val="3"/>
      <charset val="128"/>
    </font>
    <font>
      <sz val="11"/>
      <name val="メイリオ"/>
      <family val="3"/>
      <charset val="128"/>
    </font>
    <font>
      <sz val="12"/>
      <color theme="1"/>
      <name val="メイリオ"/>
      <family val="3"/>
      <charset val="128"/>
    </font>
    <font>
      <sz val="11"/>
      <color theme="1"/>
      <name val="ＭＳ Ｐゴシック"/>
      <family val="3"/>
      <charset val="128"/>
      <scheme val="minor"/>
    </font>
    <font>
      <sz val="11"/>
      <color rgb="FF000000"/>
      <name val="Meiryo UI"/>
      <family val="3"/>
      <charset val="128"/>
    </font>
    <font>
      <sz val="11"/>
      <name val="Meiryo UI"/>
      <family val="3"/>
      <charset val="128"/>
    </font>
    <font>
      <sz val="12"/>
      <color rgb="FF000000"/>
      <name val="Meiryo UI"/>
      <family val="3"/>
      <charset val="128"/>
    </font>
    <font>
      <sz val="12"/>
      <name val="Meiryo UI"/>
      <family val="3"/>
      <charset val="128"/>
    </font>
    <font>
      <sz val="12"/>
      <color rgb="FFFF0000"/>
      <name val="ＭＳ Ｐゴシック"/>
      <family val="2"/>
      <scheme val="minor"/>
    </font>
    <font>
      <sz val="9"/>
      <color rgb="FFFF0000"/>
      <name val="メイリオ"/>
      <family val="3"/>
      <charset val="128"/>
    </font>
    <font>
      <sz val="9"/>
      <color rgb="FF0000FF"/>
      <name val="メイリオ"/>
      <family val="3"/>
      <charset val="128"/>
    </font>
    <font>
      <sz val="11"/>
      <color theme="1"/>
      <name val="ＭＳ Ｐゴシック"/>
      <family val="2"/>
      <scheme val="minor"/>
    </font>
    <font>
      <sz val="9"/>
      <color rgb="FF0248F8"/>
      <name val="メイリオ"/>
      <family val="3"/>
      <charset val="128"/>
    </font>
    <font>
      <sz val="10"/>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AEEF3"/>
        <bgColor indexed="64"/>
      </patternFill>
    </fill>
    <fill>
      <patternFill patternType="solid">
        <fgColor theme="7" tint="0.7999816888943144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auto="1"/>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auto="1"/>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auto="1"/>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auto="1"/>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style="double">
        <color indexed="64"/>
      </top>
      <bottom style="medium">
        <color indexed="64"/>
      </bottom>
      <diagonal/>
    </border>
    <border>
      <left style="thin">
        <color auto="1"/>
      </left>
      <right style="thin">
        <color auto="1"/>
      </right>
      <top style="thin">
        <color auto="1"/>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style="medium">
        <color indexed="64"/>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style="thin">
        <color rgb="FF000000"/>
      </bottom>
      <diagonal/>
    </border>
    <border>
      <left style="thin">
        <color auto="1"/>
      </left>
      <right style="thin">
        <color auto="1"/>
      </right>
      <top style="double">
        <color indexed="64"/>
      </top>
      <bottom style="thin">
        <color indexed="64"/>
      </bottom>
      <diagonal/>
    </border>
    <border>
      <left style="thin">
        <color auto="1"/>
      </left>
      <right style="thin">
        <color auto="1"/>
      </right>
      <top/>
      <bottom style="thin">
        <color indexed="64"/>
      </bottom>
      <diagonal/>
    </border>
    <border>
      <left/>
      <right/>
      <top style="medium">
        <color rgb="FF000000"/>
      </top>
      <bottom/>
      <diagonal/>
    </border>
    <border>
      <left/>
      <right/>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rgb="FF000000"/>
      </right>
      <top/>
      <bottom style="medium">
        <color indexed="64"/>
      </bottom>
      <diagonal/>
    </border>
    <border>
      <left style="thin">
        <color auto="1"/>
      </left>
      <right style="thin">
        <color auto="1"/>
      </right>
      <top style="thin">
        <color auto="1"/>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s>
  <cellStyleXfs count="6">
    <xf numFmtId="0" fontId="0" fillId="0" borderId="0"/>
    <xf numFmtId="9" fontId="2" fillId="0" borderId="0" applyFont="0" applyFill="0" applyBorder="0" applyAlignment="0" applyProtection="0">
      <alignment vertical="center"/>
    </xf>
    <xf numFmtId="0" fontId="7" fillId="0" borderId="0"/>
    <xf numFmtId="0" fontId="7" fillId="0" borderId="0"/>
    <xf numFmtId="0" fontId="1" fillId="0" borderId="0">
      <alignment vertical="center"/>
    </xf>
    <xf numFmtId="38" fontId="31" fillId="0" borderId="0" applyFont="0" applyFill="0" applyBorder="0" applyAlignment="0" applyProtection="0">
      <alignment vertical="center"/>
    </xf>
  </cellStyleXfs>
  <cellXfs count="329">
    <xf numFmtId="0" fontId="0" fillId="0" borderId="0" xfId="0"/>
    <xf numFmtId="0" fontId="3" fillId="2" borderId="0" xfId="0" applyFont="1" applyFill="1"/>
    <xf numFmtId="0" fontId="5" fillId="2" borderId="0" xfId="0" applyFont="1" applyFill="1"/>
    <xf numFmtId="0" fontId="5" fillId="2" borderId="0" xfId="0" applyFont="1" applyFill="1" applyAlignment="1">
      <alignment horizontal="right" vertical="center"/>
    </xf>
    <xf numFmtId="0" fontId="6" fillId="2" borderId="0" xfId="0" applyFont="1" applyFill="1"/>
    <xf numFmtId="0" fontId="8" fillId="2" borderId="1" xfId="2" applyFont="1" applyFill="1" applyBorder="1" applyAlignment="1">
      <alignment vertical="center"/>
    </xf>
    <xf numFmtId="0" fontId="5" fillId="2" borderId="2" xfId="2" applyFont="1" applyFill="1" applyBorder="1" applyAlignment="1">
      <alignment vertical="center"/>
    </xf>
    <xf numFmtId="0" fontId="6" fillId="2" borderId="5" xfId="0" applyFont="1" applyFill="1" applyBorder="1"/>
    <xf numFmtId="0" fontId="5" fillId="2" borderId="6" xfId="2" applyFont="1" applyFill="1" applyBorder="1" applyAlignment="1">
      <alignment vertical="center"/>
    </xf>
    <xf numFmtId="0" fontId="5" fillId="2" borderId="7" xfId="2" applyFont="1" applyFill="1" applyBorder="1" applyAlignment="1">
      <alignment vertic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2" fillId="3" borderId="11" xfId="2" applyFont="1" applyFill="1" applyBorder="1" applyAlignment="1">
      <alignment horizontal="left" vertical="center"/>
    </xf>
    <xf numFmtId="0" fontId="12" fillId="3" borderId="12" xfId="2" applyFont="1" applyFill="1" applyBorder="1" applyAlignment="1">
      <alignment horizontal="left" vertical="center"/>
    </xf>
    <xf numFmtId="0" fontId="12" fillId="3" borderId="13" xfId="2" applyFont="1" applyFill="1" applyBorder="1" applyAlignment="1">
      <alignment horizontal="left" vertical="center"/>
    </xf>
    <xf numFmtId="0" fontId="12" fillId="3" borderId="14" xfId="2" applyFont="1" applyFill="1" applyBorder="1" applyAlignment="1">
      <alignment horizontal="left" vertical="center"/>
    </xf>
    <xf numFmtId="0" fontId="12" fillId="3" borderId="15" xfId="2" applyFont="1" applyFill="1" applyBorder="1" applyAlignment="1">
      <alignment horizontal="left" vertical="center"/>
    </xf>
    <xf numFmtId="176" fontId="13" fillId="3" borderId="13" xfId="2" applyNumberFormat="1" applyFont="1" applyFill="1" applyBorder="1" applyAlignment="1" applyProtection="1">
      <alignment horizontal="right" shrinkToFit="1"/>
      <protection locked="0"/>
    </xf>
    <xf numFmtId="0" fontId="14" fillId="3" borderId="5" xfId="2" applyFont="1" applyFill="1" applyBorder="1" applyAlignment="1">
      <alignment horizontal="left" vertical="center"/>
    </xf>
    <xf numFmtId="0" fontId="14" fillId="3" borderId="20" xfId="2" applyFont="1" applyFill="1" applyBorder="1" applyAlignment="1">
      <alignment horizontal="left" vertical="center"/>
    </xf>
    <xf numFmtId="0" fontId="14" fillId="2" borderId="21" xfId="2" applyFont="1" applyFill="1" applyBorder="1" applyAlignment="1">
      <alignment horizontal="left" vertical="center"/>
    </xf>
    <xf numFmtId="0" fontId="14" fillId="2" borderId="22" xfId="2" applyFont="1" applyFill="1" applyBorder="1" applyAlignment="1">
      <alignment horizontal="left" vertical="center" wrapText="1"/>
    </xf>
    <xf numFmtId="0" fontId="14" fillId="2" borderId="23" xfId="2" applyFont="1" applyFill="1" applyBorder="1" applyAlignment="1">
      <alignment horizontal="left" vertical="center" wrapText="1"/>
    </xf>
    <xf numFmtId="176" fontId="15" fillId="2" borderId="13" xfId="2" applyNumberFormat="1" applyFont="1" applyFill="1" applyBorder="1" applyAlignment="1" applyProtection="1">
      <alignment horizontal="right" shrinkToFit="1"/>
      <protection locked="0"/>
    </xf>
    <xf numFmtId="176" fontId="15" fillId="2" borderId="24" xfId="2" applyNumberFormat="1" applyFont="1" applyFill="1" applyBorder="1" applyAlignment="1" applyProtection="1">
      <alignment horizontal="right" shrinkToFit="1"/>
      <protection locked="0"/>
    </xf>
    <xf numFmtId="0" fontId="14" fillId="0" borderId="13" xfId="2" applyFont="1" applyFill="1" applyBorder="1" applyAlignment="1">
      <alignment horizontal="left" vertical="center"/>
    </xf>
    <xf numFmtId="0" fontId="14" fillId="2" borderId="14" xfId="2" applyFont="1" applyFill="1" applyBorder="1" applyAlignment="1">
      <alignment horizontal="left" vertical="center"/>
    </xf>
    <xf numFmtId="0" fontId="14" fillId="2" borderId="13" xfId="2" applyFont="1" applyFill="1" applyBorder="1" applyAlignment="1">
      <alignment horizontal="left" vertical="center"/>
    </xf>
    <xf numFmtId="0" fontId="14" fillId="2" borderId="22" xfId="2" applyFont="1" applyFill="1" applyBorder="1" applyAlignment="1">
      <alignment horizontal="left" vertical="center"/>
    </xf>
    <xf numFmtId="176" fontId="15" fillId="2" borderId="21" xfId="2" applyNumberFormat="1" applyFont="1" applyFill="1" applyBorder="1" applyAlignment="1" applyProtection="1">
      <alignment horizontal="right" shrinkToFit="1"/>
      <protection locked="0"/>
    </xf>
    <xf numFmtId="176" fontId="15" fillId="2" borderId="26" xfId="2" applyNumberFormat="1" applyFont="1" applyFill="1" applyBorder="1" applyAlignment="1" applyProtection="1">
      <alignment horizontal="right" shrinkToFit="1"/>
      <protection locked="0"/>
    </xf>
    <xf numFmtId="176" fontId="15" fillId="0" borderId="21" xfId="2" applyNumberFormat="1" applyFont="1" applyFill="1" applyBorder="1" applyAlignment="1" applyProtection="1">
      <alignment horizontal="right" shrinkToFit="1"/>
      <protection locked="0"/>
    </xf>
    <xf numFmtId="0" fontId="16" fillId="3" borderId="11" xfId="2" applyFont="1" applyFill="1" applyBorder="1" applyAlignment="1">
      <alignment horizontal="left" vertical="center"/>
    </xf>
    <xf numFmtId="0" fontId="12" fillId="3" borderId="27" xfId="2" applyFont="1" applyFill="1" applyBorder="1" applyAlignment="1">
      <alignment horizontal="left" vertical="center"/>
    </xf>
    <xf numFmtId="176" fontId="13" fillId="3" borderId="24" xfId="2" applyNumberFormat="1" applyFont="1" applyFill="1" applyBorder="1" applyAlignment="1" applyProtection="1">
      <alignment horizontal="right" shrinkToFit="1"/>
      <protection locked="0"/>
    </xf>
    <xf numFmtId="0" fontId="14" fillId="3" borderId="28" xfId="2" applyFont="1" applyFill="1" applyBorder="1" applyAlignment="1">
      <alignment horizontal="left" vertical="center"/>
    </xf>
    <xf numFmtId="0" fontId="14" fillId="3" borderId="30" xfId="2" applyFont="1" applyFill="1" applyBorder="1" applyAlignment="1">
      <alignment horizontal="left" vertical="center"/>
    </xf>
    <xf numFmtId="0" fontId="12" fillId="3" borderId="5" xfId="2" applyFont="1" applyFill="1" applyBorder="1" applyAlignment="1">
      <alignment horizontal="left" vertical="center"/>
    </xf>
    <xf numFmtId="0" fontId="12" fillId="3" borderId="0" xfId="2" applyFont="1" applyFill="1" applyBorder="1" applyAlignment="1">
      <alignment horizontal="left" vertical="center"/>
    </xf>
    <xf numFmtId="0" fontId="6" fillId="3" borderId="5" xfId="0" applyFont="1" applyFill="1" applyBorder="1"/>
    <xf numFmtId="176" fontId="15" fillId="2" borderId="18" xfId="2" applyNumberFormat="1" applyFont="1" applyFill="1" applyBorder="1" applyAlignment="1" applyProtection="1">
      <alignment horizontal="right" shrinkToFit="1"/>
      <protection locked="0"/>
    </xf>
    <xf numFmtId="0" fontId="12" fillId="3" borderId="6" xfId="2" applyFont="1" applyFill="1" applyBorder="1" applyAlignment="1">
      <alignment horizontal="left" vertical="center"/>
    </xf>
    <xf numFmtId="0" fontId="12" fillId="3" borderId="7" xfId="2" applyFont="1" applyFill="1" applyBorder="1" applyAlignment="1">
      <alignment horizontal="left" vertical="center"/>
    </xf>
    <xf numFmtId="0" fontId="12" fillId="3" borderId="31" xfId="2" applyFont="1" applyFill="1" applyBorder="1" applyAlignment="1">
      <alignment horizontal="left" vertical="center"/>
    </xf>
    <xf numFmtId="0" fontId="12" fillId="3" borderId="32" xfId="2" applyFont="1" applyFill="1" applyBorder="1" applyAlignment="1">
      <alignment horizontal="left" vertical="center"/>
    </xf>
    <xf numFmtId="0" fontId="12" fillId="3" borderId="33" xfId="2" applyFont="1" applyFill="1" applyBorder="1" applyAlignment="1">
      <alignment horizontal="left" vertical="center"/>
    </xf>
    <xf numFmtId="176" fontId="13" fillId="3" borderId="34" xfId="2" applyNumberFormat="1" applyFont="1" applyFill="1" applyBorder="1" applyAlignment="1" applyProtection="1">
      <alignment horizontal="right" shrinkToFit="1"/>
      <protection locked="0"/>
    </xf>
    <xf numFmtId="176" fontId="13" fillId="3" borderId="35" xfId="2" applyNumberFormat="1" applyFont="1" applyFill="1" applyBorder="1" applyAlignment="1" applyProtection="1">
      <alignment horizontal="right" shrinkToFit="1"/>
      <protection locked="0"/>
    </xf>
    <xf numFmtId="176" fontId="13" fillId="3" borderId="39" xfId="3" applyNumberFormat="1" applyFont="1" applyFill="1" applyBorder="1" applyAlignment="1" applyProtection="1">
      <alignment horizontal="right" vertical="center" shrinkToFit="1"/>
      <protection locked="0"/>
    </xf>
    <xf numFmtId="176" fontId="13" fillId="3" borderId="37" xfId="2" applyNumberFormat="1" applyFont="1" applyFill="1" applyBorder="1" applyAlignment="1" applyProtection="1">
      <alignment horizontal="right" vertical="center" shrinkToFit="1"/>
      <protection locked="0"/>
    </xf>
    <xf numFmtId="176" fontId="13" fillId="3" borderId="41" xfId="2" applyNumberFormat="1" applyFont="1" applyFill="1" applyBorder="1" applyAlignment="1" applyProtection="1">
      <alignment horizontal="right" vertical="center" shrinkToFit="1"/>
      <protection locked="0"/>
    </xf>
    <xf numFmtId="0" fontId="14" fillId="2" borderId="27" xfId="2" applyFont="1" applyFill="1" applyBorder="1" applyAlignment="1">
      <alignment horizontal="left" vertical="center"/>
    </xf>
    <xf numFmtId="0" fontId="14" fillId="2" borderId="23" xfId="2" applyFont="1" applyFill="1" applyBorder="1" applyAlignment="1">
      <alignment horizontal="left" vertical="center"/>
    </xf>
    <xf numFmtId="176" fontId="15" fillId="0" borderId="13" xfId="2" applyNumberFormat="1" applyFont="1" applyFill="1" applyBorder="1" applyAlignment="1" applyProtection="1">
      <alignment horizontal="right" shrinkToFit="1"/>
      <protection locked="0"/>
    </xf>
    <xf numFmtId="0" fontId="12" fillId="3" borderId="42" xfId="2" applyFont="1" applyFill="1" applyBorder="1" applyAlignment="1">
      <alignment horizontal="left" vertical="center"/>
    </xf>
    <xf numFmtId="0" fontId="17" fillId="2" borderId="0" xfId="0" applyFont="1" applyFill="1"/>
    <xf numFmtId="0" fontId="5" fillId="2" borderId="31" xfId="0" applyFont="1" applyFill="1" applyBorder="1" applyAlignment="1">
      <alignment horizontal="center"/>
    </xf>
    <xf numFmtId="176" fontId="13" fillId="3" borderId="44" xfId="3" applyNumberFormat="1" applyFont="1" applyFill="1" applyBorder="1" applyAlignment="1" applyProtection="1">
      <alignment horizontal="right" vertical="center" shrinkToFit="1"/>
      <protection locked="0"/>
    </xf>
    <xf numFmtId="176" fontId="13" fillId="3" borderId="22" xfId="2" applyNumberFormat="1" applyFont="1" applyFill="1" applyBorder="1" applyAlignment="1" applyProtection="1">
      <alignment horizontal="right" shrinkToFit="1"/>
      <protection locked="0"/>
    </xf>
    <xf numFmtId="176" fontId="13" fillId="3" borderId="29" xfId="3" applyNumberFormat="1" applyFont="1" applyFill="1" applyBorder="1" applyAlignment="1" applyProtection="1">
      <alignment horizontal="right" shrinkToFit="1"/>
      <protection locked="0"/>
    </xf>
    <xf numFmtId="176" fontId="15" fillId="2" borderId="25" xfId="2" applyNumberFormat="1" applyFont="1" applyFill="1" applyBorder="1" applyAlignment="1" applyProtection="1">
      <alignment horizontal="right" shrinkToFit="1"/>
      <protection locked="0"/>
    </xf>
    <xf numFmtId="176" fontId="15" fillId="2" borderId="47" xfId="2" applyNumberFormat="1" applyFont="1" applyFill="1" applyBorder="1" applyAlignment="1" applyProtection="1">
      <alignment horizontal="right" shrinkToFit="1"/>
      <protection locked="0"/>
    </xf>
    <xf numFmtId="176" fontId="15" fillId="0" borderId="47" xfId="2" applyNumberFormat="1" applyFont="1" applyFill="1" applyBorder="1" applyAlignment="1" applyProtection="1">
      <alignment horizontal="right" shrinkToFit="1"/>
      <protection locked="0"/>
    </xf>
    <xf numFmtId="176" fontId="13" fillId="3" borderId="25" xfId="3" applyNumberFormat="1" applyFont="1" applyFill="1" applyBorder="1" applyAlignment="1" applyProtection="1">
      <alignment horizontal="right" shrinkToFit="1"/>
      <protection locked="0"/>
    </xf>
    <xf numFmtId="176" fontId="13" fillId="3" borderId="46" xfId="2" applyNumberFormat="1" applyFont="1" applyFill="1" applyBorder="1" applyAlignment="1" applyProtection="1">
      <alignment horizontal="right" shrinkToFit="1"/>
      <protection locked="0"/>
    </xf>
    <xf numFmtId="177" fontId="13" fillId="3" borderId="19" xfId="1" applyNumberFormat="1" applyFont="1" applyFill="1" applyBorder="1" applyAlignment="1" applyProtection="1">
      <alignment horizontal="right" shrinkToFit="1"/>
      <protection locked="0"/>
    </xf>
    <xf numFmtId="177" fontId="15" fillId="2" borderId="25" xfId="1" applyNumberFormat="1" applyFont="1" applyFill="1" applyBorder="1" applyAlignment="1" applyProtection="1">
      <alignment horizontal="right" shrinkToFit="1"/>
      <protection locked="0"/>
    </xf>
    <xf numFmtId="177" fontId="13" fillId="3" borderId="29" xfId="1" applyNumberFormat="1" applyFont="1" applyFill="1" applyBorder="1" applyAlignment="1" applyProtection="1">
      <alignment horizontal="right" shrinkToFit="1"/>
      <protection locked="0"/>
    </xf>
    <xf numFmtId="177" fontId="13" fillId="3" borderId="10" xfId="1" applyNumberFormat="1" applyFont="1" applyFill="1" applyBorder="1" applyAlignment="1" applyProtection="1">
      <alignment horizontal="right" shrinkToFit="1"/>
      <protection locked="0"/>
    </xf>
    <xf numFmtId="177" fontId="13" fillId="3" borderId="39" xfId="1" applyNumberFormat="1" applyFont="1" applyFill="1" applyBorder="1" applyAlignment="1" applyProtection="1">
      <alignment horizontal="right" vertical="center" shrinkToFit="1"/>
      <protection locked="0"/>
    </xf>
    <xf numFmtId="0" fontId="11" fillId="2" borderId="10" xfId="0" applyFont="1" applyFill="1" applyBorder="1" applyAlignment="1">
      <alignment horizontal="center"/>
    </xf>
    <xf numFmtId="176" fontId="13" fillId="3" borderId="45" xfId="3" applyNumberFormat="1" applyFont="1" applyFill="1" applyBorder="1" applyAlignment="1" applyProtection="1">
      <alignment horizontal="right" shrinkToFit="1"/>
      <protection locked="0"/>
    </xf>
    <xf numFmtId="176" fontId="13" fillId="3" borderId="14" xfId="3" applyNumberFormat="1" applyFont="1" applyFill="1" applyBorder="1" applyAlignment="1" applyProtection="1">
      <alignment horizontal="right" shrinkToFit="1"/>
      <protection locked="0"/>
    </xf>
    <xf numFmtId="0" fontId="5" fillId="2" borderId="0" xfId="0" applyFont="1" applyFill="1" applyAlignment="1">
      <alignment vertical="center"/>
    </xf>
    <xf numFmtId="177" fontId="15" fillId="2" borderId="18" xfId="1" applyNumberFormat="1" applyFont="1" applyFill="1" applyBorder="1" applyAlignment="1" applyProtection="1">
      <alignment horizontal="right" shrinkToFit="1"/>
      <protection locked="0"/>
    </xf>
    <xf numFmtId="177" fontId="15" fillId="2" borderId="13" xfId="1" applyNumberFormat="1" applyFont="1" applyFill="1" applyBorder="1" applyAlignment="1" applyProtection="1">
      <alignment horizontal="right" shrinkToFit="1"/>
      <protection locked="0"/>
    </xf>
    <xf numFmtId="177" fontId="13" fillId="3" borderId="40" xfId="1" applyNumberFormat="1" applyFont="1" applyFill="1" applyBorder="1" applyAlignment="1" applyProtection="1">
      <alignment horizontal="right" vertical="center" shrinkToFit="1"/>
      <protection locked="0"/>
    </xf>
    <xf numFmtId="177" fontId="13" fillId="3" borderId="41" xfId="1" applyNumberFormat="1" applyFont="1" applyFill="1" applyBorder="1" applyAlignment="1" applyProtection="1">
      <alignment horizontal="right" vertical="center" shrinkToFit="1"/>
      <protection locked="0"/>
    </xf>
    <xf numFmtId="177" fontId="13" fillId="3" borderId="18" xfId="1" applyNumberFormat="1" applyFont="1" applyFill="1" applyBorder="1" applyAlignment="1" applyProtection="1">
      <alignment horizontal="right" shrinkToFit="1"/>
      <protection locked="0"/>
    </xf>
    <xf numFmtId="177" fontId="13" fillId="3" borderId="48" xfId="1" applyNumberFormat="1" applyFont="1" applyFill="1" applyBorder="1" applyAlignment="1" applyProtection="1">
      <alignment horizontal="right" shrinkToFit="1"/>
      <protection locked="0"/>
    </xf>
    <xf numFmtId="177" fontId="13" fillId="3" borderId="28" xfId="1" applyNumberFormat="1" applyFont="1" applyFill="1" applyBorder="1" applyAlignment="1" applyProtection="1">
      <alignment horizontal="right" shrinkToFit="1"/>
      <protection locked="0"/>
    </xf>
    <xf numFmtId="177" fontId="13" fillId="3" borderId="49" xfId="1" applyNumberFormat="1" applyFont="1" applyFill="1" applyBorder="1" applyAlignment="1" applyProtection="1">
      <alignment horizontal="right" shrinkToFit="1"/>
      <protection locked="0"/>
    </xf>
    <xf numFmtId="177" fontId="13" fillId="3" borderId="36" xfId="1" applyNumberFormat="1" applyFont="1" applyFill="1" applyBorder="1" applyAlignment="1" applyProtection="1">
      <alignment horizontal="right" shrinkToFit="1"/>
      <protection locked="0"/>
    </xf>
    <xf numFmtId="177" fontId="13" fillId="3" borderId="9" xfId="1" applyNumberFormat="1" applyFont="1" applyFill="1" applyBorder="1" applyAlignment="1" applyProtection="1">
      <alignment horizontal="right" shrinkToFit="1"/>
      <protection locked="0"/>
    </xf>
    <xf numFmtId="0" fontId="8" fillId="2" borderId="0" xfId="0" applyFont="1" applyFill="1"/>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31" xfId="0" applyFont="1" applyFill="1" applyBorder="1" applyAlignment="1">
      <alignment horizontal="center"/>
    </xf>
    <xf numFmtId="176" fontId="19" fillId="3" borderId="13" xfId="3" applyNumberFormat="1" applyFont="1" applyFill="1" applyBorder="1" applyAlignment="1" applyProtection="1">
      <alignment horizontal="right" shrinkToFit="1"/>
      <protection locked="0"/>
    </xf>
    <xf numFmtId="176" fontId="19" fillId="3" borderId="29" xfId="3" applyNumberFormat="1" applyFont="1" applyFill="1" applyBorder="1" applyAlignment="1" applyProtection="1">
      <alignment horizontal="right" shrinkToFit="1"/>
      <protection locked="0"/>
    </xf>
    <xf numFmtId="176" fontId="20" fillId="2" borderId="13" xfId="2" applyNumberFormat="1" applyFont="1" applyFill="1" applyBorder="1" applyAlignment="1" applyProtection="1">
      <alignment horizontal="right" shrinkToFit="1"/>
      <protection locked="0"/>
    </xf>
    <xf numFmtId="176" fontId="20" fillId="2" borderId="25" xfId="2" applyNumberFormat="1" applyFont="1" applyFill="1" applyBorder="1" applyAlignment="1" applyProtection="1">
      <alignment horizontal="right" shrinkToFit="1"/>
      <protection locked="0"/>
    </xf>
    <xf numFmtId="176" fontId="20" fillId="2" borderId="24" xfId="2" applyNumberFormat="1" applyFont="1" applyFill="1" applyBorder="1" applyAlignment="1" applyProtection="1">
      <alignment horizontal="right" shrinkToFit="1"/>
      <protection locked="0"/>
    </xf>
    <xf numFmtId="176" fontId="20" fillId="2" borderId="21" xfId="2" applyNumberFormat="1" applyFont="1" applyFill="1" applyBorder="1" applyAlignment="1" applyProtection="1">
      <alignment horizontal="right" shrinkToFit="1"/>
      <protection locked="0"/>
    </xf>
    <xf numFmtId="176" fontId="20" fillId="2" borderId="47" xfId="2" applyNumberFormat="1" applyFont="1" applyFill="1" applyBorder="1" applyAlignment="1" applyProtection="1">
      <alignment horizontal="right" shrinkToFit="1"/>
      <protection locked="0"/>
    </xf>
    <xf numFmtId="176" fontId="20" fillId="2" borderId="26" xfId="2" applyNumberFormat="1" applyFont="1" applyFill="1" applyBorder="1" applyAlignment="1" applyProtection="1">
      <alignment horizontal="right" shrinkToFit="1"/>
      <protection locked="0"/>
    </xf>
    <xf numFmtId="176" fontId="20" fillId="0" borderId="21" xfId="2" applyNumberFormat="1" applyFont="1" applyFill="1" applyBorder="1" applyAlignment="1" applyProtection="1">
      <alignment horizontal="right" shrinkToFit="1"/>
      <protection locked="0"/>
    </xf>
    <xf numFmtId="176" fontId="20" fillId="0" borderId="47" xfId="2" applyNumberFormat="1" applyFont="1" applyFill="1" applyBorder="1" applyAlignment="1" applyProtection="1">
      <alignment horizontal="right" shrinkToFit="1"/>
      <protection locked="0"/>
    </xf>
    <xf numFmtId="176" fontId="19" fillId="3" borderId="25" xfId="3" applyNumberFormat="1" applyFont="1" applyFill="1" applyBorder="1" applyAlignment="1" applyProtection="1">
      <alignment horizontal="right" shrinkToFit="1"/>
      <protection locked="0"/>
    </xf>
    <xf numFmtId="176" fontId="20" fillId="2" borderId="18" xfId="2" applyNumberFormat="1" applyFont="1" applyFill="1" applyBorder="1" applyAlignment="1" applyProtection="1">
      <alignment horizontal="right" shrinkToFit="1"/>
      <protection locked="0"/>
    </xf>
    <xf numFmtId="176" fontId="19" fillId="3" borderId="34" xfId="2" applyNumberFormat="1" applyFont="1" applyFill="1" applyBorder="1" applyAlignment="1" applyProtection="1">
      <alignment horizontal="right" shrinkToFit="1"/>
      <protection locked="0"/>
    </xf>
    <xf numFmtId="176" fontId="19" fillId="3" borderId="46" xfId="2" applyNumberFormat="1" applyFont="1" applyFill="1" applyBorder="1" applyAlignment="1" applyProtection="1">
      <alignment horizontal="right" shrinkToFit="1"/>
      <protection locked="0"/>
    </xf>
    <xf numFmtId="176" fontId="19" fillId="3" borderId="35" xfId="2" applyNumberFormat="1" applyFont="1" applyFill="1" applyBorder="1" applyAlignment="1" applyProtection="1">
      <alignment horizontal="right" shrinkToFit="1"/>
      <protection locked="0"/>
    </xf>
    <xf numFmtId="176" fontId="19" fillId="3" borderId="40" xfId="3" applyNumberFormat="1" applyFont="1" applyFill="1" applyBorder="1" applyAlignment="1" applyProtection="1">
      <alignment horizontal="right" vertical="center" shrinkToFit="1"/>
      <protection locked="0"/>
    </xf>
    <xf numFmtId="176" fontId="19" fillId="3" borderId="41" xfId="3" applyNumberFormat="1" applyFont="1" applyFill="1" applyBorder="1" applyAlignment="1" applyProtection="1">
      <alignment horizontal="right" vertical="center" shrinkToFit="1"/>
      <protection locked="0"/>
    </xf>
    <xf numFmtId="176" fontId="19" fillId="3" borderId="39" xfId="3" applyNumberFormat="1" applyFont="1" applyFill="1" applyBorder="1" applyAlignment="1" applyProtection="1">
      <alignment horizontal="right" vertical="center" shrinkToFit="1"/>
      <protection locked="0"/>
    </xf>
    <xf numFmtId="0" fontId="0" fillId="2" borderId="0" xfId="0" applyFont="1" applyFill="1"/>
    <xf numFmtId="0" fontId="5" fillId="2" borderId="0" xfId="0" applyFont="1" applyFill="1" applyAlignment="1">
      <alignment horizontal="left" vertical="top"/>
    </xf>
    <xf numFmtId="0" fontId="22" fillId="2" borderId="0" xfId="0" applyFont="1" applyFill="1" applyAlignment="1">
      <alignment vertical="center"/>
    </xf>
    <xf numFmtId="0" fontId="0" fillId="2" borderId="0" xfId="0" applyFill="1"/>
    <xf numFmtId="0" fontId="21" fillId="4" borderId="56" xfId="0" applyFont="1" applyFill="1" applyBorder="1" applyAlignment="1">
      <alignment horizontal="center" vertical="center" wrapText="1"/>
    </xf>
    <xf numFmtId="0" fontId="22" fillId="2" borderId="0" xfId="0" applyFont="1" applyFill="1"/>
    <xf numFmtId="0" fontId="0" fillId="2" borderId="0" xfId="0" applyFill="1" applyAlignment="1">
      <alignment horizontal="right"/>
    </xf>
    <xf numFmtId="0" fontId="8" fillId="2" borderId="0" xfId="0" applyFont="1" applyFill="1" applyBorder="1" applyAlignment="1">
      <alignment horizontal="left" vertical="top" wrapText="1"/>
    </xf>
    <xf numFmtId="0" fontId="21" fillId="4" borderId="59" xfId="0" applyFont="1" applyFill="1" applyBorder="1" applyAlignment="1">
      <alignment horizontal="center" vertical="center" wrapText="1"/>
    </xf>
    <xf numFmtId="0" fontId="21" fillId="4" borderId="62" xfId="0" applyFont="1" applyFill="1" applyBorder="1" applyAlignment="1">
      <alignment horizontal="center" vertical="center" wrapText="1"/>
    </xf>
    <xf numFmtId="0" fontId="21" fillId="4" borderId="63" xfId="0" applyFont="1" applyFill="1" applyBorder="1" applyAlignment="1">
      <alignment horizontal="center" vertical="center" wrapText="1"/>
    </xf>
    <xf numFmtId="0" fontId="8" fillId="4" borderId="60" xfId="0" applyFont="1" applyFill="1" applyBorder="1" applyAlignment="1">
      <alignment horizontal="left" vertical="center" wrapText="1"/>
    </xf>
    <xf numFmtId="0" fontId="8" fillId="4" borderId="61" xfId="0" applyFont="1" applyFill="1" applyBorder="1" applyAlignment="1">
      <alignment horizontal="left" vertical="center" wrapText="1"/>
    </xf>
    <xf numFmtId="57" fontId="0" fillId="2" borderId="0" xfId="0" applyNumberFormat="1" applyFill="1"/>
    <xf numFmtId="3" fontId="24" fillId="0" borderId="59" xfId="0" applyNumberFormat="1" applyFont="1" applyBorder="1" applyAlignment="1">
      <alignment horizontal="right" vertical="center" wrapText="1"/>
    </xf>
    <xf numFmtId="3" fontId="24" fillId="0" borderId="56" xfId="0" applyNumberFormat="1" applyFont="1" applyBorder="1" applyAlignment="1">
      <alignment horizontal="right" vertical="center" wrapText="1"/>
    </xf>
    <xf numFmtId="3" fontId="24" fillId="0" borderId="63" xfId="0" applyNumberFormat="1" applyFont="1" applyBorder="1" applyAlignment="1">
      <alignment horizontal="right" vertical="center" wrapText="1"/>
    </xf>
    <xf numFmtId="0" fontId="25" fillId="0" borderId="50" xfId="0" applyFont="1" applyBorder="1" applyAlignment="1">
      <alignment horizontal="center" vertical="center"/>
    </xf>
    <xf numFmtId="0" fontId="25" fillId="0" borderId="64" xfId="0" applyFont="1" applyBorder="1" applyAlignment="1">
      <alignment horizontal="center" vertical="center"/>
    </xf>
    <xf numFmtId="0" fontId="22" fillId="5" borderId="60" xfId="0" applyFont="1" applyFill="1" applyBorder="1" applyAlignment="1">
      <alignment horizontal="left" vertical="center" wrapText="1"/>
    </xf>
    <xf numFmtId="177" fontId="26" fillId="5" borderId="59" xfId="1" applyNumberFormat="1" applyFont="1" applyFill="1" applyBorder="1" applyAlignment="1">
      <alignment horizontal="right" vertical="center" wrapText="1"/>
    </xf>
    <xf numFmtId="177" fontId="26" fillId="5" borderId="56" xfId="1" applyNumberFormat="1" applyFont="1" applyFill="1" applyBorder="1" applyAlignment="1">
      <alignment horizontal="right" vertical="center" wrapText="1"/>
    </xf>
    <xf numFmtId="177" fontId="27" fillId="5" borderId="59" xfId="1" applyNumberFormat="1" applyFont="1" applyFill="1" applyBorder="1" applyAlignment="1">
      <alignment horizontal="right" vertical="center" wrapText="1"/>
    </xf>
    <xf numFmtId="177" fontId="26" fillId="5" borderId="0" xfId="1" applyNumberFormat="1" applyFont="1" applyFill="1" applyBorder="1" applyAlignment="1">
      <alignment horizontal="right" vertical="center" wrapText="1"/>
    </xf>
    <xf numFmtId="177" fontId="26" fillId="5" borderId="65" xfId="1" applyNumberFormat="1" applyFont="1" applyFill="1" applyBorder="1" applyAlignment="1">
      <alignment horizontal="right" vertical="center" wrapText="1"/>
    </xf>
    <xf numFmtId="0" fontId="27" fillId="5" borderId="50" xfId="0" applyFont="1" applyFill="1" applyBorder="1" applyAlignment="1">
      <alignment horizontal="center" vertical="center"/>
    </xf>
    <xf numFmtId="176" fontId="15" fillId="5" borderId="14" xfId="2" applyNumberFormat="1" applyFont="1" applyFill="1" applyBorder="1" applyAlignment="1" applyProtection="1">
      <alignment horizontal="right" shrinkToFit="1"/>
      <protection locked="0"/>
    </xf>
    <xf numFmtId="176" fontId="15" fillId="5" borderId="22" xfId="2" applyNumberFormat="1" applyFont="1" applyFill="1" applyBorder="1" applyAlignment="1" applyProtection="1">
      <alignment horizontal="right" shrinkToFit="1"/>
      <protection locked="0"/>
    </xf>
    <xf numFmtId="177" fontId="15" fillId="5" borderId="25" xfId="1" applyNumberFormat="1" applyFont="1" applyFill="1" applyBorder="1" applyAlignment="1" applyProtection="1">
      <alignment horizontal="right" shrinkToFit="1"/>
      <protection locked="0"/>
    </xf>
    <xf numFmtId="0" fontId="21" fillId="4" borderId="66" xfId="0" applyFont="1" applyFill="1" applyBorder="1" applyAlignment="1">
      <alignment horizontal="center" vertical="center" wrapText="1"/>
    </xf>
    <xf numFmtId="3" fontId="24" fillId="0" borderId="66" xfId="0" applyNumberFormat="1" applyFont="1" applyBorder="1" applyAlignment="1">
      <alignment horizontal="right" vertical="center" wrapText="1"/>
    </xf>
    <xf numFmtId="177" fontId="27" fillId="5" borderId="66" xfId="1" applyNumberFormat="1" applyFont="1" applyFill="1" applyBorder="1" applyAlignment="1">
      <alignment horizontal="right" vertical="center" wrapText="1"/>
    </xf>
    <xf numFmtId="177" fontId="26" fillId="5" borderId="66" xfId="1" applyNumberFormat="1" applyFont="1" applyFill="1" applyBorder="1" applyAlignment="1">
      <alignment horizontal="right" vertical="center" wrapText="1"/>
    </xf>
    <xf numFmtId="177" fontId="26" fillId="5" borderId="67" xfId="1" applyNumberFormat="1" applyFont="1" applyFill="1" applyBorder="1" applyAlignment="1">
      <alignment horizontal="right" vertical="center" wrapText="1"/>
    </xf>
    <xf numFmtId="178" fontId="25" fillId="0" borderId="16" xfId="0" applyNumberFormat="1" applyFont="1" applyBorder="1" applyAlignment="1">
      <alignment horizontal="right" vertical="center"/>
    </xf>
    <xf numFmtId="177" fontId="27" fillId="5" borderId="16" xfId="0" applyNumberFormat="1" applyFont="1" applyFill="1" applyBorder="1" applyAlignment="1">
      <alignment horizontal="right" vertical="center"/>
    </xf>
    <xf numFmtId="57" fontId="0" fillId="2" borderId="0" xfId="0" applyNumberFormat="1" applyFill="1" applyAlignment="1">
      <alignment horizontal="right"/>
    </xf>
    <xf numFmtId="0" fontId="5" fillId="2" borderId="68" xfId="0" applyFont="1" applyFill="1" applyBorder="1" applyAlignment="1">
      <alignment horizontal="center"/>
    </xf>
    <xf numFmtId="176" fontId="13" fillId="3" borderId="69" xfId="2" applyNumberFormat="1" applyFont="1" applyFill="1" applyBorder="1" applyAlignment="1" applyProtection="1">
      <alignment horizontal="right" shrinkToFit="1"/>
      <protection locked="0"/>
    </xf>
    <xf numFmtId="176" fontId="15" fillId="2" borderId="69" xfId="2" applyNumberFormat="1" applyFont="1" applyFill="1" applyBorder="1" applyAlignment="1" applyProtection="1">
      <alignment horizontal="right" shrinkToFit="1"/>
      <protection locked="0"/>
    </xf>
    <xf numFmtId="176" fontId="15" fillId="2" borderId="12" xfId="2" applyNumberFormat="1" applyFont="1" applyFill="1" applyBorder="1" applyAlignment="1" applyProtection="1">
      <alignment horizontal="right" shrinkToFit="1"/>
      <protection locked="0"/>
    </xf>
    <xf numFmtId="176" fontId="15" fillId="2" borderId="14" xfId="2" applyNumberFormat="1" applyFont="1" applyFill="1" applyBorder="1" applyAlignment="1" applyProtection="1">
      <alignment horizontal="right" shrinkToFit="1"/>
      <protection locked="0"/>
    </xf>
    <xf numFmtId="176" fontId="13" fillId="3" borderId="70" xfId="2" applyNumberFormat="1" applyFont="1" applyFill="1" applyBorder="1" applyAlignment="1" applyProtection="1">
      <alignment horizontal="right" shrinkToFit="1"/>
      <protection locked="0"/>
    </xf>
    <xf numFmtId="176" fontId="13" fillId="3" borderId="71" xfId="2" applyNumberFormat="1" applyFont="1" applyFill="1" applyBorder="1" applyAlignment="1" applyProtection="1">
      <alignment horizontal="right" vertical="center" shrinkToFit="1"/>
      <protection locked="0"/>
    </xf>
    <xf numFmtId="0" fontId="5" fillId="2" borderId="33" xfId="0" applyFont="1" applyFill="1" applyBorder="1" applyAlignment="1">
      <alignment horizontal="center"/>
    </xf>
    <xf numFmtId="176" fontId="13" fillId="3" borderId="72" xfId="3" applyNumberFormat="1" applyFont="1" applyFill="1" applyBorder="1" applyAlignment="1" applyProtection="1">
      <alignment horizontal="right" shrinkToFit="1"/>
      <protection locked="0"/>
    </xf>
    <xf numFmtId="176" fontId="15" fillId="5" borderId="27" xfId="2" applyNumberFormat="1" applyFont="1" applyFill="1" applyBorder="1" applyAlignment="1" applyProtection="1">
      <alignment horizontal="right" shrinkToFit="1"/>
      <protection locked="0"/>
    </xf>
    <xf numFmtId="176" fontId="15" fillId="5" borderId="23" xfId="2" applyNumberFormat="1" applyFont="1" applyFill="1" applyBorder="1" applyAlignment="1" applyProtection="1">
      <alignment horizontal="right" shrinkToFit="1"/>
      <protection locked="0"/>
    </xf>
    <xf numFmtId="176" fontId="15" fillId="0" borderId="26" xfId="2" applyNumberFormat="1" applyFont="1" applyFill="1" applyBorder="1" applyAlignment="1" applyProtection="1">
      <alignment horizontal="right" shrinkToFit="1"/>
      <protection locked="0"/>
    </xf>
    <xf numFmtId="176" fontId="13" fillId="3" borderId="27" xfId="3" applyNumberFormat="1" applyFont="1" applyFill="1" applyBorder="1" applyAlignment="1" applyProtection="1">
      <alignment horizontal="right" shrinkToFit="1"/>
      <protection locked="0"/>
    </xf>
    <xf numFmtId="176" fontId="15" fillId="0" borderId="24" xfId="2" applyNumberFormat="1" applyFont="1" applyFill="1" applyBorder="1" applyAlignment="1" applyProtection="1">
      <alignment horizontal="right" shrinkToFit="1"/>
      <protection locked="0"/>
    </xf>
    <xf numFmtId="176" fontId="13" fillId="3" borderId="42" xfId="2" applyNumberFormat="1" applyFont="1" applyFill="1" applyBorder="1" applyAlignment="1" applyProtection="1">
      <alignment horizontal="right" shrinkToFit="1"/>
      <protection locked="0"/>
    </xf>
    <xf numFmtId="176" fontId="13" fillId="3" borderId="73" xfId="3" applyNumberFormat="1" applyFont="1" applyFill="1" applyBorder="1" applyAlignment="1" applyProtection="1">
      <alignment horizontal="right" vertical="center" shrinkToFit="1"/>
      <protection locked="0"/>
    </xf>
    <xf numFmtId="177" fontId="15" fillId="2" borderId="47" xfId="1" applyNumberFormat="1" applyFont="1" applyFill="1" applyBorder="1" applyAlignment="1" applyProtection="1">
      <alignment horizontal="right" shrinkToFit="1"/>
      <protection locked="0"/>
    </xf>
    <xf numFmtId="177" fontId="15" fillId="5" borderId="47" xfId="1" applyNumberFormat="1" applyFont="1" applyFill="1" applyBorder="1" applyAlignment="1" applyProtection="1">
      <alignment horizontal="right" shrinkToFit="1"/>
      <protection locked="0"/>
    </xf>
    <xf numFmtId="0" fontId="6" fillId="2" borderId="0" xfId="0" applyFont="1" applyFill="1" applyBorder="1"/>
    <xf numFmtId="0" fontId="28" fillId="2" borderId="0" xfId="0" applyFont="1" applyFill="1"/>
    <xf numFmtId="177" fontId="13" fillId="3" borderId="74" xfId="1" applyNumberFormat="1" applyFont="1" applyFill="1" applyBorder="1" applyAlignment="1" applyProtection="1">
      <alignment horizontal="right" shrinkToFit="1"/>
      <protection locked="0"/>
    </xf>
    <xf numFmtId="177" fontId="15" fillId="2" borderId="50" xfId="1" applyNumberFormat="1" applyFont="1" applyFill="1" applyBorder="1" applyAlignment="1" applyProtection="1">
      <alignment horizontal="right" shrinkToFit="1"/>
      <protection locked="0"/>
    </xf>
    <xf numFmtId="177" fontId="13" fillId="3" borderId="75" xfId="1" applyNumberFormat="1" applyFont="1" applyFill="1" applyBorder="1" applyAlignment="1" applyProtection="1">
      <alignment horizontal="right" shrinkToFit="1"/>
      <protection locked="0"/>
    </xf>
    <xf numFmtId="177" fontId="15" fillId="2" borderId="76" xfId="1" applyNumberFormat="1" applyFont="1" applyFill="1" applyBorder="1" applyAlignment="1" applyProtection="1">
      <alignment horizontal="right" shrinkToFit="1"/>
      <protection locked="0"/>
    </xf>
    <xf numFmtId="177" fontId="13" fillId="3" borderId="77" xfId="1" applyNumberFormat="1" applyFont="1" applyFill="1" applyBorder="1" applyAlignment="1" applyProtection="1">
      <alignment horizontal="right" shrinkToFit="1"/>
      <protection locked="0"/>
    </xf>
    <xf numFmtId="177" fontId="13" fillId="3" borderId="78" xfId="1" applyNumberFormat="1" applyFont="1" applyFill="1" applyBorder="1" applyAlignment="1" applyProtection="1">
      <alignment horizontal="right" vertical="center" shrinkToFit="1"/>
      <protection locked="0"/>
    </xf>
    <xf numFmtId="0" fontId="5" fillId="2" borderId="79" xfId="0" applyFont="1" applyFill="1" applyBorder="1" applyAlignment="1">
      <alignment horizontal="center"/>
    </xf>
    <xf numFmtId="0" fontId="8" fillId="2" borderId="33" xfId="0" applyFont="1" applyFill="1" applyBorder="1" applyAlignment="1">
      <alignment horizontal="center"/>
    </xf>
    <xf numFmtId="176" fontId="19" fillId="3" borderId="24" xfId="3" applyNumberFormat="1" applyFont="1" applyFill="1" applyBorder="1" applyAlignment="1" applyProtection="1">
      <alignment horizontal="right" shrinkToFit="1"/>
      <protection locked="0"/>
    </xf>
    <xf numFmtId="176" fontId="19" fillId="3" borderId="72" xfId="3" applyNumberFormat="1" applyFont="1" applyFill="1" applyBorder="1" applyAlignment="1" applyProtection="1">
      <alignment horizontal="right" shrinkToFit="1"/>
      <protection locked="0"/>
    </xf>
    <xf numFmtId="176" fontId="20" fillId="5" borderId="27" xfId="2" applyNumberFormat="1" applyFont="1" applyFill="1" applyBorder="1" applyAlignment="1" applyProtection="1">
      <alignment horizontal="right" shrinkToFit="1"/>
      <protection locked="0"/>
    </xf>
    <xf numFmtId="176" fontId="20" fillId="5" borderId="23" xfId="2" applyNumberFormat="1" applyFont="1" applyFill="1" applyBorder="1" applyAlignment="1" applyProtection="1">
      <alignment horizontal="right" shrinkToFit="1"/>
      <protection locked="0"/>
    </xf>
    <xf numFmtId="176" fontId="20" fillId="0" borderId="26" xfId="2" applyNumberFormat="1" applyFont="1" applyFill="1" applyBorder="1" applyAlignment="1" applyProtection="1">
      <alignment horizontal="right" shrinkToFit="1"/>
      <protection locked="0"/>
    </xf>
    <xf numFmtId="176" fontId="19" fillId="3" borderId="27" xfId="3" applyNumberFormat="1" applyFont="1" applyFill="1" applyBorder="1" applyAlignment="1" applyProtection="1">
      <alignment horizontal="right" shrinkToFit="1"/>
      <protection locked="0"/>
    </xf>
    <xf numFmtId="176" fontId="21" fillId="2" borderId="24" xfId="2" applyNumberFormat="1" applyFont="1" applyFill="1" applyBorder="1" applyAlignment="1" applyProtection="1">
      <alignment horizontal="right" shrinkToFit="1"/>
      <protection locked="0"/>
    </xf>
    <xf numFmtId="176" fontId="19" fillId="3" borderId="42" xfId="2" applyNumberFormat="1" applyFont="1" applyFill="1" applyBorder="1" applyAlignment="1" applyProtection="1">
      <alignment horizontal="right" shrinkToFit="1"/>
      <protection locked="0"/>
    </xf>
    <xf numFmtId="176" fontId="19" fillId="3" borderId="73" xfId="3" applyNumberFormat="1" applyFont="1" applyFill="1" applyBorder="1" applyAlignment="1" applyProtection="1">
      <alignment horizontal="right" vertical="center" shrinkToFit="1"/>
      <protection locked="0"/>
    </xf>
    <xf numFmtId="176" fontId="13" fillId="3" borderId="24" xfId="3" applyNumberFormat="1" applyFont="1" applyFill="1" applyBorder="1" applyAlignment="1" applyProtection="1">
      <alignment horizontal="right" shrinkToFit="1"/>
      <protection locked="0"/>
    </xf>
    <xf numFmtId="176" fontId="13" fillId="3" borderId="13" xfId="3" applyNumberFormat="1" applyFont="1" applyFill="1" applyBorder="1" applyAlignment="1" applyProtection="1">
      <alignment horizontal="right" shrinkToFit="1"/>
      <protection locked="0"/>
    </xf>
    <xf numFmtId="176" fontId="13" fillId="3" borderId="17" xfId="2" applyNumberFormat="1" applyFont="1" applyFill="1" applyBorder="1" applyAlignment="1" applyProtection="1">
      <alignment horizontal="right" shrinkToFit="1"/>
      <protection locked="0"/>
    </xf>
    <xf numFmtId="176" fontId="13" fillId="3" borderId="80" xfId="2" applyNumberFormat="1" applyFont="1" applyFill="1" applyBorder="1" applyAlignment="1" applyProtection="1">
      <alignment horizontal="right" shrinkToFit="1"/>
      <protection locked="0"/>
    </xf>
    <xf numFmtId="176" fontId="15" fillId="5" borderId="50" xfId="2" applyNumberFormat="1" applyFont="1" applyFill="1" applyBorder="1" applyAlignment="1" applyProtection="1">
      <alignment horizontal="right" shrinkToFit="1"/>
      <protection locked="0"/>
    </xf>
    <xf numFmtId="176" fontId="14" fillId="2" borderId="24" xfId="2" applyNumberFormat="1" applyFont="1" applyFill="1" applyBorder="1" applyAlignment="1" applyProtection="1">
      <alignment horizontal="right" shrinkToFit="1"/>
      <protection locked="0"/>
    </xf>
    <xf numFmtId="176" fontId="13" fillId="3" borderId="23" xfId="2" applyNumberFormat="1" applyFont="1" applyFill="1" applyBorder="1" applyAlignment="1" applyProtection="1">
      <alignment horizontal="right" shrinkToFit="1"/>
      <protection locked="0"/>
    </xf>
    <xf numFmtId="176" fontId="13" fillId="3" borderId="40" xfId="3" applyNumberFormat="1" applyFont="1" applyFill="1" applyBorder="1" applyAlignment="1" applyProtection="1">
      <alignment horizontal="right" vertical="center" shrinkToFit="1"/>
      <protection locked="0"/>
    </xf>
    <xf numFmtId="176" fontId="13" fillId="3" borderId="41" xfId="3" applyNumberFormat="1" applyFont="1" applyFill="1" applyBorder="1" applyAlignment="1" applyProtection="1">
      <alignment horizontal="right" vertical="center" shrinkToFit="1"/>
      <protection locked="0"/>
    </xf>
    <xf numFmtId="0" fontId="5" fillId="2" borderId="0" xfId="0" applyFont="1" applyFill="1" applyAlignment="1">
      <alignment horizontal="left" vertical="top"/>
    </xf>
    <xf numFmtId="177" fontId="24" fillId="0" borderId="81" xfId="0" applyNumberFormat="1" applyFont="1" applyBorder="1" applyAlignment="1">
      <alignment horizontal="right" vertical="center" wrapText="1"/>
    </xf>
    <xf numFmtId="177" fontId="24" fillId="0" borderId="82" xfId="0" applyNumberFormat="1" applyFont="1" applyBorder="1" applyAlignment="1">
      <alignment horizontal="right" vertical="center" wrapText="1"/>
    </xf>
    <xf numFmtId="177" fontId="24" fillId="0" borderId="83" xfId="0" applyNumberFormat="1" applyFont="1" applyBorder="1" applyAlignment="1">
      <alignment horizontal="right" vertical="center" wrapText="1"/>
    </xf>
    <xf numFmtId="177" fontId="24" fillId="0" borderId="84" xfId="0" applyNumberFormat="1" applyFont="1" applyBorder="1" applyAlignment="1">
      <alignment horizontal="right" vertical="center" wrapText="1"/>
    </xf>
    <xf numFmtId="177" fontId="24" fillId="0" borderId="85" xfId="0" applyNumberFormat="1" applyFont="1" applyBorder="1" applyAlignment="1">
      <alignment horizontal="right" vertical="center" wrapText="1"/>
    </xf>
    <xf numFmtId="177" fontId="24" fillId="0" borderId="86" xfId="0" applyNumberFormat="1" applyFont="1" applyBorder="1" applyAlignment="1">
      <alignment horizontal="right" vertical="center" wrapText="1"/>
    </xf>
    <xf numFmtId="177" fontId="29" fillId="2" borderId="18" xfId="1" applyNumberFormat="1" applyFont="1" applyFill="1" applyBorder="1" applyAlignment="1" applyProtection="1">
      <alignment horizontal="right" shrinkToFit="1"/>
      <protection locked="0"/>
    </xf>
    <xf numFmtId="177" fontId="30" fillId="2" borderId="18" xfId="1" applyNumberFormat="1" applyFont="1" applyFill="1" applyBorder="1" applyAlignment="1" applyProtection="1">
      <alignment horizontal="right" shrinkToFit="1"/>
      <protection locked="0"/>
    </xf>
    <xf numFmtId="0" fontId="6" fillId="2" borderId="0" xfId="0" applyFont="1" applyFill="1" applyAlignment="1">
      <alignment wrapText="1"/>
    </xf>
    <xf numFmtId="0" fontId="8" fillId="2" borderId="0" xfId="0" applyFont="1" applyFill="1" applyBorder="1" applyAlignment="1">
      <alignment horizontal="left" vertical="top" wrapText="1"/>
    </xf>
    <xf numFmtId="0" fontId="5" fillId="2" borderId="0" xfId="0" applyFont="1" applyFill="1" applyAlignment="1">
      <alignment horizontal="left" vertical="top"/>
    </xf>
    <xf numFmtId="177" fontId="29" fillId="0" borderId="18" xfId="1" applyNumberFormat="1" applyFont="1" applyFill="1" applyBorder="1" applyAlignment="1" applyProtection="1">
      <alignment horizontal="center" shrinkToFit="1"/>
      <protection locked="0"/>
    </xf>
    <xf numFmtId="0" fontId="5" fillId="2" borderId="36" xfId="0" applyFont="1" applyFill="1" applyBorder="1" applyAlignment="1">
      <alignment horizontal="center"/>
    </xf>
    <xf numFmtId="177" fontId="30" fillId="2" borderId="13" xfId="1" applyNumberFormat="1" applyFont="1" applyFill="1" applyBorder="1" applyAlignment="1" applyProtection="1">
      <alignment horizontal="right" shrinkToFit="1"/>
      <protection locked="0"/>
    </xf>
    <xf numFmtId="177" fontId="29" fillId="2" borderId="13" xfId="1" applyNumberFormat="1" applyFont="1" applyFill="1" applyBorder="1" applyAlignment="1" applyProtection="1">
      <alignment horizontal="right" shrinkToFit="1"/>
      <protection locked="0"/>
    </xf>
    <xf numFmtId="177" fontId="13" fillId="3" borderId="15" xfId="1" applyNumberFormat="1" applyFont="1" applyFill="1" applyBorder="1" applyAlignment="1" applyProtection="1">
      <alignment horizontal="right" shrinkToFit="1"/>
      <protection locked="0"/>
    </xf>
    <xf numFmtId="177" fontId="15" fillId="2" borderId="27" xfId="1" applyNumberFormat="1" applyFont="1" applyFill="1" applyBorder="1" applyAlignment="1" applyProtection="1">
      <alignment horizontal="right" shrinkToFit="1"/>
      <protection locked="0"/>
    </xf>
    <xf numFmtId="177" fontId="13" fillId="3" borderId="72" xfId="1" applyNumberFormat="1" applyFont="1" applyFill="1" applyBorder="1" applyAlignment="1" applyProtection="1">
      <alignment horizontal="right" shrinkToFit="1"/>
      <protection locked="0"/>
    </xf>
    <xf numFmtId="177" fontId="13" fillId="3" borderId="33" xfId="1" applyNumberFormat="1" applyFont="1" applyFill="1" applyBorder="1" applyAlignment="1" applyProtection="1">
      <alignment horizontal="right" shrinkToFit="1"/>
      <protection locked="0"/>
    </xf>
    <xf numFmtId="177" fontId="13" fillId="3" borderId="73" xfId="1" applyNumberFormat="1" applyFont="1" applyFill="1" applyBorder="1" applyAlignment="1" applyProtection="1">
      <alignment horizontal="right" vertical="center" shrinkToFit="1"/>
      <protection locked="0"/>
    </xf>
    <xf numFmtId="177" fontId="13" fillId="3" borderId="91" xfId="1" applyNumberFormat="1" applyFont="1" applyFill="1" applyBorder="1" applyAlignment="1" applyProtection="1">
      <alignment horizontal="right" shrinkToFit="1"/>
      <protection locked="0"/>
    </xf>
    <xf numFmtId="177" fontId="15" fillId="2" borderId="16" xfId="1" applyNumberFormat="1" applyFont="1" applyFill="1" applyBorder="1" applyAlignment="1" applyProtection="1">
      <alignment horizontal="right" shrinkToFit="1"/>
      <protection locked="0"/>
    </xf>
    <xf numFmtId="177" fontId="13" fillId="3" borderId="92" xfId="1" applyNumberFormat="1" applyFont="1" applyFill="1" applyBorder="1" applyAlignment="1" applyProtection="1">
      <alignment horizontal="right" shrinkToFit="1"/>
      <protection locked="0"/>
    </xf>
    <xf numFmtId="177" fontId="13" fillId="3" borderId="79" xfId="1" applyNumberFormat="1" applyFont="1" applyFill="1" applyBorder="1" applyAlignment="1" applyProtection="1">
      <alignment horizontal="right" shrinkToFit="1"/>
      <protection locked="0"/>
    </xf>
    <xf numFmtId="177" fontId="13" fillId="3" borderId="38" xfId="1" applyNumberFormat="1" applyFont="1" applyFill="1" applyBorder="1" applyAlignment="1" applyProtection="1">
      <alignment horizontal="right" vertical="center" shrinkToFit="1"/>
      <protection locked="0"/>
    </xf>
    <xf numFmtId="0" fontId="23" fillId="0" borderId="2" xfId="0" applyFont="1" applyFill="1" applyBorder="1"/>
    <xf numFmtId="0" fontId="0" fillId="0" borderId="51" xfId="0" applyFont="1" applyFill="1" applyBorder="1"/>
    <xf numFmtId="0" fontId="0" fillId="0" borderId="1" xfId="0" applyFont="1" applyFill="1" applyBorder="1" applyAlignment="1">
      <alignment vertical="center"/>
    </xf>
    <xf numFmtId="0" fontId="0" fillId="0" borderId="2" xfId="0" applyFont="1" applyFill="1" applyBorder="1" applyAlignment="1">
      <alignment vertical="center"/>
    </xf>
    <xf numFmtId="38" fontId="25" fillId="0" borderId="13" xfId="5" applyFont="1" applyBorder="1" applyAlignment="1">
      <alignment horizontal="right" vertical="center"/>
    </xf>
    <xf numFmtId="176" fontId="15" fillId="2" borderId="16" xfId="2" applyNumberFormat="1" applyFont="1" applyFill="1" applyBorder="1" applyAlignment="1" applyProtection="1">
      <alignment horizontal="right" vertical="center" shrinkToFit="1"/>
      <protection locked="0"/>
    </xf>
    <xf numFmtId="176" fontId="15" fillId="2" borderId="101" xfId="2" applyNumberFormat="1" applyFont="1" applyFill="1" applyBorder="1" applyAlignment="1" applyProtection="1">
      <alignment horizontal="right" vertical="center" shrinkToFit="1"/>
      <protection locked="0"/>
    </xf>
    <xf numFmtId="177" fontId="32" fillId="2" borderId="13" xfId="1" applyNumberFormat="1" applyFont="1" applyFill="1" applyBorder="1" applyAlignment="1" applyProtection="1">
      <alignment horizontal="right" shrinkToFit="1"/>
      <protection locked="0"/>
    </xf>
    <xf numFmtId="177" fontId="32" fillId="2" borderId="16" xfId="1" applyNumberFormat="1" applyFont="1" applyFill="1" applyBorder="1" applyAlignment="1" applyProtection="1">
      <alignment horizontal="right" shrinkToFit="1"/>
      <protection locked="0"/>
    </xf>
    <xf numFmtId="177" fontId="29" fillId="2" borderId="16" xfId="1" applyNumberFormat="1" applyFont="1" applyFill="1" applyBorder="1" applyAlignment="1" applyProtection="1">
      <alignment horizontal="right" shrinkToFit="1"/>
      <protection locked="0"/>
    </xf>
    <xf numFmtId="0" fontId="23" fillId="0" borderId="5" xfId="0" applyFont="1" applyFill="1" applyBorder="1" applyAlignment="1">
      <alignment horizontal="center" vertical="top" wrapText="1"/>
    </xf>
    <xf numFmtId="0" fontId="23" fillId="0" borderId="53" xfId="0" applyFont="1" applyFill="1" applyBorder="1" applyAlignment="1">
      <alignment horizontal="center" vertical="top" wrapText="1"/>
    </xf>
    <xf numFmtId="0" fontId="5" fillId="2" borderId="0" xfId="0" applyFont="1" applyFill="1" applyAlignment="1">
      <alignment horizontal="left" vertical="top"/>
    </xf>
    <xf numFmtId="0" fontId="14" fillId="0" borderId="21" xfId="2" applyFont="1" applyFill="1" applyBorder="1" applyAlignment="1">
      <alignment horizontal="left" vertical="center"/>
    </xf>
    <xf numFmtId="0" fontId="12" fillId="3" borderId="22" xfId="2" applyFont="1" applyFill="1" applyBorder="1" applyAlignment="1">
      <alignment horizontal="left" vertical="center"/>
    </xf>
    <xf numFmtId="177" fontId="32" fillId="2" borderId="25" xfId="1" applyNumberFormat="1" applyFont="1" applyFill="1" applyBorder="1" applyAlignment="1" applyProtection="1">
      <alignment horizontal="right" shrinkToFit="1"/>
      <protection locked="0"/>
    </xf>
    <xf numFmtId="177" fontId="29" fillId="2" borderId="25" xfId="1" applyNumberFormat="1" applyFont="1" applyFill="1" applyBorder="1" applyAlignment="1" applyProtection="1">
      <alignment horizontal="right" shrinkToFit="1"/>
      <protection locked="0"/>
    </xf>
    <xf numFmtId="177" fontId="15" fillId="5" borderId="27" xfId="1" applyNumberFormat="1" applyFont="1" applyFill="1" applyBorder="1" applyAlignment="1" applyProtection="1">
      <alignment horizontal="center" shrinkToFit="1"/>
      <protection locked="0"/>
    </xf>
    <xf numFmtId="3" fontId="33" fillId="0" borderId="56" xfId="0" applyNumberFormat="1" applyFont="1" applyBorder="1" applyAlignment="1">
      <alignment horizontal="right" vertical="center" wrapText="1"/>
    </xf>
    <xf numFmtId="3" fontId="33" fillId="0" borderId="0" xfId="0" applyNumberFormat="1" applyFont="1" applyBorder="1" applyAlignment="1">
      <alignment vertical="center" wrapText="1"/>
    </xf>
    <xf numFmtId="0" fontId="8" fillId="2" borderId="0" xfId="0" applyFont="1" applyFill="1" applyBorder="1"/>
    <xf numFmtId="3" fontId="33" fillId="0" borderId="66" xfId="0" applyNumberFormat="1" applyFont="1" applyBorder="1" applyAlignment="1">
      <alignment horizontal="right" vertical="center" wrapText="1"/>
    </xf>
    <xf numFmtId="3" fontId="33" fillId="0" borderId="102" xfId="0" applyNumberFormat="1" applyFont="1" applyBorder="1" applyAlignment="1">
      <alignment horizontal="right" vertical="center" wrapText="1"/>
    </xf>
    <xf numFmtId="3" fontId="33" fillId="0" borderId="103" xfId="0" applyNumberFormat="1" applyFont="1" applyBorder="1" applyAlignment="1">
      <alignment horizontal="right" vertical="center" wrapText="1"/>
    </xf>
    <xf numFmtId="3" fontId="33" fillId="0" borderId="104" xfId="0" applyNumberFormat="1" applyFont="1" applyBorder="1" applyAlignment="1">
      <alignment horizontal="right" vertical="center" wrapText="1"/>
    </xf>
    <xf numFmtId="0" fontId="23" fillId="0" borderId="0" xfId="0" applyFont="1" applyFill="1" applyBorder="1" applyAlignment="1">
      <alignment horizontal="center" vertical="top" wrapText="1"/>
    </xf>
    <xf numFmtId="0" fontId="6" fillId="2" borderId="2" xfId="0" applyFont="1" applyFill="1" applyBorder="1"/>
    <xf numFmtId="0" fontId="6" fillId="2" borderId="51" xfId="0" applyFont="1" applyFill="1" applyBorder="1"/>
    <xf numFmtId="0" fontId="0" fillId="0" borderId="0" xfId="0" applyFont="1" applyFill="1" applyBorder="1" applyAlignment="1">
      <alignment vertical="top"/>
    </xf>
    <xf numFmtId="0" fontId="5" fillId="2" borderId="0" xfId="0" applyFont="1" applyFill="1" applyBorder="1" applyAlignment="1">
      <alignment horizontal="left" vertical="top"/>
    </xf>
    <xf numFmtId="0" fontId="0" fillId="2" borderId="2" xfId="0" applyFont="1" applyFill="1" applyBorder="1"/>
    <xf numFmtId="0" fontId="0" fillId="0" borderId="52" xfId="0" applyFont="1" applyFill="1" applyBorder="1" applyAlignment="1">
      <alignment vertical="top"/>
    </xf>
    <xf numFmtId="0" fontId="8" fillId="2" borderId="52" xfId="0" applyFont="1" applyFill="1" applyBorder="1"/>
    <xf numFmtId="0" fontId="0" fillId="2" borderId="0" xfId="0" applyFont="1" applyFill="1" applyBorder="1"/>
    <xf numFmtId="0" fontId="6" fillId="2" borderId="52" xfId="0" applyFont="1" applyFill="1" applyBorder="1"/>
    <xf numFmtId="0" fontId="0" fillId="0" borderId="52" xfId="0" applyFont="1" applyFill="1" applyBorder="1" applyAlignment="1">
      <alignment vertical="top" wrapText="1"/>
    </xf>
    <xf numFmtId="0" fontId="0" fillId="0" borderId="1" xfId="0" applyFont="1" applyFill="1" applyBorder="1"/>
    <xf numFmtId="0" fontId="0" fillId="0" borderId="2" xfId="0" applyFont="1" applyFill="1" applyBorder="1"/>
    <xf numFmtId="177" fontId="29" fillId="0" borderId="24" xfId="1" applyNumberFormat="1" applyFont="1" applyFill="1" applyBorder="1" applyAlignment="1" applyProtection="1">
      <alignment horizontal="right" shrinkToFit="1"/>
      <protection locked="0"/>
    </xf>
    <xf numFmtId="177" fontId="29" fillId="0" borderId="16" xfId="1" applyNumberFormat="1" applyFont="1" applyFill="1" applyBorder="1" applyAlignment="1" applyProtection="1">
      <alignment horizontal="right" shrinkToFit="1"/>
      <protection locked="0"/>
    </xf>
    <xf numFmtId="176" fontId="13" fillId="3" borderId="8" xfId="2" applyNumberFormat="1" applyFont="1" applyFill="1" applyBorder="1" applyAlignment="1" applyProtection="1">
      <alignment horizontal="right" shrinkToFit="1"/>
      <protection locked="0"/>
    </xf>
    <xf numFmtId="176" fontId="13" fillId="3" borderId="9" xfId="2" applyNumberFormat="1" applyFont="1" applyFill="1" applyBorder="1" applyAlignment="1" applyProtection="1">
      <alignment horizontal="right" shrinkToFit="1"/>
      <protection locked="0"/>
    </xf>
    <xf numFmtId="176" fontId="13" fillId="3" borderId="10" xfId="2" applyNumberFormat="1" applyFont="1" applyFill="1" applyBorder="1" applyAlignment="1" applyProtection="1">
      <alignment horizontal="right" shrinkToFit="1"/>
      <protection locked="0"/>
    </xf>
    <xf numFmtId="176" fontId="13" fillId="3" borderId="33" xfId="2" applyNumberFormat="1" applyFont="1" applyFill="1" applyBorder="1" applyAlignment="1" applyProtection="1">
      <alignment horizontal="right" shrinkToFit="1"/>
      <protection locked="0"/>
    </xf>
    <xf numFmtId="177" fontId="15" fillId="5" borderId="27" xfId="1" applyNumberFormat="1" applyFont="1" applyFill="1" applyBorder="1" applyAlignment="1" applyProtection="1">
      <alignment horizontal="right" shrinkToFit="1"/>
      <protection locked="0"/>
    </xf>
    <xf numFmtId="177" fontId="29" fillId="0" borderId="25" xfId="1" applyNumberFormat="1" applyFont="1" applyFill="1" applyBorder="1" applyAlignment="1" applyProtection="1">
      <alignment horizontal="right" shrinkToFit="1"/>
      <protection locked="0"/>
    </xf>
    <xf numFmtId="177" fontId="30" fillId="2" borderId="16" xfId="1" applyNumberFormat="1" applyFont="1" applyFill="1" applyBorder="1" applyAlignment="1" applyProtection="1">
      <alignment horizontal="right" shrinkToFit="1"/>
      <protection locked="0"/>
    </xf>
    <xf numFmtId="177" fontId="29" fillId="2" borderId="27" xfId="1" applyNumberFormat="1" applyFont="1" applyFill="1" applyBorder="1" applyAlignment="1" applyProtection="1">
      <alignment horizontal="right" shrinkToFit="1"/>
      <protection locked="0"/>
    </xf>
    <xf numFmtId="177" fontId="32" fillId="2" borderId="27" xfId="1" applyNumberFormat="1" applyFont="1" applyFill="1" applyBorder="1" applyAlignment="1" applyProtection="1">
      <alignment horizontal="right" shrinkToFit="1"/>
      <protection locked="0"/>
    </xf>
    <xf numFmtId="177" fontId="30" fillId="2" borderId="27" xfId="1" applyNumberFormat="1" applyFont="1" applyFill="1" applyBorder="1" applyAlignment="1" applyProtection="1">
      <alignment horizontal="right" shrinkToFit="1"/>
      <protection locked="0"/>
    </xf>
    <xf numFmtId="177" fontId="15" fillId="0" borderId="25" xfId="1" applyNumberFormat="1" applyFont="1" applyFill="1" applyBorder="1" applyAlignment="1" applyProtection="1">
      <alignment horizontal="right" shrinkToFit="1"/>
      <protection locked="0"/>
    </xf>
    <xf numFmtId="177" fontId="32" fillId="0" borderId="25" xfId="1" applyNumberFormat="1" applyFont="1" applyFill="1" applyBorder="1" applyAlignment="1" applyProtection="1">
      <alignment horizontal="right" shrinkToFit="1"/>
      <protection locked="0"/>
    </xf>
    <xf numFmtId="0" fontId="14" fillId="0" borderId="22" xfId="2" applyFont="1" applyFill="1" applyBorder="1" applyAlignment="1">
      <alignment horizontal="left" vertical="center"/>
    </xf>
    <xf numFmtId="0" fontId="14" fillId="0" borderId="23" xfId="2" applyFont="1" applyFill="1" applyBorder="1" applyAlignment="1">
      <alignment horizontal="left" vertical="center" wrapText="1"/>
    </xf>
    <xf numFmtId="176" fontId="20" fillId="0" borderId="23" xfId="2" applyNumberFormat="1" applyFont="1" applyFill="1" applyBorder="1" applyAlignment="1" applyProtection="1">
      <alignment horizontal="right" shrinkToFit="1"/>
      <protection locked="0"/>
    </xf>
    <xf numFmtId="176" fontId="15" fillId="0" borderId="16" xfId="2" applyNumberFormat="1" applyFont="1" applyFill="1" applyBorder="1" applyAlignment="1" applyProtection="1">
      <alignment horizontal="right" vertical="center" shrinkToFit="1"/>
      <protection locked="0"/>
    </xf>
    <xf numFmtId="177" fontId="32" fillId="0" borderId="16" xfId="1" applyNumberFormat="1" applyFont="1" applyFill="1" applyBorder="1" applyAlignment="1" applyProtection="1">
      <alignment horizontal="right" shrinkToFit="1"/>
      <protection locked="0"/>
    </xf>
    <xf numFmtId="177" fontId="32" fillId="0" borderId="27" xfId="1" applyNumberFormat="1" applyFont="1" applyFill="1" applyBorder="1" applyAlignment="1" applyProtection="1">
      <alignment horizontal="right" shrinkToFit="1"/>
      <protection locked="0"/>
    </xf>
    <xf numFmtId="177" fontId="15" fillId="0" borderId="16" xfId="1" applyNumberFormat="1" applyFont="1" applyFill="1" applyBorder="1" applyAlignment="1" applyProtection="1">
      <alignment horizontal="right" shrinkToFit="1"/>
      <protection locked="0"/>
    </xf>
    <xf numFmtId="177" fontId="15" fillId="0" borderId="27" xfId="1" applyNumberFormat="1" applyFont="1" applyFill="1" applyBorder="1" applyAlignment="1" applyProtection="1">
      <alignment horizontal="right" shrinkToFit="1"/>
      <protection locked="0"/>
    </xf>
    <xf numFmtId="0" fontId="14" fillId="0" borderId="23" xfId="2" applyFont="1" applyFill="1" applyBorder="1" applyAlignment="1">
      <alignment horizontal="left" vertical="center"/>
    </xf>
    <xf numFmtId="0" fontId="14" fillId="0" borderId="14" xfId="2" applyFont="1" applyFill="1" applyBorder="1" applyAlignment="1">
      <alignment horizontal="left" vertical="center"/>
    </xf>
    <xf numFmtId="0" fontId="14" fillId="0" borderId="27" xfId="2" applyFont="1" applyFill="1" applyBorder="1" applyAlignment="1">
      <alignment horizontal="left" vertical="center"/>
    </xf>
    <xf numFmtId="177" fontId="29" fillId="0" borderId="27" xfId="1" applyNumberFormat="1" applyFont="1" applyFill="1" applyBorder="1" applyAlignment="1" applyProtection="1">
      <alignment horizontal="center" shrinkToFit="1"/>
      <protection locked="0"/>
    </xf>
    <xf numFmtId="177" fontId="29" fillId="0" borderId="16" xfId="1" applyNumberFormat="1" applyFont="1" applyFill="1" applyBorder="1" applyAlignment="1" applyProtection="1">
      <alignment horizontal="center" shrinkToFit="1"/>
      <protection locked="0"/>
    </xf>
    <xf numFmtId="14" fontId="0" fillId="2" borderId="0" xfId="0" applyNumberFormat="1" applyFill="1"/>
    <xf numFmtId="0" fontId="6" fillId="2" borderId="0" xfId="0" applyFont="1" applyFill="1" applyAlignment="1"/>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52" xfId="0" applyFont="1" applyFill="1" applyBorder="1" applyAlignment="1">
      <alignment horizontal="left" vertical="top" wrapText="1"/>
    </xf>
    <xf numFmtId="0" fontId="0" fillId="0" borderId="53" xfId="0" applyFont="1" applyFill="1" applyBorder="1" applyAlignment="1">
      <alignment horizontal="left" vertical="top" wrapText="1"/>
    </xf>
    <xf numFmtId="0" fontId="0" fillId="0" borderId="54" xfId="0" applyFont="1" applyFill="1" applyBorder="1" applyAlignment="1">
      <alignment horizontal="left" vertical="top" wrapText="1"/>
    </xf>
    <xf numFmtId="0" fontId="0" fillId="0" borderId="55" xfId="0" applyFont="1" applyFill="1" applyBorder="1" applyAlignment="1">
      <alignment horizontal="left" vertical="top" wrapText="1"/>
    </xf>
    <xf numFmtId="0" fontId="21" fillId="4" borderId="57" xfId="0" applyFont="1" applyFill="1" applyBorder="1" applyAlignment="1">
      <alignment horizontal="center" vertical="center" wrapText="1"/>
    </xf>
    <xf numFmtId="0" fontId="21" fillId="4" borderId="58" xfId="0" applyFont="1" applyFill="1" applyBorder="1" applyAlignment="1">
      <alignment horizontal="center" vertical="center" wrapText="1"/>
    </xf>
    <xf numFmtId="0" fontId="3" fillId="2" borderId="88"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87"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97" xfId="0" applyFont="1" applyFill="1" applyBorder="1" applyAlignment="1">
      <alignment horizontal="center" vertical="center" wrapText="1"/>
    </xf>
    <xf numFmtId="0" fontId="8" fillId="4" borderId="98" xfId="0" applyFont="1" applyFill="1" applyBorder="1" applyAlignment="1">
      <alignment horizontal="center" vertical="center" wrapText="1"/>
    </xf>
    <xf numFmtId="0" fontId="8" fillId="4" borderId="99"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00"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52" xfId="0" applyFont="1" applyFill="1" applyBorder="1" applyAlignment="1">
      <alignment horizontal="left" vertical="top" wrapText="1"/>
    </xf>
    <xf numFmtId="0" fontId="23" fillId="0" borderId="54" xfId="0" applyFont="1" applyFill="1" applyBorder="1" applyAlignment="1">
      <alignment horizontal="left" vertical="top" wrapText="1"/>
    </xf>
    <xf numFmtId="0" fontId="23" fillId="0" borderId="55" xfId="0" applyFont="1" applyFill="1" applyBorder="1" applyAlignment="1">
      <alignment horizontal="left" vertical="top" wrapText="1"/>
    </xf>
    <xf numFmtId="0" fontId="9" fillId="2" borderId="3"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 xfId="0" applyFont="1" applyFill="1" applyBorder="1" applyAlignment="1">
      <alignment horizontal="center" vertical="center"/>
    </xf>
    <xf numFmtId="0" fontId="12" fillId="3" borderId="37" xfId="2" applyFont="1" applyFill="1" applyBorder="1" applyAlignment="1">
      <alignment horizontal="center" vertical="center"/>
    </xf>
    <xf numFmtId="0" fontId="12" fillId="3" borderId="38" xfId="2" applyFont="1" applyFill="1" applyBorder="1" applyAlignment="1">
      <alignment horizontal="center" vertical="center"/>
    </xf>
    <xf numFmtId="0" fontId="12" fillId="3" borderId="39" xfId="2" applyFont="1" applyFill="1" applyBorder="1" applyAlignment="1">
      <alignment horizontal="center" vertical="center"/>
    </xf>
    <xf numFmtId="0" fontId="23" fillId="0" borderId="5" xfId="0" applyFont="1" applyFill="1" applyBorder="1" applyAlignment="1">
      <alignment horizontal="center" vertical="top" wrapText="1"/>
    </xf>
    <xf numFmtId="0" fontId="23" fillId="0" borderId="53" xfId="0" applyFont="1" applyFill="1" applyBorder="1" applyAlignment="1">
      <alignment horizontal="center" vertical="top" wrapText="1"/>
    </xf>
    <xf numFmtId="0" fontId="18" fillId="2" borderId="3"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 xfId="0" applyFont="1" applyFill="1" applyBorder="1" applyAlignment="1">
      <alignment horizontal="center" vertical="center"/>
    </xf>
    <xf numFmtId="176" fontId="13" fillId="3" borderId="19" xfId="3" applyNumberFormat="1" applyFont="1" applyFill="1" applyBorder="1" applyAlignment="1" applyProtection="1">
      <alignment horizontal="right" shrinkToFit="1"/>
      <protection locked="0"/>
    </xf>
    <xf numFmtId="176" fontId="5" fillId="2" borderId="25" xfId="5" applyNumberFormat="1" applyFont="1" applyFill="1" applyBorder="1" applyAlignment="1" applyProtection="1">
      <alignment horizontal="right" vertical="center" shrinkToFit="1"/>
      <protection locked="0"/>
    </xf>
  </cellXfs>
  <cellStyles count="6">
    <cellStyle name="パーセント" xfId="1" builtinId="5"/>
    <cellStyle name="桁区切り" xfId="5" builtinId="6"/>
    <cellStyle name="標準" xfId="0" builtinId="0"/>
    <cellStyle name="標準 2" xfId="4"/>
    <cellStyle name="標準 2 2" xfId="2"/>
    <cellStyle name="標準 2 2 2" xfId="3"/>
  </cellStyles>
  <dxfs count="6">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0000FF"/>
      <color rgb="FF024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Z46"/>
  <sheetViews>
    <sheetView showGridLines="0" tabSelected="1" view="pageBreakPreview" topLeftCell="A13" zoomScale="70" zoomScaleNormal="85" zoomScaleSheetLayoutView="70" workbookViewId="0">
      <selection activeCell="U24" sqref="U24"/>
    </sheetView>
  </sheetViews>
  <sheetFormatPr defaultColWidth="9" defaultRowHeight="17.649999999999999"/>
  <cols>
    <col min="1" max="1" width="1.19921875" style="87" customWidth="1"/>
    <col min="2" max="2" width="1.53125" style="87" customWidth="1"/>
    <col min="3" max="3" width="16.796875" style="87" customWidth="1"/>
    <col min="4" max="4" width="18.1328125" style="87" customWidth="1"/>
    <col min="5" max="7" width="18.86328125" style="87" hidden="1" customWidth="1"/>
    <col min="8" max="13" width="18.86328125" style="87" customWidth="1"/>
    <col min="14" max="16384" width="9" style="87"/>
  </cols>
  <sheetData>
    <row r="1" spans="2:31" s="113" customFormat="1" ht="24.75" customHeight="1">
      <c r="B1" s="115" t="s">
        <v>95</v>
      </c>
      <c r="C1" s="115"/>
      <c r="N1" s="146">
        <v>44648</v>
      </c>
      <c r="AE1" s="284">
        <v>44648</v>
      </c>
    </row>
    <row r="2" spans="2:31" s="113" customFormat="1" ht="24.75" customHeight="1">
      <c r="B2" s="115"/>
      <c r="C2" s="115"/>
      <c r="N2" s="146"/>
    </row>
    <row r="3" spans="2:31" s="113" customFormat="1" ht="19.5" thickBot="1">
      <c r="B3" s="87" t="s">
        <v>89</v>
      </c>
      <c r="C3" s="115"/>
      <c r="N3" s="116" t="s">
        <v>74</v>
      </c>
    </row>
    <row r="4" spans="2:31" s="113" customFormat="1" ht="19.25" customHeight="1">
      <c r="B4" s="294"/>
      <c r="C4" s="295"/>
      <c r="D4" s="296"/>
      <c r="E4" s="292" t="s">
        <v>73</v>
      </c>
      <c r="F4" s="293"/>
      <c r="G4" s="293"/>
      <c r="H4" s="292" t="s">
        <v>72</v>
      </c>
      <c r="I4" s="293"/>
      <c r="J4" s="293"/>
      <c r="K4" s="292" t="s">
        <v>91</v>
      </c>
      <c r="L4" s="293"/>
      <c r="M4" s="293"/>
      <c r="N4" s="119"/>
    </row>
    <row r="5" spans="2:31">
      <c r="B5" s="297"/>
      <c r="C5" s="298"/>
      <c r="D5" s="299"/>
      <c r="E5" s="118" t="s">
        <v>4</v>
      </c>
      <c r="F5" s="114" t="s">
        <v>5</v>
      </c>
      <c r="G5" s="139" t="s">
        <v>50</v>
      </c>
      <c r="H5" s="118" t="s">
        <v>51</v>
      </c>
      <c r="I5" s="114" t="s">
        <v>79</v>
      </c>
      <c r="J5" s="139" t="s">
        <v>80</v>
      </c>
      <c r="K5" s="118" t="s">
        <v>92</v>
      </c>
      <c r="L5" s="114" t="s">
        <v>93</v>
      </c>
      <c r="M5" s="139" t="s">
        <v>94</v>
      </c>
      <c r="N5" s="120" t="s">
        <v>82</v>
      </c>
    </row>
    <row r="6" spans="2:31">
      <c r="B6" s="302" t="s">
        <v>52</v>
      </c>
      <c r="C6" s="303"/>
      <c r="D6" s="121" t="s">
        <v>53</v>
      </c>
      <c r="E6" s="124">
        <v>18586</v>
      </c>
      <c r="F6" s="125">
        <v>18995</v>
      </c>
      <c r="G6" s="140">
        <v>19436</v>
      </c>
      <c r="H6" s="124">
        <v>19477</v>
      </c>
      <c r="I6" s="125">
        <v>19873</v>
      </c>
      <c r="J6" s="140">
        <v>20182</v>
      </c>
      <c r="K6" s="242">
        <v>20216</v>
      </c>
      <c r="L6" s="237">
        <v>20654</v>
      </c>
      <c r="M6" s="237">
        <v>21016</v>
      </c>
      <c r="N6" s="126">
        <v>21503</v>
      </c>
    </row>
    <row r="7" spans="2:31">
      <c r="B7" s="304"/>
      <c r="C7" s="305"/>
      <c r="D7" s="121" t="s">
        <v>54</v>
      </c>
      <c r="E7" s="124">
        <v>2977</v>
      </c>
      <c r="F7" s="125">
        <v>3024</v>
      </c>
      <c r="G7" s="140">
        <v>3078</v>
      </c>
      <c r="H7" s="124">
        <v>2783</v>
      </c>
      <c r="I7" s="125">
        <v>2825</v>
      </c>
      <c r="J7" s="140">
        <v>2858</v>
      </c>
      <c r="K7" s="242">
        <v>2807</v>
      </c>
      <c r="L7" s="237">
        <v>2862</v>
      </c>
      <c r="M7" s="240">
        <v>2906</v>
      </c>
      <c r="N7" s="241">
        <v>2981</v>
      </c>
      <c r="O7" s="238"/>
    </row>
    <row r="8" spans="2:31">
      <c r="B8" s="304"/>
      <c r="C8" s="305"/>
      <c r="D8" s="121" t="s">
        <v>55</v>
      </c>
      <c r="E8" s="124">
        <v>2334</v>
      </c>
      <c r="F8" s="125">
        <v>2374</v>
      </c>
      <c r="G8" s="140">
        <v>2415</v>
      </c>
      <c r="H8" s="124">
        <v>2312</v>
      </c>
      <c r="I8" s="125">
        <v>2346</v>
      </c>
      <c r="J8" s="140">
        <v>2370</v>
      </c>
      <c r="K8" s="242">
        <v>2540</v>
      </c>
      <c r="L8" s="237">
        <v>2587</v>
      </c>
      <c r="M8" s="240">
        <v>2623</v>
      </c>
      <c r="N8" s="241">
        <v>2675</v>
      </c>
      <c r="O8" s="238"/>
    </row>
    <row r="9" spans="2:31">
      <c r="B9" s="304"/>
      <c r="C9" s="305"/>
      <c r="D9" s="121" t="s">
        <v>56</v>
      </c>
      <c r="E9" s="124">
        <v>4018</v>
      </c>
      <c r="F9" s="125">
        <v>4103</v>
      </c>
      <c r="G9" s="140">
        <v>4199</v>
      </c>
      <c r="H9" s="124">
        <v>4581</v>
      </c>
      <c r="I9" s="125">
        <v>4667</v>
      </c>
      <c r="J9" s="140">
        <v>4737</v>
      </c>
      <c r="K9" s="242">
        <v>4742</v>
      </c>
      <c r="L9" s="237">
        <v>4846</v>
      </c>
      <c r="M9" s="240">
        <v>4932</v>
      </c>
      <c r="N9" s="241">
        <v>5052</v>
      </c>
      <c r="O9" s="238"/>
    </row>
    <row r="10" spans="2:31">
      <c r="B10" s="304"/>
      <c r="C10" s="305"/>
      <c r="D10" s="121" t="s">
        <v>57</v>
      </c>
      <c r="E10" s="124">
        <v>2644</v>
      </c>
      <c r="F10" s="125">
        <v>2708</v>
      </c>
      <c r="G10" s="140">
        <v>2778</v>
      </c>
      <c r="H10" s="124">
        <v>3047</v>
      </c>
      <c r="I10" s="125">
        <v>3111</v>
      </c>
      <c r="J10" s="140">
        <v>3163</v>
      </c>
      <c r="K10" s="242">
        <v>3130</v>
      </c>
      <c r="L10" s="237">
        <v>3200</v>
      </c>
      <c r="M10" s="240">
        <v>3258</v>
      </c>
      <c r="N10" s="241">
        <v>3337</v>
      </c>
      <c r="O10" s="238"/>
    </row>
    <row r="11" spans="2:31">
      <c r="B11" s="304"/>
      <c r="C11" s="305"/>
      <c r="D11" s="121" t="s">
        <v>58</v>
      </c>
      <c r="E11" s="124">
        <v>2071</v>
      </c>
      <c r="F11" s="125">
        <v>2124</v>
      </c>
      <c r="G11" s="140">
        <v>2181</v>
      </c>
      <c r="H11" s="124">
        <v>2234</v>
      </c>
      <c r="I11" s="125">
        <v>2290</v>
      </c>
      <c r="J11" s="140">
        <v>2335</v>
      </c>
      <c r="K11" s="242">
        <v>2352</v>
      </c>
      <c r="L11" s="237">
        <v>2404</v>
      </c>
      <c r="M11" s="240">
        <v>2450</v>
      </c>
      <c r="N11" s="241">
        <v>2505</v>
      </c>
      <c r="O11" s="238"/>
    </row>
    <row r="12" spans="2:31">
      <c r="B12" s="304"/>
      <c r="C12" s="305"/>
      <c r="D12" s="121" t="s">
        <v>59</v>
      </c>
      <c r="E12" s="124">
        <v>2200</v>
      </c>
      <c r="F12" s="125">
        <v>2257</v>
      </c>
      <c r="G12" s="140">
        <v>2318</v>
      </c>
      <c r="H12" s="124">
        <v>2375</v>
      </c>
      <c r="I12" s="125">
        <v>2433</v>
      </c>
      <c r="J12" s="140">
        <v>2480</v>
      </c>
      <c r="K12" s="242">
        <v>2537</v>
      </c>
      <c r="L12" s="237">
        <v>2598</v>
      </c>
      <c r="M12" s="240">
        <v>2648</v>
      </c>
      <c r="N12" s="241">
        <v>2707</v>
      </c>
      <c r="O12" s="238"/>
    </row>
    <row r="13" spans="2:31">
      <c r="B13" s="304"/>
      <c r="C13" s="305"/>
      <c r="D13" s="121" t="s">
        <v>60</v>
      </c>
      <c r="E13" s="124">
        <v>2342</v>
      </c>
      <c r="F13" s="125">
        <v>2405</v>
      </c>
      <c r="G13" s="140">
        <v>2467</v>
      </c>
      <c r="H13" s="124">
        <v>2145</v>
      </c>
      <c r="I13" s="125">
        <v>2201</v>
      </c>
      <c r="J13" s="140">
        <v>2239</v>
      </c>
      <c r="K13" s="242">
        <v>2108</v>
      </c>
      <c r="L13" s="237">
        <v>2157</v>
      </c>
      <c r="M13" s="240">
        <v>2199</v>
      </c>
      <c r="N13" s="241">
        <v>2246</v>
      </c>
      <c r="O13" s="238"/>
    </row>
    <row r="14" spans="2:31" s="115" customFormat="1" ht="19.149999999999999">
      <c r="B14" s="306"/>
      <c r="C14" s="307"/>
      <c r="D14" s="129" t="s">
        <v>78</v>
      </c>
      <c r="E14" s="130">
        <v>0.20499999999999999</v>
      </c>
      <c r="F14" s="131">
        <v>0.20599999999999999</v>
      </c>
      <c r="G14" s="141">
        <v>0.20799999999999999</v>
      </c>
      <c r="H14" s="132">
        <v>0.20476240538267451</v>
      </c>
      <c r="I14" s="133">
        <v>0.20747507438534218</v>
      </c>
      <c r="J14" s="143">
        <v>0.2096199586618058</v>
      </c>
      <c r="K14" s="132">
        <v>0.20799999999999999</v>
      </c>
      <c r="L14" s="133">
        <v>0.21299999999999999</v>
      </c>
      <c r="M14" s="143">
        <v>0.216</v>
      </c>
      <c r="N14" s="134">
        <v>0.221</v>
      </c>
      <c r="O14" s="238"/>
    </row>
    <row r="15" spans="2:31">
      <c r="B15" s="302" t="s">
        <v>61</v>
      </c>
      <c r="C15" s="303"/>
      <c r="D15" s="121" t="s">
        <v>53</v>
      </c>
      <c r="E15" s="124">
        <v>18619</v>
      </c>
      <c r="F15" s="125">
        <v>18888</v>
      </c>
      <c r="G15" s="140">
        <v>18985</v>
      </c>
      <c r="H15" s="124">
        <v>19311</v>
      </c>
      <c r="I15" s="144">
        <v>19385</v>
      </c>
      <c r="J15" s="223">
        <v>19599</v>
      </c>
      <c r="K15" s="243">
        <v>19851</v>
      </c>
      <c r="L15" s="144"/>
      <c r="M15" s="223"/>
      <c r="N15" s="127" t="s">
        <v>47</v>
      </c>
      <c r="O15" s="239"/>
    </row>
    <row r="16" spans="2:31">
      <c r="B16" s="304"/>
      <c r="C16" s="305"/>
      <c r="D16" s="121" t="s">
        <v>54</v>
      </c>
      <c r="E16" s="124">
        <v>2878</v>
      </c>
      <c r="F16" s="125">
        <v>2919</v>
      </c>
      <c r="G16" s="140">
        <v>2743</v>
      </c>
      <c r="H16" s="124">
        <v>2847</v>
      </c>
      <c r="I16" s="144">
        <v>2836</v>
      </c>
      <c r="J16" s="223">
        <v>2727</v>
      </c>
      <c r="K16" s="243">
        <v>2768</v>
      </c>
      <c r="L16" s="144"/>
      <c r="M16" s="223"/>
      <c r="N16" s="127" t="s">
        <v>47</v>
      </c>
    </row>
    <row r="17" spans="2:14">
      <c r="B17" s="304"/>
      <c r="C17" s="305"/>
      <c r="D17" s="121" t="s">
        <v>55</v>
      </c>
      <c r="E17" s="124">
        <v>2369</v>
      </c>
      <c r="F17" s="125">
        <v>2333</v>
      </c>
      <c r="G17" s="140">
        <v>2265</v>
      </c>
      <c r="H17" s="124">
        <v>2366</v>
      </c>
      <c r="I17" s="144">
        <v>2384</v>
      </c>
      <c r="J17" s="223">
        <v>2466</v>
      </c>
      <c r="K17" s="243">
        <v>2508</v>
      </c>
      <c r="L17" s="144"/>
      <c r="M17" s="223"/>
      <c r="N17" s="127" t="s">
        <v>47</v>
      </c>
    </row>
    <row r="18" spans="2:14">
      <c r="B18" s="304"/>
      <c r="C18" s="305"/>
      <c r="D18" s="121" t="s">
        <v>56</v>
      </c>
      <c r="E18" s="124">
        <v>4258</v>
      </c>
      <c r="F18" s="125">
        <v>4326</v>
      </c>
      <c r="G18" s="140">
        <v>4457</v>
      </c>
      <c r="H18" s="124">
        <v>4474</v>
      </c>
      <c r="I18" s="144">
        <v>4700</v>
      </c>
      <c r="J18" s="223">
        <v>4638</v>
      </c>
      <c r="K18" s="243">
        <v>4747</v>
      </c>
      <c r="L18" s="144"/>
      <c r="M18" s="223"/>
      <c r="N18" s="127" t="s">
        <v>47</v>
      </c>
    </row>
    <row r="19" spans="2:14">
      <c r="B19" s="304"/>
      <c r="C19" s="305"/>
      <c r="D19" s="121" t="s">
        <v>57</v>
      </c>
      <c r="E19" s="124">
        <v>2745</v>
      </c>
      <c r="F19" s="125">
        <v>2833</v>
      </c>
      <c r="G19" s="140">
        <v>2969</v>
      </c>
      <c r="H19" s="124">
        <v>2940</v>
      </c>
      <c r="I19" s="144">
        <v>2916</v>
      </c>
      <c r="J19" s="223">
        <v>3038</v>
      </c>
      <c r="K19" s="243">
        <v>2993</v>
      </c>
      <c r="L19" s="144"/>
      <c r="M19" s="223"/>
      <c r="N19" s="127" t="s">
        <v>47</v>
      </c>
    </row>
    <row r="20" spans="2:14">
      <c r="B20" s="304"/>
      <c r="C20" s="305"/>
      <c r="D20" s="121" t="s">
        <v>58</v>
      </c>
      <c r="E20" s="124">
        <v>2025</v>
      </c>
      <c r="F20" s="125">
        <v>2157</v>
      </c>
      <c r="G20" s="140">
        <v>2154</v>
      </c>
      <c r="H20" s="124">
        <v>2271</v>
      </c>
      <c r="I20" s="144">
        <v>2184</v>
      </c>
      <c r="J20" s="223">
        <v>2267</v>
      </c>
      <c r="K20" s="243">
        <v>2370</v>
      </c>
      <c r="L20" s="144"/>
      <c r="M20" s="223"/>
      <c r="N20" s="127" t="s">
        <v>47</v>
      </c>
    </row>
    <row r="21" spans="2:14">
      <c r="B21" s="304"/>
      <c r="C21" s="305"/>
      <c r="D21" s="121" t="s">
        <v>59</v>
      </c>
      <c r="E21" s="124">
        <v>2185</v>
      </c>
      <c r="F21" s="125">
        <v>2216</v>
      </c>
      <c r="G21" s="140">
        <v>2321</v>
      </c>
      <c r="H21" s="124">
        <v>2368</v>
      </c>
      <c r="I21" s="144">
        <v>2372</v>
      </c>
      <c r="J21" s="223">
        <v>2434</v>
      </c>
      <c r="K21" s="243">
        <v>2564</v>
      </c>
      <c r="L21" s="144"/>
      <c r="M21" s="223"/>
      <c r="N21" s="127" t="s">
        <v>47</v>
      </c>
    </row>
    <row r="22" spans="2:14">
      <c r="B22" s="304"/>
      <c r="C22" s="305"/>
      <c r="D22" s="121" t="s">
        <v>60</v>
      </c>
      <c r="E22" s="124">
        <v>2159</v>
      </c>
      <c r="F22" s="125">
        <v>2104</v>
      </c>
      <c r="G22" s="140">
        <v>2076</v>
      </c>
      <c r="H22" s="124">
        <v>2045</v>
      </c>
      <c r="I22" s="144">
        <v>1993</v>
      </c>
      <c r="J22" s="223">
        <v>2029</v>
      </c>
      <c r="K22" s="243">
        <v>1901</v>
      </c>
      <c r="L22" s="144"/>
      <c r="M22" s="223"/>
      <c r="N22" s="127" t="s">
        <v>47</v>
      </c>
    </row>
    <row r="23" spans="2:14" s="115" customFormat="1" ht="19.149999999999999">
      <c r="B23" s="306"/>
      <c r="C23" s="307"/>
      <c r="D23" s="129" t="s">
        <v>78</v>
      </c>
      <c r="E23" s="130">
        <v>0.20300000000000001</v>
      </c>
      <c r="F23" s="131">
        <v>0.20300000000000001</v>
      </c>
      <c r="G23" s="142">
        <v>0.20100000000000001</v>
      </c>
      <c r="H23" s="130">
        <v>0.20300000000000001</v>
      </c>
      <c r="I23" s="145">
        <v>0.20200000000000001</v>
      </c>
      <c r="J23" s="145">
        <v>0.20200000000000001</v>
      </c>
      <c r="K23" s="130">
        <v>0.20399999999999999</v>
      </c>
      <c r="L23" s="145"/>
      <c r="M23" s="145"/>
      <c r="N23" s="135"/>
    </row>
    <row r="24" spans="2:14">
      <c r="B24" s="302" t="s">
        <v>62</v>
      </c>
      <c r="C24" s="303"/>
      <c r="D24" s="121" t="s">
        <v>63</v>
      </c>
      <c r="E24" s="194">
        <f>E15/E6</f>
        <v>1.0017755299687938</v>
      </c>
      <c r="F24" s="195">
        <f t="shared" ref="F24:G24" si="0">F15/F6</f>
        <v>0.99436693866807058</v>
      </c>
      <c r="G24" s="196">
        <f t="shared" si="0"/>
        <v>0.97679563696233795</v>
      </c>
      <c r="H24" s="194">
        <v>0.99147712686758738</v>
      </c>
      <c r="I24" s="195">
        <v>0.97544406984350629</v>
      </c>
      <c r="J24" s="195">
        <v>0.97111287285700132</v>
      </c>
      <c r="K24" s="194">
        <v>0.98194499406410762</v>
      </c>
      <c r="L24" s="195"/>
      <c r="M24" s="195"/>
      <c r="N24" s="127" t="s">
        <v>47</v>
      </c>
    </row>
    <row r="25" spans="2:14">
      <c r="B25" s="304"/>
      <c r="C25" s="305"/>
      <c r="D25" s="121" t="s">
        <v>64</v>
      </c>
      <c r="E25" s="194">
        <f t="shared" ref="E25:G25" si="1">E16/E7</f>
        <v>0.96674504534766548</v>
      </c>
      <c r="F25" s="195">
        <f t="shared" si="1"/>
        <v>0.96527777777777779</v>
      </c>
      <c r="G25" s="196">
        <f t="shared" si="1"/>
        <v>0.89116309291747886</v>
      </c>
      <c r="H25" s="194">
        <v>1.0229967660797701</v>
      </c>
      <c r="I25" s="195">
        <v>1.0038938053097346</v>
      </c>
      <c r="J25" s="195">
        <v>0.95416375087473759</v>
      </c>
      <c r="K25" s="194">
        <v>0.98610616316351973</v>
      </c>
      <c r="L25" s="195"/>
      <c r="M25" s="195"/>
      <c r="N25" s="127" t="s">
        <v>47</v>
      </c>
    </row>
    <row r="26" spans="2:14">
      <c r="B26" s="304"/>
      <c r="C26" s="305"/>
      <c r="D26" s="121" t="s">
        <v>65</v>
      </c>
      <c r="E26" s="194">
        <f t="shared" ref="E26:G26" si="2">E17/E8</f>
        <v>1.0149957155098543</v>
      </c>
      <c r="F26" s="195">
        <f t="shared" si="2"/>
        <v>0.98272957034540864</v>
      </c>
      <c r="G26" s="196">
        <f t="shared" si="2"/>
        <v>0.93788819875776397</v>
      </c>
      <c r="H26" s="194">
        <v>1.023356401384083</v>
      </c>
      <c r="I26" s="195">
        <v>1.0161977834612106</v>
      </c>
      <c r="J26" s="195">
        <v>1.040506329113924</v>
      </c>
      <c r="K26" s="194">
        <v>0.98740157480314961</v>
      </c>
      <c r="L26" s="195"/>
      <c r="M26" s="195"/>
      <c r="N26" s="127" t="s">
        <v>47</v>
      </c>
    </row>
    <row r="27" spans="2:14">
      <c r="B27" s="304"/>
      <c r="C27" s="305"/>
      <c r="D27" s="121" t="s">
        <v>66</v>
      </c>
      <c r="E27" s="194">
        <f t="shared" ref="E27:G27" si="3">E18/E9</f>
        <v>1.0597312095569935</v>
      </c>
      <c r="F27" s="195">
        <f t="shared" si="3"/>
        <v>1.0543504752620034</v>
      </c>
      <c r="G27" s="196">
        <f t="shared" si="3"/>
        <v>1.0614432007620862</v>
      </c>
      <c r="H27" s="194">
        <v>0.9766426544422615</v>
      </c>
      <c r="I27" s="195">
        <v>1.0070709235054638</v>
      </c>
      <c r="J27" s="195">
        <v>0.97910069664344523</v>
      </c>
      <c r="K27" s="194">
        <v>1.0010544074230283</v>
      </c>
      <c r="L27" s="195"/>
      <c r="M27" s="195"/>
      <c r="N27" s="127" t="s">
        <v>47</v>
      </c>
    </row>
    <row r="28" spans="2:14">
      <c r="B28" s="304"/>
      <c r="C28" s="305"/>
      <c r="D28" s="121" t="s">
        <v>67</v>
      </c>
      <c r="E28" s="194">
        <f t="shared" ref="E28:G28" si="4">E19/E10</f>
        <v>1.0381996974281391</v>
      </c>
      <c r="F28" s="195">
        <f t="shared" si="4"/>
        <v>1.0461595273264401</v>
      </c>
      <c r="G28" s="196">
        <f t="shared" si="4"/>
        <v>1.0687544996400289</v>
      </c>
      <c r="H28" s="194">
        <v>0.96488349195930423</v>
      </c>
      <c r="I28" s="195">
        <v>0.93731918997107044</v>
      </c>
      <c r="J28" s="195">
        <v>0.9604805564337654</v>
      </c>
      <c r="K28" s="194">
        <v>0.95623003194888179</v>
      </c>
      <c r="L28" s="195"/>
      <c r="M28" s="195"/>
      <c r="N28" s="127" t="s">
        <v>47</v>
      </c>
    </row>
    <row r="29" spans="2:14">
      <c r="B29" s="304"/>
      <c r="C29" s="305"/>
      <c r="D29" s="121" t="s">
        <v>68</v>
      </c>
      <c r="E29" s="194">
        <f t="shared" ref="E29:G29" si="5">E20/E11</f>
        <v>0.97778850796716565</v>
      </c>
      <c r="F29" s="195">
        <f t="shared" si="5"/>
        <v>1.0155367231638419</v>
      </c>
      <c r="G29" s="196">
        <f t="shared" si="5"/>
        <v>0.98762035763411282</v>
      </c>
      <c r="H29" s="194">
        <v>1.0165622202327664</v>
      </c>
      <c r="I29" s="195">
        <v>0.95371179039301313</v>
      </c>
      <c r="J29" s="195">
        <v>0.9708779443254818</v>
      </c>
      <c r="K29" s="194">
        <v>1.0076530612244898</v>
      </c>
      <c r="L29" s="195"/>
      <c r="M29" s="195"/>
      <c r="N29" s="127" t="s">
        <v>47</v>
      </c>
    </row>
    <row r="30" spans="2:14">
      <c r="B30" s="304"/>
      <c r="C30" s="305"/>
      <c r="D30" s="121" t="s">
        <v>69</v>
      </c>
      <c r="E30" s="194">
        <f t="shared" ref="E30:G30" si="6">E21/E12</f>
        <v>0.99318181818181817</v>
      </c>
      <c r="F30" s="195">
        <f t="shared" si="6"/>
        <v>0.98183429330970318</v>
      </c>
      <c r="G30" s="196">
        <f t="shared" si="6"/>
        <v>1.0012942191544434</v>
      </c>
      <c r="H30" s="194">
        <v>0.99705263157894741</v>
      </c>
      <c r="I30" s="195">
        <v>0.97492807233867651</v>
      </c>
      <c r="J30" s="195">
        <v>0.9814516129032258</v>
      </c>
      <c r="K30" s="194">
        <v>1.0106424911312575</v>
      </c>
      <c r="L30" s="195"/>
      <c r="M30" s="195"/>
      <c r="N30" s="127" t="s">
        <v>47</v>
      </c>
    </row>
    <row r="31" spans="2:14" ht="18" thickBot="1">
      <c r="B31" s="308"/>
      <c r="C31" s="309"/>
      <c r="D31" s="122" t="s">
        <v>70</v>
      </c>
      <c r="E31" s="197">
        <f t="shared" ref="E31:G31" si="7">E22/E13</f>
        <v>0.92186165670367204</v>
      </c>
      <c r="F31" s="198">
        <f t="shared" si="7"/>
        <v>0.87484407484407489</v>
      </c>
      <c r="G31" s="199">
        <f t="shared" si="7"/>
        <v>0.84150790433725176</v>
      </c>
      <c r="H31" s="197">
        <v>0.9533799533799534</v>
      </c>
      <c r="I31" s="198">
        <v>0.90549750113584737</v>
      </c>
      <c r="J31" s="198">
        <v>0.90620812862885214</v>
      </c>
      <c r="K31" s="197">
        <v>0.90180265654648961</v>
      </c>
      <c r="L31" s="198"/>
      <c r="M31" s="198"/>
      <c r="N31" s="128" t="s">
        <v>47</v>
      </c>
    </row>
    <row r="32" spans="2:14" ht="18.75" customHeight="1">
      <c r="B32" s="300" t="s">
        <v>71</v>
      </c>
      <c r="C32" s="300"/>
      <c r="D32" s="300"/>
      <c r="E32" s="300"/>
      <c r="F32" s="300"/>
      <c r="G32" s="300"/>
      <c r="H32" s="300"/>
      <c r="I32" s="300"/>
      <c r="J32" s="300"/>
      <c r="K32" s="300"/>
    </row>
    <row r="33" spans="1:52">
      <c r="B33" s="301"/>
      <c r="C33" s="301"/>
      <c r="D33" s="301"/>
      <c r="E33" s="301"/>
      <c r="F33" s="301"/>
      <c r="G33" s="301"/>
      <c r="H33" s="301"/>
      <c r="I33" s="301"/>
      <c r="J33" s="301"/>
      <c r="K33" s="301"/>
    </row>
    <row r="34" spans="1:52" s="4" customFormat="1" ht="15" customHeight="1">
      <c r="A34" s="2"/>
      <c r="B34" s="111" t="s">
        <v>75</v>
      </c>
      <c r="C34" s="204"/>
      <c r="D34" s="111"/>
      <c r="E34" s="111"/>
      <c r="F34" s="111"/>
      <c r="G34" s="111"/>
      <c r="H34" s="111"/>
      <c r="I34" s="111"/>
      <c r="J34" s="111"/>
      <c r="M34" s="111"/>
      <c r="P34" s="111"/>
      <c r="Q34" s="111"/>
    </row>
    <row r="35" spans="1:52" s="4" customFormat="1" ht="15" customHeight="1">
      <c r="A35" s="2"/>
      <c r="B35" s="193"/>
      <c r="C35" s="204"/>
      <c r="D35" s="193"/>
      <c r="E35" s="193"/>
      <c r="F35" s="193"/>
      <c r="G35" s="193"/>
      <c r="H35" s="193"/>
      <c r="I35" s="193"/>
      <c r="J35" s="193"/>
      <c r="M35" s="193"/>
      <c r="P35" s="193"/>
      <c r="Q35" s="193"/>
    </row>
    <row r="36" spans="1:52" s="4" customFormat="1" ht="15" customHeight="1">
      <c r="A36" s="2"/>
      <c r="B36" s="193"/>
      <c r="C36" s="204"/>
      <c r="D36" s="193"/>
      <c r="E36" s="193"/>
      <c r="F36" s="193"/>
      <c r="G36" s="193"/>
      <c r="H36" s="193"/>
      <c r="I36" s="193"/>
      <c r="J36" s="193"/>
      <c r="M36" s="193"/>
      <c r="P36" s="193"/>
      <c r="Q36" s="193"/>
    </row>
    <row r="37" spans="1:52" ht="7.25" customHeight="1" thickBot="1">
      <c r="B37" s="117"/>
      <c r="C37" s="203"/>
      <c r="D37" s="117"/>
      <c r="E37" s="117"/>
      <c r="F37" s="117"/>
    </row>
    <row r="38" spans="1:52" s="4" customFormat="1" ht="16.5" customHeight="1">
      <c r="A38" s="165"/>
      <c r="B38" s="253"/>
      <c r="C38" s="221" t="s">
        <v>49</v>
      </c>
      <c r="D38" s="245"/>
      <c r="E38" s="222"/>
      <c r="F38" s="222"/>
      <c r="G38" s="222"/>
      <c r="H38" s="245"/>
      <c r="I38" s="222"/>
      <c r="J38" s="222"/>
      <c r="K38" s="222"/>
      <c r="L38" s="245"/>
      <c r="M38" s="246"/>
    </row>
    <row r="39" spans="1:52" s="4" customFormat="1" ht="16.5" customHeight="1">
      <c r="A39" s="165"/>
      <c r="B39" s="254"/>
      <c r="C39" s="286" t="s">
        <v>98</v>
      </c>
      <c r="D39" s="287"/>
      <c r="E39" s="287"/>
      <c r="F39" s="287"/>
      <c r="G39" s="287"/>
      <c r="H39" s="287"/>
      <c r="I39" s="287"/>
      <c r="J39" s="287"/>
      <c r="K39" s="287"/>
      <c r="L39" s="287"/>
      <c r="M39" s="288"/>
    </row>
    <row r="40" spans="1:52" s="4" customFormat="1" ht="16.5" customHeight="1">
      <c r="A40" s="165"/>
      <c r="B40" s="250"/>
      <c r="C40" s="286"/>
      <c r="D40" s="287"/>
      <c r="E40" s="287"/>
      <c r="F40" s="287"/>
      <c r="G40" s="287"/>
      <c r="H40" s="287"/>
      <c r="I40" s="287"/>
      <c r="J40" s="287"/>
      <c r="K40" s="287"/>
      <c r="L40" s="287"/>
      <c r="M40" s="288"/>
    </row>
    <row r="41" spans="1:52" s="4" customFormat="1" ht="16.5" customHeight="1">
      <c r="A41" s="165"/>
      <c r="B41" s="250"/>
      <c r="C41" s="286"/>
      <c r="D41" s="287"/>
      <c r="E41" s="287"/>
      <c r="F41" s="287"/>
      <c r="G41" s="287"/>
      <c r="H41" s="287"/>
      <c r="I41" s="287"/>
      <c r="J41" s="287"/>
      <c r="K41" s="287"/>
      <c r="L41" s="287"/>
      <c r="M41" s="288"/>
      <c r="AP41" s="286" t="s">
        <v>90</v>
      </c>
      <c r="AQ41" s="287"/>
      <c r="AR41" s="287"/>
      <c r="AS41" s="287"/>
      <c r="AT41" s="287"/>
      <c r="AU41" s="287"/>
      <c r="AV41" s="287"/>
      <c r="AW41" s="287"/>
      <c r="AX41" s="287"/>
      <c r="AY41" s="287"/>
      <c r="AZ41" s="288"/>
    </row>
    <row r="42" spans="1:52" s="4" customFormat="1" ht="16.5" customHeight="1">
      <c r="A42" s="165"/>
      <c r="B42" s="250"/>
      <c r="C42" s="286"/>
      <c r="D42" s="287"/>
      <c r="E42" s="287"/>
      <c r="F42" s="287"/>
      <c r="G42" s="287"/>
      <c r="H42" s="287"/>
      <c r="I42" s="287"/>
      <c r="J42" s="287"/>
      <c r="K42" s="287"/>
      <c r="L42" s="287"/>
      <c r="M42" s="288"/>
      <c r="N42" s="202"/>
      <c r="AP42" s="286"/>
      <c r="AQ42" s="287"/>
      <c r="AR42" s="287"/>
      <c r="AS42" s="287"/>
      <c r="AT42" s="287"/>
      <c r="AU42" s="287"/>
      <c r="AV42" s="287"/>
      <c r="AW42" s="287"/>
      <c r="AX42" s="287"/>
      <c r="AY42" s="287"/>
      <c r="AZ42" s="288"/>
    </row>
    <row r="43" spans="1:52" ht="16.5" customHeight="1">
      <c r="A43" s="239"/>
      <c r="B43" s="250"/>
      <c r="C43" s="286"/>
      <c r="D43" s="287"/>
      <c r="E43" s="287"/>
      <c r="F43" s="287"/>
      <c r="G43" s="287"/>
      <c r="H43" s="287"/>
      <c r="I43" s="287"/>
      <c r="J43" s="287"/>
      <c r="K43" s="287"/>
      <c r="L43" s="287"/>
      <c r="M43" s="288"/>
      <c r="AP43" s="286"/>
      <c r="AQ43" s="287"/>
      <c r="AR43" s="287"/>
      <c r="AS43" s="287"/>
      <c r="AT43" s="287"/>
      <c r="AU43" s="287"/>
      <c r="AV43" s="287"/>
      <c r="AW43" s="287"/>
      <c r="AX43" s="287"/>
      <c r="AY43" s="287"/>
      <c r="AZ43" s="288"/>
    </row>
    <row r="44" spans="1:52" ht="76.25" customHeight="1" thickBot="1">
      <c r="A44" s="247"/>
      <c r="B44" s="251"/>
      <c r="C44" s="289"/>
      <c r="D44" s="290"/>
      <c r="E44" s="290"/>
      <c r="F44" s="290"/>
      <c r="G44" s="290"/>
      <c r="H44" s="290"/>
      <c r="I44" s="290"/>
      <c r="J44" s="290"/>
      <c r="K44" s="290"/>
      <c r="L44" s="290"/>
      <c r="M44" s="291"/>
      <c r="AP44" s="286"/>
      <c r="AQ44" s="287"/>
      <c r="AR44" s="287"/>
      <c r="AS44" s="287"/>
      <c r="AT44" s="287"/>
      <c r="AU44" s="287"/>
      <c r="AV44" s="287"/>
      <c r="AW44" s="287"/>
      <c r="AX44" s="287"/>
      <c r="AY44" s="287"/>
      <c r="AZ44" s="288"/>
    </row>
    <row r="45" spans="1:52">
      <c r="AP45" s="286"/>
      <c r="AQ45" s="287"/>
      <c r="AR45" s="287"/>
      <c r="AS45" s="287"/>
      <c r="AT45" s="287"/>
      <c r="AU45" s="287"/>
      <c r="AV45" s="287"/>
      <c r="AW45" s="287"/>
      <c r="AX45" s="287"/>
      <c r="AY45" s="287"/>
      <c r="AZ45" s="288"/>
    </row>
    <row r="46" spans="1:52" ht="18" thickBot="1">
      <c r="AP46" s="289"/>
      <c r="AQ46" s="290"/>
      <c r="AR46" s="290"/>
      <c r="AS46" s="290"/>
      <c r="AT46" s="290"/>
      <c r="AU46" s="290"/>
      <c r="AV46" s="290"/>
      <c r="AW46" s="290"/>
      <c r="AX46" s="290"/>
      <c r="AY46" s="290"/>
      <c r="AZ46" s="291"/>
    </row>
  </sheetData>
  <mergeCells count="10">
    <mergeCell ref="AP41:AZ46"/>
    <mergeCell ref="H4:J4"/>
    <mergeCell ref="E4:G4"/>
    <mergeCell ref="B4:D5"/>
    <mergeCell ref="B32:K33"/>
    <mergeCell ref="B6:C14"/>
    <mergeCell ref="B15:C23"/>
    <mergeCell ref="B24:C31"/>
    <mergeCell ref="K4:M4"/>
    <mergeCell ref="C39:M44"/>
  </mergeCells>
  <phoneticPr fontId="4"/>
  <printOptions horizontalCentered="1"/>
  <pageMargins left="0.51181102362204722" right="0.51181102362204722" top="0.55118110236220474" bottom="0.55118110236220474" header="0.31496062992125984" footer="0.31496062992125984"/>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99"/>
  <sheetViews>
    <sheetView showGridLines="0" view="pageBreakPreview" zoomScale="85" zoomScaleNormal="100" zoomScaleSheetLayoutView="85" workbookViewId="0">
      <selection activeCell="O31" sqref="O31:O32"/>
    </sheetView>
  </sheetViews>
  <sheetFormatPr defaultColWidth="9" defaultRowHeight="10.5"/>
  <cols>
    <col min="1" max="1" width="0.6640625" style="4" customWidth="1"/>
    <col min="2" max="3" width="2.796875" style="4" customWidth="1"/>
    <col min="4" max="4" width="9.86328125" style="4" customWidth="1"/>
    <col min="5" max="5" width="11.6640625" style="4" customWidth="1"/>
    <col min="6" max="6" width="13.1328125" style="4" customWidth="1"/>
    <col min="7" max="7" width="1.46484375" style="4" customWidth="1"/>
    <col min="8" max="11" width="13.46484375" style="4" hidden="1" customWidth="1"/>
    <col min="12" max="15" width="13.46484375" style="4" customWidth="1"/>
    <col min="16" max="19" width="13.46484375" style="4" hidden="1" customWidth="1"/>
    <col min="20" max="23" width="13.46484375" style="4" customWidth="1"/>
    <col min="24" max="27" width="13.46484375" style="4" hidden="1" customWidth="1"/>
    <col min="28" max="31" width="13.46484375" style="4" customWidth="1"/>
    <col min="32" max="32" width="3.1328125" style="4" customWidth="1"/>
    <col min="33" max="35" width="9" style="4"/>
    <col min="36" max="36" width="9.1328125" style="4" customWidth="1"/>
    <col min="37" max="16384" width="9" style="4"/>
  </cols>
  <sheetData>
    <row r="1" spans="1:49" ht="16.5" customHeight="1">
      <c r="B1" s="112" t="s">
        <v>83</v>
      </c>
      <c r="H1" s="110"/>
      <c r="I1" s="110"/>
      <c r="J1" s="110"/>
      <c r="K1" s="110"/>
      <c r="L1" s="110"/>
      <c r="M1" s="110"/>
      <c r="N1" s="110"/>
      <c r="O1" s="110"/>
      <c r="P1" s="110"/>
      <c r="Q1" s="110"/>
      <c r="R1" s="110"/>
      <c r="S1" s="110"/>
      <c r="T1" s="110"/>
      <c r="U1" s="110"/>
      <c r="V1" s="110"/>
      <c r="W1" s="110"/>
      <c r="AA1" s="123"/>
      <c r="AE1" s="146">
        <v>44648</v>
      </c>
    </row>
    <row r="2" spans="1:49" ht="8.25" customHeight="1">
      <c r="H2" s="110"/>
      <c r="I2" s="110"/>
      <c r="J2" s="110"/>
      <c r="K2" s="110"/>
      <c r="L2" s="110"/>
      <c r="M2" s="110"/>
      <c r="N2" s="110"/>
      <c r="O2" s="110"/>
      <c r="P2" s="110"/>
      <c r="Q2" s="110"/>
      <c r="R2" s="110"/>
      <c r="S2" s="110"/>
      <c r="T2" s="110"/>
      <c r="U2" s="110"/>
      <c r="V2" s="110"/>
      <c r="W2" s="110"/>
      <c r="AF2" s="285"/>
      <c r="AG2" s="285"/>
      <c r="AH2" s="285"/>
      <c r="AI2" s="285"/>
      <c r="AJ2" s="285"/>
      <c r="AK2" s="285"/>
      <c r="AL2" s="285"/>
      <c r="AM2" s="285"/>
      <c r="AN2" s="285"/>
      <c r="AO2" s="285"/>
      <c r="AP2" s="285"/>
      <c r="AQ2" s="285"/>
      <c r="AR2" s="285"/>
      <c r="AS2" s="285"/>
      <c r="AT2" s="285"/>
      <c r="AU2" s="285"/>
      <c r="AV2" s="285"/>
      <c r="AW2" s="285"/>
    </row>
    <row r="3" spans="1:49" ht="16.25" customHeight="1" thickBot="1">
      <c r="A3" s="1"/>
      <c r="B3" s="76" t="s">
        <v>87</v>
      </c>
      <c r="C3" s="2"/>
      <c r="D3" s="2"/>
      <c r="E3" s="2"/>
      <c r="F3" s="2"/>
      <c r="G3" s="2"/>
      <c r="H3" s="2"/>
      <c r="I3" s="2"/>
      <c r="J3" s="2"/>
      <c r="K3" s="2"/>
      <c r="L3" s="2"/>
      <c r="M3" s="2"/>
      <c r="N3" s="2"/>
      <c r="O3" s="2"/>
      <c r="P3" s="2"/>
      <c r="Q3" s="2"/>
      <c r="R3" s="2"/>
      <c r="S3" s="2"/>
      <c r="T3" s="2"/>
      <c r="U3" s="2"/>
      <c r="V3" s="2"/>
      <c r="W3" s="2"/>
      <c r="X3" s="2"/>
      <c r="Y3" s="3"/>
      <c r="Z3" s="3"/>
      <c r="AA3" s="3"/>
      <c r="AB3" s="2"/>
      <c r="AC3" s="3"/>
      <c r="AD3" s="3"/>
      <c r="AE3" s="3" t="s">
        <v>43</v>
      </c>
      <c r="AF3" s="285"/>
      <c r="AG3" s="285"/>
      <c r="AH3" s="285"/>
      <c r="AI3" s="285"/>
      <c r="AJ3" s="285"/>
      <c r="AK3" s="285"/>
      <c r="AL3" s="285"/>
      <c r="AM3" s="285"/>
      <c r="AN3" s="285"/>
      <c r="AO3" s="285"/>
      <c r="AP3" s="285"/>
      <c r="AQ3" s="285"/>
      <c r="AR3" s="285"/>
      <c r="AS3" s="285"/>
      <c r="AT3" s="285"/>
      <c r="AU3" s="285"/>
      <c r="AV3" s="285"/>
      <c r="AW3" s="285"/>
    </row>
    <row r="4" spans="1:49" ht="17.649999999999999">
      <c r="A4" s="2"/>
      <c r="B4" s="5" t="s">
        <v>0</v>
      </c>
      <c r="C4" s="6"/>
      <c r="D4" s="6"/>
      <c r="E4" s="6"/>
      <c r="F4" s="6"/>
      <c r="G4" s="6"/>
      <c r="H4" s="316" t="s">
        <v>1</v>
      </c>
      <c r="I4" s="317"/>
      <c r="J4" s="317"/>
      <c r="K4" s="318"/>
      <c r="L4" s="316" t="s">
        <v>1</v>
      </c>
      <c r="M4" s="317"/>
      <c r="N4" s="317"/>
      <c r="O4" s="318"/>
      <c r="P4" s="316" t="s">
        <v>2</v>
      </c>
      <c r="Q4" s="317"/>
      <c r="R4" s="317"/>
      <c r="S4" s="318"/>
      <c r="T4" s="316" t="s">
        <v>2</v>
      </c>
      <c r="U4" s="317"/>
      <c r="V4" s="317"/>
      <c r="W4" s="318"/>
      <c r="X4" s="316" t="s">
        <v>3</v>
      </c>
      <c r="Y4" s="317"/>
      <c r="Z4" s="317"/>
      <c r="AA4" s="318"/>
      <c r="AB4" s="316" t="s">
        <v>3</v>
      </c>
      <c r="AC4" s="317"/>
      <c r="AD4" s="317"/>
      <c r="AE4" s="318"/>
      <c r="AF4" s="285"/>
      <c r="AG4" s="285"/>
      <c r="AH4" s="285"/>
      <c r="AI4" s="285"/>
      <c r="AJ4" s="285"/>
      <c r="AK4" s="285"/>
      <c r="AL4" s="285"/>
      <c r="AM4" s="285"/>
      <c r="AN4" s="285"/>
      <c r="AO4" s="285"/>
      <c r="AP4" s="285"/>
      <c r="AQ4" s="285"/>
      <c r="AR4" s="285"/>
      <c r="AS4" s="285"/>
      <c r="AT4" s="285"/>
      <c r="AU4" s="285"/>
      <c r="AV4" s="285"/>
      <c r="AW4" s="285"/>
    </row>
    <row r="5" spans="1:49" ht="16.8" customHeight="1" thickBot="1">
      <c r="A5" s="2"/>
      <c r="B5" s="8"/>
      <c r="C5" s="9"/>
      <c r="D5" s="9"/>
      <c r="E5" s="9"/>
      <c r="F5" s="9"/>
      <c r="G5" s="9"/>
      <c r="H5" s="10" t="s">
        <v>4</v>
      </c>
      <c r="I5" s="11" t="s">
        <v>5</v>
      </c>
      <c r="J5" s="12" t="s">
        <v>41</v>
      </c>
      <c r="K5" s="154" t="s">
        <v>45</v>
      </c>
      <c r="L5" s="10" t="s">
        <v>51</v>
      </c>
      <c r="M5" s="11" t="s">
        <v>79</v>
      </c>
      <c r="N5" s="12" t="s">
        <v>80</v>
      </c>
      <c r="O5" s="154" t="s">
        <v>45</v>
      </c>
      <c r="P5" s="10" t="s">
        <v>4</v>
      </c>
      <c r="Q5" s="11" t="s">
        <v>5</v>
      </c>
      <c r="R5" s="12" t="s">
        <v>41</v>
      </c>
      <c r="S5" s="59" t="s">
        <v>44</v>
      </c>
      <c r="T5" s="10" t="s">
        <v>51</v>
      </c>
      <c r="U5" s="11" t="s">
        <v>79</v>
      </c>
      <c r="V5" s="12" t="s">
        <v>80</v>
      </c>
      <c r="W5" s="154" t="s">
        <v>44</v>
      </c>
      <c r="X5" s="13" t="s">
        <v>4</v>
      </c>
      <c r="Y5" s="14" t="s">
        <v>5</v>
      </c>
      <c r="Z5" s="73" t="s">
        <v>40</v>
      </c>
      <c r="AA5" s="73" t="s">
        <v>44</v>
      </c>
      <c r="AB5" s="206" t="s">
        <v>51</v>
      </c>
      <c r="AC5" s="173" t="s">
        <v>79</v>
      </c>
      <c r="AD5" s="154" t="s">
        <v>80</v>
      </c>
      <c r="AE5" s="73" t="s">
        <v>44</v>
      </c>
      <c r="AF5" s="285"/>
      <c r="AG5" s="285"/>
      <c r="AH5" s="285"/>
      <c r="AI5" s="285"/>
      <c r="AJ5" s="285"/>
      <c r="AK5" s="285"/>
      <c r="AL5" s="285"/>
      <c r="AM5" s="285"/>
      <c r="AN5" s="285"/>
      <c r="AO5" s="285"/>
      <c r="AP5" s="285"/>
      <c r="AQ5" s="285"/>
      <c r="AR5" s="285"/>
      <c r="AS5" s="285"/>
      <c r="AT5" s="285"/>
      <c r="AU5" s="285"/>
      <c r="AV5" s="285"/>
      <c r="AW5" s="285"/>
    </row>
    <row r="6" spans="1:49" ht="18" customHeight="1" thickTop="1">
      <c r="A6" s="2"/>
      <c r="B6" s="15" t="s">
        <v>6</v>
      </c>
      <c r="C6" s="16"/>
      <c r="D6" s="17"/>
      <c r="E6" s="18"/>
      <c r="F6" s="18"/>
      <c r="G6" s="19"/>
      <c r="H6" s="37">
        <f>SUM(H7:H20)</f>
        <v>245133</v>
      </c>
      <c r="I6" s="20">
        <f>SUM(I7:I20)</f>
        <v>234195</v>
      </c>
      <c r="J6" s="62">
        <f>SUM(J7:J20)</f>
        <v>217479</v>
      </c>
      <c r="K6" s="155">
        <f>SUM(H6:J6)</f>
        <v>696807</v>
      </c>
      <c r="L6" s="37">
        <v>219364</v>
      </c>
      <c r="M6" s="20">
        <v>230643</v>
      </c>
      <c r="N6" s="327">
        <v>234126</v>
      </c>
      <c r="O6" s="155">
        <v>684133</v>
      </c>
      <c r="P6" s="37">
        <v>248928</v>
      </c>
      <c r="Q6" s="20">
        <v>222444</v>
      </c>
      <c r="R6" s="62">
        <v>209988</v>
      </c>
      <c r="S6" s="74">
        <v>681360</v>
      </c>
      <c r="T6" s="37">
        <v>223716</v>
      </c>
      <c r="U6" s="20">
        <v>233604</v>
      </c>
      <c r="V6" s="62">
        <v>242316</v>
      </c>
      <c r="W6" s="155">
        <v>699636</v>
      </c>
      <c r="X6" s="167">
        <v>0.98475462784419587</v>
      </c>
      <c r="Y6" s="68">
        <v>1.052826778874683</v>
      </c>
      <c r="Z6" s="68">
        <v>1.0356734670552603</v>
      </c>
      <c r="AA6" s="68">
        <v>1.0226708348009863</v>
      </c>
      <c r="AB6" s="82">
        <v>0.98054676464803592</v>
      </c>
      <c r="AC6" s="214">
        <v>0.98732470334412081</v>
      </c>
      <c r="AD6" s="209">
        <v>0.96620115881741198</v>
      </c>
      <c r="AE6" s="68">
        <v>0.97784133463686829</v>
      </c>
      <c r="AF6" s="285"/>
      <c r="AG6" s="285"/>
      <c r="AH6" s="285"/>
      <c r="AI6" s="285"/>
      <c r="AJ6" s="285"/>
      <c r="AK6" s="285"/>
      <c r="AL6" s="285"/>
      <c r="AM6" s="285"/>
      <c r="AN6" s="285"/>
      <c r="AO6" s="285"/>
      <c r="AP6" s="285"/>
      <c r="AQ6" s="285"/>
      <c r="AR6" s="285"/>
      <c r="AS6" s="285"/>
      <c r="AT6" s="285"/>
      <c r="AU6" s="285"/>
      <c r="AV6" s="285"/>
      <c r="AW6" s="285"/>
    </row>
    <row r="7" spans="1:49" ht="16.25" customHeight="1">
      <c r="A7" s="2"/>
      <c r="B7" s="21"/>
      <c r="C7" s="22"/>
      <c r="D7" s="23" t="s">
        <v>7</v>
      </c>
      <c r="E7" s="24"/>
      <c r="F7" s="24"/>
      <c r="G7" s="25"/>
      <c r="H7" s="27">
        <v>53140</v>
      </c>
      <c r="I7" s="26">
        <v>52073</v>
      </c>
      <c r="J7" s="63">
        <v>39525</v>
      </c>
      <c r="K7" s="156">
        <f t="shared" ref="K7:K36" si="0">SUM(H7:J7)</f>
        <v>144738</v>
      </c>
      <c r="L7" s="27">
        <v>36536</v>
      </c>
      <c r="M7" s="26">
        <v>36908</v>
      </c>
      <c r="N7" s="328">
        <v>36853</v>
      </c>
      <c r="O7" s="156">
        <v>110297</v>
      </c>
      <c r="P7" s="27">
        <v>54060</v>
      </c>
      <c r="Q7" s="26">
        <v>52656</v>
      </c>
      <c r="R7" s="63">
        <v>39936</v>
      </c>
      <c r="S7" s="136">
        <v>146652</v>
      </c>
      <c r="T7" s="27">
        <v>38604</v>
      </c>
      <c r="U7" s="26">
        <v>40152</v>
      </c>
      <c r="V7" s="63">
        <v>41316</v>
      </c>
      <c r="W7" s="156">
        <v>120072</v>
      </c>
      <c r="X7" s="168">
        <v>0.9829818719940806</v>
      </c>
      <c r="Y7" s="69">
        <v>0.98892813734427221</v>
      </c>
      <c r="Z7" s="69">
        <v>0.98970853365384615</v>
      </c>
      <c r="AA7" s="138">
        <v>0.986948694869487</v>
      </c>
      <c r="AB7" s="78">
        <v>0.94643042171795666</v>
      </c>
      <c r="AC7" s="215">
        <v>0.91920701334927279</v>
      </c>
      <c r="AD7" s="210">
        <v>0.8919788943750605</v>
      </c>
      <c r="AE7" s="138">
        <v>0.91859051235925115</v>
      </c>
      <c r="AF7" s="285"/>
      <c r="AG7" s="285"/>
      <c r="AH7" s="285"/>
      <c r="AI7" s="285"/>
      <c r="AJ7" s="285"/>
      <c r="AK7" s="285"/>
      <c r="AL7" s="285"/>
      <c r="AM7" s="285"/>
      <c r="AN7" s="285"/>
      <c r="AO7" s="285"/>
      <c r="AP7" s="285"/>
      <c r="AQ7" s="285"/>
      <c r="AR7" s="285"/>
      <c r="AS7" s="285"/>
      <c r="AT7" s="285"/>
      <c r="AU7" s="285"/>
      <c r="AV7" s="285"/>
      <c r="AW7" s="285"/>
    </row>
    <row r="8" spans="1:49" ht="16.25" customHeight="1">
      <c r="A8" s="2"/>
      <c r="B8" s="21"/>
      <c r="C8" s="22"/>
      <c r="D8" s="28" t="s">
        <v>8</v>
      </c>
      <c r="E8" s="29"/>
      <c r="F8" s="29"/>
      <c r="G8" s="54"/>
      <c r="H8" s="27">
        <v>487</v>
      </c>
      <c r="I8" s="26">
        <v>478</v>
      </c>
      <c r="J8" s="63">
        <v>487</v>
      </c>
      <c r="K8" s="156">
        <f t="shared" si="0"/>
        <v>1452</v>
      </c>
      <c r="L8" s="27">
        <v>455</v>
      </c>
      <c r="M8" s="26">
        <v>448</v>
      </c>
      <c r="N8" s="328">
        <v>368</v>
      </c>
      <c r="O8" s="156">
        <v>1271</v>
      </c>
      <c r="P8" s="27">
        <v>636</v>
      </c>
      <c r="Q8" s="26">
        <v>660</v>
      </c>
      <c r="R8" s="63">
        <v>672</v>
      </c>
      <c r="S8" s="136">
        <v>1968</v>
      </c>
      <c r="T8" s="27">
        <v>648</v>
      </c>
      <c r="U8" s="26">
        <v>708</v>
      </c>
      <c r="V8" s="63">
        <v>768</v>
      </c>
      <c r="W8" s="156">
        <v>2124</v>
      </c>
      <c r="X8" s="168">
        <v>0.76572327044025157</v>
      </c>
      <c r="Y8" s="69">
        <v>0.72424242424242424</v>
      </c>
      <c r="Z8" s="69">
        <v>0.72470238095238093</v>
      </c>
      <c r="AA8" s="138">
        <v>0.73780487804878048</v>
      </c>
      <c r="AB8" s="207">
        <v>0.7021604938271605</v>
      </c>
      <c r="AC8" s="275">
        <v>0.63276836158192096</v>
      </c>
      <c r="AD8" s="276">
        <v>0.47916666666666669</v>
      </c>
      <c r="AE8" s="138">
        <v>0.59839924670433142</v>
      </c>
      <c r="AF8" s="285"/>
      <c r="AG8" s="285"/>
      <c r="AH8" s="285"/>
      <c r="AI8" s="285"/>
      <c r="AJ8" s="285"/>
      <c r="AK8" s="285"/>
      <c r="AL8" s="285"/>
      <c r="AM8" s="285"/>
      <c r="AN8" s="285"/>
      <c r="AO8" s="285"/>
      <c r="AP8" s="285"/>
      <c r="AQ8" s="285"/>
      <c r="AR8" s="285"/>
      <c r="AS8" s="285"/>
      <c r="AT8" s="285"/>
      <c r="AU8" s="285"/>
      <c r="AV8" s="285"/>
      <c r="AW8" s="285"/>
    </row>
    <row r="9" spans="1:49" ht="16.25" customHeight="1">
      <c r="A9" s="2"/>
      <c r="B9" s="21"/>
      <c r="C9" s="22"/>
      <c r="D9" s="30" t="s">
        <v>9</v>
      </c>
      <c r="E9" s="29"/>
      <c r="F9" s="29"/>
      <c r="G9" s="54"/>
      <c r="H9" s="27">
        <v>7594</v>
      </c>
      <c r="I9" s="26">
        <v>8264</v>
      </c>
      <c r="J9" s="63">
        <v>9228</v>
      </c>
      <c r="K9" s="156">
        <f t="shared" si="0"/>
        <v>25086</v>
      </c>
      <c r="L9" s="27">
        <v>10879</v>
      </c>
      <c r="M9" s="26">
        <v>12171</v>
      </c>
      <c r="N9" s="328">
        <v>13346</v>
      </c>
      <c r="O9" s="156">
        <v>36396</v>
      </c>
      <c r="P9" s="27">
        <v>8532</v>
      </c>
      <c r="Q9" s="26">
        <v>8760</v>
      </c>
      <c r="R9" s="63">
        <v>8940</v>
      </c>
      <c r="S9" s="136">
        <v>26232</v>
      </c>
      <c r="T9" s="27">
        <v>9480</v>
      </c>
      <c r="U9" s="26">
        <v>9936</v>
      </c>
      <c r="V9" s="63">
        <v>10332</v>
      </c>
      <c r="W9" s="156">
        <v>29748</v>
      </c>
      <c r="X9" s="168">
        <v>0.89006094702297234</v>
      </c>
      <c r="Y9" s="69">
        <v>0.94337899543379</v>
      </c>
      <c r="Z9" s="69">
        <v>1.0322147651006712</v>
      </c>
      <c r="AA9" s="138">
        <v>0.95631290027447391</v>
      </c>
      <c r="AB9" s="78">
        <v>1.1475738396624473</v>
      </c>
      <c r="AC9" s="277">
        <v>1.22493961352657</v>
      </c>
      <c r="AD9" s="278">
        <v>1.2917150600077429</v>
      </c>
      <c r="AE9" s="138">
        <v>1.2234772085518355</v>
      </c>
      <c r="AF9" s="285"/>
      <c r="AG9" s="285"/>
      <c r="AH9" s="285"/>
      <c r="AI9" s="285"/>
      <c r="AJ9" s="285"/>
      <c r="AK9" s="285"/>
      <c r="AL9" s="285"/>
      <c r="AM9" s="285"/>
      <c r="AN9" s="285"/>
      <c r="AO9" s="285"/>
      <c r="AP9" s="285"/>
      <c r="AQ9" s="285"/>
      <c r="AR9" s="285"/>
      <c r="AS9" s="285"/>
      <c r="AT9" s="285"/>
      <c r="AU9" s="285"/>
      <c r="AV9" s="285"/>
      <c r="AW9" s="285"/>
    </row>
    <row r="10" spans="1:49" ht="16.25" customHeight="1">
      <c r="A10" s="2"/>
      <c r="B10" s="21"/>
      <c r="C10" s="22"/>
      <c r="D10" s="23" t="s">
        <v>10</v>
      </c>
      <c r="E10" s="31"/>
      <c r="F10" s="31"/>
      <c r="G10" s="55"/>
      <c r="H10" s="33">
        <v>3928</v>
      </c>
      <c r="I10" s="32">
        <v>4064</v>
      </c>
      <c r="J10" s="64">
        <v>4026</v>
      </c>
      <c r="K10" s="157">
        <f t="shared" si="0"/>
        <v>12018</v>
      </c>
      <c r="L10" s="33">
        <v>4148</v>
      </c>
      <c r="M10" s="26">
        <v>4490</v>
      </c>
      <c r="N10" s="328">
        <v>4602</v>
      </c>
      <c r="O10" s="157">
        <v>13240</v>
      </c>
      <c r="P10" s="33">
        <v>3984</v>
      </c>
      <c r="Q10" s="32">
        <v>4092</v>
      </c>
      <c r="R10" s="64">
        <v>4176</v>
      </c>
      <c r="S10" s="137">
        <v>12252</v>
      </c>
      <c r="T10" s="33">
        <v>4224</v>
      </c>
      <c r="U10" s="32">
        <v>4368</v>
      </c>
      <c r="V10" s="64">
        <v>4524</v>
      </c>
      <c r="W10" s="157">
        <v>13116</v>
      </c>
      <c r="X10" s="168">
        <v>0.98594377510040165</v>
      </c>
      <c r="Y10" s="69">
        <v>0.99315738025415445</v>
      </c>
      <c r="Z10" s="69">
        <v>0.96408045977011492</v>
      </c>
      <c r="AA10" s="138">
        <v>0.98090107737512244</v>
      </c>
      <c r="AB10" s="78">
        <v>0.9820075757575758</v>
      </c>
      <c r="AC10" s="277">
        <v>1.0279304029304028</v>
      </c>
      <c r="AD10" s="278">
        <v>1.0172413793103448</v>
      </c>
      <c r="AE10" s="138">
        <v>1.0094541018603234</v>
      </c>
      <c r="AF10" s="285"/>
      <c r="AG10" s="285"/>
      <c r="AH10" s="285"/>
      <c r="AI10" s="285"/>
      <c r="AJ10" s="285"/>
      <c r="AK10" s="285"/>
      <c r="AL10" s="285"/>
      <c r="AM10" s="285"/>
      <c r="AN10" s="285"/>
      <c r="AO10" s="285"/>
      <c r="AP10" s="285"/>
      <c r="AQ10" s="285"/>
      <c r="AR10" s="285"/>
      <c r="AS10" s="285"/>
      <c r="AT10" s="285"/>
      <c r="AU10" s="285"/>
      <c r="AV10" s="285"/>
      <c r="AW10" s="285"/>
    </row>
    <row r="11" spans="1:49" ht="16.25" customHeight="1">
      <c r="A11" s="2"/>
      <c r="B11" s="21"/>
      <c r="C11" s="22"/>
      <c r="D11" s="23" t="s">
        <v>11</v>
      </c>
      <c r="E11" s="31"/>
      <c r="F11" s="31"/>
      <c r="G11" s="55"/>
      <c r="H11" s="33">
        <v>14160</v>
      </c>
      <c r="I11" s="32">
        <v>15991</v>
      </c>
      <c r="J11" s="64">
        <v>17515</v>
      </c>
      <c r="K11" s="157">
        <f t="shared" si="0"/>
        <v>47666</v>
      </c>
      <c r="L11" s="33">
        <v>20189</v>
      </c>
      <c r="M11" s="26">
        <v>23325</v>
      </c>
      <c r="N11" s="328">
        <v>24470</v>
      </c>
      <c r="O11" s="157">
        <v>67984</v>
      </c>
      <c r="P11" s="33">
        <v>13188</v>
      </c>
      <c r="Q11" s="32">
        <v>15888</v>
      </c>
      <c r="R11" s="64">
        <v>19332</v>
      </c>
      <c r="S11" s="137">
        <v>48408</v>
      </c>
      <c r="T11" s="33">
        <v>18816</v>
      </c>
      <c r="U11" s="32">
        <v>20256</v>
      </c>
      <c r="V11" s="64">
        <v>21612</v>
      </c>
      <c r="W11" s="157">
        <v>60684</v>
      </c>
      <c r="X11" s="168">
        <v>1.0737033666969973</v>
      </c>
      <c r="Y11" s="69">
        <v>1.0064828801611279</v>
      </c>
      <c r="Z11" s="69">
        <v>0.90601075936271469</v>
      </c>
      <c r="AA11" s="138">
        <v>0.98467195504875227</v>
      </c>
      <c r="AB11" s="78">
        <v>1.0729698129251701</v>
      </c>
      <c r="AC11" s="277">
        <v>1.1515106635071091</v>
      </c>
      <c r="AD11" s="278">
        <v>1.1322413473995929</v>
      </c>
      <c r="AE11" s="138">
        <v>1.1202953002438865</v>
      </c>
      <c r="AF11" s="285"/>
      <c r="AG11" s="285"/>
      <c r="AH11" s="285"/>
      <c r="AI11" s="285"/>
      <c r="AJ11" s="285"/>
      <c r="AK11" s="285"/>
      <c r="AL11" s="285"/>
      <c r="AM11" s="285"/>
      <c r="AN11" s="285"/>
      <c r="AO11" s="285"/>
      <c r="AP11" s="285"/>
      <c r="AQ11" s="285"/>
      <c r="AR11" s="285"/>
      <c r="AS11" s="285"/>
      <c r="AT11" s="285"/>
      <c r="AU11" s="285"/>
      <c r="AV11" s="285"/>
      <c r="AW11" s="285"/>
    </row>
    <row r="12" spans="1:49" ht="16.25" customHeight="1">
      <c r="A12" s="2"/>
      <c r="B12" s="21"/>
      <c r="C12" s="22"/>
      <c r="D12" s="23" t="s">
        <v>12</v>
      </c>
      <c r="E12" s="31"/>
      <c r="F12" s="31"/>
      <c r="G12" s="55"/>
      <c r="H12" s="33">
        <v>62732</v>
      </c>
      <c r="I12" s="32">
        <v>46672</v>
      </c>
      <c r="J12" s="64">
        <v>36784</v>
      </c>
      <c r="K12" s="157">
        <f t="shared" si="0"/>
        <v>146188</v>
      </c>
      <c r="L12" s="33">
        <v>35023</v>
      </c>
      <c r="M12" s="26">
        <v>36018</v>
      </c>
      <c r="N12" s="328">
        <v>35076</v>
      </c>
      <c r="O12" s="157">
        <v>106117</v>
      </c>
      <c r="P12" s="33">
        <v>62640</v>
      </c>
      <c r="Q12" s="32">
        <v>28692</v>
      </c>
      <c r="R12" s="64">
        <v>19512</v>
      </c>
      <c r="S12" s="137">
        <v>110844</v>
      </c>
      <c r="T12" s="33">
        <v>36528</v>
      </c>
      <c r="U12" s="32">
        <v>37920</v>
      </c>
      <c r="V12" s="64">
        <v>39216</v>
      </c>
      <c r="W12" s="157">
        <v>113664</v>
      </c>
      <c r="X12" s="168">
        <v>1.0014687100893997</v>
      </c>
      <c r="Y12" s="69">
        <v>1.6266555137320506</v>
      </c>
      <c r="Z12" s="69">
        <v>1.8851988519885199</v>
      </c>
      <c r="AA12" s="138">
        <v>1.3188625455595251</v>
      </c>
      <c r="AB12" s="78">
        <v>0.9587987297415681</v>
      </c>
      <c r="AC12" s="277">
        <v>0.94984177215189869</v>
      </c>
      <c r="AD12" s="278">
        <v>0.89443084455324362</v>
      </c>
      <c r="AE12" s="138">
        <v>0.93360254786036034</v>
      </c>
      <c r="AF12" s="285"/>
      <c r="AG12" s="285"/>
      <c r="AH12" s="285"/>
      <c r="AI12" s="285"/>
      <c r="AJ12" s="285"/>
      <c r="AK12" s="285"/>
      <c r="AL12" s="285"/>
      <c r="AM12" s="285"/>
      <c r="AN12" s="285"/>
      <c r="AO12" s="285"/>
      <c r="AP12" s="285"/>
      <c r="AQ12" s="285"/>
      <c r="AR12" s="285"/>
      <c r="AS12" s="285"/>
      <c r="AT12" s="285"/>
      <c r="AU12" s="285"/>
      <c r="AV12" s="285"/>
      <c r="AW12" s="285"/>
    </row>
    <row r="13" spans="1:49" ht="16.25" customHeight="1">
      <c r="A13" s="2"/>
      <c r="B13" s="21"/>
      <c r="C13" s="22"/>
      <c r="D13" s="23" t="s">
        <v>13</v>
      </c>
      <c r="E13" s="31"/>
      <c r="F13" s="31"/>
      <c r="G13" s="55"/>
      <c r="H13" s="33">
        <v>18924</v>
      </c>
      <c r="I13" s="32">
        <v>19172</v>
      </c>
      <c r="J13" s="64">
        <v>18385</v>
      </c>
      <c r="K13" s="157">
        <f t="shared" si="0"/>
        <v>56481</v>
      </c>
      <c r="L13" s="33">
        <v>17679</v>
      </c>
      <c r="M13" s="224">
        <v>19004</v>
      </c>
      <c r="N13" s="328">
        <v>18204</v>
      </c>
      <c r="O13" s="157">
        <v>54887</v>
      </c>
      <c r="P13" s="33">
        <v>20400</v>
      </c>
      <c r="Q13" s="32">
        <v>20844</v>
      </c>
      <c r="R13" s="64">
        <v>21276</v>
      </c>
      <c r="S13" s="137">
        <v>62520</v>
      </c>
      <c r="T13" s="33">
        <v>19404</v>
      </c>
      <c r="U13" s="32">
        <v>19896</v>
      </c>
      <c r="V13" s="64">
        <v>20340</v>
      </c>
      <c r="W13" s="157">
        <v>59640</v>
      </c>
      <c r="X13" s="168">
        <v>0.92764705882352938</v>
      </c>
      <c r="Y13" s="69">
        <v>0.91978507004413745</v>
      </c>
      <c r="Z13" s="69">
        <v>0.8641191953374695</v>
      </c>
      <c r="AA13" s="138">
        <v>0.90340690978886751</v>
      </c>
      <c r="AB13" s="78">
        <v>0.91110080395794679</v>
      </c>
      <c r="AC13" s="277">
        <v>0.95516686771210291</v>
      </c>
      <c r="AD13" s="278">
        <v>0.89498525073746316</v>
      </c>
      <c r="AE13" s="138">
        <v>0.9203051643192488</v>
      </c>
      <c r="AF13" s="285"/>
      <c r="AG13" s="285"/>
      <c r="AH13" s="285"/>
      <c r="AI13" s="285"/>
      <c r="AJ13" s="285"/>
      <c r="AK13" s="285"/>
      <c r="AL13" s="285"/>
      <c r="AM13" s="285"/>
      <c r="AN13" s="285"/>
      <c r="AO13" s="285"/>
      <c r="AP13" s="285"/>
      <c r="AQ13" s="285"/>
      <c r="AR13" s="285"/>
      <c r="AS13" s="285"/>
      <c r="AT13" s="285"/>
      <c r="AU13" s="285"/>
      <c r="AV13" s="285"/>
      <c r="AW13" s="285"/>
    </row>
    <row r="14" spans="1:49" ht="16.25" customHeight="1">
      <c r="A14" s="2"/>
      <c r="B14" s="21"/>
      <c r="C14" s="22"/>
      <c r="D14" s="23" t="s">
        <v>96</v>
      </c>
      <c r="E14" s="31"/>
      <c r="F14" s="31"/>
      <c r="G14" s="55"/>
      <c r="H14" s="33">
        <v>7605</v>
      </c>
      <c r="I14" s="32">
        <v>7530</v>
      </c>
      <c r="J14" s="64">
        <v>8005</v>
      </c>
      <c r="K14" s="157">
        <f t="shared" si="0"/>
        <v>23140</v>
      </c>
      <c r="L14" s="33">
        <v>8149</v>
      </c>
      <c r="M14" s="224">
        <v>8346</v>
      </c>
      <c r="N14" s="328">
        <v>7504</v>
      </c>
      <c r="O14" s="157">
        <v>23999</v>
      </c>
      <c r="P14" s="33">
        <v>7968</v>
      </c>
      <c r="Q14" s="32">
        <v>8160</v>
      </c>
      <c r="R14" s="64">
        <v>8556</v>
      </c>
      <c r="S14" s="137">
        <v>24684</v>
      </c>
      <c r="T14" s="33">
        <v>8916</v>
      </c>
      <c r="U14" s="32">
        <v>9360</v>
      </c>
      <c r="V14" s="64">
        <v>9768</v>
      </c>
      <c r="W14" s="157">
        <v>28044</v>
      </c>
      <c r="X14" s="168">
        <v>0.95444277108433739</v>
      </c>
      <c r="Y14" s="69">
        <v>0.92279411764705888</v>
      </c>
      <c r="Z14" s="69">
        <v>0.93560074801309023</v>
      </c>
      <c r="AA14" s="138">
        <v>0.93744935990925293</v>
      </c>
      <c r="AB14" s="78">
        <v>0.91397487662628984</v>
      </c>
      <c r="AC14" s="277">
        <v>0.89166666666666672</v>
      </c>
      <c r="AD14" s="278">
        <v>0.76822276822276825</v>
      </c>
      <c r="AE14" s="138">
        <v>0.85576237341320782</v>
      </c>
      <c r="AF14" s="285"/>
      <c r="AG14" s="285"/>
      <c r="AH14" s="285"/>
      <c r="AI14" s="285"/>
      <c r="AJ14" s="285"/>
      <c r="AK14" s="285"/>
      <c r="AL14" s="285"/>
      <c r="AM14" s="285"/>
      <c r="AN14" s="285"/>
      <c r="AO14" s="285"/>
      <c r="AP14" s="285"/>
      <c r="AQ14" s="285"/>
      <c r="AR14" s="285"/>
      <c r="AS14" s="285"/>
      <c r="AT14" s="285"/>
      <c r="AU14" s="285"/>
      <c r="AV14" s="285"/>
      <c r="AW14" s="285"/>
    </row>
    <row r="15" spans="1:49" ht="16.25" customHeight="1">
      <c r="A15" s="2"/>
      <c r="B15" s="21"/>
      <c r="C15" s="22"/>
      <c r="D15" s="232" t="s">
        <v>35</v>
      </c>
      <c r="E15" s="271"/>
      <c r="F15" s="271"/>
      <c r="G15" s="279"/>
      <c r="H15" s="158">
        <v>2177</v>
      </c>
      <c r="I15" s="34">
        <v>2176</v>
      </c>
      <c r="J15" s="64">
        <v>1818</v>
      </c>
      <c r="K15" s="157">
        <f t="shared" si="0"/>
        <v>6171</v>
      </c>
      <c r="L15" s="158">
        <v>1690</v>
      </c>
      <c r="M15" s="224">
        <v>1740</v>
      </c>
      <c r="N15" s="328">
        <v>1413</v>
      </c>
      <c r="O15" s="157">
        <v>4843</v>
      </c>
      <c r="P15" s="33">
        <v>2592</v>
      </c>
      <c r="Q15" s="32">
        <v>2652</v>
      </c>
      <c r="R15" s="64">
        <v>2700</v>
      </c>
      <c r="S15" s="137">
        <v>7944</v>
      </c>
      <c r="T15" s="33">
        <v>1752</v>
      </c>
      <c r="U15" s="32">
        <v>1788</v>
      </c>
      <c r="V15" s="64">
        <v>1788</v>
      </c>
      <c r="W15" s="157">
        <v>5328</v>
      </c>
      <c r="X15" s="168">
        <v>0.83989197530864201</v>
      </c>
      <c r="Y15" s="69">
        <v>0.82051282051282048</v>
      </c>
      <c r="Z15" s="69">
        <v>0.67333333333333334</v>
      </c>
      <c r="AA15" s="138">
        <v>0.77681268882175225</v>
      </c>
      <c r="AB15" s="78">
        <v>0.96461187214611877</v>
      </c>
      <c r="AC15" s="277">
        <v>0.97315436241610742</v>
      </c>
      <c r="AD15" s="278">
        <v>0.79026845637583898</v>
      </c>
      <c r="AE15" s="138">
        <v>0.9089714714714715</v>
      </c>
      <c r="AF15" s="285"/>
      <c r="AG15" s="285"/>
      <c r="AH15" s="285"/>
      <c r="AI15" s="285"/>
      <c r="AJ15" s="285"/>
      <c r="AK15" s="285"/>
      <c r="AL15" s="285"/>
      <c r="AM15" s="285"/>
      <c r="AN15" s="285"/>
      <c r="AO15" s="285"/>
      <c r="AP15" s="285"/>
      <c r="AQ15" s="285"/>
      <c r="AR15" s="285"/>
      <c r="AS15" s="285"/>
      <c r="AT15" s="285"/>
      <c r="AU15" s="285"/>
      <c r="AV15" s="285"/>
      <c r="AW15" s="285"/>
    </row>
    <row r="16" spans="1:49" ht="14.45" customHeight="1">
      <c r="A16" s="2"/>
      <c r="B16" s="21"/>
      <c r="C16" s="22"/>
      <c r="D16" s="232" t="s">
        <v>36</v>
      </c>
      <c r="E16" s="271"/>
      <c r="F16" s="271"/>
      <c r="G16" s="279"/>
      <c r="H16" s="158">
        <v>197</v>
      </c>
      <c r="I16" s="34">
        <v>189</v>
      </c>
      <c r="J16" s="65">
        <v>162</v>
      </c>
      <c r="K16" s="157">
        <f t="shared" si="0"/>
        <v>548</v>
      </c>
      <c r="L16" s="158">
        <v>162</v>
      </c>
      <c r="M16" s="224">
        <v>118</v>
      </c>
      <c r="N16" s="328">
        <v>13</v>
      </c>
      <c r="O16" s="157">
        <v>293</v>
      </c>
      <c r="P16" s="33">
        <v>144</v>
      </c>
      <c r="Q16" s="32">
        <v>156</v>
      </c>
      <c r="R16" s="65">
        <v>156</v>
      </c>
      <c r="S16" s="137">
        <v>456</v>
      </c>
      <c r="T16" s="33">
        <v>180</v>
      </c>
      <c r="U16" s="32">
        <v>228</v>
      </c>
      <c r="V16" s="65">
        <v>276</v>
      </c>
      <c r="W16" s="157">
        <v>684</v>
      </c>
      <c r="X16" s="168">
        <v>1.3680555555555556</v>
      </c>
      <c r="Y16" s="69">
        <v>1.2115384615384615</v>
      </c>
      <c r="Z16" s="69">
        <v>1.0384615384615385</v>
      </c>
      <c r="AA16" s="138">
        <v>1.2017543859649122</v>
      </c>
      <c r="AB16" s="78">
        <v>0.9</v>
      </c>
      <c r="AC16" s="275">
        <v>0.51754385964912286</v>
      </c>
      <c r="AD16" s="276">
        <v>4.710144927536232E-2</v>
      </c>
      <c r="AE16" s="138">
        <v>0.42836257309941522</v>
      </c>
      <c r="AF16" s="285"/>
      <c r="AG16" s="285"/>
      <c r="AH16" s="285"/>
      <c r="AI16" s="285"/>
      <c r="AJ16" s="285"/>
      <c r="AK16" s="285"/>
      <c r="AL16" s="285"/>
      <c r="AM16" s="285"/>
      <c r="AN16" s="285"/>
      <c r="AO16" s="285"/>
      <c r="AP16" s="285"/>
      <c r="AQ16" s="285"/>
      <c r="AR16" s="285"/>
      <c r="AS16" s="285"/>
      <c r="AT16" s="285"/>
      <c r="AU16" s="285"/>
      <c r="AV16" s="285"/>
      <c r="AW16" s="285"/>
    </row>
    <row r="17" spans="1:49" ht="16.25" customHeight="1">
      <c r="A17" s="2"/>
      <c r="B17" s="21"/>
      <c r="C17" s="22"/>
      <c r="D17" s="232" t="s">
        <v>37</v>
      </c>
      <c r="E17" s="271"/>
      <c r="F17" s="271"/>
      <c r="G17" s="279"/>
      <c r="H17" s="158">
        <v>65551</v>
      </c>
      <c r="I17" s="34">
        <v>68918</v>
      </c>
      <c r="J17" s="64">
        <v>72732</v>
      </c>
      <c r="K17" s="157">
        <f t="shared" si="0"/>
        <v>207201</v>
      </c>
      <c r="L17" s="158">
        <v>75884</v>
      </c>
      <c r="M17" s="224">
        <v>79391</v>
      </c>
      <c r="N17" s="328">
        <v>83556</v>
      </c>
      <c r="O17" s="157">
        <v>238831</v>
      </c>
      <c r="P17" s="33">
        <v>66180</v>
      </c>
      <c r="Q17" s="32">
        <v>70488</v>
      </c>
      <c r="R17" s="64">
        <v>75156</v>
      </c>
      <c r="S17" s="137">
        <v>211824</v>
      </c>
      <c r="T17" s="33">
        <v>76164</v>
      </c>
      <c r="U17" s="32">
        <v>79752</v>
      </c>
      <c r="V17" s="64">
        <v>82848</v>
      </c>
      <c r="W17" s="157">
        <v>238764</v>
      </c>
      <c r="X17" s="168">
        <v>0.99049561801148378</v>
      </c>
      <c r="Y17" s="69">
        <v>0.9777267052547951</v>
      </c>
      <c r="Z17" s="69">
        <v>0.96774708606099313</v>
      </c>
      <c r="AA17" s="138">
        <v>0.97817527758894174</v>
      </c>
      <c r="AB17" s="78">
        <v>0.99632372249356649</v>
      </c>
      <c r="AC17" s="215">
        <v>0.9954734677500251</v>
      </c>
      <c r="AD17" s="210">
        <v>1.0085457705677867</v>
      </c>
      <c r="AE17" s="138">
        <v>1.0002806118175269</v>
      </c>
      <c r="AF17" s="285"/>
      <c r="AG17" s="285"/>
      <c r="AH17" s="285"/>
      <c r="AI17" s="285"/>
      <c r="AJ17" s="285"/>
      <c r="AK17" s="285"/>
      <c r="AL17" s="285"/>
      <c r="AM17" s="285"/>
      <c r="AN17" s="285"/>
      <c r="AO17" s="285"/>
      <c r="AP17" s="285"/>
      <c r="AQ17" s="285"/>
      <c r="AR17" s="285"/>
      <c r="AS17" s="285"/>
      <c r="AT17" s="285"/>
      <c r="AU17" s="285"/>
      <c r="AV17" s="285"/>
      <c r="AW17" s="285"/>
    </row>
    <row r="18" spans="1:49" ht="16.25" customHeight="1">
      <c r="A18" s="2"/>
      <c r="B18" s="21"/>
      <c r="C18" s="22"/>
      <c r="D18" s="232" t="s">
        <v>38</v>
      </c>
      <c r="E18" s="271"/>
      <c r="F18" s="271"/>
      <c r="G18" s="279"/>
      <c r="H18" s="158">
        <v>1566</v>
      </c>
      <c r="I18" s="34">
        <v>1499</v>
      </c>
      <c r="J18" s="64">
        <v>1659</v>
      </c>
      <c r="K18" s="157">
        <f t="shared" si="0"/>
        <v>4724</v>
      </c>
      <c r="L18" s="158">
        <v>1477</v>
      </c>
      <c r="M18" s="224">
        <v>1469</v>
      </c>
      <c r="N18" s="328">
        <v>1560</v>
      </c>
      <c r="O18" s="157">
        <v>4506</v>
      </c>
      <c r="P18" s="33">
        <v>1524</v>
      </c>
      <c r="Q18" s="32">
        <v>1560</v>
      </c>
      <c r="R18" s="64">
        <v>1596</v>
      </c>
      <c r="S18" s="137">
        <v>4680</v>
      </c>
      <c r="T18" s="33">
        <v>1620</v>
      </c>
      <c r="U18" s="32">
        <v>1704</v>
      </c>
      <c r="V18" s="64">
        <v>1812</v>
      </c>
      <c r="W18" s="157">
        <v>5136</v>
      </c>
      <c r="X18" s="168">
        <v>1.0275590551181102</v>
      </c>
      <c r="Y18" s="69">
        <v>0.96089743589743593</v>
      </c>
      <c r="Z18" s="69">
        <v>1.0394736842105263</v>
      </c>
      <c r="AA18" s="138">
        <v>1.0094017094017094</v>
      </c>
      <c r="AB18" s="78">
        <v>0.91172839506172842</v>
      </c>
      <c r="AC18" s="215">
        <v>0.86208920187793425</v>
      </c>
      <c r="AD18" s="210">
        <v>0.86092715231788075</v>
      </c>
      <c r="AE18" s="138">
        <v>0.87733644859813087</v>
      </c>
      <c r="AF18" s="285"/>
      <c r="AG18" s="285"/>
      <c r="AH18" s="285"/>
      <c r="AI18" s="285"/>
      <c r="AJ18" s="285"/>
      <c r="AK18" s="285"/>
      <c r="AL18" s="285"/>
      <c r="AM18" s="285"/>
      <c r="AN18" s="285"/>
      <c r="AO18" s="285"/>
      <c r="AP18" s="285"/>
      <c r="AQ18" s="285"/>
      <c r="AR18" s="285"/>
      <c r="AS18" s="285"/>
      <c r="AT18" s="285"/>
      <c r="AU18" s="285"/>
      <c r="AV18" s="285"/>
      <c r="AW18" s="285"/>
    </row>
    <row r="19" spans="1:49" ht="16.25" customHeight="1">
      <c r="A19" s="2"/>
      <c r="B19" s="21"/>
      <c r="C19" s="22"/>
      <c r="D19" s="23" t="s">
        <v>17</v>
      </c>
      <c r="E19" s="31"/>
      <c r="F19" s="31"/>
      <c r="G19" s="55"/>
      <c r="H19" s="158">
        <v>1545</v>
      </c>
      <c r="I19" s="34">
        <v>1447</v>
      </c>
      <c r="J19" s="64">
        <v>1420</v>
      </c>
      <c r="K19" s="157">
        <f t="shared" si="0"/>
        <v>4412</v>
      </c>
      <c r="L19" s="158">
        <v>1417</v>
      </c>
      <c r="M19" s="224">
        <v>1415</v>
      </c>
      <c r="N19" s="328">
        <v>1351</v>
      </c>
      <c r="O19" s="157">
        <v>4183</v>
      </c>
      <c r="P19" s="33">
        <v>1596</v>
      </c>
      <c r="Q19" s="32">
        <v>1632</v>
      </c>
      <c r="R19" s="64">
        <v>1656</v>
      </c>
      <c r="S19" s="137">
        <v>4884</v>
      </c>
      <c r="T19" s="33">
        <v>1320</v>
      </c>
      <c r="U19" s="32">
        <v>1320</v>
      </c>
      <c r="V19" s="64">
        <v>1368</v>
      </c>
      <c r="W19" s="157">
        <v>4008</v>
      </c>
      <c r="X19" s="168">
        <v>0.96804511278195493</v>
      </c>
      <c r="Y19" s="69">
        <v>0.88664215686274506</v>
      </c>
      <c r="Z19" s="69">
        <v>0.85748792270531404</v>
      </c>
      <c r="AA19" s="138">
        <v>0.90335790335790334</v>
      </c>
      <c r="AB19" s="78">
        <v>1.0734848484848485</v>
      </c>
      <c r="AC19" s="215">
        <v>1.071969696969697</v>
      </c>
      <c r="AD19" s="210">
        <v>0.98757309941520466</v>
      </c>
      <c r="AE19" s="138">
        <v>1.0436626746506985</v>
      </c>
      <c r="AF19" s="285"/>
      <c r="AG19" s="285"/>
      <c r="AH19" s="285"/>
      <c r="AI19" s="285"/>
      <c r="AJ19" s="285"/>
      <c r="AK19" s="285"/>
      <c r="AL19" s="285"/>
      <c r="AM19" s="285"/>
      <c r="AN19" s="285"/>
      <c r="AO19" s="285"/>
      <c r="AP19" s="285"/>
      <c r="AQ19" s="285"/>
      <c r="AR19" s="285"/>
      <c r="AS19" s="285"/>
      <c r="AT19" s="285"/>
      <c r="AU19" s="285"/>
      <c r="AV19" s="285"/>
      <c r="AW19" s="285"/>
    </row>
    <row r="20" spans="1:49" ht="16.25" customHeight="1">
      <c r="A20" s="2"/>
      <c r="B20" s="21"/>
      <c r="C20" s="22"/>
      <c r="D20" s="23" t="s">
        <v>18</v>
      </c>
      <c r="E20" s="31"/>
      <c r="F20" s="31"/>
      <c r="G20" s="55"/>
      <c r="H20" s="158">
        <v>5527</v>
      </c>
      <c r="I20" s="34">
        <v>5722</v>
      </c>
      <c r="J20" s="64">
        <v>5733</v>
      </c>
      <c r="K20" s="157">
        <f t="shared" si="0"/>
        <v>16982</v>
      </c>
      <c r="L20" s="158">
        <v>5676</v>
      </c>
      <c r="M20" s="34">
        <v>5800</v>
      </c>
      <c r="N20" s="328">
        <v>5810</v>
      </c>
      <c r="O20" s="157">
        <v>17286</v>
      </c>
      <c r="P20" s="33">
        <v>5484</v>
      </c>
      <c r="Q20" s="32">
        <v>6204</v>
      </c>
      <c r="R20" s="64">
        <v>6324</v>
      </c>
      <c r="S20" s="137">
        <v>18012</v>
      </c>
      <c r="T20" s="33">
        <v>6060</v>
      </c>
      <c r="U20" s="32">
        <v>6216</v>
      </c>
      <c r="V20" s="64">
        <v>6348</v>
      </c>
      <c r="W20" s="157">
        <v>18624</v>
      </c>
      <c r="X20" s="168">
        <v>1.0078409919766593</v>
      </c>
      <c r="Y20" s="69">
        <v>0.9223081882656351</v>
      </c>
      <c r="Z20" s="69">
        <v>0.90654648956356731</v>
      </c>
      <c r="AA20" s="138">
        <v>0.94281590051077058</v>
      </c>
      <c r="AB20" s="78">
        <v>0.93663366336633669</v>
      </c>
      <c r="AC20" s="215">
        <v>0.93307593307593306</v>
      </c>
      <c r="AD20" s="210">
        <v>0.9152488972904852</v>
      </c>
      <c r="AE20" s="138">
        <v>0.92815721649484539</v>
      </c>
      <c r="AF20" s="285"/>
      <c r="AG20" s="285"/>
      <c r="AH20" s="285"/>
      <c r="AI20" s="285"/>
      <c r="AJ20" s="285"/>
      <c r="AK20" s="285"/>
      <c r="AL20" s="285"/>
      <c r="AM20" s="285"/>
      <c r="AN20" s="285"/>
      <c r="AO20" s="285"/>
      <c r="AP20" s="285"/>
      <c r="AQ20" s="285"/>
      <c r="AR20" s="285"/>
      <c r="AS20" s="285"/>
      <c r="AT20" s="285"/>
      <c r="AU20" s="285"/>
      <c r="AV20" s="285"/>
      <c r="AW20" s="285"/>
    </row>
    <row r="21" spans="1:49" ht="18" customHeight="1">
      <c r="A21" s="2"/>
      <c r="B21" s="35" t="s">
        <v>19</v>
      </c>
      <c r="C21" s="16"/>
      <c r="D21" s="17"/>
      <c r="E21" s="18"/>
      <c r="F21" s="18"/>
      <c r="G21" s="36"/>
      <c r="H21" s="37">
        <f>SUM(H22:H30)</f>
        <v>19689</v>
      </c>
      <c r="I21" s="20">
        <f>SUM(I22:I30)</f>
        <v>40213</v>
      </c>
      <c r="J21" s="66">
        <f>SUM(J22:J30)</f>
        <v>43145</v>
      </c>
      <c r="K21" s="159">
        <f t="shared" si="0"/>
        <v>103047</v>
      </c>
      <c r="L21" s="37">
        <v>44062</v>
      </c>
      <c r="M21" s="20">
        <v>46579</v>
      </c>
      <c r="N21" s="66">
        <v>47980</v>
      </c>
      <c r="O21" s="159">
        <v>138621</v>
      </c>
      <c r="P21" s="37">
        <v>21624</v>
      </c>
      <c r="Q21" s="20">
        <v>60348</v>
      </c>
      <c r="R21" s="66">
        <v>64656</v>
      </c>
      <c r="S21" s="75">
        <v>146628</v>
      </c>
      <c r="T21" s="37">
        <v>46548</v>
      </c>
      <c r="U21" s="20">
        <v>49272</v>
      </c>
      <c r="V21" s="66">
        <v>51540</v>
      </c>
      <c r="W21" s="159">
        <v>147360</v>
      </c>
      <c r="X21" s="169">
        <v>0.91051609322974469</v>
      </c>
      <c r="Y21" s="70">
        <v>0.6663518260754292</v>
      </c>
      <c r="Z21" s="70">
        <v>0.66730079188319724</v>
      </c>
      <c r="AA21" s="70">
        <v>0.70277845977575903</v>
      </c>
      <c r="AB21" s="84">
        <v>0.94659276445819374</v>
      </c>
      <c r="AC21" s="216">
        <v>0.94534421172268224</v>
      </c>
      <c r="AD21" s="211">
        <v>0.9309274350019402</v>
      </c>
      <c r="AE21" s="70">
        <v>0.94069625407166124</v>
      </c>
      <c r="AF21" s="285"/>
      <c r="AG21" s="285"/>
      <c r="AH21" s="285"/>
      <c r="AI21" s="285"/>
      <c r="AJ21" s="285"/>
      <c r="AK21" s="285"/>
      <c r="AL21" s="285"/>
      <c r="AM21" s="285"/>
      <c r="AN21" s="285"/>
      <c r="AO21" s="285"/>
      <c r="AP21" s="285"/>
      <c r="AQ21" s="285"/>
      <c r="AR21" s="285"/>
      <c r="AS21" s="285"/>
      <c r="AT21" s="285"/>
      <c r="AU21" s="285"/>
      <c r="AV21" s="285"/>
      <c r="AW21" s="285"/>
    </row>
    <row r="22" spans="1:49" ht="16.25" customHeight="1">
      <c r="A22" s="2"/>
      <c r="B22" s="21"/>
      <c r="C22" s="22"/>
      <c r="D22" s="28" t="s">
        <v>76</v>
      </c>
      <c r="E22" s="280"/>
      <c r="F22" s="280"/>
      <c r="G22" s="281"/>
      <c r="H22" s="160">
        <v>665</v>
      </c>
      <c r="I22" s="56">
        <v>908</v>
      </c>
      <c r="J22" s="63">
        <v>1034</v>
      </c>
      <c r="K22" s="156">
        <f t="shared" si="0"/>
        <v>2607</v>
      </c>
      <c r="L22" s="160">
        <v>1198</v>
      </c>
      <c r="M22" s="56">
        <v>1648</v>
      </c>
      <c r="N22" s="328">
        <v>2186</v>
      </c>
      <c r="O22" s="156">
        <v>5032</v>
      </c>
      <c r="P22" s="27">
        <v>912</v>
      </c>
      <c r="Q22" s="26">
        <v>1800</v>
      </c>
      <c r="R22" s="63">
        <v>2412</v>
      </c>
      <c r="S22" s="136">
        <v>5124</v>
      </c>
      <c r="T22" s="27">
        <v>1416</v>
      </c>
      <c r="U22" s="26">
        <v>1872</v>
      </c>
      <c r="V22" s="63">
        <v>2160</v>
      </c>
      <c r="W22" s="156">
        <v>5448</v>
      </c>
      <c r="X22" s="168">
        <v>0.72916666666666663</v>
      </c>
      <c r="Y22" s="69">
        <v>0.50444444444444447</v>
      </c>
      <c r="Z22" s="69">
        <v>0.4286898839137645</v>
      </c>
      <c r="AA22" s="138">
        <v>0.50878220140515218</v>
      </c>
      <c r="AB22" s="207">
        <v>0.846045197740113</v>
      </c>
      <c r="AC22" s="265">
        <v>0.88034188034188032</v>
      </c>
      <c r="AD22" s="278">
        <v>1.0120370370370371</v>
      </c>
      <c r="AE22" s="138">
        <v>0.92364170337738616</v>
      </c>
      <c r="AF22" s="285"/>
      <c r="AG22" s="285"/>
      <c r="AH22" s="285"/>
      <c r="AI22" s="285"/>
      <c r="AJ22" s="285"/>
      <c r="AK22" s="285"/>
      <c r="AL22" s="285"/>
      <c r="AM22" s="285"/>
      <c r="AN22" s="285"/>
      <c r="AO22" s="285"/>
      <c r="AP22" s="285"/>
      <c r="AQ22" s="285"/>
      <c r="AR22" s="285"/>
      <c r="AS22" s="285"/>
      <c r="AT22" s="285"/>
      <c r="AU22" s="285"/>
      <c r="AV22" s="285"/>
      <c r="AW22" s="285"/>
    </row>
    <row r="23" spans="1:49" ht="16.25" customHeight="1">
      <c r="A23" s="2"/>
      <c r="B23" s="21"/>
      <c r="C23" s="22"/>
      <c r="D23" s="28" t="s">
        <v>21</v>
      </c>
      <c r="E23" s="280"/>
      <c r="F23" s="280"/>
      <c r="G23" s="281"/>
      <c r="H23" s="160">
        <v>0</v>
      </c>
      <c r="I23" s="56">
        <v>0</v>
      </c>
      <c r="J23" s="63">
        <v>0</v>
      </c>
      <c r="K23" s="156">
        <f t="shared" si="0"/>
        <v>0</v>
      </c>
      <c r="L23" s="160">
        <v>12</v>
      </c>
      <c r="M23" s="56">
        <v>12</v>
      </c>
      <c r="N23" s="328">
        <v>9</v>
      </c>
      <c r="O23" s="156">
        <v>33</v>
      </c>
      <c r="P23" s="27">
        <v>276</v>
      </c>
      <c r="Q23" s="26">
        <v>288</v>
      </c>
      <c r="R23" s="63">
        <v>288</v>
      </c>
      <c r="S23" s="136">
        <v>852</v>
      </c>
      <c r="T23" s="27">
        <v>0</v>
      </c>
      <c r="U23" s="26">
        <v>0</v>
      </c>
      <c r="V23" s="63">
        <v>0</v>
      </c>
      <c r="W23" s="156">
        <v>0</v>
      </c>
      <c r="X23" s="168">
        <v>0</v>
      </c>
      <c r="Y23" s="69">
        <v>0</v>
      </c>
      <c r="Z23" s="69">
        <v>0</v>
      </c>
      <c r="AA23" s="138">
        <v>0</v>
      </c>
      <c r="AB23" s="257" t="s">
        <v>84</v>
      </c>
      <c r="AC23" s="258" t="s">
        <v>84</v>
      </c>
      <c r="AD23" s="264" t="s">
        <v>84</v>
      </c>
      <c r="AE23" s="263" t="s">
        <v>85</v>
      </c>
      <c r="AF23" s="285"/>
      <c r="AG23" s="285"/>
      <c r="AH23" s="285"/>
      <c r="AI23" s="285"/>
      <c r="AJ23" s="285"/>
      <c r="AK23" s="285"/>
      <c r="AL23" s="285"/>
      <c r="AM23" s="285"/>
      <c r="AN23" s="285"/>
      <c r="AO23" s="285"/>
      <c r="AP23" s="285"/>
      <c r="AQ23" s="285"/>
      <c r="AR23" s="285"/>
      <c r="AS23" s="285"/>
      <c r="AT23" s="285"/>
      <c r="AU23" s="285"/>
      <c r="AV23" s="285"/>
      <c r="AW23" s="285"/>
    </row>
    <row r="24" spans="1:49" ht="16.25" customHeight="1">
      <c r="A24" s="2"/>
      <c r="B24" s="21"/>
      <c r="C24" s="22"/>
      <c r="D24" s="28" t="s">
        <v>22</v>
      </c>
      <c r="E24" s="271"/>
      <c r="F24" s="271"/>
      <c r="G24" s="279"/>
      <c r="H24" s="158">
        <v>0</v>
      </c>
      <c r="I24" s="34">
        <v>19336</v>
      </c>
      <c r="J24" s="64">
        <v>21163</v>
      </c>
      <c r="K24" s="157">
        <f t="shared" si="0"/>
        <v>40499</v>
      </c>
      <c r="L24" s="158">
        <v>21788</v>
      </c>
      <c r="M24" s="34">
        <v>23728</v>
      </c>
      <c r="N24" s="328">
        <v>24337</v>
      </c>
      <c r="O24" s="157">
        <v>69853</v>
      </c>
      <c r="P24" s="33">
        <v>0</v>
      </c>
      <c r="Q24" s="32">
        <v>35448</v>
      </c>
      <c r="R24" s="64">
        <v>38244</v>
      </c>
      <c r="S24" s="137">
        <v>73692</v>
      </c>
      <c r="T24" s="33">
        <v>22320</v>
      </c>
      <c r="U24" s="32">
        <v>22788</v>
      </c>
      <c r="V24" s="64">
        <v>23040</v>
      </c>
      <c r="W24" s="157">
        <v>68148</v>
      </c>
      <c r="X24" s="168" t="e">
        <v>#DIV/0!</v>
      </c>
      <c r="Y24" s="69">
        <v>0.54547506206273977</v>
      </c>
      <c r="Z24" s="69">
        <v>0.55336784855140675</v>
      </c>
      <c r="AA24" s="138">
        <v>0.54957118818867723</v>
      </c>
      <c r="AB24" s="78">
        <v>0.97616487455197132</v>
      </c>
      <c r="AC24" s="215">
        <v>1.0412497805862735</v>
      </c>
      <c r="AD24" s="210">
        <v>1.0562934027777777</v>
      </c>
      <c r="AE24" s="138">
        <v>1.0250190761284264</v>
      </c>
      <c r="AF24" s="285"/>
      <c r="AG24" s="285"/>
      <c r="AH24" s="285"/>
      <c r="AI24" s="285"/>
      <c r="AJ24" s="285"/>
      <c r="AK24" s="285"/>
      <c r="AL24" s="285"/>
      <c r="AM24" s="285"/>
      <c r="AN24" s="285"/>
      <c r="AO24" s="285"/>
      <c r="AP24" s="285"/>
      <c r="AQ24" s="285"/>
      <c r="AR24" s="285"/>
      <c r="AS24" s="285"/>
      <c r="AT24" s="285"/>
      <c r="AU24" s="285"/>
      <c r="AV24" s="285"/>
      <c r="AW24" s="285"/>
    </row>
    <row r="25" spans="1:49" ht="16.25" customHeight="1">
      <c r="A25" s="2"/>
      <c r="B25" s="21"/>
      <c r="C25" s="22"/>
      <c r="D25" s="28" t="s">
        <v>23</v>
      </c>
      <c r="E25" s="271"/>
      <c r="F25" s="271"/>
      <c r="G25" s="279"/>
      <c r="H25" s="158">
        <v>3574</v>
      </c>
      <c r="I25" s="34">
        <v>3733</v>
      </c>
      <c r="J25" s="64">
        <v>4099</v>
      </c>
      <c r="K25" s="157">
        <f t="shared" si="0"/>
        <v>11406</v>
      </c>
      <c r="L25" s="158">
        <v>4197</v>
      </c>
      <c r="M25" s="34">
        <v>4172</v>
      </c>
      <c r="N25" s="328">
        <v>3763</v>
      </c>
      <c r="O25" s="157">
        <v>12132</v>
      </c>
      <c r="P25" s="33">
        <v>3780</v>
      </c>
      <c r="Q25" s="32">
        <v>4140</v>
      </c>
      <c r="R25" s="64">
        <v>4140</v>
      </c>
      <c r="S25" s="137">
        <v>12060</v>
      </c>
      <c r="T25" s="33">
        <v>4428</v>
      </c>
      <c r="U25" s="32">
        <v>4956</v>
      </c>
      <c r="V25" s="64">
        <v>5220</v>
      </c>
      <c r="W25" s="157">
        <v>14604</v>
      </c>
      <c r="X25" s="168">
        <v>0.94550264550264551</v>
      </c>
      <c r="Y25" s="69">
        <v>0.90169082125603861</v>
      </c>
      <c r="Z25" s="69">
        <v>0.99009661835748797</v>
      </c>
      <c r="AA25" s="138">
        <v>0.94577114427860698</v>
      </c>
      <c r="AB25" s="78">
        <v>0.94783197831978316</v>
      </c>
      <c r="AC25" s="215">
        <v>0.84180790960451979</v>
      </c>
      <c r="AD25" s="268">
        <v>0.7208812260536398</v>
      </c>
      <c r="AE25" s="138">
        <v>0.83073130649137228</v>
      </c>
      <c r="AF25" s="285"/>
      <c r="AG25" s="285"/>
      <c r="AH25" s="285"/>
      <c r="AI25" s="285"/>
      <c r="AJ25" s="285"/>
      <c r="AK25" s="285"/>
      <c r="AL25" s="285"/>
      <c r="AM25" s="285"/>
      <c r="AN25" s="285"/>
      <c r="AO25" s="285"/>
      <c r="AP25" s="285"/>
      <c r="AQ25" s="285"/>
      <c r="AR25" s="285"/>
      <c r="AS25" s="285"/>
      <c r="AT25" s="285"/>
      <c r="AU25" s="285"/>
      <c r="AV25" s="285"/>
      <c r="AW25" s="285"/>
    </row>
    <row r="26" spans="1:49" ht="14.45" customHeight="1">
      <c r="A26" s="2"/>
      <c r="B26" s="21"/>
      <c r="C26" s="22"/>
      <c r="D26" s="28" t="s">
        <v>24</v>
      </c>
      <c r="E26" s="271"/>
      <c r="F26" s="271"/>
      <c r="G26" s="279"/>
      <c r="H26" s="158">
        <v>4180</v>
      </c>
      <c r="I26" s="34">
        <v>4383</v>
      </c>
      <c r="J26" s="64">
        <v>4460</v>
      </c>
      <c r="K26" s="157">
        <f t="shared" si="0"/>
        <v>13023</v>
      </c>
      <c r="L26" s="158">
        <v>4388</v>
      </c>
      <c r="M26" s="34">
        <v>4323</v>
      </c>
      <c r="N26" s="328">
        <v>4313</v>
      </c>
      <c r="O26" s="157">
        <v>13024</v>
      </c>
      <c r="P26" s="33">
        <v>4404</v>
      </c>
      <c r="Q26" s="32">
        <v>5772</v>
      </c>
      <c r="R26" s="64">
        <v>6336</v>
      </c>
      <c r="S26" s="137">
        <v>16512</v>
      </c>
      <c r="T26" s="33">
        <v>5112</v>
      </c>
      <c r="U26" s="32">
        <v>5460</v>
      </c>
      <c r="V26" s="64">
        <v>5772</v>
      </c>
      <c r="W26" s="157">
        <v>16344</v>
      </c>
      <c r="X26" s="168">
        <v>0.94913714804722982</v>
      </c>
      <c r="Y26" s="69">
        <v>0.75935550935550933</v>
      </c>
      <c r="Z26" s="69">
        <v>0.70391414141414144</v>
      </c>
      <c r="AA26" s="138">
        <v>0.78869912790697672</v>
      </c>
      <c r="AB26" s="207">
        <v>0.85837245696400621</v>
      </c>
      <c r="AC26" s="227">
        <v>0.79175824175824172</v>
      </c>
      <c r="AD26" s="268">
        <v>0.74722799722799726</v>
      </c>
      <c r="AE26" s="138">
        <v>0.79686735193343128</v>
      </c>
      <c r="AF26" s="285"/>
      <c r="AG26" s="285"/>
      <c r="AH26" s="285"/>
      <c r="AI26" s="285"/>
      <c r="AJ26" s="285"/>
      <c r="AK26" s="285"/>
      <c r="AL26" s="285"/>
      <c r="AM26" s="285"/>
      <c r="AN26" s="285"/>
      <c r="AO26" s="285"/>
      <c r="AP26" s="285"/>
      <c r="AQ26" s="285"/>
      <c r="AR26" s="285"/>
      <c r="AS26" s="285"/>
      <c r="AT26" s="285"/>
      <c r="AU26" s="285"/>
      <c r="AV26" s="285"/>
      <c r="AW26" s="285"/>
    </row>
    <row r="27" spans="1:49" ht="16.25" customHeight="1">
      <c r="A27" s="2"/>
      <c r="B27" s="21"/>
      <c r="C27" s="22"/>
      <c r="D27" s="28" t="s">
        <v>25</v>
      </c>
      <c r="E27" s="271"/>
      <c r="F27" s="271"/>
      <c r="G27" s="279"/>
      <c r="H27" s="158">
        <v>9036</v>
      </c>
      <c r="I27" s="34">
        <v>9225</v>
      </c>
      <c r="J27" s="64">
        <v>9433</v>
      </c>
      <c r="K27" s="157">
        <f t="shared" si="0"/>
        <v>27694</v>
      </c>
      <c r="L27" s="158">
        <v>9429</v>
      </c>
      <c r="M27" s="225">
        <v>9443</v>
      </c>
      <c r="N27" s="328">
        <v>9621</v>
      </c>
      <c r="O27" s="157">
        <v>28493</v>
      </c>
      <c r="P27" s="33">
        <v>9144</v>
      </c>
      <c r="Q27" s="32">
        <v>9420</v>
      </c>
      <c r="R27" s="64">
        <v>9636</v>
      </c>
      <c r="S27" s="137">
        <v>28200</v>
      </c>
      <c r="T27" s="33">
        <v>9816</v>
      </c>
      <c r="U27" s="32">
        <v>10296</v>
      </c>
      <c r="V27" s="64">
        <v>10620</v>
      </c>
      <c r="W27" s="157">
        <v>30732</v>
      </c>
      <c r="X27" s="168">
        <v>0.98818897637795278</v>
      </c>
      <c r="Y27" s="69">
        <v>0.97929936305732479</v>
      </c>
      <c r="Z27" s="69">
        <v>0.97893316728933166</v>
      </c>
      <c r="AA27" s="138">
        <v>0.98205673758865253</v>
      </c>
      <c r="AB27" s="78">
        <v>0.96057457212713937</v>
      </c>
      <c r="AC27" s="215">
        <v>0.9171522921522921</v>
      </c>
      <c r="AD27" s="210">
        <v>0.90593220338983049</v>
      </c>
      <c r="AE27" s="138">
        <v>0.92714434465703499</v>
      </c>
      <c r="AF27" s="285"/>
      <c r="AG27" s="285"/>
      <c r="AH27" s="285"/>
      <c r="AI27" s="285"/>
      <c r="AJ27" s="285"/>
      <c r="AK27" s="285"/>
      <c r="AL27" s="285"/>
      <c r="AM27" s="285"/>
      <c r="AN27" s="285"/>
      <c r="AO27" s="285"/>
      <c r="AP27" s="285"/>
      <c r="AQ27" s="285"/>
      <c r="AR27" s="285"/>
      <c r="AS27" s="285"/>
      <c r="AT27" s="285"/>
      <c r="AU27" s="285"/>
      <c r="AV27" s="285"/>
      <c r="AW27" s="285"/>
    </row>
    <row r="28" spans="1:49" ht="16.25" customHeight="1">
      <c r="A28" s="2"/>
      <c r="B28" s="21"/>
      <c r="C28" s="22"/>
      <c r="D28" s="28" t="s">
        <v>26</v>
      </c>
      <c r="E28" s="271"/>
      <c r="F28" s="271"/>
      <c r="G28" s="279"/>
      <c r="H28" s="158">
        <v>1633</v>
      </c>
      <c r="I28" s="34">
        <v>1632</v>
      </c>
      <c r="J28" s="65">
        <v>1663</v>
      </c>
      <c r="K28" s="157">
        <f t="shared" si="0"/>
        <v>4928</v>
      </c>
      <c r="L28" s="158">
        <v>1665</v>
      </c>
      <c r="M28" s="34">
        <v>1663</v>
      </c>
      <c r="N28" s="328">
        <v>1669</v>
      </c>
      <c r="O28" s="157">
        <v>4997</v>
      </c>
      <c r="P28" s="33">
        <v>1704</v>
      </c>
      <c r="Q28" s="32">
        <v>1728</v>
      </c>
      <c r="R28" s="65">
        <v>1740</v>
      </c>
      <c r="S28" s="137">
        <v>5172</v>
      </c>
      <c r="T28" s="33">
        <v>1740</v>
      </c>
      <c r="U28" s="32">
        <v>1776</v>
      </c>
      <c r="V28" s="65">
        <v>1992</v>
      </c>
      <c r="W28" s="157">
        <v>5508</v>
      </c>
      <c r="X28" s="168">
        <v>0.95833333333333337</v>
      </c>
      <c r="Y28" s="69">
        <v>0.94444444444444442</v>
      </c>
      <c r="Z28" s="69">
        <v>0.95574712643678161</v>
      </c>
      <c r="AA28" s="138">
        <v>0.95282289249806651</v>
      </c>
      <c r="AB28" s="78">
        <v>0.9568965517241379</v>
      </c>
      <c r="AC28" s="215">
        <v>0.93637387387387383</v>
      </c>
      <c r="AD28" s="268">
        <v>0.83785140562248994</v>
      </c>
      <c r="AE28" s="138">
        <v>0.90722585330428462</v>
      </c>
      <c r="AF28" s="285"/>
      <c r="AG28" s="285"/>
      <c r="AH28" s="285"/>
      <c r="AI28" s="285"/>
      <c r="AJ28" s="285"/>
      <c r="AK28" s="285"/>
      <c r="AL28" s="285"/>
      <c r="AM28" s="285"/>
      <c r="AN28" s="285"/>
      <c r="AO28" s="285"/>
      <c r="AP28" s="285"/>
      <c r="AQ28" s="285"/>
      <c r="AR28" s="285"/>
      <c r="AS28" s="285"/>
      <c r="AT28" s="285"/>
      <c r="AU28" s="285"/>
      <c r="AV28" s="285"/>
      <c r="AW28" s="285"/>
    </row>
    <row r="29" spans="1:49" ht="16.25" customHeight="1">
      <c r="A29" s="2"/>
      <c r="B29" s="21"/>
      <c r="C29" s="22"/>
      <c r="D29" s="28" t="s">
        <v>27</v>
      </c>
      <c r="E29" s="271"/>
      <c r="F29" s="271"/>
      <c r="G29" s="279"/>
      <c r="H29" s="158">
        <v>334</v>
      </c>
      <c r="I29" s="34">
        <v>571</v>
      </c>
      <c r="J29" s="64">
        <v>592</v>
      </c>
      <c r="K29" s="157">
        <f t="shared" si="0"/>
        <v>1497</v>
      </c>
      <c r="L29" s="158">
        <v>574</v>
      </c>
      <c r="M29" s="34">
        <v>572</v>
      </c>
      <c r="N29" s="328">
        <v>572</v>
      </c>
      <c r="O29" s="157">
        <v>1718</v>
      </c>
      <c r="P29" s="33">
        <v>564</v>
      </c>
      <c r="Q29" s="32">
        <v>564</v>
      </c>
      <c r="R29" s="64">
        <v>564</v>
      </c>
      <c r="S29" s="137">
        <v>1692</v>
      </c>
      <c r="T29" s="33">
        <v>612</v>
      </c>
      <c r="U29" s="32">
        <v>612</v>
      </c>
      <c r="V29" s="64">
        <v>612</v>
      </c>
      <c r="W29" s="157">
        <v>1836</v>
      </c>
      <c r="X29" s="168">
        <v>0.59219858156028371</v>
      </c>
      <c r="Y29" s="69">
        <v>1.0124113475177305</v>
      </c>
      <c r="Z29" s="69">
        <v>1.0496453900709219</v>
      </c>
      <c r="AA29" s="138">
        <v>0.88475177304964536</v>
      </c>
      <c r="AB29" s="78">
        <v>0.93790849673202614</v>
      </c>
      <c r="AC29" s="215">
        <v>0.934640522875817</v>
      </c>
      <c r="AD29" s="210">
        <v>0.934640522875817</v>
      </c>
      <c r="AE29" s="138">
        <v>0.93572984749455335</v>
      </c>
      <c r="AF29" s="285"/>
      <c r="AG29" s="285"/>
      <c r="AH29" s="285"/>
      <c r="AI29" s="285"/>
      <c r="AJ29" s="285"/>
      <c r="AK29" s="285"/>
      <c r="AL29" s="285"/>
      <c r="AM29" s="285"/>
      <c r="AN29" s="285"/>
      <c r="AO29" s="285"/>
      <c r="AP29" s="285"/>
      <c r="AQ29" s="285"/>
      <c r="AR29" s="285"/>
      <c r="AS29" s="285"/>
      <c r="AT29" s="285"/>
      <c r="AU29" s="285"/>
      <c r="AV29" s="285"/>
      <c r="AW29" s="285"/>
    </row>
    <row r="30" spans="1:49" ht="16.25" customHeight="1">
      <c r="A30" s="2"/>
      <c r="B30" s="38"/>
      <c r="C30" s="39"/>
      <c r="D30" s="28" t="s">
        <v>28</v>
      </c>
      <c r="E30" s="271"/>
      <c r="F30" s="271"/>
      <c r="G30" s="279"/>
      <c r="H30" s="158">
        <v>267</v>
      </c>
      <c r="I30" s="34">
        <v>425</v>
      </c>
      <c r="J30" s="64">
        <v>701</v>
      </c>
      <c r="K30" s="157">
        <f t="shared" si="0"/>
        <v>1393</v>
      </c>
      <c r="L30" s="158">
        <v>811</v>
      </c>
      <c r="M30" s="34">
        <v>1018</v>
      </c>
      <c r="N30" s="328">
        <v>1510</v>
      </c>
      <c r="O30" s="157">
        <v>3339</v>
      </c>
      <c r="P30" s="33">
        <v>840</v>
      </c>
      <c r="Q30" s="32">
        <v>1188</v>
      </c>
      <c r="R30" s="64">
        <v>1296</v>
      </c>
      <c r="S30" s="137">
        <v>3324</v>
      </c>
      <c r="T30" s="33">
        <v>1104</v>
      </c>
      <c r="U30" s="32">
        <v>1512</v>
      </c>
      <c r="V30" s="64">
        <v>2124</v>
      </c>
      <c r="W30" s="157">
        <v>4740</v>
      </c>
      <c r="X30" s="168">
        <v>0.31785714285714284</v>
      </c>
      <c r="Y30" s="69">
        <v>0.35774410774410775</v>
      </c>
      <c r="Z30" s="69">
        <v>0.54089506172839508</v>
      </c>
      <c r="AA30" s="138">
        <v>0.41907340553549938</v>
      </c>
      <c r="AB30" s="207">
        <v>0.73460144927536231</v>
      </c>
      <c r="AC30" s="227">
        <v>0.67328042328042326</v>
      </c>
      <c r="AD30" s="268">
        <v>0.71092278719397362</v>
      </c>
      <c r="AE30" s="138">
        <v>0.70443037974683542</v>
      </c>
      <c r="AF30" s="285"/>
      <c r="AG30" s="285"/>
      <c r="AH30" s="285"/>
      <c r="AI30" s="285"/>
      <c r="AJ30" s="285"/>
      <c r="AK30" s="285"/>
      <c r="AL30" s="285"/>
      <c r="AM30" s="285"/>
      <c r="AN30" s="285"/>
      <c r="AO30" s="285"/>
      <c r="AP30" s="285"/>
      <c r="AQ30" s="285"/>
      <c r="AR30" s="285"/>
      <c r="AS30" s="285"/>
      <c r="AT30" s="285"/>
      <c r="AU30" s="285"/>
      <c r="AV30" s="285"/>
      <c r="AW30" s="285"/>
    </row>
    <row r="31" spans="1:49" ht="18" customHeight="1">
      <c r="A31" s="2"/>
      <c r="B31" s="40" t="s">
        <v>29</v>
      </c>
      <c r="C31" s="41"/>
      <c r="D31" s="17"/>
      <c r="E31" s="18"/>
      <c r="F31" s="18"/>
      <c r="G31" s="36"/>
      <c r="H31" s="37">
        <f>SUM(H32:H34)</f>
        <v>28108</v>
      </c>
      <c r="I31" s="20">
        <f>SUM(I32:I34)</f>
        <v>28604</v>
      </c>
      <c r="J31" s="66">
        <f>SUM(J32:J34)</f>
        <v>28495</v>
      </c>
      <c r="K31" s="159">
        <f>SUM(H31:J31)</f>
        <v>85207</v>
      </c>
      <c r="L31" s="37">
        <v>28964</v>
      </c>
      <c r="M31" s="20">
        <v>26913</v>
      </c>
      <c r="N31" s="66">
        <v>20900</v>
      </c>
      <c r="O31" s="159">
        <v>76777</v>
      </c>
      <c r="P31" s="37">
        <v>28932</v>
      </c>
      <c r="Q31" s="20">
        <v>28980</v>
      </c>
      <c r="R31" s="66">
        <v>30252</v>
      </c>
      <c r="S31" s="75">
        <v>88164</v>
      </c>
      <c r="T31" s="37">
        <v>27684</v>
      </c>
      <c r="U31" s="20">
        <v>25968</v>
      </c>
      <c r="V31" s="66">
        <v>25032</v>
      </c>
      <c r="W31" s="159">
        <v>78684</v>
      </c>
      <c r="X31" s="169">
        <v>0.97151942485828835</v>
      </c>
      <c r="Y31" s="70">
        <v>0.98702553485162181</v>
      </c>
      <c r="Z31" s="70">
        <v>0.94192119529287321</v>
      </c>
      <c r="AA31" s="70">
        <v>0.96646023320176033</v>
      </c>
      <c r="AB31" s="84">
        <v>1.0462360930501373</v>
      </c>
      <c r="AC31" s="216">
        <v>1.0363909426987061</v>
      </c>
      <c r="AD31" s="211">
        <v>0.83493128795142213</v>
      </c>
      <c r="AE31" s="70">
        <v>0.97576381475268159</v>
      </c>
      <c r="AF31" s="285"/>
      <c r="AG31" s="285"/>
      <c r="AH31" s="285"/>
      <c r="AI31" s="285"/>
      <c r="AJ31" s="285"/>
      <c r="AK31" s="285"/>
      <c r="AL31" s="285"/>
      <c r="AM31" s="285"/>
      <c r="AN31" s="285"/>
      <c r="AO31" s="285"/>
      <c r="AP31" s="285"/>
      <c r="AQ31" s="285"/>
      <c r="AR31" s="285"/>
      <c r="AS31" s="285"/>
      <c r="AT31" s="285"/>
      <c r="AU31" s="285"/>
      <c r="AV31" s="285"/>
      <c r="AW31" s="285"/>
    </row>
    <row r="32" spans="1:49" ht="16.25" customHeight="1">
      <c r="A32" s="2"/>
      <c r="B32" s="42"/>
      <c r="C32" s="22"/>
      <c r="D32" s="28" t="s">
        <v>30</v>
      </c>
      <c r="E32" s="280"/>
      <c r="F32" s="280"/>
      <c r="G32" s="281"/>
      <c r="H32" s="43">
        <v>12056</v>
      </c>
      <c r="I32" s="26">
        <v>12389</v>
      </c>
      <c r="J32" s="63">
        <v>12365</v>
      </c>
      <c r="K32" s="156">
        <f t="shared" si="0"/>
        <v>36810</v>
      </c>
      <c r="L32" s="43">
        <v>13092</v>
      </c>
      <c r="M32" s="26">
        <v>13202</v>
      </c>
      <c r="N32" s="328">
        <v>13358</v>
      </c>
      <c r="O32" s="156">
        <v>39652</v>
      </c>
      <c r="P32" s="43">
        <v>12012</v>
      </c>
      <c r="Q32" s="26">
        <v>12144</v>
      </c>
      <c r="R32" s="63">
        <v>12984</v>
      </c>
      <c r="S32" s="136">
        <v>37140</v>
      </c>
      <c r="T32" s="43">
        <v>12816</v>
      </c>
      <c r="U32" s="26">
        <v>12816</v>
      </c>
      <c r="V32" s="63">
        <v>12816</v>
      </c>
      <c r="W32" s="156">
        <v>38448</v>
      </c>
      <c r="X32" s="168">
        <v>1.0036630036630036</v>
      </c>
      <c r="Y32" s="69">
        <v>1.0201745718050066</v>
      </c>
      <c r="Z32" s="69">
        <v>0.95232593961799139</v>
      </c>
      <c r="AA32" s="138">
        <v>0.9911147011308562</v>
      </c>
      <c r="AB32" s="78">
        <v>1.0215355805243447</v>
      </c>
      <c r="AC32" s="215">
        <v>1.0301186017478152</v>
      </c>
      <c r="AD32" s="210">
        <v>1.04229088639201</v>
      </c>
      <c r="AE32" s="138">
        <v>1.0313150228880565</v>
      </c>
      <c r="AF32" s="285"/>
      <c r="AG32" s="285"/>
      <c r="AH32" s="285"/>
      <c r="AI32" s="285"/>
      <c r="AJ32" s="285"/>
      <c r="AK32" s="285"/>
      <c r="AL32" s="285"/>
      <c r="AM32" s="285"/>
      <c r="AN32" s="285"/>
      <c r="AO32" s="285"/>
      <c r="AP32" s="285"/>
      <c r="AQ32" s="285"/>
      <c r="AR32" s="285"/>
      <c r="AS32" s="285"/>
      <c r="AT32" s="285"/>
      <c r="AU32" s="285"/>
      <c r="AV32" s="285"/>
      <c r="AW32" s="285"/>
    </row>
    <row r="33" spans="1:49" ht="16.25" customHeight="1">
      <c r="A33" s="2"/>
      <c r="B33" s="21"/>
      <c r="C33" s="22"/>
      <c r="D33" s="28" t="s">
        <v>31</v>
      </c>
      <c r="E33" s="280"/>
      <c r="F33" s="280"/>
      <c r="G33" s="281"/>
      <c r="H33" s="27">
        <v>5471</v>
      </c>
      <c r="I33" s="26">
        <v>5788</v>
      </c>
      <c r="J33" s="63">
        <v>6038</v>
      </c>
      <c r="K33" s="156">
        <f t="shared" si="0"/>
        <v>17297</v>
      </c>
      <c r="L33" s="27">
        <v>6046</v>
      </c>
      <c r="M33" s="26">
        <v>5378</v>
      </c>
      <c r="N33" s="328">
        <v>5362</v>
      </c>
      <c r="O33" s="156">
        <v>16786</v>
      </c>
      <c r="P33" s="27">
        <v>5760</v>
      </c>
      <c r="Q33" s="26">
        <v>5760</v>
      </c>
      <c r="R33" s="63">
        <v>6192</v>
      </c>
      <c r="S33" s="136">
        <v>17712</v>
      </c>
      <c r="T33" s="27">
        <v>6288</v>
      </c>
      <c r="U33" s="26">
        <v>6288</v>
      </c>
      <c r="V33" s="63">
        <v>7104</v>
      </c>
      <c r="W33" s="156">
        <v>19680</v>
      </c>
      <c r="X33" s="168">
        <v>0.94982638888888893</v>
      </c>
      <c r="Y33" s="69">
        <v>1.0048611111111112</v>
      </c>
      <c r="Z33" s="69">
        <v>0.97512919896640826</v>
      </c>
      <c r="AA33" s="138">
        <v>0.97656955736224027</v>
      </c>
      <c r="AB33" s="78">
        <v>0.96151399491094147</v>
      </c>
      <c r="AC33" s="215">
        <v>0.85527989821882955</v>
      </c>
      <c r="AD33" s="210">
        <v>0.754786036036036</v>
      </c>
      <c r="AE33" s="138">
        <v>0.85294715447154468</v>
      </c>
      <c r="AF33" s="285"/>
      <c r="AG33" s="285"/>
      <c r="AH33" s="285"/>
      <c r="AI33" s="285"/>
      <c r="AJ33" s="285"/>
      <c r="AK33" s="285"/>
      <c r="AL33" s="285"/>
      <c r="AM33" s="285"/>
      <c r="AN33" s="285"/>
      <c r="AO33" s="285"/>
      <c r="AP33" s="285"/>
      <c r="AQ33" s="285"/>
      <c r="AR33" s="285"/>
      <c r="AS33" s="285"/>
      <c r="AT33" s="285"/>
      <c r="AU33" s="285"/>
      <c r="AV33" s="285"/>
      <c r="AW33" s="285"/>
    </row>
    <row r="34" spans="1:49" ht="16.25" customHeight="1">
      <c r="A34" s="2"/>
      <c r="B34" s="21"/>
      <c r="C34" s="22"/>
      <c r="D34" s="28" t="s">
        <v>32</v>
      </c>
      <c r="E34" s="280"/>
      <c r="F34" s="280"/>
      <c r="G34" s="281"/>
      <c r="H34" s="27">
        <v>10581</v>
      </c>
      <c r="I34" s="26">
        <v>10427</v>
      </c>
      <c r="J34" s="63">
        <v>10092</v>
      </c>
      <c r="K34" s="156">
        <f t="shared" si="0"/>
        <v>31100</v>
      </c>
      <c r="L34" s="27">
        <v>9682</v>
      </c>
      <c r="M34" s="225">
        <v>8333</v>
      </c>
      <c r="N34" s="328">
        <v>2180</v>
      </c>
      <c r="O34" s="156">
        <v>20195</v>
      </c>
      <c r="P34" s="27">
        <v>11160</v>
      </c>
      <c r="Q34" s="26">
        <v>11076</v>
      </c>
      <c r="R34" s="63">
        <v>11076</v>
      </c>
      <c r="S34" s="136">
        <v>33312</v>
      </c>
      <c r="T34" s="27">
        <v>8580</v>
      </c>
      <c r="U34" s="26">
        <v>6864</v>
      </c>
      <c r="V34" s="63">
        <v>5112</v>
      </c>
      <c r="W34" s="156">
        <v>20556</v>
      </c>
      <c r="X34" s="168">
        <v>0.94811827956989247</v>
      </c>
      <c r="Y34" s="69">
        <v>0.94140483929216323</v>
      </c>
      <c r="Z34" s="69">
        <v>0.9111592632719393</v>
      </c>
      <c r="AA34" s="138">
        <v>0.93359750240153694</v>
      </c>
      <c r="AB34" s="208">
        <v>1.1284382284382284</v>
      </c>
      <c r="AC34" s="228">
        <v>1.2140151515151516</v>
      </c>
      <c r="AD34" s="267">
        <v>0.42644757433489827</v>
      </c>
      <c r="AE34" s="138">
        <v>0.98243821755205296</v>
      </c>
      <c r="AF34" s="285"/>
      <c r="AG34" s="285"/>
      <c r="AH34" s="285"/>
      <c r="AI34" s="285"/>
      <c r="AJ34" s="285"/>
      <c r="AK34" s="285"/>
      <c r="AL34" s="285"/>
      <c r="AM34" s="285"/>
      <c r="AN34" s="285"/>
      <c r="AO34" s="285"/>
      <c r="AP34" s="285"/>
      <c r="AQ34" s="285"/>
      <c r="AR34" s="285"/>
      <c r="AS34" s="285"/>
      <c r="AT34" s="285"/>
      <c r="AU34" s="285"/>
      <c r="AV34" s="285"/>
      <c r="AW34" s="285"/>
    </row>
    <row r="35" spans="1:49" ht="16.25" customHeight="1">
      <c r="A35" s="2"/>
      <c r="B35" s="38"/>
      <c r="C35" s="39"/>
      <c r="D35" s="271" t="s">
        <v>81</v>
      </c>
      <c r="E35" s="271"/>
      <c r="F35" s="271"/>
      <c r="G35" s="279"/>
      <c r="H35" s="33"/>
      <c r="I35" s="32"/>
      <c r="J35" s="64"/>
      <c r="K35" s="157"/>
      <c r="L35" s="33">
        <v>144</v>
      </c>
      <c r="M35" s="224">
        <v>1546</v>
      </c>
      <c r="N35" s="328">
        <v>7366</v>
      </c>
      <c r="O35" s="157">
        <v>9056</v>
      </c>
      <c r="P35" s="33"/>
      <c r="Q35" s="32"/>
      <c r="R35" s="64"/>
      <c r="S35" s="137"/>
      <c r="T35" s="33">
        <v>1740</v>
      </c>
      <c r="U35" s="32">
        <v>3456</v>
      </c>
      <c r="V35" s="64">
        <v>5208</v>
      </c>
      <c r="W35" s="157">
        <v>10404</v>
      </c>
      <c r="X35" s="170"/>
      <c r="Y35" s="163"/>
      <c r="Z35" s="163"/>
      <c r="AA35" s="164"/>
      <c r="AB35" s="207">
        <v>8.2758620689655171E-2</v>
      </c>
      <c r="AC35" s="227">
        <v>0.44733796296296297</v>
      </c>
      <c r="AD35" s="266">
        <v>1.4143625192012288</v>
      </c>
      <c r="AE35" s="138">
        <v>0.87043444828911953</v>
      </c>
      <c r="AF35" s="285"/>
      <c r="AG35" s="285"/>
      <c r="AH35" s="285"/>
      <c r="AI35" s="285"/>
      <c r="AJ35" s="285"/>
      <c r="AK35" s="285"/>
      <c r="AL35" s="285"/>
      <c r="AM35" s="285"/>
      <c r="AN35" s="285"/>
      <c r="AO35" s="285"/>
      <c r="AP35" s="285"/>
      <c r="AQ35" s="285"/>
      <c r="AR35" s="285"/>
      <c r="AS35" s="285"/>
      <c r="AT35" s="285"/>
      <c r="AU35" s="285"/>
      <c r="AV35" s="285"/>
      <c r="AW35" s="285"/>
    </row>
    <row r="36" spans="1:49" ht="18" customHeight="1" thickBot="1">
      <c r="A36" s="2"/>
      <c r="B36" s="44" t="s">
        <v>39</v>
      </c>
      <c r="C36" s="45"/>
      <c r="D36" s="46"/>
      <c r="E36" s="47"/>
      <c r="F36" s="47"/>
      <c r="G36" s="57"/>
      <c r="H36" s="50">
        <v>119132</v>
      </c>
      <c r="I36" s="49">
        <v>120104</v>
      </c>
      <c r="J36" s="67">
        <v>110692</v>
      </c>
      <c r="K36" s="161">
        <f t="shared" si="0"/>
        <v>349928</v>
      </c>
      <c r="L36" s="50">
        <v>111233</v>
      </c>
      <c r="M36" s="49">
        <v>115106</v>
      </c>
      <c r="N36" s="261">
        <v>116826</v>
      </c>
      <c r="O36" s="161">
        <v>343165</v>
      </c>
      <c r="P36" s="50">
        <v>118740</v>
      </c>
      <c r="Q36" s="49">
        <v>111216</v>
      </c>
      <c r="R36" s="67">
        <v>114900</v>
      </c>
      <c r="S36" s="61">
        <v>344856</v>
      </c>
      <c r="T36" s="259">
        <v>110856</v>
      </c>
      <c r="U36" s="260">
        <v>112824</v>
      </c>
      <c r="V36" s="261">
        <v>114120</v>
      </c>
      <c r="W36" s="262">
        <v>337800</v>
      </c>
      <c r="X36" s="171">
        <v>1.0033013306383696</v>
      </c>
      <c r="Y36" s="71">
        <v>1.0799165587685224</v>
      </c>
      <c r="Z36" s="71">
        <v>0.96337684943429069</v>
      </c>
      <c r="AA36" s="71">
        <v>1.0147075880947409</v>
      </c>
      <c r="AB36" s="86">
        <v>1.0034008082557553</v>
      </c>
      <c r="AC36" s="217">
        <v>1.0202261930085796</v>
      </c>
      <c r="AD36" s="212">
        <v>1.0237118822292324</v>
      </c>
      <c r="AE36" s="71">
        <v>1.015882178804026</v>
      </c>
      <c r="AF36" s="285"/>
      <c r="AG36" s="285"/>
      <c r="AH36" s="285"/>
      <c r="AI36" s="285"/>
      <c r="AJ36" s="285"/>
      <c r="AK36" s="285"/>
      <c r="AL36" s="285"/>
      <c r="AM36" s="285"/>
      <c r="AN36" s="285"/>
      <c r="AO36" s="285"/>
      <c r="AP36" s="285"/>
      <c r="AQ36" s="285"/>
      <c r="AR36" s="285"/>
      <c r="AS36" s="285"/>
      <c r="AT36" s="285"/>
      <c r="AU36" s="285"/>
      <c r="AV36" s="285"/>
      <c r="AW36" s="285"/>
    </row>
    <row r="37" spans="1:49" ht="24" customHeight="1" thickTop="1" thickBot="1">
      <c r="A37" s="2"/>
      <c r="B37" s="319" t="s">
        <v>34</v>
      </c>
      <c r="C37" s="320"/>
      <c r="D37" s="320"/>
      <c r="E37" s="320"/>
      <c r="F37" s="320"/>
      <c r="G37" s="321"/>
      <c r="H37" s="52">
        <f>H36+H31+H21+H6</f>
        <v>412062</v>
      </c>
      <c r="I37" s="53">
        <f>I36+I31+I21+I6</f>
        <v>423116</v>
      </c>
      <c r="J37" s="51">
        <f>J36+J31+J21+J6</f>
        <v>399811</v>
      </c>
      <c r="K37" s="162">
        <f>SUM(H37:J37)</f>
        <v>1234989</v>
      </c>
      <c r="L37" s="52">
        <v>403623</v>
      </c>
      <c r="M37" s="53">
        <v>419241</v>
      </c>
      <c r="N37" s="51">
        <v>419832</v>
      </c>
      <c r="O37" s="162">
        <v>1242696</v>
      </c>
      <c r="P37" s="52">
        <v>418224</v>
      </c>
      <c r="Q37" s="53">
        <v>422988</v>
      </c>
      <c r="R37" s="51">
        <v>419796</v>
      </c>
      <c r="S37" s="60">
        <v>1261008</v>
      </c>
      <c r="T37" s="52">
        <v>408804</v>
      </c>
      <c r="U37" s="53">
        <v>421668</v>
      </c>
      <c r="V37" s="51">
        <v>433008</v>
      </c>
      <c r="W37" s="162">
        <v>1263480</v>
      </c>
      <c r="X37" s="172">
        <v>0.98526626879375645</v>
      </c>
      <c r="Y37" s="72">
        <v>1.0003026090574674</v>
      </c>
      <c r="Z37" s="72">
        <v>0.9523935435306673</v>
      </c>
      <c r="AA37" s="72">
        <v>0.97936650679456438</v>
      </c>
      <c r="AB37" s="80">
        <v>0.98732644494672261</v>
      </c>
      <c r="AC37" s="218">
        <v>0.99424428697458667</v>
      </c>
      <c r="AD37" s="213">
        <v>0.96957100099767213</v>
      </c>
      <c r="AE37" s="72">
        <v>0.98355019470035143</v>
      </c>
      <c r="AF37" s="285"/>
      <c r="AG37" s="285"/>
      <c r="AH37" s="285"/>
      <c r="AI37" s="285"/>
      <c r="AJ37" s="285"/>
      <c r="AK37" s="285"/>
      <c r="AL37" s="285"/>
      <c r="AM37" s="285"/>
      <c r="AN37" s="285"/>
      <c r="AO37" s="285"/>
      <c r="AP37" s="285"/>
      <c r="AQ37" s="285"/>
      <c r="AR37" s="285"/>
      <c r="AS37" s="285"/>
      <c r="AT37" s="285"/>
      <c r="AU37" s="285"/>
      <c r="AV37" s="285"/>
      <c r="AW37" s="285"/>
    </row>
    <row r="38" spans="1:49" ht="15" customHeight="1">
      <c r="A38" s="2"/>
      <c r="B38" s="165"/>
      <c r="C38" s="310" t="s">
        <v>86</v>
      </c>
      <c r="D38" s="310"/>
      <c r="E38" s="310"/>
      <c r="F38" s="310"/>
      <c r="G38" s="310"/>
      <c r="H38" s="310"/>
      <c r="I38" s="310"/>
      <c r="J38" s="310"/>
      <c r="K38" s="310"/>
      <c r="L38" s="310"/>
      <c r="M38" s="310"/>
      <c r="N38" s="231"/>
      <c r="O38" s="231"/>
      <c r="P38" s="231"/>
      <c r="Q38" s="231"/>
      <c r="R38" s="231"/>
      <c r="S38" s="231"/>
      <c r="T38" s="231"/>
      <c r="U38" s="231"/>
      <c r="V38" s="231"/>
      <c r="W38" s="231"/>
      <c r="X38" s="231"/>
      <c r="Y38" s="231"/>
      <c r="Z38" s="231"/>
      <c r="AA38" s="231"/>
      <c r="AB38" s="231"/>
      <c r="AC38" s="231"/>
      <c r="AD38" s="231"/>
      <c r="AE38" s="231"/>
    </row>
    <row r="39" spans="1:49" ht="16.25" customHeight="1">
      <c r="A39" s="2"/>
      <c r="B39" s="248"/>
      <c r="C39" s="311"/>
      <c r="D39" s="311"/>
      <c r="E39" s="311"/>
      <c r="F39" s="311"/>
      <c r="G39" s="311"/>
      <c r="H39" s="311"/>
      <c r="I39" s="311"/>
      <c r="J39" s="311"/>
      <c r="K39" s="311"/>
      <c r="L39" s="311"/>
      <c r="M39" s="311"/>
      <c r="N39" s="231"/>
      <c r="O39" s="231"/>
      <c r="P39" s="231"/>
      <c r="Q39" s="231"/>
      <c r="R39" s="231"/>
      <c r="S39" s="231"/>
      <c r="T39" s="231"/>
      <c r="U39" s="231"/>
      <c r="V39" s="231"/>
      <c r="W39" s="231"/>
      <c r="X39" s="231"/>
      <c r="Y39" s="231"/>
      <c r="Z39" s="231"/>
      <c r="AA39" s="231"/>
      <c r="AB39" s="231"/>
      <c r="AC39" s="231"/>
      <c r="AD39" s="231"/>
      <c r="AE39" s="231"/>
    </row>
    <row r="40" spans="1:49" ht="15" customHeight="1">
      <c r="A40" s="2"/>
      <c r="B40" s="248" t="s">
        <v>42</v>
      </c>
      <c r="P40" s="231"/>
      <c r="Q40" s="231"/>
      <c r="T40" s="231"/>
      <c r="U40" s="231"/>
      <c r="X40" s="231"/>
      <c r="Y40" s="231"/>
      <c r="AB40" s="231"/>
      <c r="AC40" s="231"/>
      <c r="AF40" s="166"/>
      <c r="AG40" s="110"/>
      <c r="AH40" s="110"/>
      <c r="AI40" s="110"/>
      <c r="AJ40" s="110"/>
      <c r="AK40" s="110"/>
    </row>
    <row r="41" spans="1:49" ht="15" customHeight="1" thickBot="1">
      <c r="A41" s="2"/>
      <c r="B41" s="248"/>
      <c r="P41" s="231"/>
      <c r="Q41" s="231"/>
      <c r="T41" s="231"/>
      <c r="U41" s="231"/>
      <c r="X41" s="231"/>
      <c r="Y41" s="231"/>
      <c r="AB41" s="231"/>
      <c r="AC41" s="231"/>
    </row>
    <row r="42" spans="1:49" s="110" customFormat="1" ht="20" customHeight="1">
      <c r="A42" s="252"/>
      <c r="B42" s="255" t="s">
        <v>49</v>
      </c>
      <c r="C42" s="249"/>
      <c r="D42" s="249"/>
      <c r="E42" s="249"/>
      <c r="F42" s="249"/>
      <c r="G42" s="249"/>
      <c r="H42" s="249"/>
      <c r="I42" s="249"/>
      <c r="J42" s="249"/>
      <c r="K42" s="249"/>
      <c r="L42" s="249"/>
      <c r="M42" s="249"/>
      <c r="N42" s="219"/>
      <c r="O42" s="219"/>
      <c r="P42" s="219"/>
      <c r="Q42" s="219"/>
      <c r="R42" s="219"/>
      <c r="S42" s="219"/>
      <c r="T42" s="219"/>
      <c r="U42" s="219"/>
      <c r="V42" s="219"/>
      <c r="W42" s="219"/>
      <c r="X42" s="219"/>
      <c r="Y42" s="219"/>
      <c r="Z42" s="219"/>
      <c r="AA42" s="256"/>
      <c r="AB42" s="219"/>
      <c r="AC42" s="219"/>
      <c r="AD42" s="219"/>
      <c r="AE42" s="220"/>
      <c r="AF42" s="4"/>
      <c r="AG42" s="4"/>
      <c r="AH42" s="4"/>
      <c r="AI42" s="4"/>
      <c r="AJ42" s="4"/>
      <c r="AK42" s="4"/>
    </row>
    <row r="43" spans="1:49" ht="20" customHeight="1">
      <c r="A43" s="165"/>
      <c r="B43" s="229"/>
      <c r="C43" s="312" t="s">
        <v>99</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3"/>
      <c r="AF43" s="110"/>
      <c r="AG43" s="110"/>
      <c r="AH43" s="110"/>
      <c r="AI43" s="110"/>
      <c r="AJ43" s="110"/>
      <c r="AK43" s="110"/>
    </row>
    <row r="44" spans="1:49" ht="20" customHeight="1">
      <c r="A44" s="244"/>
      <c r="B44" s="7"/>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3"/>
      <c r="AF44" s="110"/>
      <c r="AG44" s="110"/>
      <c r="AH44" s="110"/>
      <c r="AI44" s="110"/>
      <c r="AJ44" s="110"/>
      <c r="AK44" s="110"/>
    </row>
    <row r="45" spans="1:49" s="110" customFormat="1" ht="20" customHeight="1">
      <c r="B45" s="229"/>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3"/>
    </row>
    <row r="46" spans="1:49" s="110" customFormat="1" ht="20" customHeight="1">
      <c r="B46" s="229"/>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3"/>
    </row>
    <row r="47" spans="1:49" s="110" customFormat="1" ht="20" customHeight="1">
      <c r="B47" s="229"/>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3"/>
      <c r="AF47" s="4"/>
      <c r="AG47" s="4"/>
      <c r="AH47" s="4"/>
      <c r="AI47" s="4"/>
      <c r="AJ47" s="4"/>
      <c r="AK47" s="4"/>
    </row>
    <row r="48" spans="1:49" s="110" customFormat="1" ht="30.6" customHeight="1" thickBot="1">
      <c r="B48" s="230"/>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5"/>
      <c r="AF48" s="4"/>
      <c r="AG48" s="4"/>
      <c r="AH48" s="4"/>
      <c r="AI48" s="4"/>
      <c r="AJ48" s="4"/>
      <c r="AK48" s="4"/>
    </row>
    <row r="53" spans="4:7">
      <c r="D53" s="58"/>
    </row>
    <row r="55" spans="4:7">
      <c r="F55" s="58"/>
      <c r="G55" s="58"/>
    </row>
    <row r="60" spans="4:7">
      <c r="D60" s="58"/>
    </row>
    <row r="63" spans="4:7">
      <c r="F63" s="58"/>
      <c r="G63" s="58"/>
    </row>
    <row r="67" spans="4:7">
      <c r="D67" s="58"/>
    </row>
    <row r="70" spans="4:7">
      <c r="F70" s="58"/>
      <c r="G70" s="58"/>
    </row>
    <row r="74" spans="4:7">
      <c r="D74" s="58"/>
    </row>
    <row r="77" spans="4:7">
      <c r="F77" s="58"/>
      <c r="G77" s="58"/>
    </row>
    <row r="82" spans="4:7">
      <c r="D82" s="58"/>
    </row>
    <row r="85" spans="4:7">
      <c r="F85" s="58"/>
      <c r="G85" s="58"/>
    </row>
    <row r="89" spans="4:7">
      <c r="D89" s="58"/>
    </row>
    <row r="92" spans="4:7">
      <c r="F92" s="58"/>
      <c r="G92" s="58"/>
    </row>
    <row r="96" spans="4:7">
      <c r="D96" s="58"/>
    </row>
    <row r="99" spans="6:7">
      <c r="F99" s="58"/>
      <c r="G99" s="58"/>
    </row>
  </sheetData>
  <sortState ref="AF7:AK34">
    <sortCondition ref="AF7:AF34"/>
  </sortState>
  <mergeCells count="9">
    <mergeCell ref="C38:M39"/>
    <mergeCell ref="C43:AE48"/>
    <mergeCell ref="AB4:AE4"/>
    <mergeCell ref="H4:K4"/>
    <mergeCell ref="P4:S4"/>
    <mergeCell ref="X4:AA4"/>
    <mergeCell ref="B37:G37"/>
    <mergeCell ref="L4:O4"/>
    <mergeCell ref="T4:W4"/>
  </mergeCells>
  <phoneticPr fontId="4"/>
  <conditionalFormatting sqref="N7:N11">
    <cfRule type="cellIs" dxfId="5" priority="6" operator="equal">
      <formula>"-"</formula>
    </cfRule>
  </conditionalFormatting>
  <conditionalFormatting sqref="N12:N14">
    <cfRule type="cellIs" dxfId="4" priority="5" operator="equal">
      <formula>"-"</formula>
    </cfRule>
  </conditionalFormatting>
  <conditionalFormatting sqref="N15:N20">
    <cfRule type="cellIs" dxfId="3" priority="4" operator="equal">
      <formula>"-"</formula>
    </cfRule>
  </conditionalFormatting>
  <conditionalFormatting sqref="N22:N26">
    <cfRule type="cellIs" dxfId="2" priority="3" operator="equal">
      <formula>"-"</formula>
    </cfRule>
  </conditionalFormatting>
  <conditionalFormatting sqref="N27:N30">
    <cfRule type="cellIs" dxfId="1" priority="2" operator="equal">
      <formula>"-"</formula>
    </cfRule>
  </conditionalFormatting>
  <conditionalFormatting sqref="N32:N35">
    <cfRule type="cellIs" dxfId="0" priority="1" operator="equal">
      <formula>"-"</formula>
    </cfRule>
  </conditionalFormatting>
  <printOptions horizontalCentered="1"/>
  <pageMargins left="0.51181102362204722" right="0.51181102362204722" top="0.55118110236220474" bottom="0.55118110236220474"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H50"/>
  <sheetViews>
    <sheetView showGridLines="0" view="pageBreakPreview" zoomScale="72" zoomScaleNormal="100" zoomScaleSheetLayoutView="72" workbookViewId="0">
      <selection activeCell="AN16" sqref="AN16:AN17"/>
    </sheetView>
  </sheetViews>
  <sheetFormatPr defaultColWidth="9" defaultRowHeight="12.75"/>
  <cols>
    <col min="1" max="1" width="1" style="4" customWidth="1"/>
    <col min="2" max="2" width="1.86328125" style="4" customWidth="1"/>
    <col min="3" max="3" width="3.53125" style="4" customWidth="1"/>
    <col min="4" max="4" width="9.86328125" style="4" customWidth="1"/>
    <col min="5" max="5" width="11.6640625" style="4" customWidth="1"/>
    <col min="6" max="6" width="13.1328125" style="4" customWidth="1"/>
    <col min="7" max="7" width="1.46484375" style="4" customWidth="1"/>
    <col min="8" max="11" width="15.86328125" style="110" hidden="1" customWidth="1"/>
    <col min="12" max="15" width="15.86328125" style="110" customWidth="1"/>
    <col min="16" max="19" width="15.86328125" style="110" hidden="1" customWidth="1"/>
    <col min="20" max="23" width="15.86328125" style="110" customWidth="1"/>
    <col min="24" max="26" width="7.796875" style="4" hidden="1" customWidth="1"/>
    <col min="27" max="27" width="8.46484375" style="4" hidden="1" customWidth="1"/>
    <col min="28" max="30" width="7.796875" style="4" customWidth="1"/>
    <col min="31" max="31" width="8.46484375" style="4" customWidth="1"/>
    <col min="32" max="16384" width="9" style="4"/>
  </cols>
  <sheetData>
    <row r="1" spans="1:60" ht="16.5" customHeight="1">
      <c r="B1" s="112" t="s">
        <v>83</v>
      </c>
      <c r="AA1" s="123"/>
      <c r="AE1" s="146">
        <v>44648</v>
      </c>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row>
    <row r="2" spans="1:60" ht="8.25" customHeight="1">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row>
    <row r="3" spans="1:60" ht="18" customHeight="1" thickBot="1">
      <c r="A3" s="1"/>
      <c r="B3" s="2" t="s">
        <v>88</v>
      </c>
      <c r="C3" s="2"/>
      <c r="D3" s="2"/>
      <c r="E3" s="2"/>
      <c r="F3" s="2"/>
      <c r="G3" s="2"/>
      <c r="H3" s="87"/>
      <c r="I3" s="87"/>
      <c r="J3" s="87"/>
      <c r="K3" s="87"/>
      <c r="L3" s="87"/>
      <c r="M3" s="87"/>
      <c r="N3" s="87"/>
      <c r="O3" s="87"/>
      <c r="P3" s="87"/>
      <c r="Q3" s="87"/>
      <c r="R3" s="87"/>
      <c r="S3" s="87"/>
      <c r="T3" s="87"/>
      <c r="U3" s="87"/>
      <c r="V3" s="87"/>
      <c r="W3" s="87"/>
      <c r="X3" s="2"/>
      <c r="Y3" s="3"/>
      <c r="Z3" s="3"/>
      <c r="AA3" s="3"/>
      <c r="AB3" s="2"/>
      <c r="AC3" s="3"/>
      <c r="AD3" s="3"/>
      <c r="AE3" s="3" t="s">
        <v>46</v>
      </c>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row>
    <row r="4" spans="1:60" ht="17.649999999999999">
      <c r="A4" s="2"/>
      <c r="B4" s="5" t="s">
        <v>0</v>
      </c>
      <c r="C4" s="6"/>
      <c r="D4" s="6"/>
      <c r="E4" s="6"/>
      <c r="F4" s="6"/>
      <c r="G4" s="6"/>
      <c r="H4" s="324" t="s">
        <v>1</v>
      </c>
      <c r="I4" s="325"/>
      <c r="J4" s="325"/>
      <c r="K4" s="326"/>
      <c r="L4" s="324" t="s">
        <v>1</v>
      </c>
      <c r="M4" s="325"/>
      <c r="N4" s="325"/>
      <c r="O4" s="326"/>
      <c r="P4" s="324" t="s">
        <v>2</v>
      </c>
      <c r="Q4" s="325"/>
      <c r="R4" s="325"/>
      <c r="S4" s="326"/>
      <c r="T4" s="325" t="s">
        <v>2</v>
      </c>
      <c r="U4" s="325"/>
      <c r="V4" s="325"/>
      <c r="W4" s="326"/>
      <c r="X4" s="316" t="s">
        <v>3</v>
      </c>
      <c r="Y4" s="317"/>
      <c r="Z4" s="317"/>
      <c r="AA4" s="318"/>
      <c r="AB4" s="316" t="s">
        <v>3</v>
      </c>
      <c r="AC4" s="317"/>
      <c r="AD4" s="317"/>
      <c r="AE4" s="318"/>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row>
    <row r="5" spans="1:60" ht="18" thickBot="1">
      <c r="A5" s="2"/>
      <c r="B5" s="8"/>
      <c r="C5" s="9"/>
      <c r="D5" s="9"/>
      <c r="E5" s="9"/>
      <c r="F5" s="9"/>
      <c r="G5" s="9"/>
      <c r="H5" s="88" t="s">
        <v>4</v>
      </c>
      <c r="I5" s="89" t="s">
        <v>5</v>
      </c>
      <c r="J5" s="90" t="s">
        <v>41</v>
      </c>
      <c r="K5" s="174" t="s">
        <v>44</v>
      </c>
      <c r="L5" s="10" t="s">
        <v>51</v>
      </c>
      <c r="M5" s="173" t="s">
        <v>79</v>
      </c>
      <c r="N5" s="12" t="s">
        <v>80</v>
      </c>
      <c r="O5" s="174" t="s">
        <v>44</v>
      </c>
      <c r="P5" s="10" t="s">
        <v>4</v>
      </c>
      <c r="Q5" s="173" t="s">
        <v>5</v>
      </c>
      <c r="R5" s="12" t="s">
        <v>50</v>
      </c>
      <c r="S5" s="174" t="s">
        <v>44</v>
      </c>
      <c r="T5" s="147" t="s">
        <v>51</v>
      </c>
      <c r="U5" s="173" t="s">
        <v>79</v>
      </c>
      <c r="V5" s="12" t="s">
        <v>80</v>
      </c>
      <c r="W5" s="91" t="s">
        <v>44</v>
      </c>
      <c r="X5" s="13" t="s">
        <v>4</v>
      </c>
      <c r="Y5" s="14" t="s">
        <v>5</v>
      </c>
      <c r="Z5" s="14" t="s">
        <v>40</v>
      </c>
      <c r="AA5" s="73" t="s">
        <v>77</v>
      </c>
      <c r="AB5" s="10" t="s">
        <v>51</v>
      </c>
      <c r="AC5" s="173" t="s">
        <v>79</v>
      </c>
      <c r="AD5" s="12" t="s">
        <v>80</v>
      </c>
      <c r="AE5" s="73" t="s">
        <v>77</v>
      </c>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row>
    <row r="6" spans="1:60" ht="18" customHeight="1" thickTop="1">
      <c r="A6" s="2"/>
      <c r="B6" s="15" t="s">
        <v>6</v>
      </c>
      <c r="C6" s="16"/>
      <c r="D6" s="17"/>
      <c r="E6" s="18"/>
      <c r="F6" s="18"/>
      <c r="G6" s="19"/>
      <c r="H6" s="175">
        <f>SUM(H7:H20)</f>
        <v>10903398859</v>
      </c>
      <c r="I6" s="92">
        <f>SUM(I7:I20)</f>
        <v>9371697591</v>
      </c>
      <c r="J6" s="93">
        <f>SUM(J7:J20)</f>
        <v>9075094806</v>
      </c>
      <c r="K6" s="176">
        <f>SUM(H6:J6)</f>
        <v>29350191256</v>
      </c>
      <c r="L6" s="184">
        <v>9065966664</v>
      </c>
      <c r="M6" s="185">
        <v>9349804432</v>
      </c>
      <c r="N6" s="62">
        <v>9515003230</v>
      </c>
      <c r="O6" s="155">
        <v>27930774326</v>
      </c>
      <c r="P6" s="186">
        <v>11176614000</v>
      </c>
      <c r="Q6" s="20">
        <v>8529326000</v>
      </c>
      <c r="R6" s="62">
        <v>8308483000</v>
      </c>
      <c r="S6" s="155">
        <v>28014423000</v>
      </c>
      <c r="T6" s="187">
        <v>9564117000</v>
      </c>
      <c r="U6" s="20">
        <v>9970029000</v>
      </c>
      <c r="V6" s="62">
        <v>10311801000</v>
      </c>
      <c r="W6" s="74">
        <v>29845947000</v>
      </c>
      <c r="X6" s="81">
        <v>0.97555474842380707</v>
      </c>
      <c r="Y6" s="82">
        <v>1.0987618002876194</v>
      </c>
      <c r="Z6" s="68">
        <v>1.0922685652723849</v>
      </c>
      <c r="AA6" s="68">
        <v>1.0476814480883652</v>
      </c>
      <c r="AB6" s="81">
        <v>0.94791465474544068</v>
      </c>
      <c r="AC6" s="82">
        <v>0.93779109689650852</v>
      </c>
      <c r="AD6" s="68">
        <v>0.92272952416362575</v>
      </c>
      <c r="AE6" s="68">
        <v>0.9358313986820388</v>
      </c>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row>
    <row r="7" spans="1:60" ht="18" customHeight="1">
      <c r="A7" s="2"/>
      <c r="B7" s="21"/>
      <c r="C7" s="22"/>
      <c r="D7" s="23" t="s">
        <v>7</v>
      </c>
      <c r="E7" s="24"/>
      <c r="F7" s="24"/>
      <c r="G7" s="25"/>
      <c r="H7" s="96">
        <v>1790295801</v>
      </c>
      <c r="I7" s="94">
        <v>1766593329</v>
      </c>
      <c r="J7" s="95">
        <v>1621866178</v>
      </c>
      <c r="K7" s="177">
        <v>5178755308</v>
      </c>
      <c r="L7" s="27">
        <v>1576820171</v>
      </c>
      <c r="M7" s="224">
        <v>1570868406</v>
      </c>
      <c r="N7" s="63">
        <v>1601630565</v>
      </c>
      <c r="O7" s="156">
        <v>4749319142</v>
      </c>
      <c r="P7" s="27">
        <v>1849140000</v>
      </c>
      <c r="Q7" s="26">
        <v>1845935000</v>
      </c>
      <c r="R7" s="63">
        <v>1647948000</v>
      </c>
      <c r="S7" s="156">
        <v>5343023000</v>
      </c>
      <c r="T7" s="149">
        <v>1696964000</v>
      </c>
      <c r="U7" s="26">
        <v>1788593000</v>
      </c>
      <c r="V7" s="63">
        <v>1859249000</v>
      </c>
      <c r="W7" s="136">
        <v>5344806000</v>
      </c>
      <c r="X7" s="77">
        <v>0.96817753171744703</v>
      </c>
      <c r="Y7" s="78">
        <v>0.9570181664034757</v>
      </c>
      <c r="Z7" s="69">
        <v>0.9841731523082039</v>
      </c>
      <c r="AA7" s="138">
        <v>0.96925566444314393</v>
      </c>
      <c r="AB7" s="77">
        <v>0.92920072022741795</v>
      </c>
      <c r="AC7" s="226">
        <v>0.87827046510860773</v>
      </c>
      <c r="AD7" s="234">
        <v>0.86143951939734809</v>
      </c>
      <c r="AE7" s="138">
        <v>0.88858587982426307</v>
      </c>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row>
    <row r="8" spans="1:60" ht="18" customHeight="1">
      <c r="A8" s="2"/>
      <c r="B8" s="21"/>
      <c r="C8" s="22"/>
      <c r="D8" s="28" t="s">
        <v>8</v>
      </c>
      <c r="E8" s="29"/>
      <c r="F8" s="29"/>
      <c r="G8" s="25"/>
      <c r="H8" s="96">
        <v>25023421</v>
      </c>
      <c r="I8" s="94">
        <v>28211546</v>
      </c>
      <c r="J8" s="95">
        <v>27298174</v>
      </c>
      <c r="K8" s="177">
        <v>80533141</v>
      </c>
      <c r="L8" s="27">
        <v>23012055</v>
      </c>
      <c r="M8" s="224">
        <v>23475783</v>
      </c>
      <c r="N8" s="63">
        <v>19636652</v>
      </c>
      <c r="O8" s="156">
        <v>66124490</v>
      </c>
      <c r="P8" s="27">
        <v>36629000</v>
      </c>
      <c r="Q8" s="26">
        <v>37994000</v>
      </c>
      <c r="R8" s="63">
        <v>38580000</v>
      </c>
      <c r="S8" s="156">
        <v>113203000</v>
      </c>
      <c r="T8" s="149">
        <v>37284000</v>
      </c>
      <c r="U8" s="26">
        <v>39315000</v>
      </c>
      <c r="V8" s="63">
        <v>45266000</v>
      </c>
      <c r="W8" s="136">
        <v>121865000</v>
      </c>
      <c r="X8" s="77">
        <v>0.68315872669196542</v>
      </c>
      <c r="Y8" s="78">
        <v>0.74252634626519975</v>
      </c>
      <c r="Z8" s="69">
        <v>0.70757319854847067</v>
      </c>
      <c r="AA8" s="138">
        <v>0.71140465358691907</v>
      </c>
      <c r="AB8" s="201">
        <v>0.61720992919214679</v>
      </c>
      <c r="AC8" s="207">
        <v>0.59712025944296065</v>
      </c>
      <c r="AD8" s="234">
        <v>0.43380577033535106</v>
      </c>
      <c r="AE8" s="138">
        <v>0.54260443933861235</v>
      </c>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row>
    <row r="9" spans="1:60" ht="18" customHeight="1">
      <c r="A9" s="2"/>
      <c r="B9" s="21"/>
      <c r="C9" s="22"/>
      <c r="D9" s="30" t="s">
        <v>9</v>
      </c>
      <c r="E9" s="29"/>
      <c r="F9" s="29"/>
      <c r="G9" s="25"/>
      <c r="H9" s="96">
        <v>292349125</v>
      </c>
      <c r="I9" s="94">
        <v>329652534</v>
      </c>
      <c r="J9" s="95">
        <v>367931568</v>
      </c>
      <c r="K9" s="177">
        <v>989933227</v>
      </c>
      <c r="L9" s="27">
        <v>426579735</v>
      </c>
      <c r="M9" s="224">
        <v>461993009</v>
      </c>
      <c r="N9" s="63">
        <v>516718971</v>
      </c>
      <c r="O9" s="156">
        <v>1405291715</v>
      </c>
      <c r="P9" s="27">
        <v>317166000</v>
      </c>
      <c r="Q9" s="26">
        <v>325302000</v>
      </c>
      <c r="R9" s="63">
        <v>331889000</v>
      </c>
      <c r="S9" s="156">
        <v>974357000</v>
      </c>
      <c r="T9" s="149">
        <v>429013000</v>
      </c>
      <c r="U9" s="26">
        <v>474556000</v>
      </c>
      <c r="V9" s="63">
        <v>519632000</v>
      </c>
      <c r="W9" s="136">
        <v>1423201000</v>
      </c>
      <c r="X9" s="77">
        <v>0.92175430216353582</v>
      </c>
      <c r="Y9" s="78">
        <v>1.0133738310861906</v>
      </c>
      <c r="Z9" s="69">
        <v>1.1085982602617139</v>
      </c>
      <c r="AA9" s="138">
        <v>1.0159861601035349</v>
      </c>
      <c r="AB9" s="77">
        <v>0.99432822548500865</v>
      </c>
      <c r="AC9" s="78">
        <v>0.97352685246841253</v>
      </c>
      <c r="AD9" s="69">
        <v>0.99439405386889179</v>
      </c>
      <c r="AE9" s="138">
        <v>0.98741619419885174</v>
      </c>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row>
    <row r="10" spans="1:60" ht="18" customHeight="1">
      <c r="A10" s="2"/>
      <c r="B10" s="21"/>
      <c r="C10" s="22"/>
      <c r="D10" s="23" t="s">
        <v>10</v>
      </c>
      <c r="E10" s="31"/>
      <c r="F10" s="31"/>
      <c r="G10" s="25"/>
      <c r="H10" s="99">
        <v>153763348</v>
      </c>
      <c r="I10" s="97">
        <v>152658175</v>
      </c>
      <c r="J10" s="98">
        <v>150414946</v>
      </c>
      <c r="K10" s="178">
        <v>456836469</v>
      </c>
      <c r="L10" s="33">
        <v>155347039</v>
      </c>
      <c r="M10" s="224">
        <v>164837681</v>
      </c>
      <c r="N10" s="63">
        <v>169258868</v>
      </c>
      <c r="O10" s="157">
        <v>489443588</v>
      </c>
      <c r="P10" s="33">
        <v>159619000</v>
      </c>
      <c r="Q10" s="32">
        <v>163590000</v>
      </c>
      <c r="R10" s="64">
        <v>166766000</v>
      </c>
      <c r="S10" s="157">
        <v>489975000</v>
      </c>
      <c r="T10" s="150">
        <v>154790000</v>
      </c>
      <c r="U10" s="32">
        <v>158430000</v>
      </c>
      <c r="V10" s="64">
        <v>165367000</v>
      </c>
      <c r="W10" s="137">
        <v>478587000</v>
      </c>
      <c r="X10" s="77">
        <v>0.96331481841134203</v>
      </c>
      <c r="Y10" s="78">
        <v>0.93317546916070659</v>
      </c>
      <c r="Z10" s="69">
        <v>0.90195211254092555</v>
      </c>
      <c r="AA10" s="138">
        <v>0.93236689422929742</v>
      </c>
      <c r="AB10" s="77">
        <v>1.0035986756250403</v>
      </c>
      <c r="AC10" s="78">
        <v>1.0404448715521051</v>
      </c>
      <c r="AD10" s="69">
        <v>1.0235347318388797</v>
      </c>
      <c r="AE10" s="138">
        <v>1.022684669662987</v>
      </c>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row>
    <row r="11" spans="1:60" ht="18" customHeight="1">
      <c r="A11" s="2"/>
      <c r="B11" s="21"/>
      <c r="C11" s="22"/>
      <c r="D11" s="23" t="s">
        <v>11</v>
      </c>
      <c r="E11" s="31"/>
      <c r="F11" s="31"/>
      <c r="G11" s="25"/>
      <c r="H11" s="99">
        <v>132607467</v>
      </c>
      <c r="I11" s="97">
        <v>149602513</v>
      </c>
      <c r="J11" s="98">
        <v>162855873</v>
      </c>
      <c r="K11" s="178">
        <v>445065853</v>
      </c>
      <c r="L11" s="33">
        <v>183279244</v>
      </c>
      <c r="M11" s="224">
        <v>220110113</v>
      </c>
      <c r="N11" s="63">
        <v>230266782</v>
      </c>
      <c r="O11" s="157">
        <v>633656139</v>
      </c>
      <c r="P11" s="33">
        <v>127006000</v>
      </c>
      <c r="Q11" s="32">
        <v>152577000</v>
      </c>
      <c r="R11" s="64">
        <v>185651000</v>
      </c>
      <c r="S11" s="157">
        <v>465234000</v>
      </c>
      <c r="T11" s="150">
        <v>177181000</v>
      </c>
      <c r="U11" s="32">
        <v>190873000</v>
      </c>
      <c r="V11" s="64">
        <v>203728000</v>
      </c>
      <c r="W11" s="137">
        <v>571782000</v>
      </c>
      <c r="X11" s="77">
        <v>1.0441039557186276</v>
      </c>
      <c r="Y11" s="78">
        <v>0.98050501058481943</v>
      </c>
      <c r="Z11" s="69">
        <v>0.87721516716850434</v>
      </c>
      <c r="AA11" s="138">
        <v>0.95664945597269335</v>
      </c>
      <c r="AB11" s="77">
        <v>1.0344181599607181</v>
      </c>
      <c r="AC11" s="208">
        <v>1.1531757398898743</v>
      </c>
      <c r="AD11" s="235">
        <v>1.1302657563025209</v>
      </c>
      <c r="AE11" s="138">
        <v>1.1082128136247731</v>
      </c>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row>
    <row r="12" spans="1:60" ht="18" customHeight="1">
      <c r="A12" s="2"/>
      <c r="B12" s="21"/>
      <c r="C12" s="22"/>
      <c r="D12" s="23" t="s">
        <v>12</v>
      </c>
      <c r="E12" s="31"/>
      <c r="F12" s="31"/>
      <c r="G12" s="25"/>
      <c r="H12" s="99">
        <v>4647218973</v>
      </c>
      <c r="I12" s="97">
        <v>3087883073</v>
      </c>
      <c r="J12" s="98">
        <v>2927450966</v>
      </c>
      <c r="K12" s="178">
        <v>10662553012</v>
      </c>
      <c r="L12" s="33">
        <v>2956642669</v>
      </c>
      <c r="M12" s="224">
        <v>3051558745</v>
      </c>
      <c r="N12" s="63">
        <v>3104469716</v>
      </c>
      <c r="O12" s="157">
        <v>9112671130</v>
      </c>
      <c r="P12" s="33">
        <v>4668344000</v>
      </c>
      <c r="Q12" s="32">
        <v>1758410000</v>
      </c>
      <c r="R12" s="64">
        <v>1556242000</v>
      </c>
      <c r="S12" s="157">
        <v>7982996000</v>
      </c>
      <c r="T12" s="150">
        <v>3101385000</v>
      </c>
      <c r="U12" s="32">
        <v>3251790000</v>
      </c>
      <c r="V12" s="64">
        <v>3372357000</v>
      </c>
      <c r="W12" s="137">
        <v>9725532000</v>
      </c>
      <c r="X12" s="77">
        <v>0.9954748349736009</v>
      </c>
      <c r="Y12" s="78">
        <v>1.7560654642546392</v>
      </c>
      <c r="Z12" s="69">
        <v>1.8811026601261243</v>
      </c>
      <c r="AA12" s="138">
        <v>1.335658067722945</v>
      </c>
      <c r="AB12" s="77">
        <v>0.95332977653532214</v>
      </c>
      <c r="AC12" s="78">
        <v>0.93842429707945474</v>
      </c>
      <c r="AD12" s="269">
        <v>0.92056378254140947</v>
      </c>
      <c r="AE12" s="138">
        <v>0.93698433463588415</v>
      </c>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row>
    <row r="13" spans="1:60" ht="18" customHeight="1">
      <c r="A13" s="2"/>
      <c r="B13" s="21"/>
      <c r="C13" s="22"/>
      <c r="D13" s="232" t="s">
        <v>13</v>
      </c>
      <c r="E13" s="271"/>
      <c r="F13" s="271"/>
      <c r="G13" s="272"/>
      <c r="H13" s="179">
        <v>1478572316</v>
      </c>
      <c r="I13" s="100">
        <v>1427193530</v>
      </c>
      <c r="J13" s="101">
        <v>1351928602</v>
      </c>
      <c r="K13" s="273">
        <v>4257694448</v>
      </c>
      <c r="L13" s="158">
        <v>1221613598</v>
      </c>
      <c r="M13" s="274">
        <v>1221502786</v>
      </c>
      <c r="N13" s="63">
        <v>1199617157</v>
      </c>
      <c r="O13" s="157">
        <v>3642733541</v>
      </c>
      <c r="P13" s="33">
        <v>1591571000</v>
      </c>
      <c r="Q13" s="32">
        <v>1625805000</v>
      </c>
      <c r="R13" s="64">
        <v>1658675000</v>
      </c>
      <c r="S13" s="157">
        <v>4876051000</v>
      </c>
      <c r="T13" s="150">
        <v>1400599000</v>
      </c>
      <c r="U13" s="32">
        <v>1415777000</v>
      </c>
      <c r="V13" s="64">
        <v>1422937000</v>
      </c>
      <c r="W13" s="137">
        <v>4239313000</v>
      </c>
      <c r="X13" s="77">
        <v>0.92900179508171488</v>
      </c>
      <c r="Y13" s="78">
        <v>0.8778380740617725</v>
      </c>
      <c r="Z13" s="69">
        <v>0.81506539979200265</v>
      </c>
      <c r="AA13" s="138">
        <v>0.87318497037869369</v>
      </c>
      <c r="AB13" s="77">
        <v>0.87220796102239118</v>
      </c>
      <c r="AC13" s="226">
        <v>0.86277908597187269</v>
      </c>
      <c r="AD13" s="270">
        <v>0.84305711145328288</v>
      </c>
      <c r="AE13" s="138">
        <v>0.85927449589119742</v>
      </c>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row>
    <row r="14" spans="1:60" ht="18" customHeight="1">
      <c r="A14" s="2"/>
      <c r="B14" s="21"/>
      <c r="C14" s="22"/>
      <c r="D14" s="232" t="s">
        <v>14</v>
      </c>
      <c r="E14" s="271"/>
      <c r="F14" s="271"/>
      <c r="G14" s="272"/>
      <c r="H14" s="179">
        <v>507093559</v>
      </c>
      <c r="I14" s="100">
        <v>492277139</v>
      </c>
      <c r="J14" s="101">
        <v>499708705</v>
      </c>
      <c r="K14" s="273">
        <v>1499079403</v>
      </c>
      <c r="L14" s="158">
        <v>513885049</v>
      </c>
      <c r="M14" s="274">
        <v>541378792</v>
      </c>
      <c r="N14" s="63">
        <v>537190629</v>
      </c>
      <c r="O14" s="157">
        <v>1592454470</v>
      </c>
      <c r="P14" s="33">
        <v>532209000</v>
      </c>
      <c r="Q14" s="32">
        <v>544672000</v>
      </c>
      <c r="R14" s="64">
        <v>569546000</v>
      </c>
      <c r="S14" s="157">
        <v>1646427000</v>
      </c>
      <c r="T14" s="150">
        <v>528171000</v>
      </c>
      <c r="U14" s="32">
        <v>551304000</v>
      </c>
      <c r="V14" s="64">
        <v>571015000</v>
      </c>
      <c r="W14" s="137">
        <v>1650490000</v>
      </c>
      <c r="X14" s="77">
        <v>0.95280906373248109</v>
      </c>
      <c r="Y14" s="78">
        <v>0.90380474670994648</v>
      </c>
      <c r="Z14" s="69">
        <v>0.87738076467923576</v>
      </c>
      <c r="AA14" s="138">
        <v>0.91050462790029563</v>
      </c>
      <c r="AB14" s="77">
        <v>0.97295203447368372</v>
      </c>
      <c r="AC14" s="78">
        <v>0.98199685110211421</v>
      </c>
      <c r="AD14" s="269">
        <v>0.94076447904170646</v>
      </c>
      <c r="AE14" s="138">
        <v>0.96483739374367616</v>
      </c>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row>
    <row r="15" spans="1:60" ht="18" customHeight="1">
      <c r="A15" s="2"/>
      <c r="B15" s="21"/>
      <c r="C15" s="22"/>
      <c r="D15" s="232" t="s">
        <v>97</v>
      </c>
      <c r="E15" s="271"/>
      <c r="F15" s="271"/>
      <c r="G15" s="272"/>
      <c r="H15" s="179">
        <v>166859128</v>
      </c>
      <c r="I15" s="100">
        <v>165789555</v>
      </c>
      <c r="J15" s="101">
        <v>137916458</v>
      </c>
      <c r="K15" s="273">
        <v>470565141</v>
      </c>
      <c r="L15" s="158">
        <v>130219270</v>
      </c>
      <c r="M15" s="274">
        <v>140153858</v>
      </c>
      <c r="N15" s="63">
        <v>120345645</v>
      </c>
      <c r="O15" s="157">
        <v>390718773</v>
      </c>
      <c r="P15" s="33">
        <v>190258000</v>
      </c>
      <c r="Q15" s="32">
        <v>194820000</v>
      </c>
      <c r="R15" s="64">
        <v>198244000</v>
      </c>
      <c r="S15" s="157">
        <v>583322000</v>
      </c>
      <c r="T15" s="150">
        <v>133678000</v>
      </c>
      <c r="U15" s="32">
        <v>134133000</v>
      </c>
      <c r="V15" s="64">
        <v>133633000</v>
      </c>
      <c r="W15" s="137">
        <v>401444000</v>
      </c>
      <c r="X15" s="77">
        <v>0.87701504273144892</v>
      </c>
      <c r="Y15" s="78">
        <v>0.85098837388358484</v>
      </c>
      <c r="Z15" s="69">
        <v>0.6956904521700531</v>
      </c>
      <c r="AA15" s="138">
        <v>0.80669877186185335</v>
      </c>
      <c r="AB15" s="77">
        <v>0.9741264082347133</v>
      </c>
      <c r="AC15" s="78">
        <v>1.0448872238748108</v>
      </c>
      <c r="AD15" s="269">
        <v>0.90056831022277428</v>
      </c>
      <c r="AE15" s="138">
        <v>0.97328337950000499</v>
      </c>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row>
    <row r="16" spans="1:60" ht="18" customHeight="1">
      <c r="A16" s="2"/>
      <c r="B16" s="21"/>
      <c r="C16" s="22"/>
      <c r="D16" s="232" t="s">
        <v>36</v>
      </c>
      <c r="E16" s="271"/>
      <c r="F16" s="271"/>
      <c r="G16" s="272"/>
      <c r="H16" s="179">
        <v>13217187</v>
      </c>
      <c r="I16" s="100">
        <v>12440505</v>
      </c>
      <c r="J16" s="101">
        <v>13003078</v>
      </c>
      <c r="K16" s="273">
        <v>38660770</v>
      </c>
      <c r="L16" s="158">
        <v>15289821</v>
      </c>
      <c r="M16" s="274">
        <v>11171835</v>
      </c>
      <c r="N16" s="63">
        <v>1778067</v>
      </c>
      <c r="O16" s="157">
        <v>28239723</v>
      </c>
      <c r="P16" s="33">
        <v>11080000</v>
      </c>
      <c r="Q16" s="32">
        <v>11377000</v>
      </c>
      <c r="R16" s="64">
        <v>11582000</v>
      </c>
      <c r="S16" s="157">
        <v>34039000</v>
      </c>
      <c r="T16" s="150">
        <v>14087000</v>
      </c>
      <c r="U16" s="32">
        <v>18424000</v>
      </c>
      <c r="V16" s="64">
        <v>23066000</v>
      </c>
      <c r="W16" s="137">
        <v>55577000</v>
      </c>
      <c r="X16" s="77">
        <v>1.1928869133574007</v>
      </c>
      <c r="Y16" s="78">
        <v>1.0934785092730948</v>
      </c>
      <c r="Z16" s="69">
        <v>1.122697116214816</v>
      </c>
      <c r="AA16" s="138">
        <v>1.1357786656482269</v>
      </c>
      <c r="AB16" s="77">
        <v>1.0853851778235253</v>
      </c>
      <c r="AC16" s="226">
        <v>0.60637402301346066</v>
      </c>
      <c r="AD16" s="270">
        <v>7.7086057400502908E-2</v>
      </c>
      <c r="AE16" s="138">
        <v>0.50811888011227668</v>
      </c>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row>
    <row r="17" spans="1:60" ht="18" customHeight="1">
      <c r="A17" s="2"/>
      <c r="B17" s="21"/>
      <c r="C17" s="22"/>
      <c r="D17" s="232" t="s">
        <v>15</v>
      </c>
      <c r="E17" s="271"/>
      <c r="F17" s="271"/>
      <c r="G17" s="272"/>
      <c r="H17" s="179">
        <v>634531152</v>
      </c>
      <c r="I17" s="100">
        <v>678927222</v>
      </c>
      <c r="J17" s="101">
        <v>728408855</v>
      </c>
      <c r="K17" s="273">
        <v>2041867229</v>
      </c>
      <c r="L17" s="158">
        <v>770358639</v>
      </c>
      <c r="M17" s="274">
        <v>819859757</v>
      </c>
      <c r="N17" s="63">
        <v>902549577</v>
      </c>
      <c r="O17" s="157">
        <v>2492767973</v>
      </c>
      <c r="P17" s="33">
        <v>643643000</v>
      </c>
      <c r="Q17" s="32">
        <v>691622000</v>
      </c>
      <c r="R17" s="64">
        <v>742046000</v>
      </c>
      <c r="S17" s="157">
        <v>2077311000</v>
      </c>
      <c r="T17" s="150">
        <v>760644000</v>
      </c>
      <c r="U17" s="32">
        <v>799494000</v>
      </c>
      <c r="V17" s="64">
        <v>831374000</v>
      </c>
      <c r="W17" s="137">
        <v>2391512000</v>
      </c>
      <c r="X17" s="77">
        <v>0.98584331997706798</v>
      </c>
      <c r="Y17" s="78">
        <v>0.98164491875619919</v>
      </c>
      <c r="Z17" s="69">
        <v>0.98162223770494017</v>
      </c>
      <c r="AA17" s="138">
        <v>0.98293766749417877</v>
      </c>
      <c r="AB17" s="77">
        <v>1.0127715974884439</v>
      </c>
      <c r="AC17" s="78">
        <v>1.0254733081173844</v>
      </c>
      <c r="AD17" s="269">
        <v>1.0856119832951234</v>
      </c>
      <c r="AE17" s="138">
        <v>1.0423397302626958</v>
      </c>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row>
    <row r="18" spans="1:60" ht="18" customHeight="1">
      <c r="A18" s="2"/>
      <c r="B18" s="21"/>
      <c r="C18" s="22"/>
      <c r="D18" s="232" t="s">
        <v>16</v>
      </c>
      <c r="E18" s="271"/>
      <c r="F18" s="271"/>
      <c r="G18" s="272"/>
      <c r="H18" s="179">
        <v>37124068</v>
      </c>
      <c r="I18" s="100">
        <v>34552658</v>
      </c>
      <c r="J18" s="101">
        <v>37438440</v>
      </c>
      <c r="K18" s="273">
        <v>109115166</v>
      </c>
      <c r="L18" s="158">
        <v>32759061</v>
      </c>
      <c r="M18" s="274">
        <v>32824801</v>
      </c>
      <c r="N18" s="63">
        <v>37075381</v>
      </c>
      <c r="O18" s="157">
        <v>102659243</v>
      </c>
      <c r="P18" s="33">
        <v>32491000</v>
      </c>
      <c r="Q18" s="32">
        <v>33180000</v>
      </c>
      <c r="R18" s="64">
        <v>33839000</v>
      </c>
      <c r="S18" s="157">
        <v>99510000</v>
      </c>
      <c r="T18" s="150">
        <v>35596000</v>
      </c>
      <c r="U18" s="32">
        <v>37070000</v>
      </c>
      <c r="V18" s="64">
        <v>39318000</v>
      </c>
      <c r="W18" s="137">
        <v>111984000</v>
      </c>
      <c r="X18" s="77">
        <v>1.1425954264257794</v>
      </c>
      <c r="Y18" s="78">
        <v>1.0413700421940928</v>
      </c>
      <c r="Z18" s="69">
        <v>1.1063695735689589</v>
      </c>
      <c r="AA18" s="138">
        <v>1.0965246306903829</v>
      </c>
      <c r="AB18" s="77">
        <v>0.92030174738734694</v>
      </c>
      <c r="AC18" s="226">
        <v>0.88548154842190452</v>
      </c>
      <c r="AD18" s="269">
        <v>0.94296202757006964</v>
      </c>
      <c r="AE18" s="138">
        <v>0.9167313455493642</v>
      </c>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row>
    <row r="19" spans="1:60" ht="18" customHeight="1">
      <c r="A19" s="2"/>
      <c r="B19" s="21"/>
      <c r="C19" s="22"/>
      <c r="D19" s="232" t="s">
        <v>17</v>
      </c>
      <c r="E19" s="271"/>
      <c r="F19" s="271"/>
      <c r="G19" s="272"/>
      <c r="H19" s="179">
        <v>97046073</v>
      </c>
      <c r="I19" s="100">
        <v>92038562</v>
      </c>
      <c r="J19" s="101">
        <v>86202724</v>
      </c>
      <c r="K19" s="273">
        <v>275287359</v>
      </c>
      <c r="L19" s="158">
        <v>86718931</v>
      </c>
      <c r="M19" s="274">
        <v>83607284</v>
      </c>
      <c r="N19" s="63">
        <v>80259089</v>
      </c>
      <c r="O19" s="157">
        <v>250585304</v>
      </c>
      <c r="P19" s="33">
        <v>103042000</v>
      </c>
      <c r="Q19" s="32">
        <v>105088000</v>
      </c>
      <c r="R19" s="64">
        <v>107156000</v>
      </c>
      <c r="S19" s="157">
        <v>315286000</v>
      </c>
      <c r="T19" s="150">
        <v>82511000</v>
      </c>
      <c r="U19" s="32">
        <v>82511000</v>
      </c>
      <c r="V19" s="64">
        <v>85799000</v>
      </c>
      <c r="W19" s="137">
        <v>250821000</v>
      </c>
      <c r="X19" s="77">
        <v>0.94181084412181437</v>
      </c>
      <c r="Y19" s="78">
        <v>0.87582370965286238</v>
      </c>
      <c r="Z19" s="69">
        <v>0.80446007689723398</v>
      </c>
      <c r="AA19" s="138">
        <v>0.87313537232861593</v>
      </c>
      <c r="AB19" s="77">
        <v>1.0509984244524972</v>
      </c>
      <c r="AC19" s="78">
        <v>1.0132865193731744</v>
      </c>
      <c r="AD19" s="269">
        <v>0.93543152018088793</v>
      </c>
      <c r="AE19" s="138">
        <v>0.99906030196833595</v>
      </c>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row>
    <row r="20" spans="1:60" ht="18" customHeight="1">
      <c r="A20" s="2"/>
      <c r="B20" s="21"/>
      <c r="C20" s="22"/>
      <c r="D20" s="23" t="s">
        <v>18</v>
      </c>
      <c r="E20" s="31"/>
      <c r="F20" s="31"/>
      <c r="G20" s="25"/>
      <c r="H20" s="99">
        <v>927697241</v>
      </c>
      <c r="I20" s="97">
        <v>953877250</v>
      </c>
      <c r="J20" s="98">
        <v>962670239</v>
      </c>
      <c r="K20" s="178">
        <v>2844244730</v>
      </c>
      <c r="L20" s="33">
        <v>973441382</v>
      </c>
      <c r="M20" s="224">
        <v>1006461582</v>
      </c>
      <c r="N20" s="63">
        <v>994206131</v>
      </c>
      <c r="O20" s="157">
        <v>2974109095</v>
      </c>
      <c r="P20" s="33">
        <v>914416000</v>
      </c>
      <c r="Q20" s="32">
        <v>1038954000</v>
      </c>
      <c r="R20" s="64">
        <v>1060319000</v>
      </c>
      <c r="S20" s="188">
        <v>3013689000</v>
      </c>
      <c r="T20" s="150">
        <v>1012214000</v>
      </c>
      <c r="U20" s="32">
        <v>1027759000</v>
      </c>
      <c r="V20" s="64">
        <v>1039060000</v>
      </c>
      <c r="W20" s="188">
        <v>3079033000</v>
      </c>
      <c r="X20" s="77">
        <v>1.0145242876327623</v>
      </c>
      <c r="Y20" s="78">
        <v>0.91811307334107184</v>
      </c>
      <c r="Z20" s="69">
        <v>0.90790624236668394</v>
      </c>
      <c r="AA20" s="138">
        <v>0.94377513074507691</v>
      </c>
      <c r="AB20" s="77">
        <v>0.96169523638282028</v>
      </c>
      <c r="AC20" s="78">
        <v>0.97927780929186703</v>
      </c>
      <c r="AD20" s="269">
        <v>0.95683226281446687</v>
      </c>
      <c r="AE20" s="138">
        <v>0.96592309825844669</v>
      </c>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row>
    <row r="21" spans="1:60" ht="18" customHeight="1">
      <c r="A21" s="2"/>
      <c r="B21" s="35" t="s">
        <v>19</v>
      </c>
      <c r="C21" s="16"/>
      <c r="D21" s="17"/>
      <c r="E21" s="18"/>
      <c r="F21" s="18"/>
      <c r="G21" s="36"/>
      <c r="H21" s="175">
        <f>SUM(H22:H30)</f>
        <v>3862580541</v>
      </c>
      <c r="I21" s="92">
        <f>SUM(I22:I30)</f>
        <v>5883857109</v>
      </c>
      <c r="J21" s="102">
        <f>SUM(J22:J30)</f>
        <v>6367506444</v>
      </c>
      <c r="K21" s="180">
        <f>SUM(H21:J21)</f>
        <v>16113944094</v>
      </c>
      <c r="L21" s="184">
        <v>6560478488</v>
      </c>
      <c r="M21" s="185">
        <v>6865500464</v>
      </c>
      <c r="N21" s="66">
        <v>7233608121</v>
      </c>
      <c r="O21" s="159">
        <v>20659587073</v>
      </c>
      <c r="P21" s="37">
        <v>4206625000</v>
      </c>
      <c r="Q21" s="20">
        <v>7930664000</v>
      </c>
      <c r="R21" s="66">
        <v>8469679000</v>
      </c>
      <c r="S21" s="155">
        <v>20606968000</v>
      </c>
      <c r="T21" s="148">
        <v>6838350000</v>
      </c>
      <c r="U21" s="20">
        <v>7297336000</v>
      </c>
      <c r="V21" s="66">
        <v>7700420000</v>
      </c>
      <c r="W21" s="74">
        <v>21836106000</v>
      </c>
      <c r="X21" s="83">
        <v>0.91821366083261524</v>
      </c>
      <c r="Y21" s="84">
        <v>0.74191229246378365</v>
      </c>
      <c r="Z21" s="70">
        <v>0.75180020919328816</v>
      </c>
      <c r="AA21" s="70">
        <v>0.78196579399744781</v>
      </c>
      <c r="AB21" s="83">
        <v>0.95936570780963248</v>
      </c>
      <c r="AC21" s="84">
        <v>0.94082285151732081</v>
      </c>
      <c r="AD21" s="70">
        <v>0.93937838728277157</v>
      </c>
      <c r="AE21" s="70">
        <v>0.94612047921914277</v>
      </c>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row>
    <row r="22" spans="1:60" ht="18" customHeight="1">
      <c r="A22" s="2"/>
      <c r="B22" s="21"/>
      <c r="C22" s="22"/>
      <c r="D22" s="30" t="s">
        <v>20</v>
      </c>
      <c r="E22" s="29"/>
      <c r="F22" s="29"/>
      <c r="G22" s="25"/>
      <c r="H22" s="96">
        <v>81686028</v>
      </c>
      <c r="I22" s="94">
        <v>105008043</v>
      </c>
      <c r="J22" s="95">
        <v>124044929</v>
      </c>
      <c r="K22" s="177">
        <v>310739000</v>
      </c>
      <c r="L22" s="27">
        <v>139552677</v>
      </c>
      <c r="M22" s="224">
        <v>191049484</v>
      </c>
      <c r="N22" s="63">
        <v>281155652</v>
      </c>
      <c r="O22" s="156">
        <v>611757813</v>
      </c>
      <c r="P22" s="27">
        <v>157481000</v>
      </c>
      <c r="Q22" s="26">
        <v>312003000</v>
      </c>
      <c r="R22" s="63">
        <v>418622000</v>
      </c>
      <c r="S22" s="156">
        <v>888106000</v>
      </c>
      <c r="T22" s="149">
        <v>170200000</v>
      </c>
      <c r="U22" s="26">
        <v>227718000</v>
      </c>
      <c r="V22" s="63">
        <v>264095000</v>
      </c>
      <c r="W22" s="136">
        <v>662013000</v>
      </c>
      <c r="X22" s="77">
        <v>0.51870402143750671</v>
      </c>
      <c r="Y22" s="78">
        <v>0.33656100422111324</v>
      </c>
      <c r="Z22" s="69">
        <v>0.29631727190639767</v>
      </c>
      <c r="AA22" s="138">
        <v>0.3498895402125422</v>
      </c>
      <c r="AB22" s="201">
        <v>0.81993347238542891</v>
      </c>
      <c r="AC22" s="207">
        <v>0.83897401171624553</v>
      </c>
      <c r="AD22" s="269">
        <v>1.0646004354493648</v>
      </c>
      <c r="AE22" s="138">
        <v>0.92408731097425578</v>
      </c>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row>
    <row r="23" spans="1:60" ht="18" customHeight="1">
      <c r="A23" s="2"/>
      <c r="B23" s="21"/>
      <c r="C23" s="22"/>
      <c r="D23" s="28" t="s">
        <v>21</v>
      </c>
      <c r="E23" s="29"/>
      <c r="F23" s="29"/>
      <c r="G23" s="25"/>
      <c r="H23" s="96">
        <v>0</v>
      </c>
      <c r="I23" s="94">
        <v>0</v>
      </c>
      <c r="J23" s="95">
        <v>0</v>
      </c>
      <c r="K23" s="177">
        <v>0</v>
      </c>
      <c r="L23" s="27">
        <v>1762172</v>
      </c>
      <c r="M23" s="224">
        <v>1803359</v>
      </c>
      <c r="N23" s="63">
        <v>2533252</v>
      </c>
      <c r="O23" s="156">
        <v>6098783</v>
      </c>
      <c r="P23" s="27">
        <v>4107000</v>
      </c>
      <c r="Q23" s="26">
        <v>4206000</v>
      </c>
      <c r="R23" s="63">
        <v>4294000</v>
      </c>
      <c r="S23" s="156">
        <v>12607000</v>
      </c>
      <c r="T23" s="149">
        <v>0</v>
      </c>
      <c r="U23" s="26">
        <v>0</v>
      </c>
      <c r="V23" s="63">
        <v>0</v>
      </c>
      <c r="W23" s="136">
        <v>0</v>
      </c>
      <c r="X23" s="77">
        <v>0</v>
      </c>
      <c r="Y23" s="78">
        <v>0</v>
      </c>
      <c r="Z23" s="69">
        <v>0</v>
      </c>
      <c r="AA23" s="138">
        <v>0</v>
      </c>
      <c r="AB23" s="205" t="s">
        <v>84</v>
      </c>
      <c r="AC23" s="283" t="s">
        <v>84</v>
      </c>
      <c r="AD23" s="282" t="s">
        <v>84</v>
      </c>
      <c r="AE23" s="236" t="s">
        <v>85</v>
      </c>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row>
    <row r="24" spans="1:60" ht="18" customHeight="1">
      <c r="A24" s="2"/>
      <c r="B24" s="21"/>
      <c r="C24" s="22"/>
      <c r="D24" s="28" t="s">
        <v>22</v>
      </c>
      <c r="E24" s="31"/>
      <c r="F24" s="31"/>
      <c r="G24" s="25"/>
      <c r="H24" s="99" t="s">
        <v>47</v>
      </c>
      <c r="I24" s="97">
        <v>1775140814</v>
      </c>
      <c r="J24" s="98">
        <v>1963051674</v>
      </c>
      <c r="K24" s="178">
        <v>3738192488</v>
      </c>
      <c r="L24" s="33">
        <v>2055957008</v>
      </c>
      <c r="M24" s="224">
        <v>2228722418</v>
      </c>
      <c r="N24" s="63">
        <v>2325115235</v>
      </c>
      <c r="O24" s="157">
        <v>6609794661</v>
      </c>
      <c r="P24" s="33">
        <v>0</v>
      </c>
      <c r="Q24" s="32">
        <v>3155942000</v>
      </c>
      <c r="R24" s="64">
        <v>3412307000</v>
      </c>
      <c r="S24" s="157">
        <v>6568249000</v>
      </c>
      <c r="T24" s="150">
        <v>2083877000</v>
      </c>
      <c r="U24" s="32">
        <v>2128571000</v>
      </c>
      <c r="V24" s="64">
        <v>2147381000</v>
      </c>
      <c r="W24" s="137">
        <v>6359829000</v>
      </c>
      <c r="X24" s="77" t="s">
        <v>48</v>
      </c>
      <c r="Y24" s="78">
        <v>0.56247574068217987</v>
      </c>
      <c r="Z24" s="69">
        <v>0.57528577411118054</v>
      </c>
      <c r="AA24" s="138">
        <v>0.56913075128546431</v>
      </c>
      <c r="AB24" s="77">
        <v>0.98660190020812166</v>
      </c>
      <c r="AC24" s="78">
        <v>1.0470510112183244</v>
      </c>
      <c r="AD24" s="269">
        <v>1.0827679089085729</v>
      </c>
      <c r="AE24" s="138">
        <v>1.0393038336408102</v>
      </c>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row>
    <row r="25" spans="1:60" ht="18" customHeight="1">
      <c r="A25" s="2"/>
      <c r="B25" s="21"/>
      <c r="C25" s="22"/>
      <c r="D25" s="28" t="s">
        <v>23</v>
      </c>
      <c r="E25" s="31"/>
      <c r="F25" s="31"/>
      <c r="G25" s="25"/>
      <c r="H25" s="99">
        <v>447260637</v>
      </c>
      <c r="I25" s="97">
        <v>475515171</v>
      </c>
      <c r="J25" s="98">
        <v>533203962</v>
      </c>
      <c r="K25" s="178">
        <v>1455979770</v>
      </c>
      <c r="L25" s="33">
        <v>561061627</v>
      </c>
      <c r="M25" s="224">
        <v>567851340</v>
      </c>
      <c r="N25" s="63">
        <v>546536191</v>
      </c>
      <c r="O25" s="157">
        <v>1675449158</v>
      </c>
      <c r="P25" s="33">
        <v>464589000</v>
      </c>
      <c r="Q25" s="32">
        <v>504355000</v>
      </c>
      <c r="R25" s="64">
        <v>504039000</v>
      </c>
      <c r="S25" s="157">
        <v>1472983000</v>
      </c>
      <c r="T25" s="150">
        <v>551164000</v>
      </c>
      <c r="U25" s="32">
        <v>607884000</v>
      </c>
      <c r="V25" s="64">
        <v>634796000</v>
      </c>
      <c r="W25" s="137">
        <v>1793844000</v>
      </c>
      <c r="X25" s="77">
        <v>0.9627017363734397</v>
      </c>
      <c r="Y25" s="78">
        <v>0.94281839379008836</v>
      </c>
      <c r="Z25" s="69">
        <v>1.0578625106390578</v>
      </c>
      <c r="AA25" s="138">
        <v>0.98845660133212676</v>
      </c>
      <c r="AB25" s="77">
        <v>1.0179576804725998</v>
      </c>
      <c r="AC25" s="78">
        <v>0.9341442446256194</v>
      </c>
      <c r="AD25" s="270">
        <v>0.86096350796161292</v>
      </c>
      <c r="AE25" s="138">
        <v>0.93399936560815766</v>
      </c>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row>
    <row r="26" spans="1:60" ht="18" customHeight="1">
      <c r="A26" s="2"/>
      <c r="B26" s="21"/>
      <c r="C26" s="22"/>
      <c r="D26" s="28" t="s">
        <v>24</v>
      </c>
      <c r="E26" s="31"/>
      <c r="F26" s="31"/>
      <c r="G26" s="25"/>
      <c r="H26" s="99">
        <v>734797467</v>
      </c>
      <c r="I26" s="97">
        <v>793497164</v>
      </c>
      <c r="J26" s="98">
        <v>834326888</v>
      </c>
      <c r="K26" s="178">
        <v>2362621519</v>
      </c>
      <c r="L26" s="33">
        <v>845220203</v>
      </c>
      <c r="M26" s="224">
        <v>817888875</v>
      </c>
      <c r="N26" s="63">
        <v>817003716</v>
      </c>
      <c r="O26" s="157">
        <v>2480112794</v>
      </c>
      <c r="P26" s="33">
        <v>737834000</v>
      </c>
      <c r="Q26" s="32">
        <v>967453000</v>
      </c>
      <c r="R26" s="64">
        <v>1063283000</v>
      </c>
      <c r="S26" s="157">
        <v>2768570000</v>
      </c>
      <c r="T26" s="150">
        <v>951600000</v>
      </c>
      <c r="U26" s="32">
        <v>1027539000</v>
      </c>
      <c r="V26" s="64">
        <v>1083062000</v>
      </c>
      <c r="W26" s="137">
        <v>3062201000</v>
      </c>
      <c r="X26" s="77">
        <v>0.99588453093785323</v>
      </c>
      <c r="Y26" s="78">
        <v>0.82019195144363599</v>
      </c>
      <c r="Z26" s="69">
        <v>0.78467057970455656</v>
      </c>
      <c r="AA26" s="138">
        <v>0.85337250602296488</v>
      </c>
      <c r="AB26" s="201">
        <v>0.88820954497688109</v>
      </c>
      <c r="AC26" s="207">
        <v>0.7959686931590918</v>
      </c>
      <c r="AD26" s="270">
        <v>0.75434621102023702</v>
      </c>
      <c r="AE26" s="138">
        <v>0.80991182290123998</v>
      </c>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row>
    <row r="27" spans="1:60" ht="18" customHeight="1">
      <c r="A27" s="2"/>
      <c r="B27" s="21"/>
      <c r="C27" s="22"/>
      <c r="D27" s="28" t="s">
        <v>25</v>
      </c>
      <c r="E27" s="271"/>
      <c r="F27" s="271"/>
      <c r="G27" s="272"/>
      <c r="H27" s="179">
        <v>2165280863</v>
      </c>
      <c r="I27" s="100">
        <v>2201193457</v>
      </c>
      <c r="J27" s="101">
        <v>2296923265</v>
      </c>
      <c r="K27" s="273">
        <v>6663397585</v>
      </c>
      <c r="L27" s="158">
        <v>2306216978</v>
      </c>
      <c r="M27" s="224">
        <v>2349598633</v>
      </c>
      <c r="N27" s="63">
        <v>2419585134</v>
      </c>
      <c r="O27" s="157">
        <v>7075400745</v>
      </c>
      <c r="P27" s="33">
        <v>2218967000</v>
      </c>
      <c r="Q27" s="32">
        <v>2282165000</v>
      </c>
      <c r="R27" s="64">
        <v>2334738000</v>
      </c>
      <c r="S27" s="157">
        <v>6835870000</v>
      </c>
      <c r="T27" s="150">
        <v>2357044000</v>
      </c>
      <c r="U27" s="32">
        <v>2470369000</v>
      </c>
      <c r="V27" s="64">
        <v>2545082000</v>
      </c>
      <c r="W27" s="137">
        <v>7372495000</v>
      </c>
      <c r="X27" s="77">
        <v>0.97580579747242746</v>
      </c>
      <c r="Y27" s="78">
        <v>0.96451985592628053</v>
      </c>
      <c r="Z27" s="69">
        <v>0.98380343533193015</v>
      </c>
      <c r="AA27" s="138">
        <v>0.97476950044398147</v>
      </c>
      <c r="AB27" s="77">
        <v>0.97843611659349594</v>
      </c>
      <c r="AC27" s="78">
        <v>0.95111241802338031</v>
      </c>
      <c r="AD27" s="269">
        <v>0.95069044297983329</v>
      </c>
      <c r="AE27" s="138">
        <v>0.95970234567809132</v>
      </c>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row>
    <row r="28" spans="1:60" ht="18" customHeight="1">
      <c r="A28" s="2"/>
      <c r="B28" s="21"/>
      <c r="C28" s="22"/>
      <c r="D28" s="28" t="s">
        <v>26</v>
      </c>
      <c r="E28" s="271"/>
      <c r="F28" s="271"/>
      <c r="G28" s="272"/>
      <c r="H28" s="179">
        <v>300528455</v>
      </c>
      <c r="I28" s="100">
        <v>298861931</v>
      </c>
      <c r="J28" s="101">
        <v>304353708</v>
      </c>
      <c r="K28" s="273">
        <v>903744094</v>
      </c>
      <c r="L28" s="158">
        <v>307009393</v>
      </c>
      <c r="M28" s="224">
        <v>310370221</v>
      </c>
      <c r="N28" s="63">
        <v>320542132</v>
      </c>
      <c r="O28" s="157">
        <v>937921746</v>
      </c>
      <c r="P28" s="33">
        <v>311798000</v>
      </c>
      <c r="Q28" s="32">
        <v>317411000</v>
      </c>
      <c r="R28" s="64">
        <v>320763000</v>
      </c>
      <c r="S28" s="157">
        <v>949972000</v>
      </c>
      <c r="T28" s="150">
        <v>325644000</v>
      </c>
      <c r="U28" s="32">
        <v>333905000</v>
      </c>
      <c r="V28" s="64">
        <v>376183000</v>
      </c>
      <c r="W28" s="137">
        <v>1035732000</v>
      </c>
      <c r="X28" s="77">
        <v>0.96385626270854852</v>
      </c>
      <c r="Y28" s="78">
        <v>0.94156135420637599</v>
      </c>
      <c r="Z28" s="69">
        <v>0.94884294011466408</v>
      </c>
      <c r="AA28" s="138">
        <v>0.95133761205593426</v>
      </c>
      <c r="AB28" s="77">
        <v>0.94277613897384871</v>
      </c>
      <c r="AC28" s="78">
        <v>0.92951654213024659</v>
      </c>
      <c r="AD28" s="270">
        <v>0.85209095573165183</v>
      </c>
      <c r="AE28" s="138">
        <v>0.90556412855835289</v>
      </c>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row>
    <row r="29" spans="1:60" ht="18" customHeight="1">
      <c r="A29" s="2"/>
      <c r="B29" s="21"/>
      <c r="C29" s="22"/>
      <c r="D29" s="28" t="s">
        <v>27</v>
      </c>
      <c r="E29" s="271"/>
      <c r="F29" s="271"/>
      <c r="G29" s="272"/>
      <c r="H29" s="179">
        <v>72074504</v>
      </c>
      <c r="I29" s="100">
        <v>144019843</v>
      </c>
      <c r="J29" s="101">
        <v>149714272</v>
      </c>
      <c r="K29" s="273">
        <v>365808619</v>
      </c>
      <c r="L29" s="158">
        <v>154772956</v>
      </c>
      <c r="M29" s="224">
        <v>159222926</v>
      </c>
      <c r="N29" s="63">
        <v>163592778</v>
      </c>
      <c r="O29" s="157">
        <v>477588660</v>
      </c>
      <c r="P29" s="33">
        <v>119840000</v>
      </c>
      <c r="Q29" s="32">
        <v>119856000</v>
      </c>
      <c r="R29" s="64">
        <v>120260000</v>
      </c>
      <c r="S29" s="157">
        <v>359956000</v>
      </c>
      <c r="T29" s="150">
        <v>136095000</v>
      </c>
      <c r="U29" s="32">
        <v>136156000</v>
      </c>
      <c r="V29" s="64">
        <v>136156000</v>
      </c>
      <c r="W29" s="137">
        <v>408407000</v>
      </c>
      <c r="X29" s="77">
        <v>0.60142276368491321</v>
      </c>
      <c r="Y29" s="78">
        <v>1.2016072870778267</v>
      </c>
      <c r="Z29" s="69">
        <v>1.2449216031930816</v>
      </c>
      <c r="AA29" s="138">
        <v>1.016259262243163</v>
      </c>
      <c r="AB29" s="200">
        <v>1.1372420441603293</v>
      </c>
      <c r="AC29" s="208">
        <v>1.1694154205470195</v>
      </c>
      <c r="AD29" s="264">
        <v>1.2015098710302887</v>
      </c>
      <c r="AE29" s="138">
        <v>1.1693939134245985</v>
      </c>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row>
    <row r="30" spans="1:60" ht="18" customHeight="1">
      <c r="A30" s="2"/>
      <c r="B30" s="21"/>
      <c r="C30" s="22"/>
      <c r="D30" s="232" t="s">
        <v>28</v>
      </c>
      <c r="E30" s="31"/>
      <c r="F30" s="31"/>
      <c r="G30" s="25"/>
      <c r="H30" s="99">
        <v>60952587</v>
      </c>
      <c r="I30" s="97">
        <v>90620686</v>
      </c>
      <c r="J30" s="98">
        <v>161887746</v>
      </c>
      <c r="K30" s="178">
        <v>313461019</v>
      </c>
      <c r="L30" s="33">
        <v>188925474</v>
      </c>
      <c r="M30" s="224">
        <v>238993208</v>
      </c>
      <c r="N30" s="63">
        <v>357544031</v>
      </c>
      <c r="O30" s="157">
        <v>785462713</v>
      </c>
      <c r="P30" s="33">
        <v>192009000</v>
      </c>
      <c r="Q30" s="32">
        <v>267273000</v>
      </c>
      <c r="R30" s="64">
        <v>291373000</v>
      </c>
      <c r="S30" s="188">
        <v>750655000</v>
      </c>
      <c r="T30" s="150">
        <v>262726000</v>
      </c>
      <c r="U30" s="32">
        <v>365194000</v>
      </c>
      <c r="V30" s="64">
        <v>513665000</v>
      </c>
      <c r="W30" s="188">
        <v>1141585000</v>
      </c>
      <c r="X30" s="77">
        <v>0.31744651031982873</v>
      </c>
      <c r="Y30" s="78">
        <v>0.33905664245920836</v>
      </c>
      <c r="Z30" s="69">
        <v>0.55560311353488478</v>
      </c>
      <c r="AA30" s="138">
        <v>0.41758333588665897</v>
      </c>
      <c r="AB30" s="201">
        <v>0.71909698316877657</v>
      </c>
      <c r="AC30" s="207">
        <v>0.65442807932222324</v>
      </c>
      <c r="AD30" s="270">
        <v>0.69606461604353032</v>
      </c>
      <c r="AE30" s="138">
        <v>0.6880457548058182</v>
      </c>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row>
    <row r="31" spans="1:60" ht="18" customHeight="1">
      <c r="A31" s="2"/>
      <c r="B31" s="15" t="s">
        <v>29</v>
      </c>
      <c r="C31" s="233"/>
      <c r="D31" s="17"/>
      <c r="E31" s="18"/>
      <c r="F31" s="18"/>
      <c r="G31" s="36"/>
      <c r="H31" s="175">
        <f>SUM(H32:H35)</f>
        <v>8268578540</v>
      </c>
      <c r="I31" s="92">
        <f>SUM(I32:I35)</f>
        <v>8329289789</v>
      </c>
      <c r="J31" s="102">
        <f>SUM(J32:J35)</f>
        <v>8348359691</v>
      </c>
      <c r="K31" s="180">
        <f>SUM(H31:J31)</f>
        <v>24946228020</v>
      </c>
      <c r="L31" s="184">
        <v>8523311713</v>
      </c>
      <c r="M31" s="185">
        <v>8586933476</v>
      </c>
      <c r="N31" s="66">
        <v>8726490442</v>
      </c>
      <c r="O31" s="159">
        <v>25836735631</v>
      </c>
      <c r="P31" s="37">
        <v>8423507000</v>
      </c>
      <c r="Q31" s="20">
        <v>8420916000</v>
      </c>
      <c r="R31" s="66">
        <v>8735032000</v>
      </c>
      <c r="S31" s="155">
        <v>25579455000</v>
      </c>
      <c r="T31" s="148">
        <v>8592523000</v>
      </c>
      <c r="U31" s="20">
        <v>8596085000</v>
      </c>
      <c r="V31" s="66">
        <v>8809942000</v>
      </c>
      <c r="W31" s="74">
        <v>25998550000</v>
      </c>
      <c r="X31" s="83">
        <v>0.9816076059531974</v>
      </c>
      <c r="Y31" s="84">
        <v>0.98911921090294685</v>
      </c>
      <c r="Z31" s="70">
        <v>0.95573315484133314</v>
      </c>
      <c r="AA31" s="70">
        <v>0.9752447040017076</v>
      </c>
      <c r="AB31" s="83">
        <v>0.99194517291370654</v>
      </c>
      <c r="AC31" s="84">
        <v>0.99893538465475851</v>
      </c>
      <c r="AD31" s="70">
        <v>0.99052757010205061</v>
      </c>
      <c r="AE31" s="70">
        <v>0.99377602331668502</v>
      </c>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row>
    <row r="32" spans="1:60" ht="18" customHeight="1">
      <c r="A32" s="2"/>
      <c r="B32" s="42"/>
      <c r="C32" s="22"/>
      <c r="D32" s="30" t="s">
        <v>30</v>
      </c>
      <c r="E32" s="29"/>
      <c r="F32" s="29"/>
      <c r="G32" s="25"/>
      <c r="H32" s="103">
        <v>2965865527</v>
      </c>
      <c r="I32" s="94">
        <v>3013615493</v>
      </c>
      <c r="J32" s="95">
        <v>3067074484</v>
      </c>
      <c r="K32" s="177">
        <v>9046555504</v>
      </c>
      <c r="L32" s="43">
        <v>3299726394</v>
      </c>
      <c r="M32" s="224">
        <v>3387639954</v>
      </c>
      <c r="N32" s="63">
        <v>3506146593</v>
      </c>
      <c r="O32" s="156">
        <v>10193512941</v>
      </c>
      <c r="P32" s="43">
        <v>2922806000</v>
      </c>
      <c r="Q32" s="26">
        <v>2951100000</v>
      </c>
      <c r="R32" s="63">
        <v>3155581000</v>
      </c>
      <c r="S32" s="156">
        <v>9029487000</v>
      </c>
      <c r="T32" s="151">
        <v>3168490000</v>
      </c>
      <c r="U32" s="26">
        <v>3169909000</v>
      </c>
      <c r="V32" s="63">
        <v>3169909000</v>
      </c>
      <c r="W32" s="136">
        <v>9508308000</v>
      </c>
      <c r="X32" s="77">
        <v>1.0147322562633305</v>
      </c>
      <c r="Y32" s="78">
        <v>1.0211837935007286</v>
      </c>
      <c r="Z32" s="69">
        <v>0.97195238658110816</v>
      </c>
      <c r="AA32" s="138">
        <v>1.0018903071680596</v>
      </c>
      <c r="AB32" s="77">
        <v>1.0414192230368409</v>
      </c>
      <c r="AC32" s="78">
        <v>1.0686868152997453</v>
      </c>
      <c r="AD32" s="264">
        <v>1.1060716862850006</v>
      </c>
      <c r="AE32" s="138">
        <v>1.0720638141928092</v>
      </c>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row>
    <row r="33" spans="1:60" ht="18" customHeight="1">
      <c r="A33" s="2"/>
      <c r="B33" s="21"/>
      <c r="C33" s="22"/>
      <c r="D33" s="30" t="s">
        <v>31</v>
      </c>
      <c r="E33" s="29"/>
      <c r="F33" s="29"/>
      <c r="G33" s="25"/>
      <c r="H33" s="96">
        <v>1431815537</v>
      </c>
      <c r="I33" s="94">
        <v>1518431554</v>
      </c>
      <c r="J33" s="95">
        <v>1604960002</v>
      </c>
      <c r="K33" s="177">
        <v>4555207093</v>
      </c>
      <c r="L33" s="27">
        <v>1623374063</v>
      </c>
      <c r="M33" s="224">
        <v>1493472900</v>
      </c>
      <c r="N33" s="63">
        <v>1505058931</v>
      </c>
      <c r="O33" s="156">
        <v>4621905894</v>
      </c>
      <c r="P33" s="27">
        <v>1419350000</v>
      </c>
      <c r="Q33" s="26">
        <v>1424119000</v>
      </c>
      <c r="R33" s="63">
        <v>1530879000</v>
      </c>
      <c r="S33" s="156">
        <v>4374348000</v>
      </c>
      <c r="T33" s="149">
        <v>1645292000</v>
      </c>
      <c r="U33" s="26">
        <v>1646029000</v>
      </c>
      <c r="V33" s="63">
        <v>1859887000</v>
      </c>
      <c r="W33" s="136">
        <v>5151208000</v>
      </c>
      <c r="X33" s="77">
        <v>1.0087825673723887</v>
      </c>
      <c r="Y33" s="78">
        <v>1.0662251918554559</v>
      </c>
      <c r="Z33" s="69">
        <v>1.0483911543629509</v>
      </c>
      <c r="AA33" s="138">
        <v>1.0413453829004917</v>
      </c>
      <c r="AB33" s="77">
        <v>0.98667839082667397</v>
      </c>
      <c r="AC33" s="78">
        <v>0.90731870459147435</v>
      </c>
      <c r="AD33" s="270">
        <v>0.80922063060820359</v>
      </c>
      <c r="AE33" s="138">
        <v>0.8972469941031308</v>
      </c>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row>
    <row r="34" spans="1:60" ht="18" customHeight="1">
      <c r="A34" s="2"/>
      <c r="B34" s="21"/>
      <c r="C34" s="22"/>
      <c r="D34" s="30" t="s">
        <v>32</v>
      </c>
      <c r="E34" s="29"/>
      <c r="F34" s="29"/>
      <c r="G34" s="25"/>
      <c r="H34" s="181">
        <v>3870897476</v>
      </c>
      <c r="I34" s="94">
        <v>3797242742</v>
      </c>
      <c r="J34" s="95">
        <v>3676325205</v>
      </c>
      <c r="K34" s="177">
        <v>11344465423</v>
      </c>
      <c r="L34" s="189">
        <v>3542664660</v>
      </c>
      <c r="M34" s="225">
        <v>3085929452</v>
      </c>
      <c r="N34" s="63">
        <v>813547710</v>
      </c>
      <c r="O34" s="156">
        <v>7442141822</v>
      </c>
      <c r="P34" s="27">
        <v>4081351000</v>
      </c>
      <c r="Q34" s="26">
        <v>4045697000</v>
      </c>
      <c r="R34" s="63">
        <v>4048572000</v>
      </c>
      <c r="S34" s="156">
        <v>12175620000</v>
      </c>
      <c r="T34" s="149">
        <v>3141459000</v>
      </c>
      <c r="U34" s="26">
        <v>2513807000</v>
      </c>
      <c r="V34" s="63">
        <v>1873855000</v>
      </c>
      <c r="W34" s="136">
        <v>7529121000</v>
      </c>
      <c r="X34" s="77">
        <v>0.94843532839983624</v>
      </c>
      <c r="Y34" s="78">
        <v>0.93858802129768981</v>
      </c>
      <c r="Z34" s="69">
        <v>0.90805479191181482</v>
      </c>
      <c r="AA34" s="138">
        <v>0.93173615988343916</v>
      </c>
      <c r="AB34" s="200">
        <v>1.127713161304986</v>
      </c>
      <c r="AC34" s="208">
        <v>1.2275920355063057</v>
      </c>
      <c r="AD34" s="234">
        <v>0.43415723735294354</v>
      </c>
      <c r="AE34" s="138">
        <v>0.9884476318019062</v>
      </c>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row>
    <row r="35" spans="1:60" ht="18" customHeight="1">
      <c r="A35" s="2"/>
      <c r="B35" s="38"/>
      <c r="C35" s="39"/>
      <c r="D35" s="30" t="s">
        <v>81</v>
      </c>
      <c r="E35" s="29"/>
      <c r="F35" s="29"/>
      <c r="G35" s="25"/>
      <c r="H35" s="181"/>
      <c r="I35" s="94"/>
      <c r="J35" s="95"/>
      <c r="K35" s="177"/>
      <c r="L35" s="189">
        <v>57546596</v>
      </c>
      <c r="M35" s="224">
        <v>619891170</v>
      </c>
      <c r="N35" s="63">
        <v>2901737208</v>
      </c>
      <c r="O35" s="156">
        <v>3579174974</v>
      </c>
      <c r="P35" s="27"/>
      <c r="Q35" s="26"/>
      <c r="R35" s="63"/>
      <c r="S35" s="156"/>
      <c r="T35" s="149">
        <v>637282000</v>
      </c>
      <c r="U35" s="26">
        <v>1266340000</v>
      </c>
      <c r="V35" s="63">
        <v>1906291000</v>
      </c>
      <c r="W35" s="136">
        <v>3809913000</v>
      </c>
      <c r="X35" s="77" t="e">
        <v>#DIV/0!</v>
      </c>
      <c r="Y35" s="78" t="e">
        <v>#DIV/0!</v>
      </c>
      <c r="Z35" s="69" t="e">
        <v>#DIV/0!</v>
      </c>
      <c r="AA35" s="138" t="e">
        <v>#DIV/0!</v>
      </c>
      <c r="AB35" s="201">
        <v>9.0300049271750962E-2</v>
      </c>
      <c r="AC35" s="207">
        <v>0.48951400887597329</v>
      </c>
      <c r="AD35" s="235">
        <v>1.5221900580761278</v>
      </c>
      <c r="AE35" s="138">
        <v>0.93943745539596313</v>
      </c>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row>
    <row r="36" spans="1:60" ht="18" customHeight="1" thickBot="1">
      <c r="A36" s="2"/>
      <c r="B36" s="44" t="s">
        <v>33</v>
      </c>
      <c r="C36" s="45"/>
      <c r="D36" s="46"/>
      <c r="E36" s="47"/>
      <c r="F36" s="47"/>
      <c r="G36" s="48"/>
      <c r="H36" s="106">
        <v>1248264774</v>
      </c>
      <c r="I36" s="104">
        <v>1247623979</v>
      </c>
      <c r="J36" s="105">
        <v>1257671026</v>
      </c>
      <c r="K36" s="182">
        <v>3753559779</v>
      </c>
      <c r="L36" s="50">
        <v>1290944028</v>
      </c>
      <c r="M36" s="49">
        <v>1354800113</v>
      </c>
      <c r="N36" s="67">
        <v>1393547872</v>
      </c>
      <c r="O36" s="161">
        <v>4039292013</v>
      </c>
      <c r="P36" s="50">
        <v>1200023000</v>
      </c>
      <c r="Q36" s="49">
        <v>1196043000</v>
      </c>
      <c r="R36" s="67">
        <v>1239706000</v>
      </c>
      <c r="S36" s="190">
        <v>3635772000</v>
      </c>
      <c r="T36" s="152">
        <v>1285439000</v>
      </c>
      <c r="U36" s="49">
        <v>1311727000</v>
      </c>
      <c r="V36" s="67">
        <v>1328078000</v>
      </c>
      <c r="W36" s="61">
        <v>3925244000</v>
      </c>
      <c r="X36" s="85">
        <v>1.0402007078197668</v>
      </c>
      <c r="Y36" s="86">
        <v>1.0431263583332706</v>
      </c>
      <c r="Z36" s="71">
        <v>1.0144913600482695</v>
      </c>
      <c r="AA36" s="71">
        <v>1.0323969102022899</v>
      </c>
      <c r="AB36" s="85">
        <v>1.0042826053978446</v>
      </c>
      <c r="AC36" s="86">
        <v>1.0328369493042378</v>
      </c>
      <c r="AD36" s="71">
        <v>1.0492967069705244</v>
      </c>
      <c r="AE36" s="71">
        <v>1.0290550123763007</v>
      </c>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row>
    <row r="37" spans="1:60" ht="24" customHeight="1" thickTop="1" thickBot="1">
      <c r="A37" s="2"/>
      <c r="B37" s="319" t="s">
        <v>34</v>
      </c>
      <c r="C37" s="320"/>
      <c r="D37" s="320"/>
      <c r="E37" s="320"/>
      <c r="F37" s="320"/>
      <c r="G37" s="321"/>
      <c r="H37" s="107">
        <f>H36+H31+H21+H6</f>
        <v>24282822714</v>
      </c>
      <c r="I37" s="108">
        <f>I36+I31+I21+I6</f>
        <v>24832468468</v>
      </c>
      <c r="J37" s="109">
        <f>J36+J31+J21+J6</f>
        <v>25048631967</v>
      </c>
      <c r="K37" s="183">
        <f>SUM(H37:J37)</f>
        <v>74163923149</v>
      </c>
      <c r="L37" s="191">
        <v>25440700893</v>
      </c>
      <c r="M37" s="192">
        <v>26157038485</v>
      </c>
      <c r="N37" s="51">
        <v>26868649665</v>
      </c>
      <c r="O37" s="162">
        <v>78466389043</v>
      </c>
      <c r="P37" s="52">
        <v>25006769000</v>
      </c>
      <c r="Q37" s="53">
        <v>26076949000</v>
      </c>
      <c r="R37" s="51">
        <v>26752900000</v>
      </c>
      <c r="S37" s="162">
        <v>77836618000</v>
      </c>
      <c r="T37" s="153">
        <v>26280429000</v>
      </c>
      <c r="U37" s="53">
        <v>27175177000</v>
      </c>
      <c r="V37" s="51">
        <v>28150241000</v>
      </c>
      <c r="W37" s="60">
        <v>81605847000</v>
      </c>
      <c r="X37" s="79">
        <v>0.97104998706550216</v>
      </c>
      <c r="Y37" s="80">
        <v>0.95227660521175239</v>
      </c>
      <c r="Z37" s="72">
        <v>0.9362959517285977</v>
      </c>
      <c r="AA37" s="72">
        <v>0.95281533363898208</v>
      </c>
      <c r="AB37" s="79">
        <v>0.96804739728563793</v>
      </c>
      <c r="AC37" s="80">
        <v>0.9625342453151271</v>
      </c>
      <c r="AD37" s="72">
        <v>0.95447316649971137</v>
      </c>
      <c r="AE37" s="72">
        <v>0.9615290071433239</v>
      </c>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row>
    <row r="38" spans="1:60" ht="15" customHeight="1">
      <c r="A38" s="2"/>
      <c r="B38" s="165"/>
      <c r="C38" s="165"/>
      <c r="D38" s="310" t="s">
        <v>86</v>
      </c>
      <c r="E38" s="310"/>
      <c r="F38" s="310"/>
      <c r="G38" s="310"/>
      <c r="H38" s="310"/>
      <c r="I38" s="310"/>
      <c r="J38" s="310"/>
      <c r="K38" s="310"/>
      <c r="L38" s="310"/>
      <c r="M38" s="310"/>
      <c r="N38" s="310"/>
      <c r="O38" s="231"/>
      <c r="P38" s="231"/>
      <c r="Q38" s="231"/>
      <c r="R38" s="231"/>
      <c r="S38" s="231"/>
      <c r="T38" s="231"/>
      <c r="U38" s="231"/>
      <c r="V38" s="231"/>
      <c r="W38" s="231"/>
      <c r="X38" s="231"/>
      <c r="Y38" s="231"/>
      <c r="Z38" s="231"/>
      <c r="AA38" s="231"/>
      <c r="AB38" s="231"/>
      <c r="AC38" s="231"/>
      <c r="AD38" s="231"/>
      <c r="AE38" s="231"/>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row>
    <row r="39" spans="1:60" ht="16.25" customHeight="1">
      <c r="A39" s="2"/>
      <c r="B39" s="248"/>
      <c r="C39" s="248"/>
      <c r="D39" s="311"/>
      <c r="E39" s="311"/>
      <c r="F39" s="311"/>
      <c r="G39" s="311"/>
      <c r="H39" s="311"/>
      <c r="I39" s="311"/>
      <c r="J39" s="311"/>
      <c r="K39" s="311"/>
      <c r="L39" s="311"/>
      <c r="M39" s="311"/>
      <c r="N39" s="311"/>
      <c r="O39" s="231"/>
      <c r="P39" s="231"/>
      <c r="Q39" s="231"/>
      <c r="R39" s="231"/>
      <c r="S39" s="231"/>
      <c r="T39" s="231"/>
      <c r="U39" s="231"/>
      <c r="V39" s="231"/>
      <c r="W39" s="231"/>
      <c r="X39" s="231"/>
      <c r="Y39" s="231"/>
      <c r="Z39" s="231"/>
      <c r="AA39" s="231"/>
      <c r="AB39" s="231"/>
      <c r="AC39" s="231"/>
      <c r="AD39" s="231"/>
      <c r="AE39" s="231"/>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row>
    <row r="40" spans="1:60" ht="15" customHeight="1">
      <c r="A40" s="2"/>
      <c r="B40" s="165"/>
      <c r="C40" s="248" t="s">
        <v>42</v>
      </c>
      <c r="H40" s="4"/>
      <c r="I40" s="4"/>
      <c r="J40" s="4"/>
      <c r="K40" s="4"/>
      <c r="L40" s="4"/>
      <c r="M40" s="4"/>
      <c r="N40" s="4"/>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row>
    <row r="41" spans="1:60" ht="13.8" customHeight="1" thickBot="1">
      <c r="B41" s="16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row>
    <row r="42" spans="1:60" s="110" customFormat="1" ht="20" customHeight="1">
      <c r="A42" s="252"/>
      <c r="B42" s="255" t="s">
        <v>49</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20"/>
      <c r="AB42" s="219"/>
      <c r="AC42" s="219"/>
      <c r="AD42" s="219"/>
      <c r="AE42" s="220"/>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row>
    <row r="43" spans="1:60" ht="20" customHeight="1">
      <c r="A43" s="165"/>
      <c r="B43" s="322"/>
      <c r="C43" s="312" t="s">
        <v>100</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3"/>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row>
    <row r="44" spans="1:60" ht="20" customHeight="1">
      <c r="A44" s="244"/>
      <c r="B44" s="32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3"/>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row>
    <row r="45" spans="1:60" s="110" customFormat="1" ht="20" customHeight="1">
      <c r="B45" s="32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3"/>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row>
    <row r="46" spans="1:60" s="110" customFormat="1" ht="20" customHeight="1">
      <c r="B46" s="32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3"/>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row>
    <row r="47" spans="1:60" s="110" customFormat="1" ht="20" customHeight="1">
      <c r="B47" s="32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3"/>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row>
    <row r="48" spans="1:60" s="110" customFormat="1" ht="20" customHeight="1">
      <c r="B48" s="32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3"/>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row>
    <row r="49" spans="2:60" s="110" customFormat="1" ht="20" customHeight="1">
      <c r="B49" s="32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3"/>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row>
    <row r="50" spans="2:60" s="110" customFormat="1" ht="20" customHeight="1" thickBot="1">
      <c r="B50" s="323"/>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5"/>
    </row>
  </sheetData>
  <sortState ref="AF7:AK34">
    <sortCondition ref="AF7:AF34"/>
  </sortState>
  <mergeCells count="10">
    <mergeCell ref="B37:G37"/>
    <mergeCell ref="D38:N39"/>
    <mergeCell ref="B43:B50"/>
    <mergeCell ref="C43:AE50"/>
    <mergeCell ref="L4:O4"/>
    <mergeCell ref="T4:W4"/>
    <mergeCell ref="AB4:AE4"/>
    <mergeCell ref="H4:K4"/>
    <mergeCell ref="P4:S4"/>
    <mergeCell ref="X4:AA4"/>
  </mergeCells>
  <phoneticPr fontId="4"/>
  <printOptions horizontalCentered="1"/>
  <pageMargins left="0.51181102362204722" right="0.51181102362204722" top="0.55118110236220474" bottom="0.55118110236220474"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要介護認定者数</vt:lpstr>
      <vt:lpstr>介護給付（人数）</vt:lpstr>
      <vt:lpstr>介護給付（給付費）</vt:lpstr>
      <vt:lpstr>'介護給付（給付費）'!Print_Area</vt:lpstr>
      <vt:lpstr>'介護給付（人数）'!Print_Area</vt:lpstr>
      <vt:lpstr>要介護認定者数!Print_Area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森澤　宏次</cp:lastModifiedBy>
  <dcterms:modified xsi:type="dcterms:W3CDTF">2022-04-26T00:47:35Z</dcterms:modified>
</cp:coreProperties>
</file>