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<sst xmlns="http://schemas.openxmlformats.org/spreadsheetml/2006/main" count="1127" uniqueCount="635">
  <si>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</si>
  <si>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</si>
  <si>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</si>
  <si>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</si>
  <si>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</si>
  <si>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</si>
  <si>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</si>
  <si>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</si>
  <si>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</si>
  <si>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</si>
  <si>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</si>
  <si>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</si>
  <si>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</si>
  <si>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</si>
  <si>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</si>
  <si>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</si>
  <si>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</si>
  <si>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</si>
  <si>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</si>
  <si>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</si>
  <si>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</si>
  <si>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</si>
  <si>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</si>
  <si>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</si>
  <si>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</si>
  <si>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</si>
  <si>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</si>
  <si>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</si>
  <si>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</si>
  <si>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</si>
  <si>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</si>
  <si>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</si>
  <si>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</si>
  <si>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</si>
  <si>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</si>
  <si>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</si>
  <si>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</si>
  <si>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</si>
  <si>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</si>
  <si>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</si>
  <si>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</si>
  <si>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</si>
  <si>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</si>
  <si>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</si>
  <si>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</si>
  <si>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</si>
  <si>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</si>
  <si>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</si>
  <si>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</si>
  <si>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</si>
  <si>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</si>
  <si>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</si>
  <si>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</si>
  <si>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</si>
  <si>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</si>
  <si>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</si>
  <si>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</si>
  <si>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</si>
  <si>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</si>
  <si>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</si>
  <si>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</si>
  <si>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</si>
  <si>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</si>
  <si>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</si>
  <si>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</si>
  <si>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</si>
  <si>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</si>
  <si>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</si>
  <si>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</si>
  <si>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</si>
  <si>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</si>
  <si>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</si>
  <si>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</si>
  <si>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</si>
  <si>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</si>
  <si>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</si>
  <si>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</si>
  <si>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</si>
  <si>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</si>
  <si>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</si>
  <si>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</si>
  <si>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</si>
  <si>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</si>
  <si>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</si>
  <si>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</si>
  <si>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</si>
  <si>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</si>
  <si>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</si>
  <si>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</si>
  <si>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</si>
  <si>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</si>
  <si>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</si>
  <si>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</si>
  <si>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</si>
  <si>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</si>
  <si>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</si>
  <si>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</si>
  <si>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</si>
  <si>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</si>
  <si>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</si>
  <si>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</si>
  <si>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</si>
  <si>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</si>
  <si>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</si>
  <si>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</si>
  <si>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</si>
  <si>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</si>
  <si>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</si>
  <si>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</si>
  <si>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</si>
  <si>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</si>
  <si>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</si>
  <si>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</si>
  <si>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</si>
  <si>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</si>
  <si>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</si>
  <si>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</si>
  <si>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</si>
  <si>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</si>
  <si>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</si>
  <si>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</si>
  <si>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</si>
  <si>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</si>
  <si>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</si>
  <si>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</si>
  <si>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</si>
  <si>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</si>
  <si>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</si>
  <si>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</si>
  <si>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</si>
  <si>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</si>
  <si>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</si>
  <si>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</si>
  <si>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</si>
  <si>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</si>
  <si>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</si>
  <si>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</si>
  <si>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</si>
  <si>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</si>
  <si>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</si>
  <si>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</si>
  <si>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</si>
  <si>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</si>
  <si>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</si>
  <si>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国民宿舎運営事業特別会計</t>
    <phoneticPr fontId="5"/>
  </si>
  <si>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</si>
  <si>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</si>
  <si>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</si>
  <si>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</si>
  <si>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</si>
  <si>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</si>
  <si>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産業立地推進事業特別会計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</si>
  <si>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</si>
  <si>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</si>
  <si>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</si>
  <si>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</si>
  <si>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</si>
  <si>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</si>
  <si>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</si>
  <si>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</si>
  <si>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</si>
  <si>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</si>
  <si>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</si>
  <si>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</si>
  <si>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</si>
  <si>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</si>
  <si>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</si>
  <si>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</si>
  <si>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</si>
  <si>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</si>
  <si>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</si>
  <si>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</si>
  <si>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</si>
  <si>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</si>
  <si>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</si>
  <si>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</si>
  <si>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</si>
  <si>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</si>
  <si>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</si>
  <si>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</si>
  <si>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</si>
  <si>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</si>
  <si>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</si>
  <si>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</si>
  <si>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</si>
  <si>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</si>
  <si>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</si>
  <si>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</si>
  <si>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</si>
  <si>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</si>
  <si>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</si>
  <si>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</si>
  <si>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</si>
  <si>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</si>
  <si>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</si>
  <si>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</si>
  <si>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</si>
  <si>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</si>
  <si>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</si>
  <si>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</si>
  <si>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</si>
  <si>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</si>
  <si>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</si>
  <si>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</si>
  <si>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</si>
  <si>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</si>
  <si>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高知県高知市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</si>
  <si>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</si>
  <si>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</si>
  <si>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</si>
  <si>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</si>
  <si>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</si>
  <si>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</si>
  <si>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</si>
  <si>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</si>
  <si>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</si>
  <si>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</si>
  <si>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</si>
  <si>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</si>
  <si>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</si>
  <si>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</si>
  <si>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</si>
  <si>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</si>
  <si>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</si>
  <si>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</si>
  <si>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</si>
  <si>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</si>
  <si>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</si>
  <si>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</si>
  <si>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</si>
  <si>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</si>
  <si>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</si>
  <si>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</si>
  <si>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</si>
  <si>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</si>
  <si>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</si>
  <si>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</si>
  <si>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</si>
  <si>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</si>
  <si>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</si>
  <si>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</si>
  <si>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</si>
  <si>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</si>
  <si>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</si>
  <si>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</si>
  <si>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</si>
  <si>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</si>
  <si>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</si>
  <si>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</si>
  <si>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</si>
  <si>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</si>
  <si>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</si>
  <si>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</si>
  <si>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</si>
  <si>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</si>
  <si>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</si>
  <si>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</si>
  <si>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</si>
  <si>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</si>
  <si>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</si>
  <si>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</si>
  <si>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</si>
  <si>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</si>
  <si>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</si>
  <si>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</si>
  <si>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</si>
  <si>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</si>
  <si>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</si>
  <si>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</si>
  <si>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</si>
  <si>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</si>
  <si>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</si>
  <si>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</si>
  <si>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</si>
  <si>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</si>
  <si>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</si>
  <si>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</si>
  <si>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</si>
  <si>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</si>
  <si>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</si>
  <si>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</si>
  <si>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</si>
  <si>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</si>
  <si>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</si>
  <si>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</si>
  <si>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</si>
  <si>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</si>
  <si>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</si>
  <si>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</si>
  <si>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</si>
  <si>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</si>
  <si>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</si>
  <si>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</si>
  <si>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</si>
  <si>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</si>
  <si>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</si>
  <si>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</si>
  <si>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</si>
  <si>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</si>
  <si>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</si>
  <si>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</si>
  <si>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</si>
  <si>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</si>
  <si>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</si>
  <si>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</si>
  <si>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</si>
  <si>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</si>
  <si>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</si>
  <si>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</si>
  <si>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</si>
  <si>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</si>
  <si>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</si>
  <si>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</si>
  <si>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</si>
  <si>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</si>
  <si>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</si>
  <si>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</si>
  <si>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</si>
  <si>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</si>
  <si>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</si>
  <si>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</si>
  <si>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</si>
  <si>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</si>
  <si>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</si>
  <si>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</si>
  <si>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</si>
  <si>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</si>
  <si>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</si>
  <si>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</si>
  <si>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</si>
  <si>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</si>
  <si>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</si>
  <si>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</si>
  <si>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</si>
  <si>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</si>
  <si>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</si>
  <si>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</si>
  <si>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</si>
  <si>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</si>
  <si>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</si>
  <si>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</si>
  <si>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</si>
  <si>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</si>
  <si>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</si>
  <si>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</si>
  <si>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</si>
  <si>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</si>
  <si>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</si>
  <si>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</si>
  <si>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</si>
  <si>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</si>
  <si>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</si>
  <si>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</si>
  <si>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</si>
  <si>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</si>
  <si>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高知県高知市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</si>
  <si>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</si>
  <si>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</si>
  <si>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</si>
  <si>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</si>
  <si>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</si>
  <si>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</si>
  <si>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</si>
  <si>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</si>
  <si>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</si>
  <si>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</si>
  <si>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</si>
  <si>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</si>
  <si>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</si>
  <si>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</si>
  <si>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</si>
  <si>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</si>
  <si>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</si>
  <si>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</si>
  <si>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</si>
  <si>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</si>
  <si>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</si>
  <si>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母子父子寡婦福祉資金貸付事業特別会計</t>
    <phoneticPr fontId="5"/>
  </si>
  <si>
    <t>土地区画整理事業清算金特別会計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</si>
  <si>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</si>
  <si>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</si>
  <si>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</si>
  <si>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</si>
  <si>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</si>
  <si>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</si>
  <si>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</si>
  <si>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</si>
  <si>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</si>
  <si>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</si>
  <si>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</si>
  <si>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</si>
  <si>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</si>
  <si>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</si>
  <si>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</si>
  <si>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</si>
  <si>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</si>
  <si>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</si>
  <si>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</si>
  <si>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</si>
  <si>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</si>
  <si>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</si>
  <si>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</si>
  <si>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</si>
  <si>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卸売市場事業特別会計</t>
    <phoneticPr fontId="5"/>
  </si>
  <si>
    <t>法非適用企業</t>
    <phoneticPr fontId="5"/>
  </si>
  <si>
    <t>国民宿舎運営事業特別会計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</si>
  <si>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</si>
  <si>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</si>
  <si>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</si>
  <si>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</si>
  <si>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</si>
  <si>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</si>
  <si>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</si>
  <si>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</si>
  <si>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</si>
  <si>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</si>
  <si>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</si>
  <si>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</si>
  <si>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</si>
  <si>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</si>
  <si>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</si>
  <si>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</si>
  <si>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</si>
  <si>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</si>
  <si>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</si>
  <si>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</si>
  <si>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</si>
  <si>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</si>
  <si>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</si>
  <si>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</si>
  <si>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</si>
  <si>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</si>
  <si>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</si>
  <si>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</si>
  <si>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</si>
  <si>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</si>
  <si>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</si>
  <si>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</si>
  <si>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</si>
  <si>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</si>
  <si>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</si>
  <si>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</si>
  <si>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</si>
  <si>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</si>
  <si>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</si>
  <si>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</si>
  <si>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</si>
  <si>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</si>
  <si>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</si>
  <si>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</si>
  <si>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</si>
  <si>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</si>
  <si>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</si>
  <si>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</si>
  <si>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</si>
  <si>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</si>
  <si>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</si>
  <si>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</si>
  <si>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</si>
  <si>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</si>
  <si>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</si>
  <si>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</si>
  <si>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</si>
  <si>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</si>
  <si>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</si>
  <si>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</si>
  <si>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</si>
  <si>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</si>
  <si>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</si>
  <si>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</si>
  <si>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</si>
  <si>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</si>
  <si>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</si>
  <si>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</si>
  <si>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卸売市場事業特別会計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</si>
  <si>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</si>
  <si>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</si>
  <si>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</si>
  <si>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</si>
  <si>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</si>
  <si>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</si>
  <si>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</si>
  <si>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</si>
  <si>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</si>
  <si>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</si>
  <si>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</si>
  <si>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</si>
  <si>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</si>
  <si>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</si>
  <si>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</si>
  <si>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</si>
  <si>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</si>
  <si>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</si>
  <si>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</si>
  <si>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</si>
  <si>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</si>
  <si>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</si>
  <si>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</si>
  <si>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</si>
  <si>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</si>
  <si>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</si>
  <si>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</si>
  <si>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</si>
  <si>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</si>
  <si>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</si>
  <si>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</si>
  <si>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</si>
  <si>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</si>
  <si>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</si>
  <si>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</si>
  <si>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</si>
  <si>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</si>
  <si>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</si>
  <si>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</si>
  <si>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</si>
  <si>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</si>
  <si>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</si>
  <si>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</si>
  <si>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</si>
  <si>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</si>
  <si>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</si>
  <si>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</si>
  <si>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</si>
  <si>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</si>
  <si>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</si>
  <si>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</si>
  <si>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</si>
  <si>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</si>
  <si>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</si>
  <si>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</si>
  <si>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</si>
  <si>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</si>
  <si>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</si>
  <si>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</si>
  <si>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</si>
  <si>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</si>
  <si>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</si>
  <si>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</si>
  <si>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</si>
  <si>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</si>
  <si>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</si>
  <si>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</si>
  <si>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</si>
  <si>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</si>
  <si>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</si>
  <si>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</si>
  <si>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</si>
  <si>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</si>
  <si>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</si>
  <si>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</si>
  <si>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</si>
  <si>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</si>
  <si>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</si>
  <si>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</si>
  <si>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</si>
  <si>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</si>
  <si>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</si>
  <si>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</si>
  <si>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</si>
  <si>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</si>
  <si>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</si>
  <si>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</si>
  <si>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</si>
  <si>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</si>
  <si>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</si>
  <si>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</si>
  <si>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</si>
  <si>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</si>
  <si>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1.79</t>
  </si>
  <si>
    <t>収益事業特別会計</t>
  </si>
  <si>
    <t>▲ 7.97</t>
  </si>
  <si>
    <t>▲ 7.63</t>
  </si>
  <si>
    <t>▲ 7.29</t>
  </si>
  <si>
    <t>▲ 7.19</t>
  </si>
  <si>
    <t>▲ 6.72</t>
  </si>
  <si>
    <t>駐車場事業特別会計</t>
  </si>
  <si>
    <t>▲ 0.96</t>
  </si>
  <si>
    <t>▲ 0.83</t>
  </si>
  <si>
    <t>▲ 0.71</t>
  </si>
  <si>
    <t>▲ 0.61</t>
  </si>
  <si>
    <t>▲ 0.52</t>
  </si>
  <si>
    <t>国民宿舎運営事業特別会計</t>
  </si>
  <si>
    <t>▲ 1.41</t>
  </si>
  <si>
    <t>▲ 1.26</t>
  </si>
  <si>
    <t>▲ 1.05</t>
  </si>
  <si>
    <t>▲ 0.76</t>
  </si>
  <si>
    <t>▲ 0.43</t>
  </si>
  <si>
    <t>産業立地推進事業特別会計</t>
  </si>
  <si>
    <t>▲ 0.00</t>
  </si>
  <si>
    <t>水道事業会計</t>
  </si>
  <si>
    <t>国民健康保険事業特別会計</t>
  </si>
  <si>
    <t>介護保険事業特別会計</t>
  </si>
  <si>
    <t>一般会計</t>
  </si>
  <si>
    <t>その他会計（赤字）</t>
  </si>
  <si>
    <t>その他会計（黒字）</t>
  </si>
  <si>
    <t>-</t>
    <phoneticPr fontId="2"/>
  </si>
  <si>
    <t>-</t>
    <phoneticPr fontId="2"/>
  </si>
  <si>
    <t>-</t>
    <phoneticPr fontId="2"/>
  </si>
  <si>
    <t>こうち人づくり広域連合（一般会計）</t>
    <rPh sb="3" eb="4">
      <t>ヒト</t>
    </rPh>
    <rPh sb="7" eb="9">
      <t>コウイキ</t>
    </rPh>
    <rPh sb="9" eb="11">
      <t>レンゴウ</t>
    </rPh>
    <rPh sb="12" eb="14">
      <t>イッパン</t>
    </rPh>
    <rPh sb="14" eb="16">
      <t>カイケイ</t>
    </rPh>
    <phoneticPr fontId="2"/>
  </si>
  <si>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</si>
  <si>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</si>
  <si>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</si>
  <si>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</si>
  <si>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高知県競馬組合（収益事業会計）</t>
    <rPh sb="0" eb="3">
      <t>コウチケン</t>
    </rPh>
    <rPh sb="3" eb="5">
      <t>ケイバ</t>
    </rPh>
    <rPh sb="5" eb="7">
      <t>クミアイ</t>
    </rPh>
    <rPh sb="8" eb="10">
      <t>シュウエキ</t>
    </rPh>
    <rPh sb="10" eb="12">
      <t>ジギョウ</t>
    </rPh>
    <rPh sb="12" eb="14">
      <t>カイケイ</t>
    </rPh>
    <phoneticPr fontId="2"/>
  </si>
  <si>
    <t>-</t>
    <phoneticPr fontId="2"/>
  </si>
  <si>
    <t>-</t>
    <phoneticPr fontId="2"/>
  </si>
  <si>
    <t>高知市文化振興事業団</t>
  </si>
  <si>
    <t>高知市環境事業公社</t>
  </si>
  <si>
    <t>高知市学校給食会</t>
  </si>
  <si>
    <t>高知市都市整備公社</t>
  </si>
  <si>
    <t>こうち男女共同参画社会づくり財団</t>
  </si>
  <si>
    <t>高知市スポーツ振興事業団</t>
  </si>
  <si>
    <t>高知県観光コンベンション協会</t>
  </si>
  <si>
    <t>高知県魚さい加工公社</t>
  </si>
  <si>
    <t>土佐山内記念財団</t>
    <rPh sb="4" eb="6">
      <t>キネン</t>
    </rPh>
    <rPh sb="6" eb="8">
      <t>ザイダン</t>
    </rPh>
    <phoneticPr fontId="2"/>
  </si>
  <si>
    <t>高知勤労者福祉サービスセンター</t>
    <rPh sb="0" eb="2">
      <t>コウチ</t>
    </rPh>
    <rPh sb="2" eb="5">
      <t>キンロウシャ</t>
    </rPh>
    <rPh sb="5" eb="7">
      <t>フクシ</t>
    </rPh>
    <phoneticPr fontId="2"/>
  </si>
  <si>
    <t>-</t>
    <phoneticPr fontId="2"/>
  </si>
  <si>
    <t>地域振興基金</t>
    <phoneticPr fontId="11"/>
  </si>
  <si>
    <t>新庁舎整備基金</t>
    <phoneticPr fontId="11"/>
  </si>
  <si>
    <t>施設等整備基金</t>
    <phoneticPr fontId="11"/>
  </si>
  <si>
    <t>新しいまちづくり基金</t>
    <phoneticPr fontId="11"/>
  </si>
  <si>
    <t>広域行政推進基金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</si>
  <si>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</si>
  <si>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</si>
  <si>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</si>
  <si>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</si>
  <si>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</si>
  <si>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</si>
  <si>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</si>
  <si>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</si>
  <si>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</si>
  <si>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</si>
  <si>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</si>
  <si>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おいて，収支の健全化（資金繰り）と将来負担の健全化（償還能力の確保）を目標に掲げ，中長期での財政健全化への取組を進めることとしている。</t>
    <rPh sb="1" eb="3">
      <t>ショウライ</t>
    </rPh>
    <rPh sb="3" eb="5">
      <t>フタン</t>
    </rPh>
    <rPh sb="5" eb="6">
      <t>ヒ</t>
    </rPh>
    <rPh sb="6" eb="7">
      <t>リツ</t>
    </rPh>
    <rPh sb="8" eb="10">
      <t>ユウケイ</t>
    </rPh>
    <rPh sb="10" eb="12">
      <t>コテイ</t>
    </rPh>
    <rPh sb="12" eb="14">
      <t>シサン</t>
    </rPh>
    <rPh sb="14" eb="16">
      <t>ゲンカ</t>
    </rPh>
    <rPh sb="16" eb="18">
      <t>ショウキャク</t>
    </rPh>
    <rPh sb="18" eb="19">
      <t>リツ</t>
    </rPh>
    <rPh sb="23" eb="25">
      <t>ルイジ</t>
    </rPh>
    <rPh sb="25" eb="27">
      <t>ダンタイ</t>
    </rPh>
    <rPh sb="27" eb="28">
      <t>ナイ</t>
    </rPh>
    <rPh sb="28" eb="30">
      <t>ヘイキン</t>
    </rPh>
    <rPh sb="30" eb="31">
      <t>チ</t>
    </rPh>
    <rPh sb="32" eb="34">
      <t>ウワマワ</t>
    </rPh>
    <rPh sb="39" eb="41">
      <t>シセツ</t>
    </rPh>
    <rPh sb="42" eb="44">
      <t>ロウキュウ</t>
    </rPh>
    <rPh sb="44" eb="45">
      <t>カ</t>
    </rPh>
    <rPh sb="46" eb="47">
      <t>スス</t>
    </rPh>
    <rPh sb="54" eb="55">
      <t>クワ</t>
    </rPh>
    <rPh sb="58" eb="60">
      <t>キサイ</t>
    </rPh>
    <rPh sb="60" eb="62">
      <t>ザンダカ</t>
    </rPh>
    <rPh sb="62" eb="63">
      <t>トウ</t>
    </rPh>
    <rPh sb="64" eb="66">
      <t>ショウライ</t>
    </rPh>
    <rPh sb="66" eb="68">
      <t>フタン</t>
    </rPh>
    <rPh sb="69" eb="70">
      <t>オオ</t>
    </rPh>
    <rPh sb="72" eb="74">
      <t>ジョウキョウ</t>
    </rPh>
    <rPh sb="81" eb="82">
      <t>トク</t>
    </rPh>
    <rPh sb="83" eb="85">
      <t>ショウライ</t>
    </rPh>
    <rPh sb="85" eb="87">
      <t>フタン</t>
    </rPh>
    <rPh sb="87" eb="88">
      <t>ヒ</t>
    </rPh>
    <rPh sb="88" eb="89">
      <t>リツ</t>
    </rPh>
    <rPh sb="91" eb="93">
      <t>チュウカク</t>
    </rPh>
    <rPh sb="93" eb="94">
      <t>シ</t>
    </rPh>
    <rPh sb="95" eb="96">
      <t>ナカ</t>
    </rPh>
    <rPh sb="97" eb="98">
      <t>モット</t>
    </rPh>
    <rPh sb="99" eb="100">
      <t>タカ</t>
    </rPh>
    <rPh sb="101" eb="103">
      <t>スウチ</t>
    </rPh>
    <rPh sb="110" eb="112">
      <t>ヘイセイ</t>
    </rPh>
    <rPh sb="114" eb="116">
      <t>ネンド</t>
    </rPh>
    <rPh sb="117" eb="119">
      <t>サクテイ</t>
    </rPh>
    <rPh sb="121" eb="124">
      <t>コウチシ</t>
    </rPh>
    <rPh sb="124" eb="126">
      <t>ザイセイ</t>
    </rPh>
    <rPh sb="126" eb="129">
      <t>ケンゼンカ</t>
    </rPh>
    <rPh sb="137" eb="139">
      <t>シュウシ</t>
    </rPh>
    <rPh sb="140" eb="143">
      <t>ケンゼンカ</t>
    </rPh>
    <rPh sb="144" eb="146">
      <t>シキン</t>
    </rPh>
    <rPh sb="146" eb="147">
      <t>グ</t>
    </rPh>
    <rPh sb="150" eb="152">
      <t>ショウライ</t>
    </rPh>
    <rPh sb="152" eb="154">
      <t>フタン</t>
    </rPh>
    <rPh sb="155" eb="158">
      <t>ケンゼンカ</t>
    </rPh>
    <rPh sb="159" eb="161">
      <t>ショウカン</t>
    </rPh>
    <rPh sb="161" eb="163">
      <t>ノウリョク</t>
    </rPh>
    <rPh sb="164" eb="166">
      <t>カクホ</t>
    </rPh>
    <rPh sb="168" eb="170">
      <t>モクヒョウ</t>
    </rPh>
    <rPh sb="171" eb="172">
      <t>カカ</t>
    </rPh>
    <rPh sb="179" eb="181">
      <t>ザイセイ</t>
    </rPh>
    <rPh sb="181" eb="184">
      <t>ケンゼンカ</t>
    </rPh>
    <rPh sb="186" eb="188">
      <t>トリクミ</t>
    </rPh>
    <rPh sb="189" eb="190">
      <t>スス</t>
    </rPh>
    <phoneticPr fontId="5"/>
  </si>
  <si>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おいて，収支の健全化（資金繰り）と将来負担の健全化（償還能力の確保）を目標に掲げ，中長期での財政健全化への取組を進めることとしている。</t>
    <rPh sb="162" eb="164">
      <t>ケッカ</t>
    </rPh>
    <rPh sb="172" eb="174">
      <t>ジッシツ</t>
    </rPh>
    <rPh sb="174" eb="176">
      <t>コウサイ</t>
    </rPh>
    <rPh sb="176" eb="177">
      <t>ヒ</t>
    </rPh>
    <rPh sb="177" eb="178">
      <t>ヒ</t>
    </rPh>
    <rPh sb="178" eb="179">
      <t>リツ</t>
    </rPh>
    <rPh sb="192" eb="193">
      <t>オオ</t>
    </rPh>
    <rPh sb="202" eb="204">
      <t>コウサイ</t>
    </rPh>
    <rPh sb="204" eb="205">
      <t>ヒ</t>
    </rPh>
    <rPh sb="205" eb="207">
      <t>フタン</t>
    </rPh>
    <rPh sb="208" eb="211">
      <t>テキセイカ</t>
    </rPh>
    <rPh sb="212" eb="213">
      <t>ホン</t>
    </rPh>
    <rPh sb="213" eb="214">
      <t>シ</t>
    </rPh>
    <rPh sb="215" eb="217">
      <t>ザイセイ</t>
    </rPh>
    <rPh sb="217" eb="220">
      <t>ケンゼンカ</t>
    </rPh>
    <rPh sb="222" eb="224">
      <t>ジュウヨウ</t>
    </rPh>
    <rPh sb="225" eb="227">
      <t>カダイ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</si>
</sst>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A3FB-47E2-829D-185CF257B7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31987</c:v>
                </c:pt>
                <c:pt idx="1">
                  <c:v>48268</c:v>
                </c:pt>
                <c:pt idx="2">
                  <c:v>60388</c:v>
                </c:pt>
                <c:pt idx="3">
                  <c:v>55725</c:v>
                </c:pt>
                <c:pt idx="4">
                  <c:v>83180</c:v>
                </c:pt>
              </c:numCache>
            </c:numRef>
          </c:val>
          <c:smooth val="0"/>
          <c:extLst xmlns:c16r2="http://schemas.microsoft.com/office/drawing/2015/06/chart">
            <c:ext xmlns:c16="http://schemas.microsoft.com/office/drawing/2014/chart" uri="{C3380CC4-5D6E-409C-BE32-E72D297353CC}">
              <c16:uniqueId val="{00000001-A3FB-47E2-829D-185CF257B7B9}"/>
            </c:ext>
          </c:extLst>
        </c:ser>
        <c:dLbls>
          <c:showLegendKey val="0"/>
          <c:showVal val="0"/>
          <c:showCatName val="0"/>
          <c:showSerName val="0"/>
          <c:showPercent val="0"/>
          <c:showBubbleSize val="0"/>
        </c:dLbls>
        <c:marker val="1"/>
        <c:smooth val="0"/>
        <c:axId val="105644800"/>
        <c:axId val="105646336"/>
      </c:lineChart>
      <c:catAx>
        <c:axId val="105644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46336"/>
        <c:crosses val="autoZero"/>
        <c:auto val="1"/>
        <c:lblAlgn val="ctr"/>
        <c:lblOffset val="100"/>
        <c:tickLblSkip val="1"/>
        <c:tickMarkSkip val="1"/>
        <c:noMultiLvlLbl val="0"/>
      </c:catAx>
      <c:valAx>
        <c:axId val="105646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44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0.88</c:v>
                </c:pt>
                <c:pt idx="1">
                  <c:v>0.93</c:v>
                </c:pt>
                <c:pt idx="2">
                  <c:v>0.91</c:v>
                </c:pt>
                <c:pt idx="3">
                  <c:v>0.36</c:v>
                </c:pt>
                <c:pt idx="4">
                  <c:v>0.5</c:v>
                </c:pt>
              </c:numCache>
            </c:numRef>
          </c:val>
          <c:extLst xmlns:c16r2="http://schemas.microsoft.com/office/drawing/2015/06/chart">
            <c:ext xmlns:c16="http://schemas.microsoft.com/office/drawing/2014/chart" uri="{C3380CC4-5D6E-409C-BE32-E72D297353CC}">
              <c16:uniqueId val="{00000000-0C5E-43FD-A261-7CDC81EDA0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3.18</c:v>
                </c:pt>
                <c:pt idx="1">
                  <c:v>3.65</c:v>
                </c:pt>
                <c:pt idx="2">
                  <c:v>4.07</c:v>
                </c:pt>
                <c:pt idx="3">
                  <c:v>3.53</c:v>
                </c:pt>
                <c:pt idx="4">
                  <c:v>3.55</c:v>
                </c:pt>
              </c:numCache>
            </c:numRef>
          </c:val>
          <c:extLst xmlns:c16r2="http://schemas.microsoft.com/office/drawing/2015/06/chart">
            <c:ext xmlns:c16="http://schemas.microsoft.com/office/drawing/2014/chart" uri="{C3380CC4-5D6E-409C-BE32-E72D297353CC}">
              <c16:uniqueId val="{00000001-0C5E-43FD-A261-7CDC81EDA0B8}"/>
            </c:ext>
          </c:extLst>
        </c:ser>
        <c:dLbls>
          <c:showLegendKey val="0"/>
          <c:showVal val="0"/>
          <c:showCatName val="0"/>
          <c:showSerName val="0"/>
          <c:showPercent val="0"/>
          <c:showBubbleSize val="0"/>
        </c:dLbls>
        <c:gapWidth val="250"/>
        <c:overlap val="100"/>
        <c:axId val="113044096"/>
        <c:axId val="113054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c:v>
                </c:pt>
                <c:pt idx="1">
                  <c:v>0.78</c:v>
                </c:pt>
                <c:pt idx="2">
                  <c:v>0.98</c:v>
                </c:pt>
                <c:pt idx="3">
                  <c:v>-1.79</c:v>
                </c:pt>
                <c:pt idx="4">
                  <c:v>0.15</c:v>
                </c:pt>
              </c:numCache>
            </c:numRef>
          </c:val>
          <c:smooth val="0"/>
          <c:extLst xmlns:c16r2="http://schemas.microsoft.com/office/drawing/2015/06/chart">
            <c:ext xmlns:c16="http://schemas.microsoft.com/office/drawing/2014/chart" uri="{C3380CC4-5D6E-409C-BE32-E72D297353CC}">
              <c16:uniqueId val="{00000002-0C5E-43FD-A261-7CDC81EDA0B8}"/>
            </c:ext>
          </c:extLst>
        </c:ser>
        <c:dLbls>
          <c:showLegendKey val="0"/>
          <c:showVal val="0"/>
          <c:showCatName val="0"/>
          <c:showSerName val="0"/>
          <c:showPercent val="0"/>
          <c:showBubbleSize val="0"/>
        </c:dLbls>
        <c:marker val="1"/>
        <c:smooth val="0"/>
        <c:axId val="113044096"/>
        <c:axId val="113054464"/>
      </c:lineChart>
      <c:catAx>
        <c:axId val="1130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54464"/>
        <c:crosses val="autoZero"/>
        <c:auto val="1"/>
        <c:lblAlgn val="ctr"/>
        <c:lblOffset val="100"/>
        <c:tickLblSkip val="1"/>
        <c:tickMarkSkip val="1"/>
        <c:noMultiLvlLbl val="0"/>
      </c:catAx>
      <c:valAx>
        <c:axId val="11305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0.56000000000000005</c:v>
                </c:pt>
                <c:pt idx="2">
                  <c:v>#N/A</c:v>
                </c:pt>
                <c:pt idx="3">
                  <c:v>0.8</c:v>
                </c:pt>
                <c:pt idx="4">
                  <c:v>#N/A</c:v>
                </c:pt>
                <c:pt idx="5">
                  <c:v>0.31</c:v>
                </c:pt>
                <c:pt idx="6">
                  <c:v>#N/A</c:v>
                </c:pt>
                <c:pt idx="7">
                  <c:v>0.54</c:v>
                </c:pt>
                <c:pt idx="8">
                  <c:v>#N/A</c:v>
                </c:pt>
                <c:pt idx="9">
                  <c:v>0.6</c:v>
                </c:pt>
              </c:numCache>
            </c:numRef>
          </c:val>
          <c:extLst xmlns:c16r2="http://schemas.microsoft.com/office/drawing/2015/06/chart">
            <c:ext xmlns:c16="http://schemas.microsoft.com/office/drawing/2014/chart" uri="{C3380CC4-5D6E-409C-BE32-E72D297353CC}">
              <c16:uniqueId val="{00000000-9419-4F0C-B464-51D14ABF01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419-4F0C-B464-51D14ABF014F}"/>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0.82</c:v>
                </c:pt>
                <c:pt idx="2">
                  <c:v>#N/A</c:v>
                </c:pt>
                <c:pt idx="3">
                  <c:v>0.8</c:v>
                </c:pt>
                <c:pt idx="4">
                  <c:v>#N/A</c:v>
                </c:pt>
                <c:pt idx="5">
                  <c:v>0.9</c:v>
                </c:pt>
                <c:pt idx="6">
                  <c:v>#N/A</c:v>
                </c:pt>
                <c:pt idx="7">
                  <c:v>0.35</c:v>
                </c:pt>
                <c:pt idx="8">
                  <c:v>#N/A</c:v>
                </c:pt>
                <c:pt idx="9">
                  <c:v>0.49</c:v>
                </c:pt>
              </c:numCache>
            </c:numRef>
          </c:val>
          <c:extLst xmlns:c16r2="http://schemas.microsoft.com/office/drawing/2015/06/chart">
            <c:ext xmlns:c16="http://schemas.microsoft.com/office/drawing/2014/chart" uri="{C3380CC4-5D6E-409C-BE32-E72D297353CC}">
              <c16:uniqueId val="{00000002-9419-4F0C-B464-51D14ABF014F}"/>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0.28999999999999998</c:v>
                </c:pt>
                <c:pt idx="2">
                  <c:v>#N/A</c:v>
                </c:pt>
                <c:pt idx="3">
                  <c:v>0.41</c:v>
                </c:pt>
                <c:pt idx="4">
                  <c:v>#N/A</c:v>
                </c:pt>
                <c:pt idx="5">
                  <c:v>0.32</c:v>
                </c:pt>
                <c:pt idx="6">
                  <c:v>#N/A</c:v>
                </c:pt>
                <c:pt idx="7">
                  <c:v>0.45</c:v>
                </c:pt>
                <c:pt idx="8">
                  <c:v>#N/A</c:v>
                </c:pt>
                <c:pt idx="9">
                  <c:v>0.83</c:v>
                </c:pt>
              </c:numCache>
            </c:numRef>
          </c:val>
          <c:extLst xmlns:c16r2="http://schemas.microsoft.com/office/drawing/2015/06/chart">
            <c:ext xmlns:c16="http://schemas.microsoft.com/office/drawing/2014/chart" uri="{C3380CC4-5D6E-409C-BE32-E72D297353CC}">
              <c16:uniqueId val="{00000003-9419-4F0C-B464-51D14ABF014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0.65</c:v>
                </c:pt>
                <c:pt idx="2">
                  <c:v>#N/A</c:v>
                </c:pt>
                <c:pt idx="3">
                  <c:v>0.51</c:v>
                </c:pt>
                <c:pt idx="4">
                  <c:v>#N/A</c:v>
                </c:pt>
                <c:pt idx="5">
                  <c:v>0.41</c:v>
                </c:pt>
                <c:pt idx="6">
                  <c:v>#N/A</c:v>
                </c:pt>
                <c:pt idx="7">
                  <c:v>0.95</c:v>
                </c:pt>
                <c:pt idx="8">
                  <c:v>#N/A</c:v>
                </c:pt>
                <c:pt idx="9">
                  <c:v>1.45</c:v>
                </c:pt>
              </c:numCache>
            </c:numRef>
          </c:val>
          <c:extLst xmlns:c16r2="http://schemas.microsoft.com/office/drawing/2015/06/chart">
            <c:ext xmlns:c16="http://schemas.microsoft.com/office/drawing/2014/chart" uri="{C3380CC4-5D6E-409C-BE32-E72D297353CC}">
              <c16:uniqueId val="{00000004-9419-4F0C-B464-51D14ABF014F}"/>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10.55</c:v>
                </c:pt>
                <c:pt idx="2">
                  <c:v>#N/A</c:v>
                </c:pt>
                <c:pt idx="3">
                  <c:v>11.37</c:v>
                </c:pt>
                <c:pt idx="4">
                  <c:v>#N/A</c:v>
                </c:pt>
                <c:pt idx="5">
                  <c:v>12.72</c:v>
                </c:pt>
                <c:pt idx="6">
                  <c:v>#N/A</c:v>
                </c:pt>
                <c:pt idx="7">
                  <c:v>13.98</c:v>
                </c:pt>
                <c:pt idx="8">
                  <c:v>#N/A</c:v>
                </c:pt>
                <c:pt idx="9">
                  <c:v>14.9</c:v>
                </c:pt>
              </c:numCache>
            </c:numRef>
          </c:val>
          <c:extLst xmlns:c16r2="http://schemas.microsoft.com/office/drawing/2015/06/chart">
            <c:ext xmlns:c16="http://schemas.microsoft.com/office/drawing/2014/chart" uri="{C3380CC4-5D6E-409C-BE32-E72D297353CC}">
              <c16:uniqueId val="{00000005-9419-4F0C-B464-51D14ABF014F}"/>
            </c:ext>
          </c:extLst>
        </c:ser>
        <c:ser>
          <c:idx val="6"/>
          <c:order val="6"/>
          <c:tx>
            <c:strRef>
              <c:f>データシート!$A$33</c:f>
              <c:strCache>
                <c:ptCount val="1"/>
                <c:pt idx="0">
                  <c:v>産業立地推進事業特別会計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9419-4F0C-B464-51D14ABF014F}"/>
            </c:ext>
          </c:extLst>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1.41</c:v>
                </c:pt>
                <c:pt idx="1">
                  <c:v>#N/A</c:v>
                </c:pt>
                <c:pt idx="2">
                  <c:v>1.26</c:v>
                </c:pt>
                <c:pt idx="3">
                  <c:v>#N/A</c:v>
                </c:pt>
                <c:pt idx="4">
                  <c:v>1.05</c:v>
                </c:pt>
                <c:pt idx="5">
                  <c:v>#N/A</c:v>
                </c:pt>
                <c:pt idx="6">
                  <c:v>0.76</c:v>
                </c:pt>
                <c:pt idx="7">
                  <c:v>#N/A</c:v>
                </c:pt>
                <c:pt idx="8">
                  <c:v>0.43</c:v>
                </c:pt>
                <c:pt idx="9">
                  <c:v>#N/A</c:v>
                </c:pt>
              </c:numCache>
            </c:numRef>
          </c:val>
          <c:extLst xmlns:c16r2="http://schemas.microsoft.com/office/drawing/2015/06/chart">
            <c:ext xmlns:c16="http://schemas.microsoft.com/office/drawing/2014/chart" uri="{C3380CC4-5D6E-409C-BE32-E72D297353CC}">
              <c16:uniqueId val="{00000007-9419-4F0C-B464-51D14ABF014F}"/>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0.96</c:v>
                </c:pt>
                <c:pt idx="1">
                  <c:v>#N/A</c:v>
                </c:pt>
                <c:pt idx="2">
                  <c:v>0.83</c:v>
                </c:pt>
                <c:pt idx="3">
                  <c:v>#N/A</c:v>
                </c:pt>
                <c:pt idx="4">
                  <c:v>0.71</c:v>
                </c:pt>
                <c:pt idx="5">
                  <c:v>#N/A</c:v>
                </c:pt>
                <c:pt idx="6">
                  <c:v>0.61</c:v>
                </c:pt>
                <c:pt idx="7">
                  <c:v>#N/A</c:v>
                </c:pt>
                <c:pt idx="8">
                  <c:v>0.52</c:v>
                </c:pt>
                <c:pt idx="9">
                  <c:v>#N/A</c:v>
                </c:pt>
              </c:numCache>
            </c:numRef>
          </c:val>
          <c:extLst xmlns:c16r2="http://schemas.microsoft.com/office/drawing/2015/06/chart">
            <c:ext xmlns:c16="http://schemas.microsoft.com/office/drawing/2014/chart" uri="{C3380CC4-5D6E-409C-BE32-E72D297353CC}">
              <c16:uniqueId val="{00000008-9419-4F0C-B464-51D14ABF014F}"/>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7.97</c:v>
                </c:pt>
                <c:pt idx="1">
                  <c:v>#N/A</c:v>
                </c:pt>
                <c:pt idx="2">
                  <c:v>7.63</c:v>
                </c:pt>
                <c:pt idx="3">
                  <c:v>#N/A</c:v>
                </c:pt>
                <c:pt idx="4">
                  <c:v>7.29</c:v>
                </c:pt>
                <c:pt idx="5">
                  <c:v>#N/A</c:v>
                </c:pt>
                <c:pt idx="6">
                  <c:v>7.19</c:v>
                </c:pt>
                <c:pt idx="7">
                  <c:v>#N/A</c:v>
                </c:pt>
                <c:pt idx="8">
                  <c:v>6.72</c:v>
                </c:pt>
                <c:pt idx="9">
                  <c:v>#N/A</c:v>
                </c:pt>
              </c:numCache>
            </c:numRef>
          </c:val>
          <c:extLst xmlns:c16r2="http://schemas.microsoft.com/office/drawing/2015/06/chart">
            <c:ext xmlns:c16="http://schemas.microsoft.com/office/drawing/2014/chart" uri="{C3380CC4-5D6E-409C-BE32-E72D297353CC}">
              <c16:uniqueId val="{00000009-9419-4F0C-B464-51D14ABF014F}"/>
            </c:ext>
          </c:extLst>
        </c:ser>
        <c:dLbls>
          <c:showLegendKey val="0"/>
          <c:showVal val="0"/>
          <c:showCatName val="0"/>
          <c:showSerName val="0"/>
          <c:showPercent val="0"/>
          <c:showBubbleSize val="0"/>
        </c:dLbls>
        <c:gapWidth val="150"/>
        <c:overlap val="100"/>
        <c:axId val="113160960"/>
        <c:axId val="113162496"/>
      </c:barChart>
      <c:catAx>
        <c:axId val="11316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62496"/>
        <c:crosses val="autoZero"/>
        <c:auto val="1"/>
        <c:lblAlgn val="ctr"/>
        <c:lblOffset val="100"/>
        <c:tickLblSkip val="1"/>
        <c:tickMarkSkip val="1"/>
        <c:noMultiLvlLbl val="0"/>
      </c:catAx>
      <c:valAx>
        <c:axId val="11316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60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17874</c:v>
                </c:pt>
                <c:pt idx="5">
                  <c:v>18286</c:v>
                </c:pt>
                <c:pt idx="8">
                  <c:v>16720</c:v>
                </c:pt>
                <c:pt idx="11">
                  <c:v>14140</c:v>
                </c:pt>
                <c:pt idx="14">
                  <c:v>13333</c:v>
                </c:pt>
              </c:numCache>
            </c:numRef>
          </c:val>
          <c:extLst xmlns:c16r2="http://schemas.microsoft.com/office/drawing/2015/06/chart">
            <c:ext xmlns:c16="http://schemas.microsoft.com/office/drawing/2014/chart" uri="{C3380CC4-5D6E-409C-BE32-E72D297353CC}">
              <c16:uniqueId val="{00000000-8C75-40E4-A546-2DFDE62CFE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0</c:v>
                </c:pt>
                <c:pt idx="12">
                  <c:v>1</c:v>
                </c:pt>
              </c:numCache>
            </c:numRef>
          </c:val>
          <c:extLst xmlns:c16r2="http://schemas.microsoft.com/office/drawing/2015/06/chart">
            <c:ext xmlns:c16="http://schemas.microsoft.com/office/drawing/2014/chart" uri="{C3380CC4-5D6E-409C-BE32-E72D297353CC}">
              <c16:uniqueId val="{00000001-8C75-40E4-A546-2DFDE62CFE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120</c:v>
                </c:pt>
                <c:pt idx="3">
                  <c:v>131</c:v>
                </c:pt>
                <c:pt idx="6">
                  <c:v>97</c:v>
                </c:pt>
                <c:pt idx="9">
                  <c:v>114</c:v>
                </c:pt>
                <c:pt idx="12">
                  <c:v>128</c:v>
                </c:pt>
              </c:numCache>
            </c:numRef>
          </c:val>
          <c:extLst xmlns:c16r2="http://schemas.microsoft.com/office/drawing/2015/06/chart">
            <c:ext xmlns:c16="http://schemas.microsoft.com/office/drawing/2014/chart" uri="{C3380CC4-5D6E-409C-BE32-E72D297353CC}">
              <c16:uniqueId val="{00000002-8C75-40E4-A546-2DFDE62CFE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874</c:v>
                </c:pt>
                <c:pt idx="3">
                  <c:v>884</c:v>
                </c:pt>
                <c:pt idx="6">
                  <c:v>895</c:v>
                </c:pt>
                <c:pt idx="9">
                  <c:v>976</c:v>
                </c:pt>
                <c:pt idx="12">
                  <c:v>884</c:v>
                </c:pt>
              </c:numCache>
            </c:numRef>
          </c:val>
          <c:extLst xmlns:c16r2="http://schemas.microsoft.com/office/drawing/2015/06/chart">
            <c:ext xmlns:c16="http://schemas.microsoft.com/office/drawing/2014/chart" uri="{C3380CC4-5D6E-409C-BE32-E72D297353CC}">
              <c16:uniqueId val="{00000003-8C75-40E4-A546-2DFDE62CFE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3259</c:v>
                </c:pt>
                <c:pt idx="3">
                  <c:v>3543</c:v>
                </c:pt>
                <c:pt idx="6">
                  <c:v>3562</c:v>
                </c:pt>
                <c:pt idx="9">
                  <c:v>3534</c:v>
                </c:pt>
                <c:pt idx="12">
                  <c:v>3540</c:v>
                </c:pt>
              </c:numCache>
            </c:numRef>
          </c:val>
          <c:extLst xmlns:c16r2="http://schemas.microsoft.com/office/drawing/2015/06/chart">
            <c:ext xmlns:c16="http://schemas.microsoft.com/office/drawing/2014/chart" uri="{C3380CC4-5D6E-409C-BE32-E72D297353CC}">
              <c16:uniqueId val="{00000004-8C75-40E4-A546-2DFDE62CFE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197</c:v>
                </c:pt>
                <c:pt idx="3">
                  <c:v>133</c:v>
                </c:pt>
                <c:pt idx="6">
                  <c:v>33</c:v>
                </c:pt>
                <c:pt idx="9">
                  <c:v>17</c:v>
                </c:pt>
                <c:pt idx="12">
                  <c:v>17</c:v>
                </c:pt>
              </c:numCache>
            </c:numRef>
          </c:val>
          <c:extLst xmlns:c16r2="http://schemas.microsoft.com/office/drawing/2015/06/chart">
            <c:ext xmlns:c16="http://schemas.microsoft.com/office/drawing/2014/chart" uri="{C3380CC4-5D6E-409C-BE32-E72D297353CC}">
              <c16:uniqueId val="{00000005-8C75-40E4-A546-2DFDE62CFE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75-40E4-A546-2DFDE62CFE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23708</c:v>
                </c:pt>
                <c:pt idx="3">
                  <c:v>23316</c:v>
                </c:pt>
                <c:pt idx="6">
                  <c:v>21966</c:v>
                </c:pt>
                <c:pt idx="9">
                  <c:v>19530</c:v>
                </c:pt>
                <c:pt idx="12">
                  <c:v>18190</c:v>
                </c:pt>
              </c:numCache>
            </c:numRef>
          </c:val>
          <c:extLst xmlns:c16r2="http://schemas.microsoft.com/office/drawing/2015/06/chart">
            <c:ext xmlns:c16="http://schemas.microsoft.com/office/drawing/2014/chart" uri="{C3380CC4-5D6E-409C-BE32-E72D297353CC}">
              <c16:uniqueId val="{00000007-8C75-40E4-A546-2DFDE62CFE49}"/>
            </c:ext>
          </c:extLst>
        </c:ser>
        <c:dLbls>
          <c:showLegendKey val="0"/>
          <c:showVal val="0"/>
          <c:showCatName val="0"/>
          <c:showSerName val="0"/>
          <c:showPercent val="0"/>
          <c:showBubbleSize val="0"/>
        </c:dLbls>
        <c:gapWidth val="100"/>
        <c:overlap val="100"/>
        <c:axId val="108905984"/>
        <c:axId val="10890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10285</c:v>
                </c:pt>
                <c:pt idx="2">
                  <c:v>#N/A</c:v>
                </c:pt>
                <c:pt idx="3">
                  <c:v>#N/A</c:v>
                </c:pt>
                <c:pt idx="4">
                  <c:v>9721</c:v>
                </c:pt>
                <c:pt idx="5">
                  <c:v>#N/A</c:v>
                </c:pt>
                <c:pt idx="6">
                  <c:v>#N/A</c:v>
                </c:pt>
                <c:pt idx="7">
                  <c:v>9834</c:v>
                </c:pt>
                <c:pt idx="8">
                  <c:v>#N/A</c:v>
                </c:pt>
                <c:pt idx="9">
                  <c:v>#N/A</c:v>
                </c:pt>
                <c:pt idx="10">
                  <c:v>10031</c:v>
                </c:pt>
                <c:pt idx="11">
                  <c:v>#N/A</c:v>
                </c:pt>
                <c:pt idx="12">
                  <c:v>#N/A</c:v>
                </c:pt>
                <c:pt idx="13">
                  <c:v>9427</c:v>
                </c:pt>
                <c:pt idx="14">
                  <c:v>#N/A</c:v>
                </c:pt>
              </c:numCache>
            </c:numRef>
          </c:val>
          <c:smooth val="0"/>
          <c:extLst xmlns:c16r2="http://schemas.microsoft.com/office/drawing/2015/06/chart">
            <c:ext xmlns:c16="http://schemas.microsoft.com/office/drawing/2014/chart" uri="{C3380CC4-5D6E-409C-BE32-E72D297353CC}">
              <c16:uniqueId val="{00000008-8C75-40E4-A546-2DFDE62CFE49}"/>
            </c:ext>
          </c:extLst>
        </c:ser>
        <c:dLbls>
          <c:showLegendKey val="0"/>
          <c:showVal val="0"/>
          <c:showCatName val="0"/>
          <c:showSerName val="0"/>
          <c:showPercent val="0"/>
          <c:showBubbleSize val="0"/>
        </c:dLbls>
        <c:marker val="1"/>
        <c:smooth val="0"/>
        <c:axId val="108905984"/>
        <c:axId val="108907904"/>
      </c:lineChart>
      <c:catAx>
        <c:axId val="1089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07904"/>
        <c:crosses val="autoZero"/>
        <c:auto val="1"/>
        <c:lblAlgn val="ctr"/>
        <c:lblOffset val="100"/>
        <c:tickLblSkip val="1"/>
        <c:tickMarkSkip val="1"/>
        <c:noMultiLvlLbl val="0"/>
      </c:catAx>
      <c:valAx>
        <c:axId val="10890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0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154672</c:v>
                </c:pt>
                <c:pt idx="5">
                  <c:v>151295</c:v>
                </c:pt>
                <c:pt idx="8">
                  <c:v>150708</c:v>
                </c:pt>
                <c:pt idx="11">
                  <c:v>151109</c:v>
                </c:pt>
                <c:pt idx="14">
                  <c:v>155102</c:v>
                </c:pt>
              </c:numCache>
            </c:numRef>
          </c:val>
          <c:extLst xmlns:c16r2="http://schemas.microsoft.com/office/drawing/2015/06/chart">
            <c:ext xmlns:c16="http://schemas.microsoft.com/office/drawing/2014/chart" uri="{C3380CC4-5D6E-409C-BE32-E72D297353CC}">
              <c16:uniqueId val="{00000000-E346-4C3E-9F2F-1CBE785955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4268</c:v>
                </c:pt>
                <c:pt idx="5">
                  <c:v>4738</c:v>
                </c:pt>
                <c:pt idx="8">
                  <c:v>4989</c:v>
                </c:pt>
                <c:pt idx="11">
                  <c:v>4768</c:v>
                </c:pt>
                <c:pt idx="14">
                  <c:v>4339</c:v>
                </c:pt>
              </c:numCache>
            </c:numRef>
          </c:val>
          <c:extLst xmlns:c16r2="http://schemas.microsoft.com/office/drawing/2015/06/chart">
            <c:ext xmlns:c16="http://schemas.microsoft.com/office/drawing/2014/chart" uri="{C3380CC4-5D6E-409C-BE32-E72D297353CC}">
              <c16:uniqueId val="{00000001-E346-4C3E-9F2F-1CBE785955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14114</c:v>
                </c:pt>
                <c:pt idx="5">
                  <c:v>14025</c:v>
                </c:pt>
                <c:pt idx="8">
                  <c:v>15248</c:v>
                </c:pt>
                <c:pt idx="11">
                  <c:v>14658</c:v>
                </c:pt>
                <c:pt idx="14">
                  <c:v>14000</c:v>
                </c:pt>
              </c:numCache>
            </c:numRef>
          </c:val>
          <c:extLst xmlns:c16r2="http://schemas.microsoft.com/office/drawing/2015/06/chart">
            <c:ext xmlns:c16="http://schemas.microsoft.com/office/drawing/2014/chart" uri="{C3380CC4-5D6E-409C-BE32-E72D297353CC}">
              <c16:uniqueId val="{00000002-E346-4C3E-9F2F-1CBE785955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346-4C3E-9F2F-1CBE785955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346-4C3E-9F2F-1CBE785955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46-4C3E-9F2F-1CBE785955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19207</c:v>
                </c:pt>
                <c:pt idx="3">
                  <c:v>17568</c:v>
                </c:pt>
                <c:pt idx="6">
                  <c:v>17605</c:v>
                </c:pt>
                <c:pt idx="9">
                  <c:v>17621</c:v>
                </c:pt>
                <c:pt idx="12">
                  <c:v>17002</c:v>
                </c:pt>
              </c:numCache>
            </c:numRef>
          </c:val>
          <c:extLst xmlns:c16r2="http://schemas.microsoft.com/office/drawing/2015/06/chart">
            <c:ext xmlns:c16="http://schemas.microsoft.com/office/drawing/2014/chart" uri="{C3380CC4-5D6E-409C-BE32-E72D297353CC}">
              <c16:uniqueId val="{00000006-E346-4C3E-9F2F-1CBE785955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9331</c:v>
                </c:pt>
                <c:pt idx="3">
                  <c:v>8906</c:v>
                </c:pt>
                <c:pt idx="6">
                  <c:v>8586</c:v>
                </c:pt>
                <c:pt idx="9">
                  <c:v>8245</c:v>
                </c:pt>
                <c:pt idx="12">
                  <c:v>8081</c:v>
                </c:pt>
              </c:numCache>
            </c:numRef>
          </c:val>
          <c:extLst xmlns:c16r2="http://schemas.microsoft.com/office/drawing/2015/06/chart">
            <c:ext xmlns:c16="http://schemas.microsoft.com/office/drawing/2014/chart" uri="{C3380CC4-5D6E-409C-BE32-E72D297353CC}">
              <c16:uniqueId val="{00000007-E346-4C3E-9F2F-1CBE785955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54402</c:v>
                </c:pt>
                <c:pt idx="3">
                  <c:v>60296</c:v>
                </c:pt>
                <c:pt idx="6">
                  <c:v>59129</c:v>
                </c:pt>
                <c:pt idx="9">
                  <c:v>58077</c:v>
                </c:pt>
                <c:pt idx="12">
                  <c:v>58085</c:v>
                </c:pt>
              </c:numCache>
            </c:numRef>
          </c:val>
          <c:extLst xmlns:c16r2="http://schemas.microsoft.com/office/drawing/2015/06/chart">
            <c:ext xmlns:c16="http://schemas.microsoft.com/office/drawing/2014/chart" uri="{C3380CC4-5D6E-409C-BE32-E72D297353CC}">
              <c16:uniqueId val="{00000008-E346-4C3E-9F2F-1CBE785955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1058</c:v>
                </c:pt>
                <c:pt idx="3">
                  <c:v>1335</c:v>
                </c:pt>
                <c:pt idx="6">
                  <c:v>1539</c:v>
                </c:pt>
                <c:pt idx="9">
                  <c:v>1436</c:v>
                </c:pt>
                <c:pt idx="12">
                  <c:v>1615</c:v>
                </c:pt>
              </c:numCache>
            </c:numRef>
          </c:val>
          <c:extLst xmlns:c16r2="http://schemas.microsoft.com/office/drawing/2015/06/chart">
            <c:ext xmlns:c16="http://schemas.microsoft.com/office/drawing/2014/chart" uri="{C3380CC4-5D6E-409C-BE32-E72D297353CC}">
              <c16:uniqueId val="{00000009-E346-4C3E-9F2F-1CBE785955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204494</c:v>
                </c:pt>
                <c:pt idx="3">
                  <c:v>197386</c:v>
                </c:pt>
                <c:pt idx="6">
                  <c:v>193858</c:v>
                </c:pt>
                <c:pt idx="9">
                  <c:v>192208</c:v>
                </c:pt>
                <c:pt idx="12">
                  <c:v>197223</c:v>
                </c:pt>
              </c:numCache>
            </c:numRef>
          </c:val>
          <c:extLst xmlns:c16r2="http://schemas.microsoft.com/office/drawing/2015/06/chart">
            <c:ext xmlns:c16="http://schemas.microsoft.com/office/drawing/2014/chart" uri="{C3380CC4-5D6E-409C-BE32-E72D297353CC}">
              <c16:uniqueId val="{0000000A-E346-4C3E-9F2F-1CBE7859558F}"/>
            </c:ext>
          </c:extLst>
        </c:ser>
        <c:dLbls>
          <c:showLegendKey val="0"/>
          <c:showVal val="0"/>
          <c:showCatName val="0"/>
          <c:showSerName val="0"/>
          <c:showPercent val="0"/>
          <c:showBubbleSize val="0"/>
        </c:dLbls>
        <c:gapWidth val="100"/>
        <c:overlap val="100"/>
        <c:axId val="129747968"/>
        <c:axId val="12975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115474</c:v>
                </c:pt>
                <c:pt idx="2">
                  <c:v>#N/A</c:v>
                </c:pt>
                <c:pt idx="3">
                  <c:v>#N/A</c:v>
                </c:pt>
                <c:pt idx="4">
                  <c:v>115435</c:v>
                </c:pt>
                <c:pt idx="5">
                  <c:v>#N/A</c:v>
                </c:pt>
                <c:pt idx="6">
                  <c:v>#N/A</c:v>
                </c:pt>
                <c:pt idx="7">
                  <c:v>109773</c:v>
                </c:pt>
                <c:pt idx="8">
                  <c:v>#N/A</c:v>
                </c:pt>
                <c:pt idx="9">
                  <c:v>#N/A</c:v>
                </c:pt>
                <c:pt idx="10">
                  <c:v>107052</c:v>
                </c:pt>
                <c:pt idx="11">
                  <c:v>#N/A</c:v>
                </c:pt>
                <c:pt idx="12">
                  <c:v>#N/A</c:v>
                </c:pt>
                <c:pt idx="13">
                  <c:v>108564</c:v>
                </c:pt>
                <c:pt idx="14">
                  <c:v>#N/A</c:v>
                </c:pt>
              </c:numCache>
            </c:numRef>
          </c:val>
          <c:smooth val="0"/>
          <c:extLst xmlns:c16r2="http://schemas.microsoft.com/office/drawing/2015/06/chart">
            <c:ext xmlns:c16="http://schemas.microsoft.com/office/drawing/2014/chart" uri="{C3380CC4-5D6E-409C-BE32-E72D297353CC}">
              <c16:uniqueId val="{0000000B-E346-4C3E-9F2F-1CBE7859558F}"/>
            </c:ext>
          </c:extLst>
        </c:ser>
        <c:dLbls>
          <c:showLegendKey val="0"/>
          <c:showVal val="0"/>
          <c:showCatName val="0"/>
          <c:showSerName val="0"/>
          <c:showPercent val="0"/>
          <c:showBubbleSize val="0"/>
        </c:dLbls>
        <c:marker val="1"/>
        <c:smooth val="0"/>
        <c:axId val="129747968"/>
        <c:axId val="129754240"/>
      </c:lineChart>
      <c:catAx>
        <c:axId val="1297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54240"/>
        <c:crosses val="autoZero"/>
        <c:auto val="1"/>
        <c:lblAlgn val="ctr"/>
        <c:lblOffset val="100"/>
        <c:tickLblSkip val="1"/>
        <c:tickMarkSkip val="1"/>
        <c:noMultiLvlLbl val="0"/>
      </c:catAx>
      <c:valAx>
        <c:axId val="12975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3338</c:v>
                </c:pt>
                <c:pt idx="1">
                  <c:v>2789</c:v>
                </c:pt>
                <c:pt idx="2">
                  <c:v>2791</c:v>
                </c:pt>
              </c:numCache>
            </c:numRef>
          </c:val>
          <c:extLst xmlns:c16r2="http://schemas.microsoft.com/office/drawing/2015/06/chart">
            <c:ext xmlns:c16="http://schemas.microsoft.com/office/drawing/2014/chart" uri="{C3380CC4-5D6E-409C-BE32-E72D297353CC}">
              <c16:uniqueId val="{00000000-52F5-4604-AD0B-E7D49933C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2452</c:v>
                </c:pt>
                <c:pt idx="1">
                  <c:v>1703</c:v>
                </c:pt>
                <c:pt idx="2">
                  <c:v>1853</c:v>
                </c:pt>
              </c:numCache>
            </c:numRef>
          </c:val>
          <c:extLst xmlns:c16r2="http://schemas.microsoft.com/office/drawing/2015/06/chart">
            <c:ext xmlns:c16="http://schemas.microsoft.com/office/drawing/2014/chart" uri="{C3380CC4-5D6E-409C-BE32-E72D297353CC}">
              <c16:uniqueId val="{00000001-52F5-4604-AD0B-E7D49933C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9857</c:v>
                </c:pt>
                <c:pt idx="1">
                  <c:v>10119</c:v>
                </c:pt>
                <c:pt idx="2">
                  <c:v>8261</c:v>
                </c:pt>
              </c:numCache>
            </c:numRef>
          </c:val>
          <c:extLst xmlns:c16r2="http://schemas.microsoft.com/office/drawing/2015/06/chart">
            <c:ext xmlns:c16="http://schemas.microsoft.com/office/drawing/2014/chart" uri="{C3380CC4-5D6E-409C-BE32-E72D297353CC}">
              <c16:uniqueId val="{00000002-52F5-4604-AD0B-E7D49933C5AF}"/>
            </c:ext>
          </c:extLst>
        </c:ser>
        <c:dLbls>
          <c:showLegendKey val="0"/>
          <c:showVal val="0"/>
          <c:showCatName val="0"/>
          <c:showSerName val="0"/>
          <c:showPercent val="0"/>
          <c:showBubbleSize val="0"/>
        </c:dLbls>
        <c:gapWidth val="120"/>
        <c:overlap val="100"/>
        <c:axId val="129229568"/>
        <c:axId val="129231104"/>
      </c:barChart>
      <c:catAx>
        <c:axId val="1292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231104"/>
        <c:crosses val="autoZero"/>
        <c:auto val="1"/>
        <c:lblAlgn val="ctr"/>
        <c:lblOffset val="100"/>
        <c:tickLblSkip val="1"/>
        <c:tickMarkSkip val="1"/>
        <c:noMultiLvlLbl val="0"/>
      </c:catAx>
      <c:valAx>
        <c:axId val="129231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22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69-4095-88ED-130E662390F6}"/>
                </c:ext>
                <c:ext xmlns:c15="http://schemas.microsoft.com/office/drawing/2012/chart" uri="{CE6537A1-D6FC-4f65-9D91-7224C49458BB}">
                  <c15:dlblFieldTable>
                    <c15:dlblFTEntry>
                      <c15:txfldGUID>{06A2D037-7174-42FA-9194-5FAC81957A22}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69-4095-88ED-130E662390F6}"/>
                </c:ext>
                <c:ext xmlns:c15="http://schemas.microsoft.com/office/drawing/2012/chart" uri="{CE6537A1-D6FC-4f65-9D91-7224C49458BB}">
                  <c15:dlblFieldTable>
                    <c15:dlblFTEntry>
                      <c15:txfldGUID>{B07B5707-9AA6-4FC3-ADE7-D3D3BE69A9FC}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69-4095-88ED-130E662390F6}"/>
                </c:ext>
                <c:ext xmlns:c15="http://schemas.microsoft.com/office/drawing/2012/chart" uri="{CE6537A1-D6FC-4f65-9D91-7224C49458BB}">
                  <c15:dlblFieldTable>
                    <c15:dlblFTEntry>
                      <c15:txfldGUID>{3FEF798B-9CFA-4E02-A6C5-42FB18192153}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69-4095-88ED-130E662390F6}"/>
                </c:ext>
                <c:ext xmlns:c15="http://schemas.microsoft.com/office/drawing/2012/chart" uri="{CE6537A1-D6FC-4f65-9D91-7224C49458BB}">
                  <c15:dlblFieldTable>
                    <c15:dlblFTEntry>
                      <c15:txfldGUID>{5419903D-72DD-432D-8A48-21E5C7884A1C}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69-4095-88ED-130E662390F6}"/>
                </c:ext>
                <c:ext xmlns:c15="http://schemas.microsoft.com/office/drawing/2012/chart" uri="{CE6537A1-D6FC-4f65-9D91-7224C49458BB}">
                  <c15:dlblFieldTable>
                    <c15:dlblFTEntry>
                      <c15:txfldGUID>{4282AE0D-74BD-4214-A099-C4FD507E4D77}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69-4095-88ED-130E662390F6}"/>
                </c:ext>
                <c:ext xmlns:c15="http://schemas.microsoft.com/office/drawing/2012/chart" uri="{CE6537A1-D6FC-4f65-9D91-7224C49458BB}">
                  <c15:dlblFieldTable>
                    <c15:dlblFTEntry>
                      <c15:txfldGUID>{2ADB4282-92DA-43FE-8ECD-266DB7C6D464}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69-4095-88ED-130E662390F6}"/>
                </c:ext>
                <c:ext xmlns:c15="http://schemas.microsoft.com/office/drawing/2012/chart" uri="{CE6537A1-D6FC-4f65-9D91-7224C49458BB}">
                  <c15:dlblFieldTable>
                    <c15:dlblFTEntry>
                      <c15:txfldGUID>{3CAAE005-95DD-44FA-94EB-3C84D2F1385D}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69-4095-88ED-130E662390F6}"/>
                </c:ext>
                <c:ext xmlns:c15="http://schemas.microsoft.com/office/drawing/2012/chart" uri="{CE6537A1-D6FC-4f65-9D91-7224C49458BB}">
                  <c15:layout/>
                  <c15:dlblFieldTable>
                    <c15:dlblFTEntry>
                      <c15:txfldGUID>{50D35B0B-8EA9-4324-8CF4-284718B7C3B0}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69-4095-88ED-130E662390F6}"/>
                </c:ext>
                <c:ext xmlns:c15="http://schemas.microsoft.com/office/drawing/2012/chart" uri="{CE6537A1-D6FC-4f65-9D91-7224C49458BB}">
                  <c15:layout/>
                  <c15:dlblFieldTable>
                    <c15:dlblFTEntry>
                      <c15:txfldGUID>{14C48F53-CD62-4A15-A205-E8A0058FA887}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62.1</c:v>
                </c:pt>
                <c:pt idx="32">
                  <c:v>61.5</c:v>
                </c:pt>
              </c:numCache>
            </c:numRef>
          </c:xVal>
          <c:yVal>
            <c:numRef>
              <c:f>公会計指標分析・財政指標組合せ分析表!$BP$51:$DC$51</c:f>
              <c:numCache>
                <c:formatCode>#,##0.0;"▲ "#,##0.0</c:formatCode>
                <c:ptCount val="40"/>
                <c:pt idx="24">
                  <c:v>162.6</c:v>
                </c:pt>
                <c:pt idx="32">
                  <c:v>164.4</c:v>
                </c:pt>
              </c:numCache>
            </c:numRef>
          </c:yVal>
          <c:smooth val="0"/>
          <c:extLst xmlns:c16r2="http://schemas.microsoft.com/office/drawing/2015/06/chart">
            <c:ext xmlns:c16="http://schemas.microsoft.com/office/drawing/2014/chart" uri="{C3380CC4-5D6E-409C-BE32-E72D297353CC}">
              <c16:uniqueId val="{00000009-5569-4095-88ED-130E662390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69-4095-88ED-130E662390F6}"/>
                </c:ext>
                <c:ext xmlns:c15="http://schemas.microsoft.com/office/drawing/2012/chart" uri="{CE6537A1-D6FC-4f65-9D91-7224C49458BB}">
                  <c15:dlblFieldTable>
                    <c15:dlblFTEntry>
                      <c15:txfldGUID>{DAF07845-2B6F-44BA-A4EB-DF897C968F5F}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69-4095-88ED-130E662390F6}"/>
                </c:ext>
                <c:ext xmlns:c15="http://schemas.microsoft.com/office/drawing/2012/chart" uri="{CE6537A1-D6FC-4f65-9D91-7224C49458BB}">
                  <c15:dlblFieldTable>
                    <c15:dlblFTEntry>
                      <c15:txfldGUID>{E7D35DE2-55AD-41FE-8BC6-5AF4ABEB26E9}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69-4095-88ED-130E662390F6}"/>
                </c:ext>
                <c:ext xmlns:c15="http://schemas.microsoft.com/office/drawing/2012/chart" uri="{CE6537A1-D6FC-4f65-9D91-7224C49458BB}">
                  <c15:dlblFieldTable>
                    <c15:dlblFTEntry>
                      <c15:txfldGUID>{F163CFDB-504E-45F3-B37C-21454CE75CF7}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69-4095-88ED-130E662390F6}"/>
                </c:ext>
                <c:ext xmlns:c15="http://schemas.microsoft.com/office/drawing/2012/chart" uri="{CE6537A1-D6FC-4f65-9D91-7224C49458BB}">
                  <c15:dlblFieldTable>
                    <c15:dlblFTEntry>
                      <c15:txfldGUID>{34F25397-17A7-43A6-A361-4CB2792C1A7B}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69-4095-88ED-130E662390F6}"/>
                </c:ext>
                <c:ext xmlns:c15="http://schemas.microsoft.com/office/drawing/2012/chart" uri="{CE6537A1-D6FC-4f65-9D91-7224C49458BB}">
                  <c15:dlblFieldTable>
                    <c15:dlblFTEntry>
                      <c15:txfldGUID>{7A180461-4D7F-4B23-8729-60A888DC59FE}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69-4095-88ED-130E662390F6}"/>
                </c:ext>
                <c:ext xmlns:c15="http://schemas.microsoft.com/office/drawing/2012/chart" uri="{CE6537A1-D6FC-4f65-9D91-7224C49458BB}">
                  <c15:dlblFieldTable>
                    <c15:dlblFTEntry>
                      <c15:txfldGUID>{F1BC9DA2-6471-44F2-85FD-CC1F9D2C3874}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69-4095-88ED-130E662390F6}"/>
                </c:ext>
                <c:ext xmlns:c15="http://schemas.microsoft.com/office/drawing/2012/chart" uri="{CE6537A1-D6FC-4f65-9D91-7224C49458BB}">
                  <c15:dlblFieldTable>
                    <c15:dlblFTEntry>
                      <c15:txfldGUID>{37B2F412-0862-43C0-B510-958688974C72}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69-4095-88ED-130E662390F6}"/>
                </c:ext>
                <c:ext xmlns:c15="http://schemas.microsoft.com/office/drawing/2012/chart" uri="{CE6537A1-D6FC-4f65-9D91-7224C49458BB}">
                  <c15:layout/>
                  <c15:dlblFieldTable>
                    <c15:dlblFTEntry>
                      <c15:txfldGUID>{BA41612B-E196-4D5D-A471-6BE46A06FBF7}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69-4095-88ED-130E662390F6}"/>
                </c:ext>
                <c:ext xmlns:c15="http://schemas.microsoft.com/office/drawing/2012/chart" uri="{CE6537A1-D6FC-4f65-9D91-7224C49458BB}">
                  <c15:layout/>
                  <c15:dlblFieldTable>
                    <c15:dlblFTEntry>
                      <c15:txfldGUID>{F4DC4653-9C74-4D19-9D46-2C1B494AF79F}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5569-4095-88ED-130E662390F6}"/>
            </c:ext>
          </c:extLst>
        </c:ser>
        <c:dLbls>
          <c:showLegendKey val="0"/>
          <c:showVal val="1"/>
          <c:showCatName val="0"/>
          <c:showSerName val="0"/>
          <c:showPercent val="0"/>
          <c:showBubbleSize val="0"/>
        </c:dLbls>
        <c:axId val="130093440"/>
        <c:axId val="130095360"/>
      </c:scatterChart>
      <c:valAx>
        <c:axId val="130093440"/>
        <c:scaling>
          <c:orientation val="minMax"/>
          <c:max val="62.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095360"/>
        <c:crosses val="autoZero"/>
        <c:crossBetween val="midCat"/>
      </c:valAx>
      <c:valAx>
        <c:axId val="13009536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093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13-42C6-B75E-37019B55283E}"/>
                </c:ext>
                <c:ext xmlns:c15="http://schemas.microsoft.com/office/drawing/2012/chart" uri="{CE6537A1-D6FC-4f65-9D91-7224C49458BB}">
                  <c15:layout/>
                  <c15:dlblFieldTable>
                    <c15:dlblFTEntry>
                      <c15:txfldGUID>{590B2021-DF24-438D-9181-60A6B39B8205}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13-42C6-B75E-37019B55283E}"/>
                </c:ext>
                <c:ext xmlns:c15="http://schemas.microsoft.com/office/drawing/2012/chart" uri="{CE6537A1-D6FC-4f65-9D91-7224C49458BB}">
                  <c15:dlblFieldTable>
                    <c15:dlblFTEntry>
                      <c15:txfldGUID>{359EE578-0C82-478D-A331-ACFFFCD9DC96}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13-42C6-B75E-37019B55283E}"/>
                </c:ext>
                <c:ext xmlns:c15="http://schemas.microsoft.com/office/drawing/2012/chart" uri="{CE6537A1-D6FC-4f65-9D91-7224C49458BB}">
                  <c15:dlblFieldTable>
                    <c15:dlblFTEntry>
                      <c15:txfldGUID>{6C6286AC-E178-4E2F-A3E3-CA615B52B7D9}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13-42C6-B75E-37019B55283E}"/>
                </c:ext>
                <c:ext xmlns:c15="http://schemas.microsoft.com/office/drawing/2012/chart" uri="{CE6537A1-D6FC-4f65-9D91-7224C49458BB}">
                  <c15:dlblFieldTable>
                    <c15:dlblFTEntry>
                      <c15:txfldGUID>{E9DBA923-6ADE-47C1-9779-6A14B53D1AFA}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13-42C6-B75E-37019B55283E}"/>
                </c:ext>
                <c:ext xmlns:c15="http://schemas.microsoft.com/office/drawing/2012/chart" uri="{CE6537A1-D6FC-4f65-9D91-7224C49458BB}">
                  <c15:dlblFieldTable>
                    <c15:dlblFTEntry>
                      <c15:txfldGUID>{B9BF0CB1-E798-4D0C-88D3-16207168244A}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13-42C6-B75E-37019B55283E}"/>
                </c:ext>
                <c:ext xmlns:c15="http://schemas.microsoft.com/office/drawing/2012/chart" uri="{CE6537A1-D6FC-4f65-9D91-7224C49458BB}">
                  <c15:layout/>
                  <c15:dlblFieldTable>
                    <c15:dlblFTEntry>
                      <c15:txfldGUID>{4BF5619B-B695-4F21-8578-4873081E279C}</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149534146150947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13-42C6-B75E-37019B55283E}"/>
                </c:ext>
                <c:ext xmlns:c15="http://schemas.microsoft.com/office/drawing/2012/chart" uri="{CE6537A1-D6FC-4f65-9D91-7224C49458BB}">
                  <c15:layout/>
                  <c15:dlblFieldTable>
                    <c15:dlblFTEntry>
                      <c15:txfldGUID>{BDBFCBCE-CDC0-45D0-9613-C6ABC9B99B0A}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1900641776711919E-2"/>
                  <c:y val="-4.739154617383164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13-42C6-B75E-37019B55283E}"/>
                </c:ext>
                <c:ext xmlns:c15="http://schemas.microsoft.com/office/drawing/2012/chart" uri="{CE6537A1-D6FC-4f65-9D91-7224C49458BB}">
                  <c15:layout/>
                  <c15:dlblFieldTable>
                    <c15:dlblFTEntry>
                      <c15:txfldGUID>{7E43B2B1-05A9-4F05-809F-F30026887C30}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7.74417480017562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13-42C6-B75E-37019B55283E}"/>
                </c:ext>
                <c:ext xmlns:c15="http://schemas.microsoft.com/office/drawing/2012/chart" uri="{CE6537A1-D6FC-4f65-9D91-7224C49458BB}">
                  <c15:layout/>
                  <c15:dlblFieldTable>
                    <c15:dlblFTEntry>
                      <c15:txfldGUID>{F2279863-0EB6-48A9-894E-E1A4E646A981}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15.5</c:v>
                </c:pt>
                <c:pt idx="16">
                  <c:v>15</c:v>
                </c:pt>
                <c:pt idx="24">
                  <c:v>14.9</c:v>
                </c:pt>
                <c:pt idx="32">
                  <c:v>14.7</c:v>
                </c:pt>
              </c:numCache>
            </c:numRef>
          </c:xVal>
          <c:yVal>
            <c:numRef>
              <c:f>公会計指標分析・財政指標組合せ分析表!$BP$73:$DC$73</c:f>
              <c:numCache>
                <c:formatCode>#,##0.0;"▲ "#,##0.0</c:formatCode>
                <c:ptCount val="40"/>
                <c:pt idx="0">
                  <c:v>173.9</c:v>
                </c:pt>
                <c:pt idx="8">
                  <c:v>174.9</c:v>
                </c:pt>
                <c:pt idx="16">
                  <c:v>165.4</c:v>
                </c:pt>
                <c:pt idx="24">
                  <c:v>162.6</c:v>
                </c:pt>
                <c:pt idx="32">
                  <c:v>164.4</c:v>
                </c:pt>
              </c:numCache>
            </c:numRef>
          </c:yVal>
          <c:smooth val="0"/>
          <c:extLst xmlns:c16r2="http://schemas.microsoft.com/office/drawing/2015/06/chart">
            <c:ext xmlns:c16="http://schemas.microsoft.com/office/drawing/2014/chart" uri="{C3380CC4-5D6E-409C-BE32-E72D297353CC}">
              <c16:uniqueId val="{00000009-9E13-42C6-B75E-37019B5528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13-42C6-B75E-37019B55283E}"/>
                </c:ext>
                <c:ext xmlns:c15="http://schemas.microsoft.com/office/drawing/2012/chart" uri="{CE6537A1-D6FC-4f65-9D91-7224C49458BB}">
                  <c15:layout/>
                  <c15:dlblFieldTable>
                    <c15:dlblFTEntry>
                      <c15:txfldGUID>{D7B7C1B7-140D-4F42-B0EF-E35EB365819A}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13-42C6-B75E-37019B55283E}"/>
                </c:ext>
                <c:ext xmlns:c15="http://schemas.microsoft.com/office/drawing/2012/chart" uri="{CE6537A1-D6FC-4f65-9D91-7224C49458BB}">
                  <c15:dlblFieldTable>
                    <c15:dlblFTEntry>
                      <c15:txfldGUID>{AEED75BF-08A4-4213-9B2F-7CF5D59D11C1}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13-42C6-B75E-37019B55283E}"/>
                </c:ext>
                <c:ext xmlns:c15="http://schemas.microsoft.com/office/drawing/2012/chart" uri="{CE6537A1-D6FC-4f65-9D91-7224C49458BB}">
                  <c15:dlblFieldTable>
                    <c15:dlblFTEntry>
                      <c15:txfldGUID>{9F64DB38-DF7C-40A2-902E-C8F828DB349F}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13-42C6-B75E-37019B55283E}"/>
                </c:ext>
                <c:ext xmlns:c15="http://schemas.microsoft.com/office/drawing/2012/chart" uri="{CE6537A1-D6FC-4f65-9D91-7224C49458BB}">
                  <c15:dlblFieldTable>
                    <c15:dlblFTEntry>
                      <c15:txfldGUID>{5A919CE3-5162-482B-A087-B9A06462C2C5}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13-42C6-B75E-37019B55283E}"/>
                </c:ext>
                <c:ext xmlns:c15="http://schemas.microsoft.com/office/drawing/2012/chart" uri="{CE6537A1-D6FC-4f65-9D91-7224C49458BB}">
                  <c15:dlblFieldTable>
                    <c15:dlblFTEntry>
                      <c15:txfldGUID>{913BDA95-B281-4B9A-BBEC-E37199760E4E}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13-42C6-B75E-37019B55283E}"/>
                </c:ext>
                <c:ext xmlns:c15="http://schemas.microsoft.com/office/drawing/2012/chart" uri="{CE6537A1-D6FC-4f65-9D91-7224C49458BB}">
                  <c15:layout/>
                  <c15:dlblFieldTable>
                    <c15:dlblFTEntry>
                      <c15:txfldGUID>{557DCB75-9AA3-40F9-88E9-150FA473C6D1}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8014911803085893E-2"/>
                  <c:y val="-7.5926754238454922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13-42C6-B75E-37019B55283E}"/>
                </c:ext>
                <c:ext xmlns:c15="http://schemas.microsoft.com/office/drawing/2012/chart" uri="{CE6537A1-D6FC-4f65-9D91-7224C49458BB}">
                  <c15:layout/>
                  <c15:dlblFieldTable>
                    <c15:dlblFTEntry>
                      <c15:txfldGUID>{69FFFC6F-FA64-43D1-9D2B-E908B5548B6B}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5381071435135407E-2"/>
                  <c:y val="-3.392733235747208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13-42C6-B75E-37019B55283E}"/>
                </c:ext>
                <c:ext xmlns:c15="http://schemas.microsoft.com/office/drawing/2012/chart" uri="{CE6537A1-D6FC-4f65-9D91-7224C49458BB}">
                  <c15:layout/>
                  <c15:dlblFieldTable>
                    <c15:dlblFTEntry>
                      <c15:txfldGUID>{9BE0DD45-62E0-4FF1-9A6D-9188C0BCC977}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7.739585466745492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13-42C6-B75E-37019B55283E}"/>
                </c:ext>
                <c:ext xmlns:c15="http://schemas.microsoft.com/office/drawing/2012/chart" uri="{CE6537A1-D6FC-4f65-9D91-7224C49458BB}">
                  <c15:layout/>
                  <c15:dlblFieldTable>
                    <c15:dlblFTEntry>
                      <c15:txfldGUID>{C7FC783A-0409-42C4-B417-BDE3F97B6BCE}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9E13-42C6-B75E-37019B55283E}"/>
            </c:ext>
          </c:extLst>
        </c:ser>
        <c:dLbls>
          <c:showLegendKey val="0"/>
          <c:showVal val="1"/>
          <c:showCatName val="0"/>
          <c:showSerName val="0"/>
          <c:showPercent val="0"/>
          <c:showBubbleSize val="0"/>
        </c:dLbls>
        <c:axId val="130207744"/>
        <c:axId val="130209664"/>
      </c:scatterChart>
      <c:valAx>
        <c:axId val="130207744"/>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209664"/>
        <c:crosses val="autoZero"/>
        <c:crossBetween val="midCat"/>
      </c:valAx>
      <c:valAx>
        <c:axId val="130209664"/>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207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国体開催に伴う施設整備や都市基盤整備，清掃工場の建替えなどの大規模プロジェクト事業で発行した市債償還が本格化したことにより，元利償還金の高い水準が続き，実質公債費比率も高い水準で推移してい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投資的経費の縮減による市債発行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の計画的な抑制や高利率元金の繰上償還を実施するなど，可能な限り公債費負担を軽減する取組を進めている。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年の国体開催に伴う施設整備や都市基盤整備，清掃工場の建替えなどの大規模プロジェクト事業に伴う市債発行により，高い水準で推移している地方債残高が将来負担額を押し上げる要因となっている。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年度の地方債残高は，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新図書館等複合施設建設事業等の投資事業により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5,015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年度との比較では▲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7,271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百万円となった。</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高知県高知市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年度の地方交付税及び地方消費税交付金の減等に伴う決算対策のための財政調整基金及び減債基金の取り崩しによる減少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・厳しい財政運営を迫られている状況ではあるが，事務事業見直しや財政健全化計画の策定を行い，健全な財政運営を確立する中で，適正な積立に努めることとしている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・地域振興基金：高知市における市民の連帯の強化又は地域振興に要する経費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・広域行政推進基金：れんけいこうち広域都市圏において，活力ある地域経済を維持し，住民が安心して快適な暮らしを営むことができる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圏域づくりに要する経費その他広域的な行政課題に対応するための事業に要する経費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・新しいまちづくり基金：市町村合併による新しいまちづくりに資するため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・地域振興基金：中学校給食センター及び新図書館等複合施設等の建設事業の財源として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年度予定の高知市本庁舎完成にむけて，適宜建設事業費の財源として充当したことにより減少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・防災対策加速化基金：南海トラフ地震対策等のハード整備事業に伴う公債費等に充当するため，県交付金を活用し平成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年度の地方交付税及び地方消費税交付金の減等に伴う決算対策のための取り崩しによる減少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・厳しい財政運営を迫られている状況ではあるが，事務事業見直しや財政健全化計画の策定を行い，健全な財政運営を確立する中で，適正な積立に努めることとしている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年度の地方交付税及び地方消費税交付金の減等に伴う決算対策のための取り崩しによる減少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・満期一括償還を目的とした積立等による増加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・厳しい財政運営を迫られている状況ではあるが，近年の投資事業に伴う今後の公債費増に備えるため，適正な積立に努めることとしている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332,276
330,597
309.00
159,935,493
156,930,740
393,168
78,642,485
196,763,393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90">
              <a:latin typeface="ＭＳ Ｐゴシック" panose="020B0600070205080204" pitchFamily="50" charset="-128"/>
              <a:ea typeface="ＭＳ Ｐゴシック" panose="020B0600070205080204" pitchFamily="50" charset="-128"/>
            </a:rPr>
            <a:t>　平成</a:t>
          </a:r>
          <a:r>
            <a:rPr kumimoji="1" lang="en-US" altLang="ja-JP" sz="1090">
              <a:latin typeface="ＭＳ Ｐゴシック" panose="020B0600070205080204" pitchFamily="50" charset="-128"/>
              <a:ea typeface="ＭＳ Ｐゴシック" panose="020B0600070205080204" pitchFamily="50" charset="-128"/>
            </a:rPr>
            <a:t>27</a:t>
          </a:r>
          <a:r>
            <a:rPr kumimoji="1" lang="ja-JP" altLang="en-US" sz="1090">
              <a:latin typeface="ＭＳ Ｐゴシック" panose="020B0600070205080204" pitchFamily="50" charset="-128"/>
              <a:ea typeface="ＭＳ Ｐゴシック" panose="020B0600070205080204" pitchFamily="50" charset="-128"/>
            </a:rPr>
            <a:t>年度に策定した高知市公共施設マネジメント基本計画において，今後</a:t>
          </a:r>
          <a:r>
            <a:rPr kumimoji="1" lang="en-US" altLang="ja-JP" sz="1090">
              <a:latin typeface="ＭＳ Ｐゴシック" panose="020B0600070205080204" pitchFamily="50" charset="-128"/>
              <a:ea typeface="ＭＳ Ｐゴシック" panose="020B0600070205080204" pitchFamily="50" charset="-128"/>
            </a:rPr>
            <a:t>40</a:t>
          </a:r>
          <a:r>
            <a:rPr kumimoji="1" lang="ja-JP" altLang="en-US" sz="1090">
              <a:latin typeface="ＭＳ Ｐゴシック" panose="020B0600070205080204" pitchFamily="50" charset="-128"/>
              <a:ea typeface="ＭＳ Ｐゴシック" panose="020B0600070205080204" pitchFamily="50" charset="-128"/>
            </a:rPr>
            <a:t>年間で公共施設の延床面積を</a:t>
          </a:r>
          <a:r>
            <a:rPr kumimoji="1" lang="en-US" altLang="ja-JP" sz="1090">
              <a:latin typeface="ＭＳ Ｐゴシック" panose="020B0600070205080204" pitchFamily="50" charset="-128"/>
              <a:ea typeface="ＭＳ Ｐゴシック" panose="020B0600070205080204" pitchFamily="50" charset="-128"/>
            </a:rPr>
            <a:t>32</a:t>
          </a:r>
          <a:r>
            <a:rPr kumimoji="1" lang="ja-JP" altLang="en-US" sz="1090">
              <a:latin typeface="ＭＳ Ｐゴシック" panose="020B0600070205080204" pitchFamily="50" charset="-128"/>
              <a:ea typeface="ＭＳ Ｐゴシック" panose="020B0600070205080204" pitchFamily="50" charset="-128"/>
            </a:rPr>
            <a:t>％削減することが必要と推測しており，施設の統廃合や長寿命化に向けた取組を進めることとしている。</a:t>
          </a:r>
          <a:endParaRPr kumimoji="1" lang="en-US" altLang="ja-JP" sz="1090">
            <a:latin typeface="ＭＳ Ｐゴシック" panose="020B0600070205080204" pitchFamily="50" charset="-128"/>
            <a:ea typeface="ＭＳ Ｐゴシック" panose="020B0600070205080204" pitchFamily="50" charset="-128"/>
          </a:endParaRPr>
        </a:p>
        <a:p>
          <a:r>
            <a:rPr kumimoji="1" lang="ja-JP" altLang="en-US" sz="1090">
              <a:latin typeface="ＭＳ Ｐゴシック" panose="020B0600070205080204" pitchFamily="50" charset="-128"/>
              <a:ea typeface="ＭＳ Ｐゴシック" panose="020B0600070205080204" pitchFamily="50" charset="-128"/>
            </a:rPr>
            <a:t>　平成</a:t>
          </a:r>
          <a:r>
            <a:rPr kumimoji="1" lang="en-US" altLang="ja-JP" sz="1090">
              <a:latin typeface="ＭＳ Ｐゴシック" panose="020B0600070205080204" pitchFamily="50" charset="-128"/>
              <a:ea typeface="ＭＳ Ｐゴシック" panose="020B0600070205080204" pitchFamily="50" charset="-128"/>
            </a:rPr>
            <a:t>29</a:t>
          </a:r>
          <a:r>
            <a:rPr kumimoji="1" lang="ja-JP" altLang="en-US" sz="1090">
              <a:latin typeface="ＭＳ Ｐゴシック" panose="020B0600070205080204" pitchFamily="50" charset="-128"/>
              <a:ea typeface="ＭＳ Ｐゴシック" panose="020B0600070205080204" pitchFamily="50" charset="-128"/>
            </a:rPr>
            <a:t>年度の有形固定資産減価償却率は，前年度より減少したものの，類似団体平均より高い水準にあり，平成</a:t>
          </a:r>
          <a:r>
            <a:rPr kumimoji="1" lang="en-US" altLang="ja-JP" sz="1090">
              <a:latin typeface="ＭＳ Ｐゴシック" panose="020B0600070205080204" pitchFamily="50" charset="-128"/>
              <a:ea typeface="ＭＳ Ｐゴシック" panose="020B0600070205080204" pitchFamily="50" charset="-128"/>
            </a:rPr>
            <a:t>29</a:t>
          </a:r>
          <a:r>
            <a:rPr kumimoji="1" lang="ja-JP" altLang="en-US" sz="1090">
              <a:latin typeface="ＭＳ Ｐゴシック" panose="020B0600070205080204" pitchFamily="50" charset="-128"/>
              <a:ea typeface="ＭＳ Ｐゴシック" panose="020B0600070205080204" pitchFamily="50" charset="-128"/>
            </a:rPr>
            <a:t>年度に策定した高知市公共施設再配置計画（第１期）や今年度策定予定の高知市個別施設計画に基づき，総量の最適化・管理の最適化に取り組んでいく。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12700</xdr:rowOff>
    </xdr:from>
    <xdr:to>
      <xdr:col>23</xdr:col>
      <xdr:colOff>136525</xdr:colOff>
      <xdr:row>30</xdr:row>
      <xdr:rowOff>114300</xdr:rowOff>
    </xdr:to>
    <xdr:sp macro="" textlink="">
      <xdr:nvSpPr>
        <xdr:cNvPr id="78" name="楕円 77"/>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35577</xdr:rowOff>
    </xdr:from>
    <xdr:ext cx="405111" cy="259045"/>
    <xdr:sp macro="" textlink="">
      <xdr:nvSpPr>
        <xdr:cNvPr id="79" name="有形固定資産減価償却率該当値テキスト"/>
        <xdr:cNvSpPr txBox="1"/>
      </xdr:nvSpPr>
      <xdr:spPr>
        <a:xfrm>
          <a:off x="48133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0" name="楕円 79"/>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63500</xdr:rowOff>
    </xdr:to>
    <xdr:cxnSp macro="">
      <xdr:nvCxnSpPr>
        <xdr:cNvPr id="81" name="直線コネクタ 80"/>
        <xdr:cNvCxnSpPr/>
      </xdr:nvCxnSpPr>
      <xdr:spPr>
        <a:xfrm>
          <a:off x="4051300" y="595693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84" name="n_1mainValue有形固定資産減価償却率"/>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分子の主要素である起債残高では，</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投資事業費の縮減などにより，平成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年度をピークに減少を図ってきたが，近年南海トラフ地震対策に集中的に取り組んだ結果，平成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年度から上昇に転じており，今後も高水準で推移する見通しである。加えて，本市は都市計画税を徴収していないことから，類似団体よりも充当可能特定歳入が少ない財政構造となっている。</a:t>
          </a:r>
          <a:r>
            <a:rPr kumimoji="1"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分母では，経常経費充当一般財源において，扶助費充当分が中核市比較で高い水準となっており，償還可能年数が長くなる要因となっている。</a:t>
          </a:r>
          <a:endParaRPr kumimoji="1" lang="ja-JP" altLang="en-US"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128764</xdr:rowOff>
    </xdr:from>
    <xdr:to>
      <xdr:col>76</xdr:col>
      <xdr:colOff>73025</xdr:colOff>
      <xdr:row>27</xdr:row>
      <xdr:rowOff>58914</xdr:rowOff>
    </xdr:to>
    <xdr:sp macro="" textlink="">
      <xdr:nvSpPr>
        <xdr:cNvPr id="125" name="楕円 124"/>
        <xdr:cNvSpPr/>
      </xdr:nvSpPr>
      <xdr:spPr>
        <a:xfrm>
          <a:off x="14744700" y="53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151641</xdr:rowOff>
    </xdr:from>
    <xdr:ext cx="405111" cy="259045"/>
    <xdr:sp macro="" textlink="">
      <xdr:nvSpPr>
        <xdr:cNvPr id="126" name="債務償還可能年数該当値テキスト"/>
        <xdr:cNvSpPr txBox="1"/>
      </xdr:nvSpPr>
      <xdr:spPr>
        <a:xfrm>
          <a:off x="14846300" y="520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332,276
330,597
309.00
159,935,493
156,930,740
393,168
78,642,485
196,763,393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8" name="楕円 67"/>
        <xdr:cNvSpPr/>
      </xdr:nvSpPr>
      <xdr:spPr>
        <a:xfrm>
          <a:off x="45847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103141</xdr:rowOff>
    </xdr:from>
    <xdr:ext cx="405111" cy="259045"/>
    <xdr:sp macro="" textlink="">
      <xdr:nvSpPr>
        <xdr:cNvPr id="69" name="【道路】&#10;有形固定資産減価償却率該当値テキスト"/>
        <xdr:cNvSpPr txBox="1"/>
      </xdr:nvSpPr>
      <xdr:spPr>
        <a:xfrm>
          <a:off x="4673600" y="627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80264</xdr:rowOff>
    </xdr:from>
    <xdr:to>
      <xdr:col>20</xdr:col>
      <xdr:colOff>38100</xdr:colOff>
      <xdr:row>38</xdr:row>
      <xdr:rowOff>10414</xdr:rowOff>
    </xdr:to>
    <xdr:sp macro="" textlink="">
      <xdr:nvSpPr>
        <xdr:cNvPr id="70" name="楕円 69"/>
        <xdr:cNvSpPr/>
      </xdr:nvSpPr>
      <xdr:spPr>
        <a:xfrm>
          <a:off x="3746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131064</xdr:rowOff>
    </xdr:from>
    <xdr:to>
      <xdr:col>24</xdr:col>
      <xdr:colOff>63500</xdr:colOff>
      <xdr:row>37</xdr:row>
      <xdr:rowOff>131064</xdr:rowOff>
    </xdr:to>
    <xdr:cxnSp macro="">
      <xdr:nvCxnSpPr>
        <xdr:cNvPr id="71" name="直線コネクタ 70"/>
        <xdr:cNvCxnSpPr/>
      </xdr:nvCxnSpPr>
      <xdr:spPr>
        <a:xfrm>
          <a:off x="3797300" y="6474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2"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26941</xdr:rowOff>
    </xdr:from>
    <xdr:ext cx="405111" cy="259045"/>
    <xdr:sp macro="" textlink="">
      <xdr:nvSpPr>
        <xdr:cNvPr id="74" name="n_1mainValue【道路】&#10;有形固定資産減価償却率"/>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87122</xdr:rowOff>
    </xdr:from>
    <xdr:to>
      <xdr:col>55</xdr:col>
      <xdr:colOff>50800</xdr:colOff>
      <xdr:row>39</xdr:row>
      <xdr:rowOff>17272</xdr:rowOff>
    </xdr:to>
    <xdr:sp macro="" textlink="">
      <xdr:nvSpPr>
        <xdr:cNvPr id="114" name="楕円 113"/>
        <xdr:cNvSpPr/>
      </xdr:nvSpPr>
      <xdr:spPr>
        <a:xfrm>
          <a:off x="10426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109999</xdr:rowOff>
    </xdr:from>
    <xdr:ext cx="469744" cy="259045"/>
    <xdr:sp macro="" textlink="">
      <xdr:nvSpPr>
        <xdr:cNvPr id="115" name="【道路】&#10;一人当たり延長該当値テキスト"/>
        <xdr:cNvSpPr txBox="1"/>
      </xdr:nvSpPr>
      <xdr:spPr>
        <a:xfrm>
          <a:off x="10515600"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91477</xdr:rowOff>
    </xdr:from>
    <xdr:to>
      <xdr:col>50</xdr:col>
      <xdr:colOff>165100</xdr:colOff>
      <xdr:row>39</xdr:row>
      <xdr:rowOff>21627</xdr:rowOff>
    </xdr:to>
    <xdr:sp macro="" textlink="">
      <xdr:nvSpPr>
        <xdr:cNvPr id="116" name="楕円 115"/>
        <xdr:cNvSpPr/>
      </xdr:nvSpPr>
      <xdr:spPr>
        <a:xfrm>
          <a:off x="9588500" y="66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137922</xdr:rowOff>
    </xdr:from>
    <xdr:to>
      <xdr:col>55</xdr:col>
      <xdr:colOff>0</xdr:colOff>
      <xdr:row>38</xdr:row>
      <xdr:rowOff>142277</xdr:rowOff>
    </xdr:to>
    <xdr:cxnSp macro="">
      <xdr:nvCxnSpPr>
        <xdr:cNvPr id="117" name="直線コネクタ 116"/>
        <xdr:cNvCxnSpPr/>
      </xdr:nvCxnSpPr>
      <xdr:spPr>
        <a:xfrm flipV="1">
          <a:off x="9639300" y="665302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38153</xdr:rowOff>
    </xdr:from>
    <xdr:ext cx="469744" cy="259045"/>
    <xdr:sp macro="" textlink="">
      <xdr:nvSpPr>
        <xdr:cNvPr id="120" name="n_1mainValue【道路】&#10;一人当たり延長"/>
        <xdr:cNvSpPr txBox="1"/>
      </xdr:nvSpPr>
      <xdr:spPr>
        <a:xfrm>
          <a:off x="9391727" y="63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58" name="楕円 157"/>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131462</xdr:rowOff>
    </xdr:from>
    <xdr:ext cx="405111" cy="259045"/>
    <xdr:sp macro="" textlink="">
      <xdr:nvSpPr>
        <xdr:cNvPr id="159" name="【橋りょう・トンネル】&#10;有形固定資産減価償却率該当値テキスト"/>
        <xdr:cNvSpPr txBox="1"/>
      </xdr:nvSpPr>
      <xdr:spPr>
        <a:xfrm>
          <a:off x="467360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60" name="楕円 159"/>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60960</xdr:rowOff>
    </xdr:to>
    <xdr:cxnSp macro="">
      <xdr:nvCxnSpPr>
        <xdr:cNvPr id="161" name="直線コネクタ 160"/>
        <xdr:cNvCxnSpPr/>
      </xdr:nvCxnSpPr>
      <xdr:spPr>
        <a:xfrm flipV="1">
          <a:off x="3797300" y="10147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102887</xdr:rowOff>
    </xdr:from>
    <xdr:ext cx="405111" cy="259045"/>
    <xdr:sp macro="" textlink="">
      <xdr:nvSpPr>
        <xdr:cNvPr id="164" name="n_1mainValue【橋りょう・トンネル】&#10;有形固定資産減価償却率"/>
        <xdr:cNvSpPr txBox="1"/>
      </xdr:nvSpPr>
      <xdr:spPr>
        <a:xfrm>
          <a:off x="3582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148859</xdr:rowOff>
    </xdr:from>
    <xdr:to>
      <xdr:col>55</xdr:col>
      <xdr:colOff>50800</xdr:colOff>
      <xdr:row>61</xdr:row>
      <xdr:rowOff>79009</xdr:rowOff>
    </xdr:to>
    <xdr:sp macro="" textlink="">
      <xdr:nvSpPr>
        <xdr:cNvPr id="200" name="楕円 199"/>
        <xdr:cNvSpPr/>
      </xdr:nvSpPr>
      <xdr:spPr>
        <a:xfrm>
          <a:off x="10426700" y="104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286</xdr:rowOff>
    </xdr:from>
    <xdr:ext cx="599010" cy="259045"/>
    <xdr:sp macro="" textlink="">
      <xdr:nvSpPr>
        <xdr:cNvPr id="201" name="【橋りょう・トンネル】&#10;一人当たり有形固定資産（償却資産）額該当値テキスト"/>
        <xdr:cNvSpPr txBox="1"/>
      </xdr:nvSpPr>
      <xdr:spPr>
        <a:xfrm>
          <a:off x="10515600" y="1028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153450</xdr:rowOff>
    </xdr:from>
    <xdr:to>
      <xdr:col>50</xdr:col>
      <xdr:colOff>165100</xdr:colOff>
      <xdr:row>61</xdr:row>
      <xdr:rowOff>83600</xdr:rowOff>
    </xdr:to>
    <xdr:sp macro="" textlink="">
      <xdr:nvSpPr>
        <xdr:cNvPr id="202" name="楕円 201"/>
        <xdr:cNvSpPr/>
      </xdr:nvSpPr>
      <xdr:spPr>
        <a:xfrm>
          <a:off x="9588500" y="104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28209</xdr:rowOff>
    </xdr:from>
    <xdr:to>
      <xdr:col>55</xdr:col>
      <xdr:colOff>0</xdr:colOff>
      <xdr:row>61</xdr:row>
      <xdr:rowOff>32800</xdr:rowOff>
    </xdr:to>
    <xdr:cxnSp macro="">
      <xdr:nvCxnSpPr>
        <xdr:cNvPr id="203" name="直線コネクタ 202"/>
        <xdr:cNvCxnSpPr/>
      </xdr:nvCxnSpPr>
      <xdr:spPr>
        <a:xfrm flipV="1">
          <a:off x="9639300" y="10486659"/>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100127</xdr:rowOff>
    </xdr:from>
    <xdr:ext cx="599010" cy="259045"/>
    <xdr:sp macro="" textlink="">
      <xdr:nvSpPr>
        <xdr:cNvPr id="206" name="n_1mainValue【橋りょう・トンネル】&#10;一人当たり有形固定資産（償却資産）額"/>
        <xdr:cNvSpPr txBox="1"/>
      </xdr:nvSpPr>
      <xdr:spPr>
        <a:xfrm>
          <a:off x="9327095" y="1021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5" name="楕円 244"/>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80027</xdr:rowOff>
    </xdr:from>
    <xdr:ext cx="405111" cy="259045"/>
    <xdr:sp macro="" textlink="">
      <xdr:nvSpPr>
        <xdr:cNvPr id="246" name="【公営住宅】&#10;有形固定資産減価償却率該当値テキスト"/>
        <xdr:cNvSpPr txBox="1"/>
      </xdr:nvSpPr>
      <xdr:spPr>
        <a:xfrm>
          <a:off x="4673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47" name="楕円 246"/>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57150</xdr:rowOff>
    </xdr:to>
    <xdr:cxnSp macro="">
      <xdr:nvCxnSpPr>
        <xdr:cNvPr id="248" name="直線コネクタ 247"/>
        <xdr:cNvCxnSpPr/>
      </xdr:nvCxnSpPr>
      <xdr:spPr>
        <a:xfrm flipV="1">
          <a:off x="3797300" y="14039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99077</xdr:rowOff>
    </xdr:from>
    <xdr:ext cx="405111" cy="259045"/>
    <xdr:sp macro="" textlink="">
      <xdr:nvSpPr>
        <xdr:cNvPr id="251" name="n_1mainValue【公営住宅】&#10;有形固定資産減価償却率"/>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67768</xdr:rowOff>
    </xdr:from>
    <xdr:to>
      <xdr:col>55</xdr:col>
      <xdr:colOff>50800</xdr:colOff>
      <xdr:row>80</xdr:row>
      <xdr:rowOff>169368</xdr:rowOff>
    </xdr:to>
    <xdr:sp macro="" textlink="">
      <xdr:nvSpPr>
        <xdr:cNvPr id="287" name="楕円 286"/>
        <xdr:cNvSpPr/>
      </xdr:nvSpPr>
      <xdr:spPr>
        <a:xfrm>
          <a:off x="10426700" y="137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90645</xdr:rowOff>
    </xdr:from>
    <xdr:ext cx="469744" cy="259045"/>
    <xdr:sp macro="" textlink="">
      <xdr:nvSpPr>
        <xdr:cNvPr id="288" name="【公営住宅】&#10;一人当たり面積該当値テキスト"/>
        <xdr:cNvSpPr txBox="1"/>
      </xdr:nvSpPr>
      <xdr:spPr>
        <a:xfrm>
          <a:off x="10515600" y="136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72340</xdr:rowOff>
    </xdr:from>
    <xdr:to>
      <xdr:col>50</xdr:col>
      <xdr:colOff>165100</xdr:colOff>
      <xdr:row>81</xdr:row>
      <xdr:rowOff>2490</xdr:rowOff>
    </xdr:to>
    <xdr:sp macro="" textlink="">
      <xdr:nvSpPr>
        <xdr:cNvPr id="289" name="楕円 288"/>
        <xdr:cNvSpPr/>
      </xdr:nvSpPr>
      <xdr:spPr>
        <a:xfrm>
          <a:off x="9588500" y="137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118568</xdr:rowOff>
    </xdr:from>
    <xdr:to>
      <xdr:col>55</xdr:col>
      <xdr:colOff>0</xdr:colOff>
      <xdr:row>80</xdr:row>
      <xdr:rowOff>123140</xdr:rowOff>
    </xdr:to>
    <xdr:cxnSp macro="">
      <xdr:nvCxnSpPr>
        <xdr:cNvPr id="290" name="直線コネクタ 289"/>
        <xdr:cNvCxnSpPr/>
      </xdr:nvCxnSpPr>
      <xdr:spPr>
        <a:xfrm flipV="1">
          <a:off x="9639300" y="138345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291"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19017</xdr:rowOff>
    </xdr:from>
    <xdr:ext cx="469744" cy="259045"/>
    <xdr:sp macro="" textlink="">
      <xdr:nvSpPr>
        <xdr:cNvPr id="293" name="n_1mainValue【公営住宅】&#10;一人当たり面積"/>
        <xdr:cNvSpPr txBox="1"/>
      </xdr:nvSpPr>
      <xdr:spPr>
        <a:xfrm>
          <a:off x="9391727" y="135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23"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168275</xdr:rowOff>
    </xdr:from>
    <xdr:to>
      <xdr:col>24</xdr:col>
      <xdr:colOff>114300</xdr:colOff>
      <xdr:row>106</xdr:row>
      <xdr:rowOff>98425</xdr:rowOff>
    </xdr:to>
    <xdr:sp macro="" textlink="">
      <xdr:nvSpPr>
        <xdr:cNvPr id="332" name="楕円 331"/>
        <xdr:cNvSpPr/>
      </xdr:nvSpPr>
      <xdr:spPr>
        <a:xfrm>
          <a:off x="4584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146702</xdr:rowOff>
    </xdr:from>
    <xdr:ext cx="405111" cy="259045"/>
    <xdr:sp macro="" textlink="">
      <xdr:nvSpPr>
        <xdr:cNvPr id="333" name="【港湾・漁港】&#10;有形固定資産減価償却率該当値テキスト"/>
        <xdr:cNvSpPr txBox="1"/>
      </xdr:nvSpPr>
      <xdr:spPr>
        <a:xfrm>
          <a:off x="4673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160655</xdr:rowOff>
    </xdr:from>
    <xdr:to>
      <xdr:col>20</xdr:col>
      <xdr:colOff>38100</xdr:colOff>
      <xdr:row>106</xdr:row>
      <xdr:rowOff>90805</xdr:rowOff>
    </xdr:to>
    <xdr:sp macro="" textlink="">
      <xdr:nvSpPr>
        <xdr:cNvPr id="334" name="楕円 333"/>
        <xdr:cNvSpPr/>
      </xdr:nvSpPr>
      <xdr:spPr>
        <a:xfrm>
          <a:off x="3746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40005</xdr:rowOff>
    </xdr:from>
    <xdr:to>
      <xdr:col>24</xdr:col>
      <xdr:colOff>63500</xdr:colOff>
      <xdr:row>106</xdr:row>
      <xdr:rowOff>47625</xdr:rowOff>
    </xdr:to>
    <xdr:cxnSp macro="">
      <xdr:nvCxnSpPr>
        <xdr:cNvPr id="335" name="直線コネクタ 334"/>
        <xdr:cNvCxnSpPr/>
      </xdr:nvCxnSpPr>
      <xdr:spPr>
        <a:xfrm>
          <a:off x="3797300" y="182137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3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81932</xdr:rowOff>
    </xdr:from>
    <xdr:ext cx="405111" cy="259045"/>
    <xdr:sp macro="" textlink="">
      <xdr:nvSpPr>
        <xdr:cNvPr id="338" name="n_1mainValue【港湾・漁港】&#10;有形固定資産減価償却率"/>
        <xdr:cNvSpPr txBox="1"/>
      </xdr:nvSpPr>
      <xdr:spPr>
        <a:xfrm>
          <a:off x="35820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67"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33759</xdr:rowOff>
    </xdr:from>
    <xdr:to>
      <xdr:col>55</xdr:col>
      <xdr:colOff>50800</xdr:colOff>
      <xdr:row>108</xdr:row>
      <xdr:rowOff>135359</xdr:rowOff>
    </xdr:to>
    <xdr:sp macro="" textlink="">
      <xdr:nvSpPr>
        <xdr:cNvPr id="376" name="楕円 375"/>
        <xdr:cNvSpPr/>
      </xdr:nvSpPr>
      <xdr:spPr>
        <a:xfrm>
          <a:off x="10426700" y="185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120136</xdr:rowOff>
    </xdr:from>
    <xdr:ext cx="534377" cy="259045"/>
    <xdr:sp macro="" textlink="">
      <xdr:nvSpPr>
        <xdr:cNvPr id="377" name="【港湾・漁港】&#10;一人当たり有形固定資産（償却資産）額該当値テキスト"/>
        <xdr:cNvSpPr txBox="1"/>
      </xdr:nvSpPr>
      <xdr:spPr>
        <a:xfrm>
          <a:off x="10515600" y="184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34852</xdr:rowOff>
    </xdr:from>
    <xdr:to>
      <xdr:col>50</xdr:col>
      <xdr:colOff>165100</xdr:colOff>
      <xdr:row>108</xdr:row>
      <xdr:rowOff>136452</xdr:rowOff>
    </xdr:to>
    <xdr:sp macro="" textlink="">
      <xdr:nvSpPr>
        <xdr:cNvPr id="378" name="楕円 377"/>
        <xdr:cNvSpPr/>
      </xdr:nvSpPr>
      <xdr:spPr>
        <a:xfrm>
          <a:off x="9588500" y="185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84559</xdr:rowOff>
    </xdr:from>
    <xdr:to>
      <xdr:col>55</xdr:col>
      <xdr:colOff>0</xdr:colOff>
      <xdr:row>108</xdr:row>
      <xdr:rowOff>85652</xdr:rowOff>
    </xdr:to>
    <xdr:cxnSp macro="">
      <xdr:nvCxnSpPr>
        <xdr:cNvPr id="379" name="直線コネクタ 378"/>
        <xdr:cNvCxnSpPr/>
      </xdr:nvCxnSpPr>
      <xdr:spPr>
        <a:xfrm flipV="1">
          <a:off x="9639300" y="18601159"/>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380"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127579</xdr:rowOff>
    </xdr:from>
    <xdr:ext cx="534377" cy="259045"/>
    <xdr:sp macro="" textlink="">
      <xdr:nvSpPr>
        <xdr:cNvPr id="382" name="n_1mainValue【港湾・漁港】&#10;一人当たり有形固定資産（償却資産）額"/>
        <xdr:cNvSpPr txBox="1"/>
      </xdr:nvSpPr>
      <xdr:spPr>
        <a:xfrm>
          <a:off x="9359411" y="186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10"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19" name="楕円 418"/>
        <xdr:cNvSpPr/>
      </xdr:nvSpPr>
      <xdr:spPr>
        <a:xfrm>
          <a:off x="16268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138701</xdr:rowOff>
    </xdr:from>
    <xdr:ext cx="405111" cy="259045"/>
    <xdr:sp macro="" textlink="">
      <xdr:nvSpPr>
        <xdr:cNvPr id="420" name="【認定こども園・幼稚園・保育所】&#10;有形固定資産減価償却率該当値テキスト"/>
        <xdr:cNvSpPr txBox="1"/>
      </xdr:nvSpPr>
      <xdr:spPr>
        <a:xfrm>
          <a:off x="16357600" y="648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80264</xdr:rowOff>
    </xdr:from>
    <xdr:to>
      <xdr:col>81</xdr:col>
      <xdr:colOff>101600</xdr:colOff>
      <xdr:row>38</xdr:row>
      <xdr:rowOff>10414</xdr:rowOff>
    </xdr:to>
    <xdr:sp macro="" textlink="">
      <xdr:nvSpPr>
        <xdr:cNvPr id="421" name="楕円 420"/>
        <xdr:cNvSpPr/>
      </xdr:nvSpPr>
      <xdr:spPr>
        <a:xfrm>
          <a:off x="15430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131064</xdr:rowOff>
    </xdr:from>
    <xdr:to>
      <xdr:col>85</xdr:col>
      <xdr:colOff>127000</xdr:colOff>
      <xdr:row>38</xdr:row>
      <xdr:rowOff>39624</xdr:rowOff>
    </xdr:to>
    <xdr:cxnSp macro="">
      <xdr:nvCxnSpPr>
        <xdr:cNvPr id="422" name="直線コネクタ 421"/>
        <xdr:cNvCxnSpPr/>
      </xdr:nvCxnSpPr>
      <xdr:spPr>
        <a:xfrm>
          <a:off x="15481300" y="647471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423"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1541</xdr:rowOff>
    </xdr:from>
    <xdr:ext cx="405111" cy="259045"/>
    <xdr:sp macro="" textlink="">
      <xdr:nvSpPr>
        <xdr:cNvPr id="425" name="n_1mainValue【認定こども園・幼稚園・保育所】&#10;有形固定資産減価償却率"/>
        <xdr:cNvSpPr txBox="1"/>
      </xdr:nvSpPr>
      <xdr:spPr>
        <a:xfrm>
          <a:off x="152660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63" name="楕円 462"/>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132097</xdr:rowOff>
    </xdr:from>
    <xdr:ext cx="469744" cy="259045"/>
    <xdr:sp macro="" textlink="">
      <xdr:nvSpPr>
        <xdr:cNvPr id="464" name="【認定こども園・幼稚園・保育所】&#10;一人当たり面積該当値テキスト"/>
        <xdr:cNvSpPr txBox="1"/>
      </xdr:nvSpPr>
      <xdr:spPr>
        <a:xfrm>
          <a:off x="221996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465" name="楕円 464"/>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39</xdr:row>
      <xdr:rowOff>11430</xdr:rowOff>
    </xdr:to>
    <xdr:cxnSp macro="">
      <xdr:nvCxnSpPr>
        <xdr:cNvPr id="466" name="直線コネクタ 465"/>
        <xdr:cNvCxnSpPr/>
      </xdr:nvCxnSpPr>
      <xdr:spPr>
        <a:xfrm flipV="1">
          <a:off x="21323300" y="6675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78757</xdr:rowOff>
    </xdr:from>
    <xdr:ext cx="469744" cy="259045"/>
    <xdr:sp macro="" textlink="">
      <xdr:nvSpPr>
        <xdr:cNvPr id="469" name="n_1mainValue【認定こども園・幼稚園・保育所】&#10;一人当たり面積"/>
        <xdr:cNvSpPr txBox="1"/>
      </xdr:nvSpPr>
      <xdr:spPr>
        <a:xfrm>
          <a:off x="21075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99"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508" name="楕円 507"/>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509"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33020</xdr:rowOff>
    </xdr:from>
    <xdr:to>
      <xdr:col>81</xdr:col>
      <xdr:colOff>101600</xdr:colOff>
      <xdr:row>61</xdr:row>
      <xdr:rowOff>134620</xdr:rowOff>
    </xdr:to>
    <xdr:sp macro="" textlink="">
      <xdr:nvSpPr>
        <xdr:cNvPr id="510" name="楕円 509"/>
        <xdr:cNvSpPr/>
      </xdr:nvSpPr>
      <xdr:spPr>
        <a:xfrm>
          <a:off x="1543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83820</xdr:rowOff>
    </xdr:to>
    <xdr:cxnSp macro="">
      <xdr:nvCxnSpPr>
        <xdr:cNvPr id="511" name="直線コネクタ 510"/>
        <xdr:cNvCxnSpPr/>
      </xdr:nvCxnSpPr>
      <xdr:spPr>
        <a:xfrm flipV="1">
          <a:off x="15481300" y="10485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12"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125747</xdr:rowOff>
    </xdr:from>
    <xdr:ext cx="405111" cy="259045"/>
    <xdr:sp macro="" textlink="">
      <xdr:nvSpPr>
        <xdr:cNvPr id="514" name="n_1mainValue【学校施設】&#10;有形固定資産減価償却率"/>
        <xdr:cNvSpPr txBox="1"/>
      </xdr:nvSpPr>
      <xdr:spPr>
        <a:xfrm>
          <a:off x="152660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46"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55" name="楕円 554"/>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25599</xdr:rowOff>
    </xdr:from>
    <xdr:ext cx="469744" cy="259045"/>
    <xdr:sp macro="" textlink="">
      <xdr:nvSpPr>
        <xdr:cNvPr id="556" name="【学校施設】&#10;一人当たり面積該当値テキスト"/>
        <xdr:cNvSpPr txBox="1"/>
      </xdr:nvSpPr>
      <xdr:spPr>
        <a:xfrm>
          <a:off x="22199600" y="1031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65133</xdr:rowOff>
    </xdr:from>
    <xdr:to>
      <xdr:col>112</xdr:col>
      <xdr:colOff>38100</xdr:colOff>
      <xdr:row>60</xdr:row>
      <xdr:rowOff>166733</xdr:rowOff>
    </xdr:to>
    <xdr:sp macro="" textlink="">
      <xdr:nvSpPr>
        <xdr:cNvPr id="557" name="楕円 556"/>
        <xdr:cNvSpPr/>
      </xdr:nvSpPr>
      <xdr:spPr>
        <a:xfrm>
          <a:off x="21272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60</xdr:row>
      <xdr:rowOff>115933</xdr:rowOff>
    </xdr:to>
    <xdr:cxnSp macro="">
      <xdr:nvCxnSpPr>
        <xdr:cNvPr id="558" name="直線コネクタ 557"/>
        <xdr:cNvCxnSpPr/>
      </xdr:nvCxnSpPr>
      <xdr:spPr>
        <a:xfrm flipV="1">
          <a:off x="21323300" y="103849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59"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157860</xdr:rowOff>
    </xdr:from>
    <xdr:ext cx="469744" cy="259045"/>
    <xdr:sp macro="" textlink="">
      <xdr:nvSpPr>
        <xdr:cNvPr id="561" name="n_1mainValue【学校施設】&#10;一人当たり面積"/>
        <xdr:cNvSpPr txBox="1"/>
      </xdr:nvSpPr>
      <xdr:spPr>
        <a:xfrm>
          <a:off x="21075727" y="1044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91"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600" name="楕円 599"/>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601" name="【児童館】&#10;有形固定資産減価償却率該当値テキスト"/>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120650</xdr:rowOff>
    </xdr:from>
    <xdr:to>
      <xdr:col>81</xdr:col>
      <xdr:colOff>101600</xdr:colOff>
      <xdr:row>81</xdr:row>
      <xdr:rowOff>50800</xdr:rowOff>
    </xdr:to>
    <xdr:sp macro="" textlink="">
      <xdr:nvSpPr>
        <xdr:cNvPr id="602" name="楕円 601"/>
        <xdr:cNvSpPr/>
      </xdr:nvSpPr>
      <xdr:spPr>
        <a:xfrm>
          <a:off x="15430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0</xdr:rowOff>
    </xdr:to>
    <xdr:cxnSp macro="">
      <xdr:nvCxnSpPr>
        <xdr:cNvPr id="603" name="直線コネクタ 602"/>
        <xdr:cNvCxnSpPr/>
      </xdr:nvCxnSpPr>
      <xdr:spPr>
        <a:xfrm flipV="1">
          <a:off x="15481300" y="1384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604"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67327</xdr:rowOff>
    </xdr:from>
    <xdr:ext cx="405111" cy="259045"/>
    <xdr:sp macro="" textlink="">
      <xdr:nvSpPr>
        <xdr:cNvPr id="606" name="n_1mainValue【児童館】&#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644" name="楕円 643"/>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45"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646" name="楕円 645"/>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647" name="直線コネクタ 646"/>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650"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8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689" name="楕円 688"/>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690" name="【公民館】&#10;有形固定資産減価償却率該当値テキスト"/>
        <xdr:cNvSpPr txBox="1"/>
      </xdr:nvSpPr>
      <xdr:spPr>
        <a:xfrm>
          <a:off x="163576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691" name="楕円 690"/>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105</xdr:row>
      <xdr:rowOff>161925</xdr:rowOff>
    </xdr:to>
    <xdr:cxnSp macro="">
      <xdr:nvCxnSpPr>
        <xdr:cNvPr id="692" name="直線コネクタ 691"/>
        <xdr:cNvCxnSpPr/>
      </xdr:nvCxnSpPr>
      <xdr:spPr>
        <a:xfrm>
          <a:off x="15481300" y="181584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3"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695" name="n_1mainValue【公民館】&#10;有形固定資産減価償却率"/>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33" name="楕円 732"/>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734"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35" name="楕円 734"/>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87630</xdr:rowOff>
    </xdr:to>
    <xdr:cxnSp macro="">
      <xdr:nvCxnSpPr>
        <xdr:cNvPr id="736" name="直線コネクタ 735"/>
        <xdr:cNvCxnSpPr/>
      </xdr:nvCxnSpPr>
      <xdr:spPr>
        <a:xfrm flipV="1">
          <a:off x="21323300" y="18074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39" name="n_1main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道路・橋梁・トンネル，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332,276
330,597
309.00
159,935,493
156,930,740
393,168
78,642,485
196,763,393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25400</xdr:rowOff>
    </xdr:from>
    <xdr:to>
      <xdr:col>24</xdr:col>
      <xdr:colOff>114300</xdr:colOff>
      <xdr:row>41</xdr:row>
      <xdr:rowOff>127000</xdr:rowOff>
    </xdr:to>
    <xdr:sp macro="" textlink="">
      <xdr:nvSpPr>
        <xdr:cNvPr id="69" name="楕円 68"/>
        <xdr:cNvSpPr/>
      </xdr:nvSpPr>
      <xdr:spPr>
        <a:xfrm>
          <a:off x="4584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111777</xdr:rowOff>
    </xdr:from>
    <xdr:ext cx="340478" cy="259045"/>
    <xdr:sp macro="" textlink="">
      <xdr:nvSpPr>
        <xdr:cNvPr id="70" name="【図書館】&#10;有形固定資産減価償却率該当値テキスト"/>
        <xdr:cNvSpPr txBox="1"/>
      </xdr:nvSpPr>
      <xdr:spPr>
        <a:xfrm>
          <a:off x="4673600" y="6969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130175</xdr:rowOff>
    </xdr:from>
    <xdr:to>
      <xdr:col>20</xdr:col>
      <xdr:colOff>38100</xdr:colOff>
      <xdr:row>36</xdr:row>
      <xdr:rowOff>60325</xdr:rowOff>
    </xdr:to>
    <xdr:sp macro="" textlink="">
      <xdr:nvSpPr>
        <xdr:cNvPr id="71" name="楕円 70"/>
        <xdr:cNvSpPr/>
      </xdr:nvSpPr>
      <xdr:spPr>
        <a:xfrm>
          <a:off x="3746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41</xdr:row>
      <xdr:rowOff>76200</xdr:rowOff>
    </xdr:to>
    <xdr:cxnSp macro="">
      <xdr:nvCxnSpPr>
        <xdr:cNvPr id="72" name="直線コネクタ 71"/>
        <xdr:cNvCxnSpPr/>
      </xdr:nvCxnSpPr>
      <xdr:spPr>
        <a:xfrm>
          <a:off x="3797300" y="6181725"/>
          <a:ext cx="8382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76852</xdr:rowOff>
    </xdr:from>
    <xdr:ext cx="405111" cy="259045"/>
    <xdr:sp macro="" textlink="">
      <xdr:nvSpPr>
        <xdr:cNvPr id="75" name="n_1mainValue【図書館】&#10;有形固定資産減価償却率"/>
        <xdr:cNvSpPr txBox="1"/>
      </xdr:nvSpPr>
      <xdr:spPr>
        <a:xfrm>
          <a:off x="3582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90714</xdr:rowOff>
    </xdr:from>
    <xdr:to>
      <xdr:col>55</xdr:col>
      <xdr:colOff>50800</xdr:colOff>
      <xdr:row>33</xdr:row>
      <xdr:rowOff>20864</xdr:rowOff>
    </xdr:to>
    <xdr:sp macro="" textlink="">
      <xdr:nvSpPr>
        <xdr:cNvPr id="115" name="楕円 114"/>
        <xdr:cNvSpPr/>
      </xdr:nvSpPr>
      <xdr:spPr>
        <a:xfrm>
          <a:off x="10426700" y="5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43741</xdr:rowOff>
    </xdr:from>
    <xdr:ext cx="469744" cy="259045"/>
    <xdr:sp macro="" textlink="">
      <xdr:nvSpPr>
        <xdr:cNvPr id="116" name="【図書館】&#10;一人当たり面積該当値テキスト"/>
        <xdr:cNvSpPr txBox="1"/>
      </xdr:nvSpPr>
      <xdr:spPr>
        <a:xfrm>
          <a:off x="10515600"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17" name="楕円 116"/>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141514</xdr:rowOff>
    </xdr:from>
    <xdr:to>
      <xdr:col>55</xdr:col>
      <xdr:colOff>0</xdr:colOff>
      <xdr:row>39</xdr:row>
      <xdr:rowOff>51707</xdr:rowOff>
    </xdr:to>
    <xdr:cxnSp macro="">
      <xdr:nvCxnSpPr>
        <xdr:cNvPr id="118" name="直線コネクタ 117"/>
        <xdr:cNvCxnSpPr/>
      </xdr:nvCxnSpPr>
      <xdr:spPr>
        <a:xfrm flipV="1">
          <a:off x="9639300" y="5627914"/>
          <a:ext cx="838200" cy="11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21" name="n_1mainValue【図書館】&#10;一人当たり面積"/>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49"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129794</xdr:rowOff>
    </xdr:from>
    <xdr:to>
      <xdr:col>24</xdr:col>
      <xdr:colOff>114300</xdr:colOff>
      <xdr:row>61</xdr:row>
      <xdr:rowOff>59944</xdr:rowOff>
    </xdr:to>
    <xdr:sp macro="" textlink="">
      <xdr:nvSpPr>
        <xdr:cNvPr id="158" name="楕円 157"/>
        <xdr:cNvSpPr/>
      </xdr:nvSpPr>
      <xdr:spPr>
        <a:xfrm>
          <a:off x="4584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108221</xdr:rowOff>
    </xdr:from>
    <xdr:ext cx="405111" cy="259045"/>
    <xdr:sp macro="" textlink="">
      <xdr:nvSpPr>
        <xdr:cNvPr id="159" name="【体育館・プール】&#10;有形固定資産減価償却率該当値テキスト"/>
        <xdr:cNvSpPr txBox="1"/>
      </xdr:nvSpPr>
      <xdr:spPr>
        <a:xfrm>
          <a:off x="4673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60" name="楕円 159"/>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xdr:rowOff>
    </xdr:from>
    <xdr:to>
      <xdr:col>24</xdr:col>
      <xdr:colOff>63500</xdr:colOff>
      <xdr:row>61</xdr:row>
      <xdr:rowOff>45720</xdr:rowOff>
    </xdr:to>
    <xdr:cxnSp macro="">
      <xdr:nvCxnSpPr>
        <xdr:cNvPr id="161" name="直線コネクタ 160"/>
        <xdr:cNvCxnSpPr/>
      </xdr:nvCxnSpPr>
      <xdr:spPr>
        <a:xfrm flipV="1">
          <a:off x="3797300" y="104675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64" name="n_1mainValue【体育館・プー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0" name="楕円 199"/>
        <xdr:cNvSpPr/>
      </xdr:nvSpPr>
      <xdr:spPr>
        <a:xfrm>
          <a:off x="10426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25925</xdr:rowOff>
    </xdr:from>
    <xdr:ext cx="469744" cy="259045"/>
    <xdr:sp macro="" textlink="">
      <xdr:nvSpPr>
        <xdr:cNvPr id="201" name="【体育館・プール】&#10;一人当たり面積該当値テキスト"/>
        <xdr:cNvSpPr txBox="1"/>
      </xdr:nvSpPr>
      <xdr:spPr>
        <a:xfrm>
          <a:off x="10515600"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47498</xdr:rowOff>
    </xdr:from>
    <xdr:to>
      <xdr:col>50</xdr:col>
      <xdr:colOff>165100</xdr:colOff>
      <xdr:row>61</xdr:row>
      <xdr:rowOff>149098</xdr:rowOff>
    </xdr:to>
    <xdr:sp macro="" textlink="">
      <xdr:nvSpPr>
        <xdr:cNvPr id="202" name="楕円 201"/>
        <xdr:cNvSpPr/>
      </xdr:nvSpPr>
      <xdr:spPr>
        <a:xfrm>
          <a:off x="9588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98298</xdr:rowOff>
    </xdr:from>
    <xdr:to>
      <xdr:col>55</xdr:col>
      <xdr:colOff>0</xdr:colOff>
      <xdr:row>61</xdr:row>
      <xdr:rowOff>98298</xdr:rowOff>
    </xdr:to>
    <xdr:cxnSp macro="">
      <xdr:nvCxnSpPr>
        <xdr:cNvPr id="203" name="直線コネクタ 202"/>
        <xdr:cNvCxnSpPr/>
      </xdr:nvCxnSpPr>
      <xdr:spPr>
        <a:xfrm>
          <a:off x="9639300" y="1055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140225</xdr:rowOff>
    </xdr:from>
    <xdr:ext cx="469744" cy="259045"/>
    <xdr:sp macro="" textlink="">
      <xdr:nvSpPr>
        <xdr:cNvPr id="206" name="n_1mainValue【体育館・プール】&#10;一人当たり面積"/>
        <xdr:cNvSpPr txBox="1"/>
      </xdr:nvSpPr>
      <xdr:spPr>
        <a:xfrm>
          <a:off x="93917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34"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74168</xdr:rowOff>
    </xdr:from>
    <xdr:to>
      <xdr:col>24</xdr:col>
      <xdr:colOff>114300</xdr:colOff>
      <xdr:row>83</xdr:row>
      <xdr:rowOff>4318</xdr:rowOff>
    </xdr:to>
    <xdr:sp macro="" textlink="">
      <xdr:nvSpPr>
        <xdr:cNvPr id="243" name="楕円 242"/>
        <xdr:cNvSpPr/>
      </xdr:nvSpPr>
      <xdr:spPr>
        <a:xfrm>
          <a:off x="4584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52595</xdr:rowOff>
    </xdr:from>
    <xdr:ext cx="405111" cy="259045"/>
    <xdr:sp macro="" textlink="">
      <xdr:nvSpPr>
        <xdr:cNvPr id="244" name="【福祉施設】&#10;有形固定資産減価償却率該当値テキスト"/>
        <xdr:cNvSpPr txBox="1"/>
      </xdr:nvSpPr>
      <xdr:spPr>
        <a:xfrm>
          <a:off x="4673600"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122174</xdr:rowOff>
    </xdr:from>
    <xdr:to>
      <xdr:col>20</xdr:col>
      <xdr:colOff>38100</xdr:colOff>
      <xdr:row>83</xdr:row>
      <xdr:rowOff>52324</xdr:rowOff>
    </xdr:to>
    <xdr:sp macro="" textlink="">
      <xdr:nvSpPr>
        <xdr:cNvPr id="245" name="楕円 244"/>
        <xdr:cNvSpPr/>
      </xdr:nvSpPr>
      <xdr:spPr>
        <a:xfrm>
          <a:off x="3746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124968</xdr:rowOff>
    </xdr:from>
    <xdr:to>
      <xdr:col>24</xdr:col>
      <xdr:colOff>63500</xdr:colOff>
      <xdr:row>83</xdr:row>
      <xdr:rowOff>1524</xdr:rowOff>
    </xdr:to>
    <xdr:cxnSp macro="">
      <xdr:nvCxnSpPr>
        <xdr:cNvPr id="246" name="直線コネクタ 245"/>
        <xdr:cNvCxnSpPr/>
      </xdr:nvCxnSpPr>
      <xdr:spPr>
        <a:xfrm flipV="1">
          <a:off x="3797300" y="141838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47"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43451</xdr:rowOff>
    </xdr:from>
    <xdr:ext cx="405111" cy="259045"/>
    <xdr:sp macro="" textlink="">
      <xdr:nvSpPr>
        <xdr:cNvPr id="249" name="n_1mainValue【福祉施設】&#10;有形固定資産減価償却率"/>
        <xdr:cNvSpPr txBox="1"/>
      </xdr:nvSpPr>
      <xdr:spPr>
        <a:xfrm>
          <a:off x="35820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95250</xdr:rowOff>
    </xdr:from>
    <xdr:to>
      <xdr:col>55</xdr:col>
      <xdr:colOff>50800</xdr:colOff>
      <xdr:row>80</xdr:row>
      <xdr:rowOff>25400</xdr:rowOff>
    </xdr:to>
    <xdr:sp macro="" textlink="">
      <xdr:nvSpPr>
        <xdr:cNvPr id="287" name="楕円 286"/>
        <xdr:cNvSpPr/>
      </xdr:nvSpPr>
      <xdr:spPr>
        <a:xfrm>
          <a:off x="104267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118127</xdr:rowOff>
    </xdr:from>
    <xdr:ext cx="469744" cy="259045"/>
    <xdr:sp macro="" textlink="">
      <xdr:nvSpPr>
        <xdr:cNvPr id="288" name="【福祉施設】&#10;一人当たり面積該当値テキスト"/>
        <xdr:cNvSpPr txBox="1"/>
      </xdr:nvSpPr>
      <xdr:spPr>
        <a:xfrm>
          <a:off x="10515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95250</xdr:rowOff>
    </xdr:from>
    <xdr:to>
      <xdr:col>50</xdr:col>
      <xdr:colOff>165100</xdr:colOff>
      <xdr:row>80</xdr:row>
      <xdr:rowOff>25400</xdr:rowOff>
    </xdr:to>
    <xdr:sp macro="" textlink="">
      <xdr:nvSpPr>
        <xdr:cNvPr id="289" name="楕円 288"/>
        <xdr:cNvSpPr/>
      </xdr:nvSpPr>
      <xdr:spPr>
        <a:xfrm>
          <a:off x="9588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146050</xdr:rowOff>
    </xdr:from>
    <xdr:to>
      <xdr:col>55</xdr:col>
      <xdr:colOff>0</xdr:colOff>
      <xdr:row>79</xdr:row>
      <xdr:rowOff>146050</xdr:rowOff>
    </xdr:to>
    <xdr:cxnSp macro="">
      <xdr:nvCxnSpPr>
        <xdr:cNvPr id="290" name="直線コネクタ 289"/>
        <xdr:cNvCxnSpPr/>
      </xdr:nvCxnSpPr>
      <xdr:spPr>
        <a:xfrm>
          <a:off x="9639300" y="1369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41927</xdr:rowOff>
    </xdr:from>
    <xdr:ext cx="469744" cy="259045"/>
    <xdr:sp macro="" textlink="">
      <xdr:nvSpPr>
        <xdr:cNvPr id="293" name="n_1mainValue【福祉施設】&#10;一人当たり面積"/>
        <xdr:cNvSpPr txBox="1"/>
      </xdr:nvSpPr>
      <xdr:spPr>
        <a:xfrm>
          <a:off x="93917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4445</xdr:rowOff>
    </xdr:from>
    <xdr:to>
      <xdr:col>24</xdr:col>
      <xdr:colOff>114300</xdr:colOff>
      <xdr:row>106</xdr:row>
      <xdr:rowOff>106045</xdr:rowOff>
    </xdr:to>
    <xdr:sp macro="" textlink="">
      <xdr:nvSpPr>
        <xdr:cNvPr id="332" name="楕円 331"/>
        <xdr:cNvSpPr/>
      </xdr:nvSpPr>
      <xdr:spPr>
        <a:xfrm>
          <a:off x="4584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154322</xdr:rowOff>
    </xdr:from>
    <xdr:ext cx="405111" cy="259045"/>
    <xdr:sp macro="" textlink="">
      <xdr:nvSpPr>
        <xdr:cNvPr id="333" name="【市民会館】&#10;有形固定資産減価償却率該当値テキスト"/>
        <xdr:cNvSpPr txBox="1"/>
      </xdr:nvSpPr>
      <xdr:spPr>
        <a:xfrm>
          <a:off x="467360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38736</xdr:rowOff>
    </xdr:from>
    <xdr:to>
      <xdr:col>20</xdr:col>
      <xdr:colOff>38100</xdr:colOff>
      <xdr:row>106</xdr:row>
      <xdr:rowOff>140336</xdr:rowOff>
    </xdr:to>
    <xdr:sp macro="" textlink="">
      <xdr:nvSpPr>
        <xdr:cNvPr id="334" name="楕円 333"/>
        <xdr:cNvSpPr/>
      </xdr:nvSpPr>
      <xdr:spPr>
        <a:xfrm>
          <a:off x="3746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55245</xdr:rowOff>
    </xdr:from>
    <xdr:to>
      <xdr:col>24</xdr:col>
      <xdr:colOff>63500</xdr:colOff>
      <xdr:row>106</xdr:row>
      <xdr:rowOff>89536</xdr:rowOff>
    </xdr:to>
    <xdr:cxnSp macro="">
      <xdr:nvCxnSpPr>
        <xdr:cNvPr id="335" name="直線コネクタ 334"/>
        <xdr:cNvCxnSpPr/>
      </xdr:nvCxnSpPr>
      <xdr:spPr>
        <a:xfrm flipV="1">
          <a:off x="3797300" y="182289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3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131463</xdr:rowOff>
    </xdr:from>
    <xdr:ext cx="405111" cy="259045"/>
    <xdr:sp macro="" textlink="">
      <xdr:nvSpPr>
        <xdr:cNvPr id="338" name="n_1mainValue【市民会館】&#10;有形固定資産減価償却率"/>
        <xdr:cNvSpPr txBox="1"/>
      </xdr:nvSpPr>
      <xdr:spPr>
        <a:xfrm>
          <a:off x="35820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113030</xdr:rowOff>
    </xdr:from>
    <xdr:to>
      <xdr:col>55</xdr:col>
      <xdr:colOff>50800</xdr:colOff>
      <xdr:row>104</xdr:row>
      <xdr:rowOff>43180</xdr:rowOff>
    </xdr:to>
    <xdr:sp macro="" textlink="">
      <xdr:nvSpPr>
        <xdr:cNvPr id="376" name="楕円 375"/>
        <xdr:cNvSpPr/>
      </xdr:nvSpPr>
      <xdr:spPr>
        <a:xfrm>
          <a:off x="10426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135907</xdr:rowOff>
    </xdr:from>
    <xdr:ext cx="469744" cy="259045"/>
    <xdr:sp macro="" textlink="">
      <xdr:nvSpPr>
        <xdr:cNvPr id="377" name="【市民会館】&#10;一人当たり面積該当値テキスト"/>
        <xdr:cNvSpPr txBox="1"/>
      </xdr:nvSpPr>
      <xdr:spPr>
        <a:xfrm>
          <a:off x="10515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120650</xdr:rowOff>
    </xdr:from>
    <xdr:to>
      <xdr:col>50</xdr:col>
      <xdr:colOff>165100</xdr:colOff>
      <xdr:row>104</xdr:row>
      <xdr:rowOff>50800</xdr:rowOff>
    </xdr:to>
    <xdr:sp macro="" textlink="">
      <xdr:nvSpPr>
        <xdr:cNvPr id="378" name="楕円 377"/>
        <xdr:cNvSpPr/>
      </xdr:nvSpPr>
      <xdr:spPr>
        <a:xfrm>
          <a:off x="958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163830</xdr:rowOff>
    </xdr:from>
    <xdr:to>
      <xdr:col>55</xdr:col>
      <xdr:colOff>0</xdr:colOff>
      <xdr:row>104</xdr:row>
      <xdr:rowOff>0</xdr:rowOff>
    </xdr:to>
    <xdr:cxnSp macro="">
      <xdr:nvCxnSpPr>
        <xdr:cNvPr id="379" name="直線コネクタ 378"/>
        <xdr:cNvCxnSpPr/>
      </xdr:nvCxnSpPr>
      <xdr:spPr>
        <a:xfrm flipV="1">
          <a:off x="9639300" y="1782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67327</xdr:rowOff>
    </xdr:from>
    <xdr:ext cx="469744" cy="259045"/>
    <xdr:sp macro="" textlink="">
      <xdr:nvSpPr>
        <xdr:cNvPr id="382" name="n_1mainValue【市民会館】&#10;一人当たり面積"/>
        <xdr:cNvSpPr txBox="1"/>
      </xdr:nvSpPr>
      <xdr:spPr>
        <a:xfrm>
          <a:off x="9391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69215</xdr:rowOff>
    </xdr:from>
    <xdr:to>
      <xdr:col>85</xdr:col>
      <xdr:colOff>177800</xdr:colOff>
      <xdr:row>34</xdr:row>
      <xdr:rowOff>170815</xdr:rowOff>
    </xdr:to>
    <xdr:sp macro="" textlink="">
      <xdr:nvSpPr>
        <xdr:cNvPr id="421" name="楕円 420"/>
        <xdr:cNvSpPr/>
      </xdr:nvSpPr>
      <xdr:spPr>
        <a:xfrm>
          <a:off x="162687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22242</xdr:rowOff>
    </xdr:from>
    <xdr:ext cx="405111" cy="259045"/>
    <xdr:sp macro="" textlink="">
      <xdr:nvSpPr>
        <xdr:cNvPr id="422" name="【一般廃棄物処理施設】&#10;有形固定資産減価償却率該当値テキスト"/>
        <xdr:cNvSpPr txBox="1"/>
      </xdr:nvSpPr>
      <xdr:spPr>
        <a:xfrm>
          <a:off x="16357600" y="585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423" name="楕円 422"/>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120015</xdr:rowOff>
    </xdr:from>
    <xdr:to>
      <xdr:col>85</xdr:col>
      <xdr:colOff>127000</xdr:colOff>
      <xdr:row>34</xdr:row>
      <xdr:rowOff>133350</xdr:rowOff>
    </xdr:to>
    <xdr:cxnSp macro="">
      <xdr:nvCxnSpPr>
        <xdr:cNvPr id="424" name="直線コネクタ 423"/>
        <xdr:cNvCxnSpPr/>
      </xdr:nvCxnSpPr>
      <xdr:spPr>
        <a:xfrm flipV="1">
          <a:off x="15481300" y="59493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427" name="n_1mainValue【一般廃棄物処理施設】&#10;有形固定資産減価償却率"/>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51562</xdr:rowOff>
    </xdr:from>
    <xdr:to>
      <xdr:col>116</xdr:col>
      <xdr:colOff>114300</xdr:colOff>
      <xdr:row>33</xdr:row>
      <xdr:rowOff>153162</xdr:rowOff>
    </xdr:to>
    <xdr:sp macro="" textlink="">
      <xdr:nvSpPr>
        <xdr:cNvPr id="465" name="楕円 464"/>
        <xdr:cNvSpPr/>
      </xdr:nvSpPr>
      <xdr:spPr>
        <a:xfrm>
          <a:off x="22110700" y="57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137939</xdr:rowOff>
    </xdr:from>
    <xdr:ext cx="599010" cy="259045"/>
    <xdr:sp macro="" textlink="">
      <xdr:nvSpPr>
        <xdr:cNvPr id="466" name="【一般廃棄物処理施設】&#10;一人当たり有形固定資産（償却資産）額該当値テキスト"/>
        <xdr:cNvSpPr txBox="1"/>
      </xdr:nvSpPr>
      <xdr:spPr>
        <a:xfrm>
          <a:off x="22199600" y="562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64402</xdr:rowOff>
    </xdr:from>
    <xdr:to>
      <xdr:col>112</xdr:col>
      <xdr:colOff>38100</xdr:colOff>
      <xdr:row>33</xdr:row>
      <xdr:rowOff>166002</xdr:rowOff>
    </xdr:to>
    <xdr:sp macro="" textlink="">
      <xdr:nvSpPr>
        <xdr:cNvPr id="467" name="楕円 466"/>
        <xdr:cNvSpPr/>
      </xdr:nvSpPr>
      <xdr:spPr>
        <a:xfrm>
          <a:off x="21272500" y="57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102362</xdr:rowOff>
    </xdr:from>
    <xdr:to>
      <xdr:col>116</xdr:col>
      <xdr:colOff>63500</xdr:colOff>
      <xdr:row>33</xdr:row>
      <xdr:rowOff>115202</xdr:rowOff>
    </xdr:to>
    <xdr:cxnSp macro="">
      <xdr:nvCxnSpPr>
        <xdr:cNvPr id="468" name="直線コネクタ 467"/>
        <xdr:cNvCxnSpPr/>
      </xdr:nvCxnSpPr>
      <xdr:spPr>
        <a:xfrm flipV="1">
          <a:off x="21323300" y="5760212"/>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6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11079</xdr:rowOff>
    </xdr:from>
    <xdr:ext cx="599010" cy="259045"/>
    <xdr:sp macro="" textlink="">
      <xdr:nvSpPr>
        <xdr:cNvPr id="471" name="n_1mainValue【一般廃棄物処理施設】&#10;一人当たり有形固定資産（償却資産）額"/>
        <xdr:cNvSpPr txBox="1"/>
      </xdr:nvSpPr>
      <xdr:spPr>
        <a:xfrm>
          <a:off x="21011095" y="549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0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512" name="楕円 511"/>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513" name="【保健センター・保健所】&#10;有形固定資産減価償却率該当値テキスト"/>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514" name="楕円 513"/>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62</xdr:row>
      <xdr:rowOff>6531</xdr:rowOff>
    </xdr:to>
    <xdr:cxnSp macro="">
      <xdr:nvCxnSpPr>
        <xdr:cNvPr id="515" name="直線コネクタ 514"/>
        <xdr:cNvCxnSpPr/>
      </xdr:nvCxnSpPr>
      <xdr:spPr>
        <a:xfrm flipV="1">
          <a:off x="15481300" y="105711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1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518" name="n_1mainValue【保健センター・保健所】&#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楕円 555"/>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57"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58" name="楕円 557"/>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559" name="直線コネクタ 558"/>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6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83313</xdr:rowOff>
    </xdr:from>
    <xdr:to>
      <xdr:col>85</xdr:col>
      <xdr:colOff>177800</xdr:colOff>
      <xdr:row>85</xdr:row>
      <xdr:rowOff>13463</xdr:rowOff>
    </xdr:to>
    <xdr:sp macro="" textlink="">
      <xdr:nvSpPr>
        <xdr:cNvPr id="599" name="楕円 598"/>
        <xdr:cNvSpPr/>
      </xdr:nvSpPr>
      <xdr:spPr>
        <a:xfrm>
          <a:off x="16268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61740</xdr:rowOff>
    </xdr:from>
    <xdr:ext cx="405111" cy="259045"/>
    <xdr:sp macro="" textlink="">
      <xdr:nvSpPr>
        <xdr:cNvPr id="600" name="【消防施設】&#10;有形固定資産減価償却率該当値テキスト"/>
        <xdr:cNvSpPr txBox="1"/>
      </xdr:nvSpPr>
      <xdr:spPr>
        <a:xfrm>
          <a:off x="16357600"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94742</xdr:rowOff>
    </xdr:from>
    <xdr:to>
      <xdr:col>81</xdr:col>
      <xdr:colOff>101600</xdr:colOff>
      <xdr:row>84</xdr:row>
      <xdr:rowOff>24892</xdr:rowOff>
    </xdr:to>
    <xdr:sp macro="" textlink="">
      <xdr:nvSpPr>
        <xdr:cNvPr id="601" name="楕円 600"/>
        <xdr:cNvSpPr/>
      </xdr:nvSpPr>
      <xdr:spPr>
        <a:xfrm>
          <a:off x="15430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145542</xdr:rowOff>
    </xdr:from>
    <xdr:to>
      <xdr:col>85</xdr:col>
      <xdr:colOff>127000</xdr:colOff>
      <xdr:row>84</xdr:row>
      <xdr:rowOff>134113</xdr:rowOff>
    </xdr:to>
    <xdr:cxnSp macro="">
      <xdr:nvCxnSpPr>
        <xdr:cNvPr id="602" name="直線コネクタ 601"/>
        <xdr:cNvCxnSpPr/>
      </xdr:nvCxnSpPr>
      <xdr:spPr>
        <a:xfrm>
          <a:off x="15481300" y="14375892"/>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16019</xdr:rowOff>
    </xdr:from>
    <xdr:ext cx="405111" cy="259045"/>
    <xdr:sp macro="" textlink="">
      <xdr:nvSpPr>
        <xdr:cNvPr id="605" name="n_1mainValue【消防施設】&#10;有形固定資産減価償却率"/>
        <xdr:cNvSpPr txBox="1"/>
      </xdr:nvSpPr>
      <xdr:spPr>
        <a:xfrm>
          <a:off x="15266044"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166914</xdr:rowOff>
    </xdr:from>
    <xdr:to>
      <xdr:col>116</xdr:col>
      <xdr:colOff>114300</xdr:colOff>
      <xdr:row>79</xdr:row>
      <xdr:rowOff>97064</xdr:rowOff>
    </xdr:to>
    <xdr:sp macro="" textlink="">
      <xdr:nvSpPr>
        <xdr:cNvPr id="645" name="楕円 644"/>
        <xdr:cNvSpPr/>
      </xdr:nvSpPr>
      <xdr:spPr>
        <a:xfrm>
          <a:off x="221107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18341</xdr:rowOff>
    </xdr:from>
    <xdr:ext cx="469744" cy="259045"/>
    <xdr:sp macro="" textlink="">
      <xdr:nvSpPr>
        <xdr:cNvPr id="646" name="【消防施設】&#10;一人当たり面積該当値テキスト"/>
        <xdr:cNvSpPr txBox="1"/>
      </xdr:nvSpPr>
      <xdr:spPr>
        <a:xfrm>
          <a:off x="22199600" y="1339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19957</xdr:rowOff>
    </xdr:from>
    <xdr:to>
      <xdr:col>112</xdr:col>
      <xdr:colOff>38100</xdr:colOff>
      <xdr:row>80</xdr:row>
      <xdr:rowOff>121557</xdr:rowOff>
    </xdr:to>
    <xdr:sp macro="" textlink="">
      <xdr:nvSpPr>
        <xdr:cNvPr id="647" name="楕円 646"/>
        <xdr:cNvSpPr/>
      </xdr:nvSpPr>
      <xdr:spPr>
        <a:xfrm>
          <a:off x="21272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46264</xdr:rowOff>
    </xdr:from>
    <xdr:to>
      <xdr:col>116</xdr:col>
      <xdr:colOff>63500</xdr:colOff>
      <xdr:row>80</xdr:row>
      <xdr:rowOff>70757</xdr:rowOff>
    </xdr:to>
    <xdr:cxnSp macro="">
      <xdr:nvCxnSpPr>
        <xdr:cNvPr id="648" name="直線コネクタ 647"/>
        <xdr:cNvCxnSpPr/>
      </xdr:nvCxnSpPr>
      <xdr:spPr>
        <a:xfrm flipV="1">
          <a:off x="21323300" y="135908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138084</xdr:rowOff>
    </xdr:from>
    <xdr:ext cx="469744" cy="259045"/>
    <xdr:sp macro="" textlink="">
      <xdr:nvSpPr>
        <xdr:cNvPr id="651" name="n_1mainValue【消防施設】&#10;一人当たり面積"/>
        <xdr:cNvSpPr txBox="1"/>
      </xdr:nvSpPr>
      <xdr:spPr>
        <a:xfrm>
          <a:off x="210757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90" name="楕円 689"/>
        <xdr:cNvSpPr/>
      </xdr:nvSpPr>
      <xdr:spPr>
        <a:xfrm>
          <a:off x="16268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124477</xdr:rowOff>
    </xdr:from>
    <xdr:ext cx="405111" cy="259045"/>
    <xdr:sp macro="" textlink="">
      <xdr:nvSpPr>
        <xdr:cNvPr id="691" name="【庁舎】&#10;有形固定資産減価償却率該当値テキスト"/>
        <xdr:cNvSpPr txBox="1"/>
      </xdr:nvSpPr>
      <xdr:spPr>
        <a:xfrm>
          <a:off x="163576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92" name="楕円 691"/>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104</xdr:row>
      <xdr:rowOff>152400</xdr:rowOff>
    </xdr:to>
    <xdr:cxnSp macro="">
      <xdr:nvCxnSpPr>
        <xdr:cNvPr id="693" name="直線コネクタ 692"/>
        <xdr:cNvCxnSpPr/>
      </xdr:nvCxnSpPr>
      <xdr:spPr>
        <a:xfrm>
          <a:off x="15481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40657</xdr:rowOff>
    </xdr:from>
    <xdr:ext cx="405111" cy="259045"/>
    <xdr:sp macro="" textlink="">
      <xdr:nvSpPr>
        <xdr:cNvPr id="696" name="n_1mainValue【庁舎】&#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32" name="楕円 731"/>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733" name="【庁舎】&#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734" name="楕円 733"/>
        <xdr:cNvSpPr/>
      </xdr:nvSpPr>
      <xdr:spPr>
        <a:xfrm>
          <a:off x="2127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121920</xdr:rowOff>
    </xdr:to>
    <xdr:cxnSp macro="">
      <xdr:nvCxnSpPr>
        <xdr:cNvPr id="735" name="直線コネクタ 734"/>
        <xdr:cNvCxnSpPr/>
      </xdr:nvCxnSpPr>
      <xdr:spPr>
        <a:xfrm>
          <a:off x="21323300" y="1829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36"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738" name="n_1main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て替えにより新施設が竣工していることから，類似団体と比較して有形固定資産減価償却率が大幅に低く，１人あたりの面積も大幅に増えている。また，消防施設については南海地震対策等で集中的に整備を行っていること，庁舎についても令和元年度に新庁舎建築工事が竣工することから，今後もさらに有形固定資産減価償却率が減少す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332,276
330,597
309.00
159,935,493
156,930,740
393,168
78,642,485
196,763,393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ＭＳ Ｐゴシック" panose="020B0600070205080204" pitchFamily="50" charset="-128"/>
              <a:cs typeface="+mn-cs"/>
            </a:rPr>
            <a:t>　 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300">
              <a:solidFill>
                <a:schemeClr val="dk1"/>
              </a:solidFill>
              <a:effectLst/>
              <a:latin typeface="+mn-lt"/>
              <a:ea typeface="ＭＳ Ｐゴシック" panose="020B0600070205080204" pitchFamily="50" charset="-128"/>
              <a:cs typeface="+mn-cs"/>
            </a:rPr>
            <a:t>0.62</a:t>
          </a:r>
          <a:r>
            <a:rPr kumimoji="1" lang="ja-JP" altLang="ja-JP" sz="1300">
              <a:solidFill>
                <a:schemeClr val="dk1"/>
              </a:solidFill>
              <a:effectLst/>
              <a:latin typeface="+mn-lt"/>
              <a:ea typeface="ＭＳ Ｐゴシック" panose="020B0600070205080204" pitchFamily="50" charset="-128"/>
              <a:cs typeface="+mn-cs"/>
            </a:rPr>
            <a:t>と類似団体や四国の他県庁所在市と比べ低く推移している。高知市行政改革大綱に基づく高知市行政改革第２次実施計画を着実に推進し、財政基盤の強化（新たな自主財源の確保、債権管理の適正化、公有財産管理の再構築）を図り、歳入の確保に努める。</a:t>
          </a:r>
          <a:endParaRPr lang="ja-JP" altLang="ja-JP" sz="1300">
            <a:effectLst/>
            <a:latin typeface="+mn-lt"/>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28222</xdr:rowOff>
    </xdr:to>
    <xdr:cxnSp macro="">
      <xdr:nvCxnSpPr>
        <xdr:cNvPr id="69" name="直線コネクタ 68"/>
        <xdr:cNvCxnSpPr/>
      </xdr:nvCxnSpPr>
      <xdr:spPr>
        <a:xfrm flipV="1">
          <a:off x="4114800" y="73603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55033</xdr:rowOff>
    </xdr:to>
    <xdr:cxnSp macro="">
      <xdr:nvCxnSpPr>
        <xdr:cNvPr id="72" name="直線コネクタ 71"/>
        <xdr:cNvCxnSpPr/>
      </xdr:nvCxnSpPr>
      <xdr:spPr>
        <a:xfrm flipV="1">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都市部に比べて景気回復が鈍い本市経済状況により市税収入が伸び悩んでいる中，子ども</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医療費助成の対象年齢拡大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や生活保護費を中心とする扶助費が高い水準で推移していることに加え，介護・国保・後期高齢者医療事業に係る繰出金の増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定期償還金の減等により，経常経費充当一般財源全体では▲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億円となったため，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経常収支比率は前年度比</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ポイントとな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ったが，民間保育所負担金の精算等の一時的な影響も大きく，抜本的改善に伴うものではないことから，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財政構造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硬直化</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については依然厳しい状況である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24638</xdr:rowOff>
    </xdr:from>
    <xdr:to>
      <xdr:col>23</xdr:col>
      <xdr:colOff>133350</xdr:colOff>
      <xdr:row>66</xdr:row>
      <xdr:rowOff>159766</xdr:rowOff>
    </xdr:to>
    <xdr:cxnSp macro="">
      <xdr:nvCxnSpPr>
        <xdr:cNvPr id="130" name="直線コネクタ 129"/>
        <xdr:cNvCxnSpPr/>
      </xdr:nvCxnSpPr>
      <xdr:spPr>
        <a:xfrm flipV="1">
          <a:off x="4114800" y="1134033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66</xdr:row>
      <xdr:rowOff>159766</xdr:rowOff>
    </xdr:to>
    <xdr:cxnSp macro="">
      <xdr:nvCxnSpPr>
        <xdr:cNvPr id="133" name="直線コネクタ 132"/>
        <xdr:cNvCxnSpPr/>
      </xdr:nvCxnSpPr>
      <xdr:spPr>
        <a:xfrm>
          <a:off x="3225800" y="1121968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75438</xdr:rowOff>
    </xdr:to>
    <xdr:cxnSp macro="">
      <xdr:nvCxnSpPr>
        <xdr:cNvPr id="136" name="直線コネクタ 135"/>
        <xdr:cNvCxnSpPr/>
      </xdr:nvCxnSpPr>
      <xdr:spPr>
        <a:xfrm>
          <a:off x="2336800" y="1121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32004</xdr:rowOff>
    </xdr:from>
    <xdr:to>
      <xdr:col>11</xdr:col>
      <xdr:colOff>31750</xdr:colOff>
      <xdr:row>65</xdr:row>
      <xdr:rowOff>70612</xdr:rowOff>
    </xdr:to>
    <xdr:cxnSp macro="">
      <xdr:nvCxnSpPr>
        <xdr:cNvPr id="139" name="直線コネクタ 138"/>
        <xdr:cNvCxnSpPr/>
      </xdr:nvCxnSpPr>
      <xdr:spPr>
        <a:xfrm>
          <a:off x="1447800" y="111762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145288</xdr:rowOff>
    </xdr:from>
    <xdr:to>
      <xdr:col>23</xdr:col>
      <xdr:colOff>184150</xdr:colOff>
      <xdr:row>66</xdr:row>
      <xdr:rowOff>75438</xdr:rowOff>
    </xdr:to>
    <xdr:sp macro="" textlink="">
      <xdr:nvSpPr>
        <xdr:cNvPr id="149" name="楕円 148"/>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117365</xdr:rowOff>
    </xdr:from>
    <xdr:ext cx="762000" cy="259045"/>
    <xdr:sp macro="" textlink="">
      <xdr:nvSpPr>
        <xdr:cNvPr id="150" name="財政構造の弾力性該当値テキスト"/>
        <xdr:cNvSpPr txBox="1"/>
      </xdr:nvSpPr>
      <xdr:spPr>
        <a:xfrm>
          <a:off x="5041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108966</xdr:rowOff>
    </xdr:from>
    <xdr:to>
      <xdr:col>19</xdr:col>
      <xdr:colOff>184150</xdr:colOff>
      <xdr:row>67</xdr:row>
      <xdr:rowOff>39116</xdr:rowOff>
    </xdr:to>
    <xdr:sp macro="" textlink="">
      <xdr:nvSpPr>
        <xdr:cNvPr id="151" name="楕円 150"/>
        <xdr:cNvSpPr/>
      </xdr:nvSpPr>
      <xdr:spPr>
        <a:xfrm>
          <a:off x="4064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23893</xdr:rowOff>
    </xdr:from>
    <xdr:ext cx="736600" cy="259045"/>
    <xdr:sp macro="" textlink="">
      <xdr:nvSpPr>
        <xdr:cNvPr id="152" name="テキスト ボックス 151"/>
        <xdr:cNvSpPr txBox="1"/>
      </xdr:nvSpPr>
      <xdr:spPr>
        <a:xfrm>
          <a:off x="3733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3" name="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4" name="テキスト ボックス 153"/>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5" name="楕円 154"/>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6" name="テキスト ボックス 155"/>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8" name="テキスト ボックス 157"/>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新高知市財政再建推進プランに基づき，徹底的な事務事業の見直しを行った結果，人口一人</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たりの決算額は類似団体と比べて低く推移している。 市民の求める真に必要なサービスを最少のコストで提供する観点から，常に見直しを行うとともに，計画的・効率的かつ適正な執行に努める。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56665</xdr:rowOff>
    </xdr:from>
    <xdr:to>
      <xdr:col>23</xdr:col>
      <xdr:colOff>133350</xdr:colOff>
      <xdr:row>83</xdr:row>
      <xdr:rowOff>87864</xdr:rowOff>
    </xdr:to>
    <xdr:cxnSp macro="">
      <xdr:nvCxnSpPr>
        <xdr:cNvPr id="191" name="直線コネクタ 190"/>
        <xdr:cNvCxnSpPr/>
      </xdr:nvCxnSpPr>
      <xdr:spPr>
        <a:xfrm>
          <a:off x="4114800" y="14287015"/>
          <a:ext cx="8382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37168</xdr:rowOff>
    </xdr:from>
    <xdr:to>
      <xdr:col>19</xdr:col>
      <xdr:colOff>133350</xdr:colOff>
      <xdr:row>83</xdr:row>
      <xdr:rowOff>56665</xdr:rowOff>
    </xdr:to>
    <xdr:cxnSp macro="">
      <xdr:nvCxnSpPr>
        <xdr:cNvPr id="194" name="直線コネクタ 193"/>
        <xdr:cNvCxnSpPr/>
      </xdr:nvCxnSpPr>
      <xdr:spPr>
        <a:xfrm>
          <a:off x="3225800" y="14267518"/>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122160</xdr:rowOff>
    </xdr:from>
    <xdr:to>
      <xdr:col>15</xdr:col>
      <xdr:colOff>82550</xdr:colOff>
      <xdr:row>83</xdr:row>
      <xdr:rowOff>37168</xdr:rowOff>
    </xdr:to>
    <xdr:cxnSp macro="">
      <xdr:nvCxnSpPr>
        <xdr:cNvPr id="197" name="直線コネクタ 196"/>
        <xdr:cNvCxnSpPr/>
      </xdr:nvCxnSpPr>
      <xdr:spPr>
        <a:xfrm>
          <a:off x="2336800" y="14181060"/>
          <a:ext cx="889000" cy="8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52834</xdr:rowOff>
    </xdr:from>
    <xdr:to>
      <xdr:col>11</xdr:col>
      <xdr:colOff>31750</xdr:colOff>
      <xdr:row>82</xdr:row>
      <xdr:rowOff>122160</xdr:rowOff>
    </xdr:to>
    <xdr:cxnSp macro="">
      <xdr:nvCxnSpPr>
        <xdr:cNvPr id="200" name="直線コネクタ 199"/>
        <xdr:cNvCxnSpPr/>
      </xdr:nvCxnSpPr>
      <xdr:spPr>
        <a:xfrm>
          <a:off x="1447800" y="14111734"/>
          <a:ext cx="8890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37064</xdr:rowOff>
    </xdr:from>
    <xdr:to>
      <xdr:col>23</xdr:col>
      <xdr:colOff>184150</xdr:colOff>
      <xdr:row>83</xdr:row>
      <xdr:rowOff>138664</xdr:rowOff>
    </xdr:to>
    <xdr:sp macro="" textlink="">
      <xdr:nvSpPr>
        <xdr:cNvPr id="210" name="楕円 209"/>
        <xdr:cNvSpPr/>
      </xdr:nvSpPr>
      <xdr:spPr>
        <a:xfrm>
          <a:off x="4902200" y="142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53591</xdr:rowOff>
    </xdr:from>
    <xdr:ext cx="762000" cy="259045"/>
    <xdr:sp macro="" textlink="">
      <xdr:nvSpPr>
        <xdr:cNvPr id="211" name="人件費・物件費等の状況該当値テキスト"/>
        <xdr:cNvSpPr txBox="1"/>
      </xdr:nvSpPr>
      <xdr:spPr>
        <a:xfrm>
          <a:off x="5041900" y="1411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5865</xdr:rowOff>
    </xdr:from>
    <xdr:to>
      <xdr:col>19</xdr:col>
      <xdr:colOff>184150</xdr:colOff>
      <xdr:row>83</xdr:row>
      <xdr:rowOff>107465</xdr:rowOff>
    </xdr:to>
    <xdr:sp macro="" textlink="">
      <xdr:nvSpPr>
        <xdr:cNvPr id="212" name="楕円 211"/>
        <xdr:cNvSpPr/>
      </xdr:nvSpPr>
      <xdr:spPr>
        <a:xfrm>
          <a:off x="4064000" y="142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117642</xdr:rowOff>
    </xdr:from>
    <xdr:ext cx="736600" cy="259045"/>
    <xdr:sp macro="" textlink="">
      <xdr:nvSpPr>
        <xdr:cNvPr id="213" name="テキスト ボックス 212"/>
        <xdr:cNvSpPr txBox="1"/>
      </xdr:nvSpPr>
      <xdr:spPr>
        <a:xfrm>
          <a:off x="3733800" y="1400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157818</xdr:rowOff>
    </xdr:from>
    <xdr:to>
      <xdr:col>15</xdr:col>
      <xdr:colOff>133350</xdr:colOff>
      <xdr:row>83</xdr:row>
      <xdr:rowOff>87968</xdr:rowOff>
    </xdr:to>
    <xdr:sp macro="" textlink="">
      <xdr:nvSpPr>
        <xdr:cNvPr id="214" name="楕円 213"/>
        <xdr:cNvSpPr/>
      </xdr:nvSpPr>
      <xdr:spPr>
        <a:xfrm>
          <a:off x="3175000" y="142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98145</xdr:rowOff>
    </xdr:from>
    <xdr:ext cx="762000" cy="259045"/>
    <xdr:sp macro="" textlink="">
      <xdr:nvSpPr>
        <xdr:cNvPr id="215" name="テキスト ボックス 214"/>
        <xdr:cNvSpPr txBox="1"/>
      </xdr:nvSpPr>
      <xdr:spPr>
        <a:xfrm>
          <a:off x="2844800" y="1398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71360</xdr:rowOff>
    </xdr:from>
    <xdr:to>
      <xdr:col>11</xdr:col>
      <xdr:colOff>82550</xdr:colOff>
      <xdr:row>83</xdr:row>
      <xdr:rowOff>1510</xdr:rowOff>
    </xdr:to>
    <xdr:sp macro="" textlink="">
      <xdr:nvSpPr>
        <xdr:cNvPr id="216" name="楕円 215"/>
        <xdr:cNvSpPr/>
      </xdr:nvSpPr>
      <xdr:spPr>
        <a:xfrm>
          <a:off x="2286000" y="1413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11687</xdr:rowOff>
    </xdr:from>
    <xdr:ext cx="762000" cy="259045"/>
    <xdr:sp macro="" textlink="">
      <xdr:nvSpPr>
        <xdr:cNvPr id="217" name="テキスト ボックス 216"/>
        <xdr:cNvSpPr txBox="1"/>
      </xdr:nvSpPr>
      <xdr:spPr>
        <a:xfrm>
          <a:off x="1955800" y="1389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2034</xdr:rowOff>
    </xdr:from>
    <xdr:to>
      <xdr:col>7</xdr:col>
      <xdr:colOff>31750</xdr:colOff>
      <xdr:row>82</xdr:row>
      <xdr:rowOff>103634</xdr:rowOff>
    </xdr:to>
    <xdr:sp macro="" textlink="">
      <xdr:nvSpPr>
        <xdr:cNvPr id="218" name="楕円 217"/>
        <xdr:cNvSpPr/>
      </xdr:nvSpPr>
      <xdr:spPr>
        <a:xfrm>
          <a:off x="1397000" y="140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113811</xdr:rowOff>
    </xdr:from>
    <xdr:ext cx="762000" cy="259045"/>
    <xdr:sp macro="" textlink="">
      <xdr:nvSpPr>
        <xdr:cNvPr id="219" name="テキスト ボックス 218"/>
        <xdr:cNvSpPr txBox="1"/>
      </xdr:nvSpPr>
      <xdr:spPr>
        <a:xfrm>
          <a:off x="1066800" y="138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本市においては，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年４月１日には，国の給料表の見直し内容を踏まえ，一般行政職の給料表について平均</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％の引下げを行うなど，国に準拠し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給与制度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運用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給与の適正化に努めている。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との比較においても，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平均水準と同程度で推移している。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表は地方公務員給与実態調査結果が平成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年１月末時点で未公表であるため，前年度数値を引用している。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5" name="直線コネクタ 254"/>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136071</xdr:rowOff>
    </xdr:to>
    <xdr:cxnSp macro="">
      <xdr:nvCxnSpPr>
        <xdr:cNvPr id="258" name="直線コネクタ 257"/>
        <xdr:cNvCxnSpPr/>
      </xdr:nvCxnSpPr>
      <xdr:spPr>
        <a:xfrm flipV="1">
          <a:off x="15290800" y="147601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136071</xdr:rowOff>
    </xdr:to>
    <xdr:cxnSp macro="">
      <xdr:nvCxnSpPr>
        <xdr:cNvPr id="261" name="直線コネクタ 260"/>
        <xdr:cNvCxnSpPr/>
      </xdr:nvCxnSpPr>
      <xdr:spPr>
        <a:xfrm>
          <a:off x="14401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101600</xdr:rowOff>
    </xdr:to>
    <xdr:cxnSp macro="">
      <xdr:nvCxnSpPr>
        <xdr:cNvPr id="264" name="直線コネクタ 263"/>
        <xdr:cNvCxnSpPr/>
      </xdr:nvCxnSpPr>
      <xdr:spPr>
        <a:xfrm flipV="1">
          <a:off x="13512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5"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6" name="楕円 275"/>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77" name="テキスト ボックス 276"/>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78" name="楕円 277"/>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79" name="テキスト ボックス 278"/>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持続的な行財政運営の確立に向けて，平成</a:t>
          </a:r>
          <a:r>
            <a:rPr kumimoji="0" lang="en-US"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 </a:t>
          </a:r>
          <a:r>
            <a:rPr kumimoji="0"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年度に初の定員適正化計画を策定して以降，平成</a:t>
          </a:r>
          <a:r>
            <a:rPr kumimoji="0" lang="en-US"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 </a:t>
          </a:r>
          <a:r>
            <a:rPr kumimoji="0"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年度まで３次にわたり定員適正化計画を策定し，職員定数の削減を基本として取り組んでいる。</a:t>
          </a:r>
          <a:r>
            <a:rPr kumimoji="1"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a:t>
          </a:r>
          <a:r>
            <a:rPr kumimoji="0"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106256</xdr:rowOff>
    </xdr:to>
    <xdr:cxnSp macro="">
      <xdr:nvCxnSpPr>
        <xdr:cNvPr id="318" name="直線コネクタ 317"/>
        <xdr:cNvCxnSpPr/>
      </xdr:nvCxnSpPr>
      <xdr:spPr>
        <a:xfrm>
          <a:off x="16179800" y="108915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62019</xdr:rowOff>
    </xdr:from>
    <xdr:to>
      <xdr:col>77</xdr:col>
      <xdr:colOff>44450</xdr:colOff>
      <xdr:row>63</xdr:row>
      <xdr:rowOff>90170</xdr:rowOff>
    </xdr:to>
    <xdr:cxnSp macro="">
      <xdr:nvCxnSpPr>
        <xdr:cNvPr id="321" name="直線コネクタ 320"/>
        <xdr:cNvCxnSpPr/>
      </xdr:nvCxnSpPr>
      <xdr:spPr>
        <a:xfrm>
          <a:off x="15290800" y="108633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21802</xdr:rowOff>
    </xdr:from>
    <xdr:to>
      <xdr:col>72</xdr:col>
      <xdr:colOff>203200</xdr:colOff>
      <xdr:row>63</xdr:row>
      <xdr:rowOff>62019</xdr:rowOff>
    </xdr:to>
    <xdr:cxnSp macro="">
      <xdr:nvCxnSpPr>
        <xdr:cNvPr id="324" name="直線コネクタ 323"/>
        <xdr:cNvCxnSpPr/>
      </xdr:nvCxnSpPr>
      <xdr:spPr>
        <a:xfrm>
          <a:off x="14401800" y="108231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63</xdr:row>
      <xdr:rowOff>21802</xdr:rowOff>
    </xdr:to>
    <xdr:cxnSp macro="">
      <xdr:nvCxnSpPr>
        <xdr:cNvPr id="327" name="直線コネクタ 326"/>
        <xdr:cNvCxnSpPr/>
      </xdr:nvCxnSpPr>
      <xdr:spPr>
        <a:xfrm>
          <a:off x="13512800" y="1075478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37" name="楕円 336"/>
        <xdr:cNvSpPr/>
      </xdr:nvSpPr>
      <xdr:spPr>
        <a:xfrm>
          <a:off x="16967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27533</xdr:rowOff>
    </xdr:from>
    <xdr:ext cx="762000" cy="259045"/>
    <xdr:sp macro="" textlink="">
      <xdr:nvSpPr>
        <xdr:cNvPr id="338" name="定員管理の状況該当値テキスト"/>
        <xdr:cNvSpPr txBox="1"/>
      </xdr:nvSpPr>
      <xdr:spPr>
        <a:xfrm>
          <a:off x="17106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39" name="楕円 338"/>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0" name="テキスト ボックス 339"/>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11219</xdr:rowOff>
    </xdr:from>
    <xdr:to>
      <xdr:col>73</xdr:col>
      <xdr:colOff>44450</xdr:colOff>
      <xdr:row>63</xdr:row>
      <xdr:rowOff>112819</xdr:rowOff>
    </xdr:to>
    <xdr:sp macro="" textlink="">
      <xdr:nvSpPr>
        <xdr:cNvPr id="341" name="楕円 340"/>
        <xdr:cNvSpPr/>
      </xdr:nvSpPr>
      <xdr:spPr>
        <a:xfrm>
          <a:off x="15240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97596</xdr:rowOff>
    </xdr:from>
    <xdr:ext cx="762000" cy="259045"/>
    <xdr:sp macro="" textlink="">
      <xdr:nvSpPr>
        <xdr:cNvPr id="342" name="テキスト ボックス 341"/>
        <xdr:cNvSpPr txBox="1"/>
      </xdr:nvSpPr>
      <xdr:spPr>
        <a:xfrm>
          <a:off x="14909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142452</xdr:rowOff>
    </xdr:from>
    <xdr:to>
      <xdr:col>68</xdr:col>
      <xdr:colOff>203200</xdr:colOff>
      <xdr:row>63</xdr:row>
      <xdr:rowOff>72602</xdr:rowOff>
    </xdr:to>
    <xdr:sp macro="" textlink="">
      <xdr:nvSpPr>
        <xdr:cNvPr id="343" name="楕円 342"/>
        <xdr:cNvSpPr/>
      </xdr:nvSpPr>
      <xdr:spPr>
        <a:xfrm>
          <a:off x="14351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57379</xdr:rowOff>
    </xdr:from>
    <xdr:ext cx="762000" cy="259045"/>
    <xdr:sp macro="" textlink="">
      <xdr:nvSpPr>
        <xdr:cNvPr id="344" name="テキスト ボックス 343"/>
        <xdr:cNvSpPr txBox="1"/>
      </xdr:nvSpPr>
      <xdr:spPr>
        <a:xfrm>
          <a:off x="14020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45" name="楕円 344"/>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46" name="テキスト ボックス 345"/>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基幹産業に乏しい脆弱な税財政基盤の中，遅れていた都市基盤整備を行うための財源議論を経て，平成６年度頃から土地区画整理事業，街路事業などの公共事業への重点的な取組に加え，平成</a:t>
          </a:r>
          <a:r>
            <a:rPr kumimoji="1" lang="en-US"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集中豪雨に伴う浸水対策，ダイオキシン規制に対応するための新清掃工場建設，国民体育大会のための体育施設整備，市民要望の高かった文化施設の建設等に取り組んできた結果，事業実施による市債発行が進み，人口一人当たりの地方債残高は高い状態で推移している。現在は投資的経費の平準化による市債発行及び残高の抑制に努めるとともに，将来負担比率・実質公債費比率の低減に取り組んでいる。</a:t>
          </a:r>
          <a:endParaRPr kumimoji="0"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43</xdr:row>
      <xdr:rowOff>30904</xdr:rowOff>
    </xdr:to>
    <xdr:cxnSp macro="">
      <xdr:nvCxnSpPr>
        <xdr:cNvPr id="375" name="直線コネクタ 374"/>
        <xdr:cNvCxnSpPr/>
      </xdr:nvCxnSpPr>
      <xdr:spPr>
        <a:xfrm flipV="1">
          <a:off x="17018000" y="6084147"/>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2981</xdr:rowOff>
    </xdr:from>
    <xdr:ext cx="762000" cy="259045"/>
    <xdr:sp macro="" textlink="">
      <xdr:nvSpPr>
        <xdr:cNvPr id="376"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30904</xdr:rowOff>
    </xdr:from>
    <xdr:to>
      <xdr:col>81</xdr:col>
      <xdr:colOff>133350</xdr:colOff>
      <xdr:row>43</xdr:row>
      <xdr:rowOff>30904</xdr:rowOff>
    </xdr:to>
    <xdr:cxnSp macro="">
      <xdr:nvCxnSpPr>
        <xdr:cNvPr id="377" name="直線コネクタ 376"/>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8"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79" name="直線コネクタ 378"/>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6773</xdr:rowOff>
    </xdr:to>
    <xdr:cxnSp macro="">
      <xdr:nvCxnSpPr>
        <xdr:cNvPr id="380" name="直線コネクタ 379"/>
        <xdr:cNvCxnSpPr/>
      </xdr:nvCxnSpPr>
      <xdr:spPr>
        <a:xfrm flipV="1">
          <a:off x="16179800" y="73630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14817</xdr:rowOff>
    </xdr:to>
    <xdr:cxnSp macro="">
      <xdr:nvCxnSpPr>
        <xdr:cNvPr id="383" name="直線コネクタ 382"/>
        <xdr:cNvCxnSpPr/>
      </xdr:nvCxnSpPr>
      <xdr:spPr>
        <a:xfrm flipV="1">
          <a:off x="15290800" y="73791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129540</xdr:rowOff>
    </xdr:from>
    <xdr:to>
      <xdr:col>77</xdr:col>
      <xdr:colOff>95250</xdr:colOff>
      <xdr:row>39</xdr:row>
      <xdr:rowOff>59690</xdr:rowOff>
    </xdr:to>
    <xdr:sp macro="" textlink="">
      <xdr:nvSpPr>
        <xdr:cNvPr id="384" name="フローチャート: 判断 383"/>
        <xdr:cNvSpPr/>
      </xdr:nvSpPr>
      <xdr:spPr>
        <a:xfrm>
          <a:off x="16129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85" name="テキスト ボックス 38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55033</xdr:rowOff>
    </xdr:to>
    <xdr:cxnSp macro="">
      <xdr:nvCxnSpPr>
        <xdr:cNvPr id="386" name="直線コネクタ 385"/>
        <xdr:cNvCxnSpPr/>
      </xdr:nvCxnSpPr>
      <xdr:spPr>
        <a:xfrm flipV="1">
          <a:off x="14401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153670</xdr:rowOff>
    </xdr:from>
    <xdr:to>
      <xdr:col>73</xdr:col>
      <xdr:colOff>44450</xdr:colOff>
      <xdr:row>39</xdr:row>
      <xdr:rowOff>83820</xdr:rowOff>
    </xdr:to>
    <xdr:sp macro="" textlink="">
      <xdr:nvSpPr>
        <xdr:cNvPr id="387" name="フローチャート: 判断 386"/>
        <xdr:cNvSpPr/>
      </xdr:nvSpPr>
      <xdr:spPr>
        <a:xfrm>
          <a:off x="15240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388" name="テキスト ボックス 387"/>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167640</xdr:rowOff>
    </xdr:to>
    <xdr:cxnSp macro="">
      <xdr:nvCxnSpPr>
        <xdr:cNvPr id="389" name="直線コネクタ 388"/>
        <xdr:cNvCxnSpPr/>
      </xdr:nvCxnSpPr>
      <xdr:spPr>
        <a:xfrm flipV="1">
          <a:off x="13512800" y="74273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30480</xdr:rowOff>
    </xdr:from>
    <xdr:to>
      <xdr:col>68</xdr:col>
      <xdr:colOff>203200</xdr:colOff>
      <xdr:row>39</xdr:row>
      <xdr:rowOff>132080</xdr:rowOff>
    </xdr:to>
    <xdr:sp macro="" textlink="">
      <xdr:nvSpPr>
        <xdr:cNvPr id="390" name="フローチャート: 判断 389"/>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1" name="テキスト ボックス 390"/>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392" name="フローチャート: 判断 391"/>
        <xdr:cNvSpPr/>
      </xdr:nvSpPr>
      <xdr:spPr>
        <a:xfrm>
          <a:off x="13462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393" name="テキスト ボックス 392"/>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9" name="楕円 398"/>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7214</xdr:rowOff>
    </xdr:from>
    <xdr:ext cx="762000" cy="259045"/>
    <xdr:sp macro="" textlink="">
      <xdr:nvSpPr>
        <xdr:cNvPr id="400" name="公債費負担の状況該当値テキスト"/>
        <xdr:cNvSpPr txBox="1"/>
      </xdr:nvSpPr>
      <xdr:spPr>
        <a:xfrm>
          <a:off x="17106900" y="720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1" name="楕円 400"/>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2" name="テキスト ボックス 401"/>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3" name="楕円 402"/>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4" name="テキスト ボックス 403"/>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5" name="楕円 404"/>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6" name="テキスト ボックス 405"/>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7" name="楕円 406"/>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8" name="テキスト ボックス 407"/>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基幹産業に乏しい脆弱な税財政基盤の中，遅れていた都市基盤整備を行うための財源議論を経て，平成６年度頃から土地区画整理事業，街路事業などの公共事業への重点的な取組に加え，平成</a:t>
          </a:r>
          <a:r>
            <a:rPr kumimoji="1" lang="en-US"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集中豪雨に伴う浸水対策，ダイオキシン規制に対応するための新清掃工場建設，国民体育大会のための体育施設整備，市民要望の高かった文化施設の建設等に取り組んできた結果，事業実施による市債発行が進み，人口一人当たりの地方債残高は高い状態で推移している。現在は投資的経費の平準化による市債発行及び残高の抑制に努めるとともに，将来負担比率・実質公債費比率の低減に取り組んでいる。</a:t>
          </a:r>
          <a:endParaRPr kumimoji="0" lang="ja-JP" altLang="ja-JP" sz="11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7" name="直線コネクタ 436"/>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8"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9" name="直線コネクタ 438"/>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78063</xdr:rowOff>
    </xdr:from>
    <xdr:to>
      <xdr:col>81</xdr:col>
      <xdr:colOff>44450</xdr:colOff>
      <xdr:row>21</xdr:row>
      <xdr:rowOff>92540</xdr:rowOff>
    </xdr:to>
    <xdr:cxnSp macro="">
      <xdr:nvCxnSpPr>
        <xdr:cNvPr id="442" name="直線コネクタ 441"/>
        <xdr:cNvCxnSpPr/>
      </xdr:nvCxnSpPr>
      <xdr:spPr>
        <a:xfrm>
          <a:off x="16179800" y="3678513"/>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3"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4" name="フローチャート: 判断 443"/>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78063</xdr:rowOff>
    </xdr:from>
    <xdr:to>
      <xdr:col>77</xdr:col>
      <xdr:colOff>44450</xdr:colOff>
      <xdr:row>21</xdr:row>
      <xdr:rowOff>100584</xdr:rowOff>
    </xdr:to>
    <xdr:cxnSp macro="">
      <xdr:nvCxnSpPr>
        <xdr:cNvPr id="445" name="直線コネクタ 444"/>
        <xdr:cNvCxnSpPr/>
      </xdr:nvCxnSpPr>
      <xdr:spPr>
        <a:xfrm flipV="1">
          <a:off x="15290800" y="3678513"/>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6" name="フローチャート: 判断 445"/>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7" name="テキスト ボックス 446"/>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100584</xdr:rowOff>
    </xdr:from>
    <xdr:to>
      <xdr:col>72</xdr:col>
      <xdr:colOff>203200</xdr:colOff>
      <xdr:row>22</xdr:row>
      <xdr:rowOff>5546</xdr:rowOff>
    </xdr:to>
    <xdr:cxnSp macro="">
      <xdr:nvCxnSpPr>
        <xdr:cNvPr id="448" name="直線コネクタ 447"/>
        <xdr:cNvCxnSpPr/>
      </xdr:nvCxnSpPr>
      <xdr:spPr>
        <a:xfrm flipV="1">
          <a:off x="14401800" y="370103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9" name="フローチャート: 判断 448"/>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50" name="テキスト ボックス 449"/>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168952</xdr:rowOff>
    </xdr:from>
    <xdr:to>
      <xdr:col>68</xdr:col>
      <xdr:colOff>152400</xdr:colOff>
      <xdr:row>22</xdr:row>
      <xdr:rowOff>5546</xdr:rowOff>
    </xdr:to>
    <xdr:cxnSp macro="">
      <xdr:nvCxnSpPr>
        <xdr:cNvPr id="451" name="直線コネクタ 450"/>
        <xdr:cNvCxnSpPr/>
      </xdr:nvCxnSpPr>
      <xdr:spPr>
        <a:xfrm>
          <a:off x="13512800" y="376940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2" name="フローチャート: 判断 451"/>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3" name="テキスト ボックス 452"/>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4" name="フローチャート: 判断 453"/>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5" name="テキスト ボックス 454"/>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41740</xdr:rowOff>
    </xdr:from>
    <xdr:to>
      <xdr:col>81</xdr:col>
      <xdr:colOff>95250</xdr:colOff>
      <xdr:row>21</xdr:row>
      <xdr:rowOff>143340</xdr:rowOff>
    </xdr:to>
    <xdr:sp macro="" textlink="">
      <xdr:nvSpPr>
        <xdr:cNvPr id="461" name="楕円 460"/>
        <xdr:cNvSpPr/>
      </xdr:nvSpPr>
      <xdr:spPr>
        <a:xfrm>
          <a:off x="169672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109067</xdr:rowOff>
    </xdr:from>
    <xdr:ext cx="762000" cy="259045"/>
    <xdr:sp macro="" textlink="">
      <xdr:nvSpPr>
        <xdr:cNvPr id="462" name="将来負担の状況該当値テキスト"/>
        <xdr:cNvSpPr txBox="1"/>
      </xdr:nvSpPr>
      <xdr:spPr>
        <a:xfrm>
          <a:off x="17106900" y="35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27263</xdr:rowOff>
    </xdr:from>
    <xdr:to>
      <xdr:col>77</xdr:col>
      <xdr:colOff>95250</xdr:colOff>
      <xdr:row>21</xdr:row>
      <xdr:rowOff>128863</xdr:rowOff>
    </xdr:to>
    <xdr:sp macro="" textlink="">
      <xdr:nvSpPr>
        <xdr:cNvPr id="463" name="楕円 462"/>
        <xdr:cNvSpPr/>
      </xdr:nvSpPr>
      <xdr:spPr>
        <a:xfrm>
          <a:off x="16129000" y="36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113640</xdr:rowOff>
    </xdr:from>
    <xdr:ext cx="736600" cy="259045"/>
    <xdr:sp macro="" textlink="">
      <xdr:nvSpPr>
        <xdr:cNvPr id="464" name="テキスト ボックス 463"/>
        <xdr:cNvSpPr txBox="1"/>
      </xdr:nvSpPr>
      <xdr:spPr>
        <a:xfrm>
          <a:off x="15798800" y="371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49784</xdr:rowOff>
    </xdr:from>
    <xdr:to>
      <xdr:col>73</xdr:col>
      <xdr:colOff>44450</xdr:colOff>
      <xdr:row>21</xdr:row>
      <xdr:rowOff>151384</xdr:rowOff>
    </xdr:to>
    <xdr:sp macro="" textlink="">
      <xdr:nvSpPr>
        <xdr:cNvPr id="465" name="楕円 464"/>
        <xdr:cNvSpPr/>
      </xdr:nvSpPr>
      <xdr:spPr>
        <a:xfrm>
          <a:off x="15240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136161</xdr:rowOff>
    </xdr:from>
    <xdr:ext cx="762000" cy="259045"/>
    <xdr:sp macro="" textlink="">
      <xdr:nvSpPr>
        <xdr:cNvPr id="466" name="テキスト ボックス 465"/>
        <xdr:cNvSpPr txBox="1"/>
      </xdr:nvSpPr>
      <xdr:spPr>
        <a:xfrm>
          <a:off x="14909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126196</xdr:rowOff>
    </xdr:from>
    <xdr:to>
      <xdr:col>68</xdr:col>
      <xdr:colOff>203200</xdr:colOff>
      <xdr:row>22</xdr:row>
      <xdr:rowOff>56346</xdr:rowOff>
    </xdr:to>
    <xdr:sp macro="" textlink="">
      <xdr:nvSpPr>
        <xdr:cNvPr id="467" name="楕円 466"/>
        <xdr:cNvSpPr/>
      </xdr:nvSpPr>
      <xdr:spPr>
        <a:xfrm>
          <a:off x="14351000" y="3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41123</xdr:rowOff>
    </xdr:from>
    <xdr:ext cx="762000" cy="259045"/>
    <xdr:sp macro="" textlink="">
      <xdr:nvSpPr>
        <xdr:cNvPr id="468" name="テキスト ボックス 467"/>
        <xdr:cNvSpPr txBox="1"/>
      </xdr:nvSpPr>
      <xdr:spPr>
        <a:xfrm>
          <a:off x="14020800" y="38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118152</xdr:rowOff>
    </xdr:from>
    <xdr:to>
      <xdr:col>64</xdr:col>
      <xdr:colOff>152400</xdr:colOff>
      <xdr:row>22</xdr:row>
      <xdr:rowOff>48302</xdr:rowOff>
    </xdr:to>
    <xdr:sp macro="" textlink="">
      <xdr:nvSpPr>
        <xdr:cNvPr id="469" name="楕円 468"/>
        <xdr:cNvSpPr/>
      </xdr:nvSpPr>
      <xdr:spPr>
        <a:xfrm>
          <a:off x="13462000" y="37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33079</xdr:rowOff>
    </xdr:from>
    <xdr:ext cx="762000" cy="259045"/>
    <xdr:sp macro="" textlink="">
      <xdr:nvSpPr>
        <xdr:cNvPr id="470" name="テキスト ボックス 469"/>
        <xdr:cNvSpPr txBox="1"/>
      </xdr:nvSpPr>
      <xdr:spPr>
        <a:xfrm>
          <a:off x="13131800" y="38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332,276
330,597
309.00
159,935,493
156,930,740
393,168
78,642,485
196,763,393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従来より給与水準の適正化を図っていることに加え，定員適正化計画に基づく行政運営の効率化などにより，類似団体と比べて低い水準となっている。今後も引き続き人件費関係経費全体について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xdr:rowOff>
    </xdr:to>
    <xdr:cxnSp macro="">
      <xdr:nvCxnSpPr>
        <xdr:cNvPr id="66" name="直線コネクタ 65"/>
        <xdr:cNvCxnSpPr/>
      </xdr:nvCxnSpPr>
      <xdr:spPr>
        <a:xfrm flipV="1">
          <a:off x="3987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36</xdr:row>
      <xdr:rowOff>5080</xdr:rowOff>
    </xdr:to>
    <xdr:cxnSp macro="">
      <xdr:nvCxnSpPr>
        <xdr:cNvPr id="69" name="直線コネクタ 68"/>
        <xdr:cNvCxnSpPr/>
      </xdr:nvCxnSpPr>
      <xdr:spPr>
        <a:xfrm>
          <a:off x="3098800" y="6047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46990</xdr:rowOff>
    </xdr:to>
    <xdr:cxnSp macro="">
      <xdr:nvCxnSpPr>
        <xdr:cNvPr id="72" name="直線コネクタ 71"/>
        <xdr:cNvCxnSpPr/>
      </xdr:nvCxnSpPr>
      <xdr:spPr>
        <a:xfrm>
          <a:off x="2209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24130</xdr:rowOff>
    </xdr:to>
    <xdr:cxnSp macro="">
      <xdr:nvCxnSpPr>
        <xdr:cNvPr id="75" name="直線コネクタ 74"/>
        <xdr:cNvCxnSpPr/>
      </xdr:nvCxnSpPr>
      <xdr:spPr>
        <a:xfrm>
          <a:off x="1320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新高知市財政再建推進プランに基づき，徹底的な事務事業の見直しを行った結果，引き続き，類似団体と比べて低い水準で推移している。今後も継続的に歳出削減を図る。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127000</xdr:rowOff>
    </xdr:to>
    <xdr:cxnSp macro="">
      <xdr:nvCxnSpPr>
        <xdr:cNvPr id="127" name="直線コネクタ 126"/>
        <xdr:cNvCxnSpPr/>
      </xdr:nvCxnSpPr>
      <xdr:spPr>
        <a:xfrm>
          <a:off x="15671800" y="252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127000</xdr:rowOff>
    </xdr:to>
    <xdr:cxnSp macro="">
      <xdr:nvCxnSpPr>
        <xdr:cNvPr id="130" name="直線コネクタ 129"/>
        <xdr:cNvCxnSpPr/>
      </xdr:nvCxnSpPr>
      <xdr:spPr>
        <a:xfrm>
          <a:off x="14782800" y="241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14</xdr:row>
      <xdr:rowOff>12700</xdr:rowOff>
    </xdr:to>
    <xdr:cxnSp macro="">
      <xdr:nvCxnSpPr>
        <xdr:cNvPr id="133" name="直線コネクタ 132"/>
        <xdr:cNvCxnSpPr/>
      </xdr:nvCxnSpPr>
      <xdr:spPr>
        <a:xfrm>
          <a:off x="13893800" y="234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101600</xdr:rowOff>
    </xdr:from>
    <xdr:to>
      <xdr:col>74</xdr:col>
      <xdr:colOff>31750</xdr:colOff>
      <xdr:row>17</xdr:row>
      <xdr:rowOff>31750</xdr:rowOff>
    </xdr:to>
    <xdr:sp macro="" textlink="">
      <xdr:nvSpPr>
        <xdr:cNvPr id="134" name="フローチャート: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82550</xdr:rowOff>
    </xdr:from>
    <xdr:to>
      <xdr:col>69</xdr:col>
      <xdr:colOff>92075</xdr:colOff>
      <xdr:row>13</xdr:row>
      <xdr:rowOff>120650</xdr:rowOff>
    </xdr:to>
    <xdr:cxnSp macro="">
      <xdr:nvCxnSpPr>
        <xdr:cNvPr id="136" name="直線コネクタ 135"/>
        <xdr:cNvCxnSpPr/>
      </xdr:nvCxnSpPr>
      <xdr:spPr>
        <a:xfrm>
          <a:off x="13004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7" name="フローチャート: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31750</xdr:rowOff>
    </xdr:from>
    <xdr:to>
      <xdr:col>65</xdr:col>
      <xdr:colOff>53975</xdr:colOff>
      <xdr:row>13</xdr:row>
      <xdr:rowOff>133350</xdr:rowOff>
    </xdr:to>
    <xdr:sp macro="" textlink="">
      <xdr:nvSpPr>
        <xdr:cNvPr id="154" name="楕円 153"/>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143527</xdr:rowOff>
    </xdr:from>
    <xdr:ext cx="762000" cy="259045"/>
    <xdr:sp macro="" textlink="">
      <xdr:nvSpPr>
        <xdr:cNvPr id="155" name="テキスト ボックス 154"/>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子ども医療費助成の対象年齢</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拡大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や長引く景気低迷から，生活保護を中心とする扶助費は，類似団体との比較において高い水準で推移しており，財政構造の硬直化の大きな要因となっている。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101600</xdr:rowOff>
    </xdr:from>
    <xdr:to>
      <xdr:col>24</xdr:col>
      <xdr:colOff>25400</xdr:colOff>
      <xdr:row>61</xdr:row>
      <xdr:rowOff>69850</xdr:rowOff>
    </xdr:to>
    <xdr:cxnSp macro="">
      <xdr:nvCxnSpPr>
        <xdr:cNvPr id="188" name="直線コネクタ 187"/>
        <xdr:cNvCxnSpPr/>
      </xdr:nvCxnSpPr>
      <xdr:spPr>
        <a:xfrm flipV="1">
          <a:off x="3987800" y="10388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25400</xdr:rowOff>
    </xdr:from>
    <xdr:to>
      <xdr:col>19</xdr:col>
      <xdr:colOff>187325</xdr:colOff>
      <xdr:row>61</xdr:row>
      <xdr:rowOff>69850</xdr:rowOff>
    </xdr:to>
    <xdr:cxnSp macro="">
      <xdr:nvCxnSpPr>
        <xdr:cNvPr id="191" name="直線コネクタ 190"/>
        <xdr:cNvCxnSpPr/>
      </xdr:nvCxnSpPr>
      <xdr:spPr>
        <a:xfrm>
          <a:off x="3098800" y="1031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120650</xdr:rowOff>
    </xdr:from>
    <xdr:to>
      <xdr:col>15</xdr:col>
      <xdr:colOff>98425</xdr:colOff>
      <xdr:row>60</xdr:row>
      <xdr:rowOff>25400</xdr:rowOff>
    </xdr:to>
    <xdr:cxnSp macro="">
      <xdr:nvCxnSpPr>
        <xdr:cNvPr id="194" name="直線コネクタ 193"/>
        <xdr:cNvCxnSpPr/>
      </xdr:nvCxnSpPr>
      <xdr:spPr>
        <a:xfrm>
          <a:off x="2209800" y="1023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120650</xdr:rowOff>
    </xdr:to>
    <xdr:cxnSp macro="">
      <xdr:nvCxnSpPr>
        <xdr:cNvPr id="197" name="直線コネクタ 196"/>
        <xdr:cNvCxnSpPr/>
      </xdr:nvCxnSpPr>
      <xdr:spPr>
        <a:xfrm>
          <a:off x="13208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8" name="フローチャート: 判断 197"/>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9" name="テキスト ボックス 198"/>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0" name="フローチャート: 判断 199"/>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1" name="テキスト ボックス 200"/>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50800</xdr:rowOff>
    </xdr:from>
    <xdr:to>
      <xdr:col>24</xdr:col>
      <xdr:colOff>76200</xdr:colOff>
      <xdr:row>60</xdr:row>
      <xdr:rowOff>152400</xdr:rowOff>
    </xdr:to>
    <xdr:sp macro="" textlink="">
      <xdr:nvSpPr>
        <xdr:cNvPr id="207" name="楕円 206"/>
        <xdr:cNvSpPr/>
      </xdr:nvSpPr>
      <xdr:spPr>
        <a:xfrm>
          <a:off x="47752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08"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0" name="テキスト ボックス 209"/>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11" name="楕円 210"/>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12" name="テキスト ボックス 211"/>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13" name="楕円 212"/>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4" name="テキスト ボックス 213"/>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給付費増に伴う後期高齢者医療事業特別会計及び介護保険事業特別会計への繰出増などにより，類似団体と比較しても高い水準となっていたが，平成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年度から公共下水道事業が企業会計に移行したことに伴い，類似団体の平均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程度の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水準となった。今後も市税や交付税等の財源確保に努めるとともに，繰出基準に基づく適正な処理を行っていく。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134620</xdr:rowOff>
    </xdr:to>
    <xdr:cxnSp macro="">
      <xdr:nvCxnSpPr>
        <xdr:cNvPr id="249" name="直線コネクタ 248"/>
        <xdr:cNvCxnSpPr/>
      </xdr:nvCxnSpPr>
      <xdr:spPr>
        <a:xfrm>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111760</xdr:rowOff>
    </xdr:to>
    <xdr:cxnSp macro="">
      <xdr:nvCxnSpPr>
        <xdr:cNvPr id="252" name="直線コネクタ 251"/>
        <xdr:cNvCxnSpPr/>
      </xdr:nvCxnSpPr>
      <xdr:spPr>
        <a:xfrm>
          <a:off x="14782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4" name="テキスト ボックス 253"/>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20320</xdr:rowOff>
    </xdr:to>
    <xdr:cxnSp macro="">
      <xdr:nvCxnSpPr>
        <xdr:cNvPr id="255" name="直線コネクタ 254"/>
        <xdr:cNvCxnSpPr/>
      </xdr:nvCxnSpPr>
      <xdr:spPr>
        <a:xfrm>
          <a:off x="13893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7" name="テキスト ボックス 256"/>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57</xdr:row>
      <xdr:rowOff>92710</xdr:rowOff>
    </xdr:to>
    <xdr:cxnSp macro="">
      <xdr:nvCxnSpPr>
        <xdr:cNvPr id="258" name="直線コネクタ 257"/>
        <xdr:cNvCxnSpPr/>
      </xdr:nvCxnSpPr>
      <xdr:spPr>
        <a:xfrm flipV="1">
          <a:off x="13004800" y="95986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2" name="テキスト ボックス 26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1" name="テキスト ボックス 270"/>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6" name="楕円 27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7" name="テキスト ボックス 27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事務事業見直しにより類似団体と比べて低い水準で推移していたが，平成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年度から公共下水道事業が企業会計に移行したことに伴い，類似団体平均と同水準となった。今後も引き続き事務事業の見直しに努める。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88900</xdr:rowOff>
    </xdr:to>
    <xdr:cxnSp macro="">
      <xdr:nvCxnSpPr>
        <xdr:cNvPr id="312" name="直線コネクタ 311"/>
        <xdr:cNvCxnSpPr/>
      </xdr:nvCxnSpPr>
      <xdr:spPr>
        <a:xfrm flipV="1">
          <a:off x="15671800" y="6217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3"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36</xdr:row>
      <xdr:rowOff>88900</xdr:rowOff>
    </xdr:to>
    <xdr:cxnSp macro="">
      <xdr:nvCxnSpPr>
        <xdr:cNvPr id="315" name="直線コネクタ 314"/>
        <xdr:cNvCxnSpPr/>
      </xdr:nvCxnSpPr>
      <xdr:spPr>
        <a:xfrm>
          <a:off x="14782800" y="6152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7" name="テキスト ボックス 316"/>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35</xdr:row>
      <xdr:rowOff>162378</xdr:rowOff>
    </xdr:to>
    <xdr:cxnSp macro="">
      <xdr:nvCxnSpPr>
        <xdr:cNvPr id="318" name="直線コネクタ 317"/>
        <xdr:cNvCxnSpPr/>
      </xdr:nvCxnSpPr>
      <xdr:spPr>
        <a:xfrm flipV="1">
          <a:off x="13893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0" name="テキスト ボックス 319"/>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26307</xdr:rowOff>
    </xdr:from>
    <xdr:to>
      <xdr:col>69</xdr:col>
      <xdr:colOff>92075</xdr:colOff>
      <xdr:row>35</xdr:row>
      <xdr:rowOff>162378</xdr:rowOff>
    </xdr:to>
    <xdr:cxnSp macro="">
      <xdr:nvCxnSpPr>
        <xdr:cNvPr id="321" name="直線コネクタ 320"/>
        <xdr:cNvCxnSpPr/>
      </xdr:nvCxnSpPr>
      <xdr:spPr>
        <a:xfrm>
          <a:off x="13004800" y="5684157"/>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3" name="テキスト ボックス 322"/>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5" name="テキスト ボックス 324"/>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31" name="楕円 330"/>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138084</xdr:rowOff>
    </xdr:from>
    <xdr:ext cx="762000" cy="259045"/>
    <xdr:sp macro="" textlink="">
      <xdr:nvSpPr>
        <xdr:cNvPr id="332" name="補助費等該当値テキスト"/>
        <xdr:cNvSpPr txBox="1"/>
      </xdr:nvSpPr>
      <xdr:spPr>
        <a:xfrm>
          <a:off x="165989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4" name="テキスト ボックス 33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5" name="楕円 334"/>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36" name="テキスト ボックス 335"/>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111578</xdr:rowOff>
    </xdr:from>
    <xdr:to>
      <xdr:col>69</xdr:col>
      <xdr:colOff>142875</xdr:colOff>
      <xdr:row>36</xdr:row>
      <xdr:rowOff>41728</xdr:rowOff>
    </xdr:to>
    <xdr:sp macro="" textlink="">
      <xdr:nvSpPr>
        <xdr:cNvPr id="337" name="楕円 336"/>
        <xdr:cNvSpPr/>
      </xdr:nvSpPr>
      <xdr:spPr>
        <a:xfrm>
          <a:off x="13843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38" name="テキスト ボックス 337"/>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146957</xdr:rowOff>
    </xdr:from>
    <xdr:to>
      <xdr:col>65</xdr:col>
      <xdr:colOff>53975</xdr:colOff>
      <xdr:row>33</xdr:row>
      <xdr:rowOff>77107</xdr:rowOff>
    </xdr:to>
    <xdr:sp macro="" textlink="">
      <xdr:nvSpPr>
        <xdr:cNvPr id="339" name="楕円 338"/>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87284</xdr:rowOff>
    </xdr:from>
    <xdr:ext cx="762000" cy="259045"/>
    <xdr:sp macro="" textlink="">
      <xdr:nvSpPr>
        <xdr:cNvPr id="340" name="テキスト ボックス 339"/>
        <xdr:cNvSpPr txBox="1"/>
      </xdr:nvSpPr>
      <xdr:spPr>
        <a:xfrm>
          <a:off x="12623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プロジェクト事業の実施や国の経済対策との協調，地域経済への配慮等による投資的事業の実施に伴う市債発行に比例し，類似団体との比較においても極めて高い状態となっている。投資的経費の平準化による市債発行及び残高の抑制により数値は改善傾向にあるものの，依然類似団体順位は下位であり，より一層の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79</xdr:row>
      <xdr:rowOff>118836</xdr:rowOff>
    </xdr:to>
    <xdr:cxnSp macro="">
      <xdr:nvCxnSpPr>
        <xdr:cNvPr id="370" name="直線コネクタ 369"/>
        <xdr:cNvCxnSpPr/>
      </xdr:nvCxnSpPr>
      <xdr:spPr>
        <a:xfrm flipV="1">
          <a:off x="4826000" y="12651015"/>
          <a:ext cx="0" cy="1012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90913</xdr:rowOff>
    </xdr:from>
    <xdr:ext cx="762000" cy="259045"/>
    <xdr:sp macro="" textlink="">
      <xdr:nvSpPr>
        <xdr:cNvPr id="371" name="公債費最小値テキスト"/>
        <xdr:cNvSpPr txBox="1"/>
      </xdr:nvSpPr>
      <xdr:spPr>
        <a:xfrm>
          <a:off x="4914900" y="1363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118836</xdr:rowOff>
    </xdr:from>
    <xdr:to>
      <xdr:col>24</xdr:col>
      <xdr:colOff>114300</xdr:colOff>
      <xdr:row>79</xdr:row>
      <xdr:rowOff>118836</xdr:rowOff>
    </xdr:to>
    <xdr:cxnSp macro="">
      <xdr:nvCxnSpPr>
        <xdr:cNvPr id="372" name="直線コネクタ 371"/>
        <xdr:cNvCxnSpPr/>
      </xdr:nvCxnSpPr>
      <xdr:spPr>
        <a:xfrm>
          <a:off x="4737100" y="1366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86179</xdr:rowOff>
    </xdr:to>
    <xdr:cxnSp macro="">
      <xdr:nvCxnSpPr>
        <xdr:cNvPr id="375" name="直線コネクタ 374"/>
        <xdr:cNvCxnSpPr/>
      </xdr:nvCxnSpPr>
      <xdr:spPr>
        <a:xfrm flipV="1">
          <a:off x="3987800" y="13532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148245</xdr:rowOff>
    </xdr:from>
    <xdr:ext cx="762000" cy="259045"/>
    <xdr:sp macro="" textlink="">
      <xdr:nvSpPr>
        <xdr:cNvPr id="376" name="公債費平均値テキスト"/>
        <xdr:cNvSpPr txBox="1"/>
      </xdr:nvSpPr>
      <xdr:spPr>
        <a:xfrm>
          <a:off x="4914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131718</xdr:rowOff>
    </xdr:from>
    <xdr:to>
      <xdr:col>24</xdr:col>
      <xdr:colOff>76200</xdr:colOff>
      <xdr:row>77</xdr:row>
      <xdr:rowOff>61868</xdr:rowOff>
    </xdr:to>
    <xdr:sp macro="" textlink="">
      <xdr:nvSpPr>
        <xdr:cNvPr id="377" name="フローチャート: 判断 376"/>
        <xdr:cNvSpPr/>
      </xdr:nvSpPr>
      <xdr:spPr>
        <a:xfrm>
          <a:off x="4775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79</xdr:row>
      <xdr:rowOff>164556</xdr:rowOff>
    </xdr:to>
    <xdr:cxnSp macro="">
      <xdr:nvCxnSpPr>
        <xdr:cNvPr id="378" name="直線コネクタ 377"/>
        <xdr:cNvCxnSpPr/>
      </xdr:nvCxnSpPr>
      <xdr:spPr>
        <a:xfrm flipV="1">
          <a:off x="3098800" y="136307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9" name="フローチャート: 判断 378"/>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0" name="テキスト ボックス 379"/>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164556</xdr:rowOff>
    </xdr:from>
    <xdr:to>
      <xdr:col>15</xdr:col>
      <xdr:colOff>98425</xdr:colOff>
      <xdr:row>80</xdr:row>
      <xdr:rowOff>91077</xdr:rowOff>
    </xdr:to>
    <xdr:cxnSp macro="">
      <xdr:nvCxnSpPr>
        <xdr:cNvPr id="381" name="直線コネクタ 380"/>
        <xdr:cNvCxnSpPr/>
      </xdr:nvCxnSpPr>
      <xdr:spPr>
        <a:xfrm flipV="1">
          <a:off x="2209800" y="137091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138249</xdr:rowOff>
    </xdr:from>
    <xdr:to>
      <xdr:col>15</xdr:col>
      <xdr:colOff>149225</xdr:colOff>
      <xdr:row>77</xdr:row>
      <xdr:rowOff>68399</xdr:rowOff>
    </xdr:to>
    <xdr:sp macro="" textlink="">
      <xdr:nvSpPr>
        <xdr:cNvPr id="382" name="フローチャート: 判断 381"/>
        <xdr:cNvSpPr/>
      </xdr:nvSpPr>
      <xdr:spPr>
        <a:xfrm>
          <a:off x="3048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383" name="テキスト ボックス 382"/>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91077</xdr:rowOff>
    </xdr:from>
    <xdr:to>
      <xdr:col>11</xdr:col>
      <xdr:colOff>9525</xdr:colOff>
      <xdr:row>80</xdr:row>
      <xdr:rowOff>136798</xdr:rowOff>
    </xdr:to>
    <xdr:cxnSp macro="">
      <xdr:nvCxnSpPr>
        <xdr:cNvPr id="384" name="直線コネクタ 383"/>
        <xdr:cNvCxnSpPr/>
      </xdr:nvCxnSpPr>
      <xdr:spPr>
        <a:xfrm flipV="1">
          <a:off x="1320800" y="138070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5" name="フローチャート: 判断 384"/>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6" name="テキスト ボックス 385"/>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7" name="フローチャート: 判断 386"/>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8" name="テキスト ボックス 387"/>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4" name="楕円 393"/>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5"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6" name="楕円 395"/>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7" name="テキスト ボックス 396"/>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113756</xdr:rowOff>
    </xdr:from>
    <xdr:to>
      <xdr:col>15</xdr:col>
      <xdr:colOff>149225</xdr:colOff>
      <xdr:row>80</xdr:row>
      <xdr:rowOff>43906</xdr:rowOff>
    </xdr:to>
    <xdr:sp macro="" textlink="">
      <xdr:nvSpPr>
        <xdr:cNvPr id="398" name="楕円 397"/>
        <xdr:cNvSpPr/>
      </xdr:nvSpPr>
      <xdr:spPr>
        <a:xfrm>
          <a:off x="3048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28683</xdr:rowOff>
    </xdr:from>
    <xdr:ext cx="762000" cy="259045"/>
    <xdr:sp macro="" textlink="">
      <xdr:nvSpPr>
        <xdr:cNvPr id="399" name="テキスト ボックス 398"/>
        <xdr:cNvSpPr txBox="1"/>
      </xdr:nvSpPr>
      <xdr:spPr>
        <a:xfrm>
          <a:off x="2717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40277</xdr:rowOff>
    </xdr:from>
    <xdr:to>
      <xdr:col>11</xdr:col>
      <xdr:colOff>60325</xdr:colOff>
      <xdr:row>80</xdr:row>
      <xdr:rowOff>141877</xdr:rowOff>
    </xdr:to>
    <xdr:sp macro="" textlink="">
      <xdr:nvSpPr>
        <xdr:cNvPr id="400" name="楕円 399"/>
        <xdr:cNvSpPr/>
      </xdr:nvSpPr>
      <xdr:spPr>
        <a:xfrm>
          <a:off x="2159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126654</xdr:rowOff>
    </xdr:from>
    <xdr:ext cx="762000" cy="259045"/>
    <xdr:sp macro="" textlink="">
      <xdr:nvSpPr>
        <xdr:cNvPr id="401" name="テキスト ボックス 400"/>
        <xdr:cNvSpPr txBox="1"/>
      </xdr:nvSpPr>
      <xdr:spPr>
        <a:xfrm>
          <a:off x="1828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85998</xdr:rowOff>
    </xdr:from>
    <xdr:to>
      <xdr:col>6</xdr:col>
      <xdr:colOff>171450</xdr:colOff>
      <xdr:row>81</xdr:row>
      <xdr:rowOff>16148</xdr:rowOff>
    </xdr:to>
    <xdr:sp macro="" textlink="">
      <xdr:nvSpPr>
        <xdr:cNvPr id="402" name="楕円 401"/>
        <xdr:cNvSpPr/>
      </xdr:nvSpPr>
      <xdr:spPr>
        <a:xfrm>
          <a:off x="1270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925</xdr:rowOff>
    </xdr:from>
    <xdr:ext cx="762000" cy="259045"/>
    <xdr:sp macro="" textlink="">
      <xdr:nvSpPr>
        <xdr:cNvPr id="403" name="テキスト ボックス 402"/>
        <xdr:cNvSpPr txBox="1"/>
      </xdr:nvSpPr>
      <xdr:spPr>
        <a:xfrm>
          <a:off x="939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扶助費等の増加が負担要素とな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，定員適正化等による行政運営の効率化や事務事業見直しによる経費削減など</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に努めたことに伴い，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ポイントとな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を下回る結果となったが，より一層の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31" name="直線コネクタ 430"/>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2"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3" name="直線コネクタ 432"/>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4"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5" name="直線コネクタ 434"/>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153670</xdr:rowOff>
    </xdr:to>
    <xdr:cxnSp macro="">
      <xdr:nvCxnSpPr>
        <xdr:cNvPr id="436" name="直線コネクタ 435"/>
        <xdr:cNvCxnSpPr/>
      </xdr:nvCxnSpPr>
      <xdr:spPr>
        <a:xfrm flipV="1">
          <a:off x="15671800" y="132562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8" name="フローチャート: 判断 43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77</xdr:row>
      <xdr:rowOff>153670</xdr:rowOff>
    </xdr:to>
    <xdr:cxnSp macro="">
      <xdr:nvCxnSpPr>
        <xdr:cNvPr id="439" name="直線コネクタ 438"/>
        <xdr:cNvCxnSpPr/>
      </xdr:nvCxnSpPr>
      <xdr:spPr>
        <a:xfrm>
          <a:off x="14782800" y="128600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40" name="フローチャート: 判断 439"/>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41" name="テキスト ボックス 440"/>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75</xdr:row>
      <xdr:rowOff>1270</xdr:rowOff>
    </xdr:to>
    <xdr:cxnSp macro="">
      <xdr:nvCxnSpPr>
        <xdr:cNvPr id="442" name="直線コネクタ 441"/>
        <xdr:cNvCxnSpPr/>
      </xdr:nvCxnSpPr>
      <xdr:spPr>
        <a:xfrm>
          <a:off x="13893800" y="12738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43" name="フローチャート: 判断 442"/>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4" name="テキスト ボックス 443"/>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74</xdr:row>
      <xdr:rowOff>50800</xdr:rowOff>
    </xdr:to>
    <xdr:cxnSp macro="">
      <xdr:nvCxnSpPr>
        <xdr:cNvPr id="445" name="直線コネクタ 444"/>
        <xdr:cNvCxnSpPr/>
      </xdr:nvCxnSpPr>
      <xdr:spPr>
        <a:xfrm>
          <a:off x="13004800" y="1262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6" name="フローチャート: 判断 445"/>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7" name="テキスト ボックス 446"/>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8" name="フローチャート: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9" name="テキスト ボックス 448"/>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5" name="楕円 454"/>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20338</xdr:rowOff>
    </xdr:from>
    <xdr:ext cx="762000" cy="259045"/>
    <xdr:sp macro="" textlink="">
      <xdr:nvSpPr>
        <xdr:cNvPr id="456"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57" name="楕円 456"/>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58" name="テキスト ボックス 457"/>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9" name="楕円 458"/>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60" name="テキスト ボックス 459"/>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61" name="楕円 460"/>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62" name="テキスト ボックス 461"/>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63" name="楕円 462"/>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64" name="テキスト ボックス 463"/>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124379</xdr:rowOff>
    </xdr:from>
    <xdr:to>
      <xdr:col>29</xdr:col>
      <xdr:colOff>127000</xdr:colOff>
      <xdr:row>15</xdr:row>
      <xdr:rowOff>169002</xdr:rowOff>
    </xdr:to>
    <xdr:cxnSp macro="">
      <xdr:nvCxnSpPr>
        <xdr:cNvPr id="48" name="直線コネクタ 47"/>
        <xdr:cNvCxnSpPr/>
      </xdr:nvCxnSpPr>
      <xdr:spPr bwMode="auto">
        <a:xfrm flipV="1">
          <a:off x="5003800" y="2743754"/>
          <a:ext cx="6477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169002</xdr:rowOff>
    </xdr:from>
    <xdr:to>
      <xdr:col>26</xdr:col>
      <xdr:colOff>50800</xdr:colOff>
      <xdr:row>16</xdr:row>
      <xdr:rowOff>11633</xdr:rowOff>
    </xdr:to>
    <xdr:cxnSp macro="">
      <xdr:nvCxnSpPr>
        <xdr:cNvPr id="51" name="直線コネクタ 50"/>
        <xdr:cNvCxnSpPr/>
      </xdr:nvCxnSpPr>
      <xdr:spPr bwMode="auto">
        <a:xfrm flipV="1">
          <a:off x="4305300" y="2788377"/>
          <a:ext cx="6985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11633</xdr:rowOff>
    </xdr:from>
    <xdr:to>
      <xdr:col>22</xdr:col>
      <xdr:colOff>114300</xdr:colOff>
      <xdr:row>16</xdr:row>
      <xdr:rowOff>56439</xdr:rowOff>
    </xdr:to>
    <xdr:cxnSp macro="">
      <xdr:nvCxnSpPr>
        <xdr:cNvPr id="54" name="直線コネクタ 53"/>
        <xdr:cNvCxnSpPr/>
      </xdr:nvCxnSpPr>
      <xdr:spPr bwMode="auto">
        <a:xfrm flipV="1">
          <a:off x="3606800" y="2802458"/>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56439</xdr:rowOff>
    </xdr:from>
    <xdr:to>
      <xdr:col>18</xdr:col>
      <xdr:colOff>177800</xdr:colOff>
      <xdr:row>16</xdr:row>
      <xdr:rowOff>162418</xdr:rowOff>
    </xdr:to>
    <xdr:cxnSp macro="">
      <xdr:nvCxnSpPr>
        <xdr:cNvPr id="57" name="直線コネクタ 56"/>
        <xdr:cNvCxnSpPr/>
      </xdr:nvCxnSpPr>
      <xdr:spPr bwMode="auto">
        <a:xfrm flipV="1">
          <a:off x="2908300" y="2847264"/>
          <a:ext cx="698500" cy="10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73579</xdr:rowOff>
    </xdr:from>
    <xdr:to>
      <xdr:col>29</xdr:col>
      <xdr:colOff>177800</xdr:colOff>
      <xdr:row>16</xdr:row>
      <xdr:rowOff>3729</xdr:rowOff>
    </xdr:to>
    <xdr:sp macro="" textlink="">
      <xdr:nvSpPr>
        <xdr:cNvPr id="67" name="楕円 66"/>
        <xdr:cNvSpPr/>
      </xdr:nvSpPr>
      <xdr:spPr bwMode="auto">
        <a:xfrm>
          <a:off x="5600700" y="269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90106</xdr:rowOff>
    </xdr:from>
    <xdr:ext cx="762000" cy="259045"/>
    <xdr:sp macro="" textlink="">
      <xdr:nvSpPr>
        <xdr:cNvPr id="68" name="人口1人当たり決算額の推移該当値テキスト130"/>
        <xdr:cNvSpPr txBox="1"/>
      </xdr:nvSpPr>
      <xdr:spPr>
        <a:xfrm>
          <a:off x="5740400" y="253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118202</xdr:rowOff>
    </xdr:from>
    <xdr:to>
      <xdr:col>26</xdr:col>
      <xdr:colOff>101600</xdr:colOff>
      <xdr:row>16</xdr:row>
      <xdr:rowOff>48352</xdr:rowOff>
    </xdr:to>
    <xdr:sp macro="" textlink="">
      <xdr:nvSpPr>
        <xdr:cNvPr id="69" name="楕円 68"/>
        <xdr:cNvSpPr/>
      </xdr:nvSpPr>
      <xdr:spPr bwMode="auto">
        <a:xfrm>
          <a:off x="4953000" y="273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58529</xdr:rowOff>
    </xdr:from>
    <xdr:ext cx="736600" cy="259045"/>
    <xdr:sp macro="" textlink="">
      <xdr:nvSpPr>
        <xdr:cNvPr id="70" name="テキスト ボックス 69"/>
        <xdr:cNvSpPr txBox="1"/>
      </xdr:nvSpPr>
      <xdr:spPr>
        <a:xfrm>
          <a:off x="4622800" y="250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132283</xdr:rowOff>
    </xdr:from>
    <xdr:to>
      <xdr:col>22</xdr:col>
      <xdr:colOff>165100</xdr:colOff>
      <xdr:row>16</xdr:row>
      <xdr:rowOff>62433</xdr:rowOff>
    </xdr:to>
    <xdr:sp macro="" textlink="">
      <xdr:nvSpPr>
        <xdr:cNvPr id="71" name="楕円 70"/>
        <xdr:cNvSpPr/>
      </xdr:nvSpPr>
      <xdr:spPr bwMode="auto">
        <a:xfrm>
          <a:off x="4254500" y="275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72610</xdr:rowOff>
    </xdr:from>
    <xdr:ext cx="762000" cy="259045"/>
    <xdr:sp macro="" textlink="">
      <xdr:nvSpPr>
        <xdr:cNvPr id="72" name="テキスト ボックス 71"/>
        <xdr:cNvSpPr txBox="1"/>
      </xdr:nvSpPr>
      <xdr:spPr>
        <a:xfrm>
          <a:off x="3924300" y="252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5639</xdr:rowOff>
    </xdr:from>
    <xdr:to>
      <xdr:col>19</xdr:col>
      <xdr:colOff>38100</xdr:colOff>
      <xdr:row>16</xdr:row>
      <xdr:rowOff>107239</xdr:rowOff>
    </xdr:to>
    <xdr:sp macro="" textlink="">
      <xdr:nvSpPr>
        <xdr:cNvPr id="73" name="楕円 72"/>
        <xdr:cNvSpPr/>
      </xdr:nvSpPr>
      <xdr:spPr bwMode="auto">
        <a:xfrm>
          <a:off x="35560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117416</xdr:rowOff>
    </xdr:from>
    <xdr:ext cx="762000" cy="259045"/>
    <xdr:sp macro="" textlink="">
      <xdr:nvSpPr>
        <xdr:cNvPr id="74" name="テキスト ボックス 73"/>
        <xdr:cNvSpPr txBox="1"/>
      </xdr:nvSpPr>
      <xdr:spPr>
        <a:xfrm>
          <a:off x="3225800" y="256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111618</xdr:rowOff>
    </xdr:from>
    <xdr:to>
      <xdr:col>15</xdr:col>
      <xdr:colOff>101600</xdr:colOff>
      <xdr:row>17</xdr:row>
      <xdr:rowOff>41768</xdr:rowOff>
    </xdr:to>
    <xdr:sp macro="" textlink="">
      <xdr:nvSpPr>
        <xdr:cNvPr id="75" name="楕円 74"/>
        <xdr:cNvSpPr/>
      </xdr:nvSpPr>
      <xdr:spPr bwMode="auto">
        <a:xfrm>
          <a:off x="2857500" y="290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51945</xdr:rowOff>
    </xdr:from>
    <xdr:ext cx="762000" cy="259045"/>
    <xdr:sp macro="" textlink="">
      <xdr:nvSpPr>
        <xdr:cNvPr id="76" name="テキスト ボックス 75"/>
        <xdr:cNvSpPr txBox="1"/>
      </xdr:nvSpPr>
      <xdr:spPr>
        <a:xfrm>
          <a:off x="2527300" y="26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106997</xdr:rowOff>
    </xdr:from>
    <xdr:to>
      <xdr:col>29</xdr:col>
      <xdr:colOff>127000</xdr:colOff>
      <xdr:row>33</xdr:row>
      <xdr:rowOff>170091</xdr:rowOff>
    </xdr:to>
    <xdr:cxnSp macro="">
      <xdr:nvCxnSpPr>
        <xdr:cNvPr id="109" name="直線コネクタ 108"/>
        <xdr:cNvCxnSpPr/>
      </xdr:nvCxnSpPr>
      <xdr:spPr bwMode="auto">
        <a:xfrm>
          <a:off x="5003800" y="6031547"/>
          <a:ext cx="647700" cy="63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106997</xdr:rowOff>
    </xdr:from>
    <xdr:to>
      <xdr:col>26</xdr:col>
      <xdr:colOff>50800</xdr:colOff>
      <xdr:row>33</xdr:row>
      <xdr:rowOff>136030</xdr:rowOff>
    </xdr:to>
    <xdr:cxnSp macro="">
      <xdr:nvCxnSpPr>
        <xdr:cNvPr id="112" name="直線コネクタ 111"/>
        <xdr:cNvCxnSpPr/>
      </xdr:nvCxnSpPr>
      <xdr:spPr bwMode="auto">
        <a:xfrm flipV="1">
          <a:off x="4305300" y="6031547"/>
          <a:ext cx="6985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136030</xdr:rowOff>
    </xdr:from>
    <xdr:to>
      <xdr:col>22</xdr:col>
      <xdr:colOff>114300</xdr:colOff>
      <xdr:row>33</xdr:row>
      <xdr:rowOff>153022</xdr:rowOff>
    </xdr:to>
    <xdr:cxnSp macro="">
      <xdr:nvCxnSpPr>
        <xdr:cNvPr id="115" name="直線コネクタ 114"/>
        <xdr:cNvCxnSpPr/>
      </xdr:nvCxnSpPr>
      <xdr:spPr bwMode="auto">
        <a:xfrm flipV="1">
          <a:off x="3606800" y="6060580"/>
          <a:ext cx="698500" cy="1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94805</xdr:rowOff>
    </xdr:from>
    <xdr:to>
      <xdr:col>18</xdr:col>
      <xdr:colOff>177800</xdr:colOff>
      <xdr:row>33</xdr:row>
      <xdr:rowOff>153022</xdr:rowOff>
    </xdr:to>
    <xdr:cxnSp macro="">
      <xdr:nvCxnSpPr>
        <xdr:cNvPr id="118" name="直線コネクタ 117"/>
        <xdr:cNvCxnSpPr/>
      </xdr:nvCxnSpPr>
      <xdr:spPr bwMode="auto">
        <a:xfrm>
          <a:off x="2908300" y="6019355"/>
          <a:ext cx="6985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119291</xdr:rowOff>
    </xdr:from>
    <xdr:to>
      <xdr:col>29</xdr:col>
      <xdr:colOff>177800</xdr:colOff>
      <xdr:row>33</xdr:row>
      <xdr:rowOff>220891</xdr:rowOff>
    </xdr:to>
    <xdr:sp macro="" textlink="">
      <xdr:nvSpPr>
        <xdr:cNvPr id="128" name="楕円 127"/>
        <xdr:cNvSpPr/>
      </xdr:nvSpPr>
      <xdr:spPr bwMode="auto">
        <a:xfrm>
          <a:off x="5600700" y="604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27868</xdr:rowOff>
    </xdr:from>
    <xdr:ext cx="762000" cy="259045"/>
    <xdr:sp macro="" textlink="">
      <xdr:nvSpPr>
        <xdr:cNvPr id="129" name="人口1人当たり決算額の推移該当値テキスト445"/>
        <xdr:cNvSpPr txBox="1"/>
      </xdr:nvSpPr>
      <xdr:spPr>
        <a:xfrm>
          <a:off x="5740400" y="595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56197</xdr:rowOff>
    </xdr:from>
    <xdr:to>
      <xdr:col>26</xdr:col>
      <xdr:colOff>101600</xdr:colOff>
      <xdr:row>33</xdr:row>
      <xdr:rowOff>157797</xdr:rowOff>
    </xdr:to>
    <xdr:sp macro="" textlink="">
      <xdr:nvSpPr>
        <xdr:cNvPr id="130" name="楕円 129"/>
        <xdr:cNvSpPr/>
      </xdr:nvSpPr>
      <xdr:spPr bwMode="auto">
        <a:xfrm>
          <a:off x="4953000" y="598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339424</xdr:rowOff>
    </xdr:from>
    <xdr:ext cx="736600" cy="259045"/>
    <xdr:sp macro="" textlink="">
      <xdr:nvSpPr>
        <xdr:cNvPr id="131" name="テキスト ボックス 130"/>
        <xdr:cNvSpPr txBox="1"/>
      </xdr:nvSpPr>
      <xdr:spPr>
        <a:xfrm>
          <a:off x="4622800" y="5749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85230</xdr:rowOff>
    </xdr:from>
    <xdr:to>
      <xdr:col>22</xdr:col>
      <xdr:colOff>165100</xdr:colOff>
      <xdr:row>33</xdr:row>
      <xdr:rowOff>186830</xdr:rowOff>
    </xdr:to>
    <xdr:sp macro="" textlink="">
      <xdr:nvSpPr>
        <xdr:cNvPr id="132" name="楕円 131"/>
        <xdr:cNvSpPr/>
      </xdr:nvSpPr>
      <xdr:spPr bwMode="auto">
        <a:xfrm>
          <a:off x="4254500" y="600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25557</xdr:rowOff>
    </xdr:from>
    <xdr:ext cx="762000" cy="259045"/>
    <xdr:sp macro="" textlink="">
      <xdr:nvSpPr>
        <xdr:cNvPr id="133" name="テキスト ボックス 132"/>
        <xdr:cNvSpPr txBox="1"/>
      </xdr:nvSpPr>
      <xdr:spPr>
        <a:xfrm>
          <a:off x="3924300" y="577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102222</xdr:rowOff>
    </xdr:from>
    <xdr:to>
      <xdr:col>19</xdr:col>
      <xdr:colOff>38100</xdr:colOff>
      <xdr:row>33</xdr:row>
      <xdr:rowOff>203822</xdr:rowOff>
    </xdr:to>
    <xdr:sp macro="" textlink="">
      <xdr:nvSpPr>
        <xdr:cNvPr id="134" name="楕円 133"/>
        <xdr:cNvSpPr/>
      </xdr:nvSpPr>
      <xdr:spPr bwMode="auto">
        <a:xfrm>
          <a:off x="3556000" y="602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42549</xdr:rowOff>
    </xdr:from>
    <xdr:ext cx="762000" cy="259045"/>
    <xdr:sp macro="" textlink="">
      <xdr:nvSpPr>
        <xdr:cNvPr id="135" name="テキスト ボックス 134"/>
        <xdr:cNvSpPr txBox="1"/>
      </xdr:nvSpPr>
      <xdr:spPr>
        <a:xfrm>
          <a:off x="3225800" y="57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44005</xdr:rowOff>
    </xdr:from>
    <xdr:to>
      <xdr:col>15</xdr:col>
      <xdr:colOff>101600</xdr:colOff>
      <xdr:row>33</xdr:row>
      <xdr:rowOff>145605</xdr:rowOff>
    </xdr:to>
    <xdr:sp macro="" textlink="">
      <xdr:nvSpPr>
        <xdr:cNvPr id="136" name="楕円 135"/>
        <xdr:cNvSpPr/>
      </xdr:nvSpPr>
      <xdr:spPr bwMode="auto">
        <a:xfrm>
          <a:off x="2857500" y="5968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327232</xdr:rowOff>
    </xdr:from>
    <xdr:ext cx="762000" cy="259045"/>
    <xdr:sp macro="" textlink="">
      <xdr:nvSpPr>
        <xdr:cNvPr id="137" name="テキスト ボックス 136"/>
        <xdr:cNvSpPr txBox="1"/>
      </xdr:nvSpPr>
      <xdr:spPr>
        <a:xfrm>
          <a:off x="2527300" y="573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332,276
330,597
309.00
159,935,493
156,930,740
393,168
78,642,485
196,763,393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68834</xdr:rowOff>
    </xdr:from>
    <xdr:to>
      <xdr:col>24</xdr:col>
      <xdr:colOff>63500</xdr:colOff>
      <xdr:row>34</xdr:row>
      <xdr:rowOff>90437</xdr:rowOff>
    </xdr:to>
    <xdr:cxnSp macro="">
      <xdr:nvCxnSpPr>
        <xdr:cNvPr id="61" name="直線コネクタ 60"/>
        <xdr:cNvCxnSpPr/>
      </xdr:nvCxnSpPr>
      <xdr:spPr>
        <a:xfrm flipV="1">
          <a:off x="3797300" y="5898134"/>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90437</xdr:rowOff>
    </xdr:from>
    <xdr:to>
      <xdr:col>19</xdr:col>
      <xdr:colOff>177800</xdr:colOff>
      <xdr:row>34</xdr:row>
      <xdr:rowOff>111811</xdr:rowOff>
    </xdr:to>
    <xdr:cxnSp macro="">
      <xdr:nvCxnSpPr>
        <xdr:cNvPr id="64" name="直線コネクタ 63"/>
        <xdr:cNvCxnSpPr/>
      </xdr:nvCxnSpPr>
      <xdr:spPr>
        <a:xfrm flipV="1">
          <a:off x="2908300" y="591973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111811</xdr:rowOff>
    </xdr:from>
    <xdr:to>
      <xdr:col>15</xdr:col>
      <xdr:colOff>50800</xdr:colOff>
      <xdr:row>35</xdr:row>
      <xdr:rowOff>6426</xdr:rowOff>
    </xdr:to>
    <xdr:cxnSp macro="">
      <xdr:nvCxnSpPr>
        <xdr:cNvPr id="67" name="直線コネクタ 66"/>
        <xdr:cNvCxnSpPr/>
      </xdr:nvCxnSpPr>
      <xdr:spPr>
        <a:xfrm flipV="1">
          <a:off x="2019300" y="5941111"/>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xdr:rowOff>
    </xdr:from>
    <xdr:to>
      <xdr:col>10</xdr:col>
      <xdr:colOff>114300</xdr:colOff>
      <xdr:row>35</xdr:row>
      <xdr:rowOff>28219</xdr:rowOff>
    </xdr:to>
    <xdr:cxnSp macro="">
      <xdr:nvCxnSpPr>
        <xdr:cNvPr id="70" name="直線コネクタ 69"/>
        <xdr:cNvCxnSpPr/>
      </xdr:nvCxnSpPr>
      <xdr:spPr>
        <a:xfrm flipV="1">
          <a:off x="1130300" y="6007176"/>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18034</xdr:rowOff>
    </xdr:from>
    <xdr:to>
      <xdr:col>24</xdr:col>
      <xdr:colOff>114300</xdr:colOff>
      <xdr:row>34</xdr:row>
      <xdr:rowOff>119634</xdr:rowOff>
    </xdr:to>
    <xdr:sp macro="" textlink="">
      <xdr:nvSpPr>
        <xdr:cNvPr id="80" name="楕円 79"/>
        <xdr:cNvSpPr/>
      </xdr:nvSpPr>
      <xdr:spPr>
        <a:xfrm>
          <a:off x="45847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40911</xdr:rowOff>
    </xdr:from>
    <xdr:ext cx="534377" cy="259045"/>
    <xdr:sp macro="" textlink="">
      <xdr:nvSpPr>
        <xdr:cNvPr id="81" name="人件費該当値テキスト"/>
        <xdr:cNvSpPr txBox="1"/>
      </xdr:nvSpPr>
      <xdr:spPr>
        <a:xfrm>
          <a:off x="4686300" y="56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39637</xdr:rowOff>
    </xdr:from>
    <xdr:to>
      <xdr:col>20</xdr:col>
      <xdr:colOff>38100</xdr:colOff>
      <xdr:row>34</xdr:row>
      <xdr:rowOff>141237</xdr:rowOff>
    </xdr:to>
    <xdr:sp macro="" textlink="">
      <xdr:nvSpPr>
        <xdr:cNvPr id="82" name="楕円 81"/>
        <xdr:cNvSpPr/>
      </xdr:nvSpPr>
      <xdr:spPr>
        <a:xfrm>
          <a:off x="3746500" y="5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157764</xdr:rowOff>
    </xdr:from>
    <xdr:ext cx="534377" cy="259045"/>
    <xdr:sp macro="" textlink="">
      <xdr:nvSpPr>
        <xdr:cNvPr id="83" name="テキスト ボックス 82"/>
        <xdr:cNvSpPr txBox="1"/>
      </xdr:nvSpPr>
      <xdr:spPr>
        <a:xfrm>
          <a:off x="3530111" y="56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61011</xdr:rowOff>
    </xdr:from>
    <xdr:to>
      <xdr:col>15</xdr:col>
      <xdr:colOff>101600</xdr:colOff>
      <xdr:row>34</xdr:row>
      <xdr:rowOff>162611</xdr:rowOff>
    </xdr:to>
    <xdr:sp macro="" textlink="">
      <xdr:nvSpPr>
        <xdr:cNvPr id="84" name="楕円 83"/>
        <xdr:cNvSpPr/>
      </xdr:nvSpPr>
      <xdr:spPr>
        <a:xfrm>
          <a:off x="2857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7688</xdr:rowOff>
    </xdr:from>
    <xdr:ext cx="534377" cy="259045"/>
    <xdr:sp macro="" textlink="">
      <xdr:nvSpPr>
        <xdr:cNvPr id="85" name="テキスト ボックス 84"/>
        <xdr:cNvSpPr txBox="1"/>
      </xdr:nvSpPr>
      <xdr:spPr>
        <a:xfrm>
          <a:off x="2641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127076</xdr:rowOff>
    </xdr:from>
    <xdr:to>
      <xdr:col>10</xdr:col>
      <xdr:colOff>165100</xdr:colOff>
      <xdr:row>35</xdr:row>
      <xdr:rowOff>57226</xdr:rowOff>
    </xdr:to>
    <xdr:sp macro="" textlink="">
      <xdr:nvSpPr>
        <xdr:cNvPr id="86" name="楕円 85"/>
        <xdr:cNvSpPr/>
      </xdr:nvSpPr>
      <xdr:spPr>
        <a:xfrm>
          <a:off x="1968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73753</xdr:rowOff>
    </xdr:from>
    <xdr:ext cx="534377" cy="259045"/>
    <xdr:sp macro="" textlink="">
      <xdr:nvSpPr>
        <xdr:cNvPr id="87" name="テキスト ボックス 86"/>
        <xdr:cNvSpPr txBox="1"/>
      </xdr:nvSpPr>
      <xdr:spPr>
        <a:xfrm>
          <a:off x="1752111" y="57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148869</xdr:rowOff>
    </xdr:from>
    <xdr:to>
      <xdr:col>6</xdr:col>
      <xdr:colOff>38100</xdr:colOff>
      <xdr:row>35</xdr:row>
      <xdr:rowOff>79019</xdr:rowOff>
    </xdr:to>
    <xdr:sp macro="" textlink="">
      <xdr:nvSpPr>
        <xdr:cNvPr id="88" name="楕円 87"/>
        <xdr:cNvSpPr/>
      </xdr:nvSpPr>
      <xdr:spPr>
        <a:xfrm>
          <a:off x="1079500" y="59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95546</xdr:rowOff>
    </xdr:from>
    <xdr:ext cx="534377" cy="259045"/>
    <xdr:sp macro="" textlink="">
      <xdr:nvSpPr>
        <xdr:cNvPr id="89" name="テキスト ボックス 88"/>
        <xdr:cNvSpPr txBox="1"/>
      </xdr:nvSpPr>
      <xdr:spPr>
        <a:xfrm>
          <a:off x="863111" y="57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84989</xdr:rowOff>
    </xdr:from>
    <xdr:to>
      <xdr:col>24</xdr:col>
      <xdr:colOff>63500</xdr:colOff>
      <xdr:row>57</xdr:row>
      <xdr:rowOff>100457</xdr:rowOff>
    </xdr:to>
    <xdr:cxnSp macro="">
      <xdr:nvCxnSpPr>
        <xdr:cNvPr id="119" name="直線コネクタ 118"/>
        <xdr:cNvCxnSpPr/>
      </xdr:nvCxnSpPr>
      <xdr:spPr>
        <a:xfrm flipV="1">
          <a:off x="3797300" y="9857639"/>
          <a:ext cx="8382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94285</xdr:rowOff>
    </xdr:from>
    <xdr:to>
      <xdr:col>19</xdr:col>
      <xdr:colOff>177800</xdr:colOff>
      <xdr:row>57</xdr:row>
      <xdr:rowOff>100457</xdr:rowOff>
    </xdr:to>
    <xdr:cxnSp macro="">
      <xdr:nvCxnSpPr>
        <xdr:cNvPr id="122" name="直線コネクタ 121"/>
        <xdr:cNvCxnSpPr/>
      </xdr:nvCxnSpPr>
      <xdr:spPr>
        <a:xfrm>
          <a:off x="2908300" y="986693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94285</xdr:rowOff>
    </xdr:from>
    <xdr:to>
      <xdr:col>15</xdr:col>
      <xdr:colOff>50800</xdr:colOff>
      <xdr:row>58</xdr:row>
      <xdr:rowOff>7379</xdr:rowOff>
    </xdr:to>
    <xdr:cxnSp macro="">
      <xdr:nvCxnSpPr>
        <xdr:cNvPr id="125" name="直線コネクタ 124"/>
        <xdr:cNvCxnSpPr/>
      </xdr:nvCxnSpPr>
      <xdr:spPr>
        <a:xfrm flipV="1">
          <a:off x="2019300" y="9866935"/>
          <a:ext cx="88900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7379</xdr:rowOff>
    </xdr:from>
    <xdr:to>
      <xdr:col>10</xdr:col>
      <xdr:colOff>114300</xdr:colOff>
      <xdr:row>58</xdr:row>
      <xdr:rowOff>39688</xdr:rowOff>
    </xdr:to>
    <xdr:cxnSp macro="">
      <xdr:nvCxnSpPr>
        <xdr:cNvPr id="128" name="直線コネクタ 127"/>
        <xdr:cNvCxnSpPr/>
      </xdr:nvCxnSpPr>
      <xdr:spPr>
        <a:xfrm flipV="1">
          <a:off x="1130300" y="9951479"/>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34189</xdr:rowOff>
    </xdr:from>
    <xdr:to>
      <xdr:col>24</xdr:col>
      <xdr:colOff>114300</xdr:colOff>
      <xdr:row>57</xdr:row>
      <xdr:rowOff>135789</xdr:rowOff>
    </xdr:to>
    <xdr:sp macro="" textlink="">
      <xdr:nvSpPr>
        <xdr:cNvPr id="138" name="楕円 137"/>
        <xdr:cNvSpPr/>
      </xdr:nvSpPr>
      <xdr:spPr>
        <a:xfrm>
          <a:off x="4584700" y="98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12616</xdr:rowOff>
    </xdr:from>
    <xdr:ext cx="534377" cy="259045"/>
    <xdr:sp macro="" textlink="">
      <xdr:nvSpPr>
        <xdr:cNvPr id="139" name="物件費該当値テキスト"/>
        <xdr:cNvSpPr txBox="1"/>
      </xdr:nvSpPr>
      <xdr:spPr>
        <a:xfrm>
          <a:off x="4686300" y="97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49657</xdr:rowOff>
    </xdr:from>
    <xdr:to>
      <xdr:col>20</xdr:col>
      <xdr:colOff>38100</xdr:colOff>
      <xdr:row>57</xdr:row>
      <xdr:rowOff>151257</xdr:rowOff>
    </xdr:to>
    <xdr:sp macro="" textlink="">
      <xdr:nvSpPr>
        <xdr:cNvPr id="140" name="楕円 139"/>
        <xdr:cNvSpPr/>
      </xdr:nvSpPr>
      <xdr:spPr>
        <a:xfrm>
          <a:off x="3746500" y="98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142384</xdr:rowOff>
    </xdr:from>
    <xdr:ext cx="534377" cy="259045"/>
    <xdr:sp macro="" textlink="">
      <xdr:nvSpPr>
        <xdr:cNvPr id="141" name="テキスト ボックス 140"/>
        <xdr:cNvSpPr txBox="1"/>
      </xdr:nvSpPr>
      <xdr:spPr>
        <a:xfrm>
          <a:off x="3530111" y="99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43485</xdr:rowOff>
    </xdr:from>
    <xdr:to>
      <xdr:col>15</xdr:col>
      <xdr:colOff>101600</xdr:colOff>
      <xdr:row>57</xdr:row>
      <xdr:rowOff>145085</xdr:rowOff>
    </xdr:to>
    <xdr:sp macro="" textlink="">
      <xdr:nvSpPr>
        <xdr:cNvPr id="142" name="楕円 141"/>
        <xdr:cNvSpPr/>
      </xdr:nvSpPr>
      <xdr:spPr>
        <a:xfrm>
          <a:off x="2857500" y="98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136212</xdr:rowOff>
    </xdr:from>
    <xdr:ext cx="534377" cy="259045"/>
    <xdr:sp macro="" textlink="">
      <xdr:nvSpPr>
        <xdr:cNvPr id="143" name="テキスト ボックス 142"/>
        <xdr:cNvSpPr txBox="1"/>
      </xdr:nvSpPr>
      <xdr:spPr>
        <a:xfrm>
          <a:off x="2641111" y="99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128029</xdr:rowOff>
    </xdr:from>
    <xdr:to>
      <xdr:col>10</xdr:col>
      <xdr:colOff>165100</xdr:colOff>
      <xdr:row>58</xdr:row>
      <xdr:rowOff>58179</xdr:rowOff>
    </xdr:to>
    <xdr:sp macro="" textlink="">
      <xdr:nvSpPr>
        <xdr:cNvPr id="144" name="楕円 143"/>
        <xdr:cNvSpPr/>
      </xdr:nvSpPr>
      <xdr:spPr>
        <a:xfrm>
          <a:off x="1968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49306</xdr:rowOff>
    </xdr:from>
    <xdr:ext cx="534377" cy="259045"/>
    <xdr:sp macro="" textlink="">
      <xdr:nvSpPr>
        <xdr:cNvPr id="145" name="テキスト ボックス 144"/>
        <xdr:cNvSpPr txBox="1"/>
      </xdr:nvSpPr>
      <xdr:spPr>
        <a:xfrm>
          <a:off x="1752111" y="99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160338</xdr:rowOff>
    </xdr:from>
    <xdr:to>
      <xdr:col>6</xdr:col>
      <xdr:colOff>38100</xdr:colOff>
      <xdr:row>58</xdr:row>
      <xdr:rowOff>90488</xdr:rowOff>
    </xdr:to>
    <xdr:sp macro="" textlink="">
      <xdr:nvSpPr>
        <xdr:cNvPr id="146" name="楕円 145"/>
        <xdr:cNvSpPr/>
      </xdr:nvSpPr>
      <xdr:spPr>
        <a:xfrm>
          <a:off x="1079500" y="99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81615</xdr:rowOff>
    </xdr:from>
    <xdr:ext cx="534377" cy="259045"/>
    <xdr:sp macro="" textlink="">
      <xdr:nvSpPr>
        <xdr:cNvPr id="147" name="テキスト ボックス 146"/>
        <xdr:cNvSpPr txBox="1"/>
      </xdr:nvSpPr>
      <xdr:spPr>
        <a:xfrm>
          <a:off x="863111" y="100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120041</xdr:rowOff>
    </xdr:from>
    <xdr:to>
      <xdr:col>24</xdr:col>
      <xdr:colOff>63500</xdr:colOff>
      <xdr:row>77</xdr:row>
      <xdr:rowOff>138145</xdr:rowOff>
    </xdr:to>
    <xdr:cxnSp macro="">
      <xdr:nvCxnSpPr>
        <xdr:cNvPr id="174" name="直線コネクタ 173"/>
        <xdr:cNvCxnSpPr/>
      </xdr:nvCxnSpPr>
      <xdr:spPr>
        <a:xfrm>
          <a:off x="3797300" y="13321691"/>
          <a:ext cx="8382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120041</xdr:rowOff>
    </xdr:from>
    <xdr:to>
      <xdr:col>19</xdr:col>
      <xdr:colOff>177800</xdr:colOff>
      <xdr:row>77</xdr:row>
      <xdr:rowOff>138328</xdr:rowOff>
    </xdr:to>
    <xdr:cxnSp macro="">
      <xdr:nvCxnSpPr>
        <xdr:cNvPr id="177" name="直線コネクタ 176"/>
        <xdr:cNvCxnSpPr/>
      </xdr:nvCxnSpPr>
      <xdr:spPr>
        <a:xfrm flipV="1">
          <a:off x="2908300" y="1332169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127172</xdr:rowOff>
    </xdr:from>
    <xdr:to>
      <xdr:col>15</xdr:col>
      <xdr:colOff>50800</xdr:colOff>
      <xdr:row>77</xdr:row>
      <xdr:rowOff>138328</xdr:rowOff>
    </xdr:to>
    <xdr:cxnSp macro="">
      <xdr:nvCxnSpPr>
        <xdr:cNvPr id="180" name="直線コネクタ 179"/>
        <xdr:cNvCxnSpPr/>
      </xdr:nvCxnSpPr>
      <xdr:spPr>
        <a:xfrm>
          <a:off x="2019300" y="13328822"/>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127172</xdr:rowOff>
    </xdr:from>
    <xdr:to>
      <xdr:col>10</xdr:col>
      <xdr:colOff>114300</xdr:colOff>
      <xdr:row>77</xdr:row>
      <xdr:rowOff>132842</xdr:rowOff>
    </xdr:to>
    <xdr:cxnSp macro="">
      <xdr:nvCxnSpPr>
        <xdr:cNvPr id="183" name="直線コネクタ 182"/>
        <xdr:cNvCxnSpPr/>
      </xdr:nvCxnSpPr>
      <xdr:spPr>
        <a:xfrm flipV="1">
          <a:off x="1130300" y="13328822"/>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87345</xdr:rowOff>
    </xdr:from>
    <xdr:to>
      <xdr:col>24</xdr:col>
      <xdr:colOff>114300</xdr:colOff>
      <xdr:row>78</xdr:row>
      <xdr:rowOff>17495</xdr:rowOff>
    </xdr:to>
    <xdr:sp macro="" textlink="">
      <xdr:nvSpPr>
        <xdr:cNvPr id="193" name="楕円 192"/>
        <xdr:cNvSpPr/>
      </xdr:nvSpPr>
      <xdr:spPr>
        <a:xfrm>
          <a:off x="4584700" y="132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65772</xdr:rowOff>
    </xdr:from>
    <xdr:ext cx="469744" cy="259045"/>
    <xdr:sp macro="" textlink="">
      <xdr:nvSpPr>
        <xdr:cNvPr id="194" name="維持補修費該当値テキスト"/>
        <xdr:cNvSpPr txBox="1"/>
      </xdr:nvSpPr>
      <xdr:spPr>
        <a:xfrm>
          <a:off x="4686300" y="1326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69241</xdr:rowOff>
    </xdr:from>
    <xdr:to>
      <xdr:col>20</xdr:col>
      <xdr:colOff>38100</xdr:colOff>
      <xdr:row>77</xdr:row>
      <xdr:rowOff>170841</xdr:rowOff>
    </xdr:to>
    <xdr:sp macro="" textlink="">
      <xdr:nvSpPr>
        <xdr:cNvPr id="195" name="楕円 194"/>
        <xdr:cNvSpPr/>
      </xdr:nvSpPr>
      <xdr:spPr>
        <a:xfrm>
          <a:off x="3746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161968</xdr:rowOff>
    </xdr:from>
    <xdr:ext cx="469744" cy="259045"/>
    <xdr:sp macro="" textlink="">
      <xdr:nvSpPr>
        <xdr:cNvPr id="196" name="テキスト ボックス 195"/>
        <xdr:cNvSpPr txBox="1"/>
      </xdr:nvSpPr>
      <xdr:spPr>
        <a:xfrm>
          <a:off x="3562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87528</xdr:rowOff>
    </xdr:from>
    <xdr:to>
      <xdr:col>15</xdr:col>
      <xdr:colOff>101600</xdr:colOff>
      <xdr:row>78</xdr:row>
      <xdr:rowOff>17678</xdr:rowOff>
    </xdr:to>
    <xdr:sp macro="" textlink="">
      <xdr:nvSpPr>
        <xdr:cNvPr id="197" name="楕円 196"/>
        <xdr:cNvSpPr/>
      </xdr:nvSpPr>
      <xdr:spPr>
        <a:xfrm>
          <a:off x="28575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8805</xdr:rowOff>
    </xdr:from>
    <xdr:ext cx="469744" cy="259045"/>
    <xdr:sp macro="" textlink="">
      <xdr:nvSpPr>
        <xdr:cNvPr id="198" name="テキスト ボックス 197"/>
        <xdr:cNvSpPr txBox="1"/>
      </xdr:nvSpPr>
      <xdr:spPr>
        <a:xfrm>
          <a:off x="2673428" y="133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76372</xdr:rowOff>
    </xdr:from>
    <xdr:to>
      <xdr:col>10</xdr:col>
      <xdr:colOff>165100</xdr:colOff>
      <xdr:row>78</xdr:row>
      <xdr:rowOff>6522</xdr:rowOff>
    </xdr:to>
    <xdr:sp macro="" textlink="">
      <xdr:nvSpPr>
        <xdr:cNvPr id="199" name="楕円 198"/>
        <xdr:cNvSpPr/>
      </xdr:nvSpPr>
      <xdr:spPr>
        <a:xfrm>
          <a:off x="1968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169099</xdr:rowOff>
    </xdr:from>
    <xdr:ext cx="469744" cy="259045"/>
    <xdr:sp macro="" textlink="">
      <xdr:nvSpPr>
        <xdr:cNvPr id="200" name="テキスト ボックス 199"/>
        <xdr:cNvSpPr txBox="1"/>
      </xdr:nvSpPr>
      <xdr:spPr>
        <a:xfrm>
          <a:off x="1784428" y="133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82042</xdr:rowOff>
    </xdr:from>
    <xdr:to>
      <xdr:col>6</xdr:col>
      <xdr:colOff>38100</xdr:colOff>
      <xdr:row>78</xdr:row>
      <xdr:rowOff>12192</xdr:rowOff>
    </xdr:to>
    <xdr:sp macro="" textlink="">
      <xdr:nvSpPr>
        <xdr:cNvPr id="201" name="楕円 200"/>
        <xdr:cNvSpPr/>
      </xdr:nvSpPr>
      <xdr:spPr>
        <a:xfrm>
          <a:off x="1079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3319</xdr:rowOff>
    </xdr:from>
    <xdr:ext cx="469744" cy="259045"/>
    <xdr:sp macro="" textlink="">
      <xdr:nvSpPr>
        <xdr:cNvPr id="202" name="テキスト ボックス 201"/>
        <xdr:cNvSpPr txBox="1"/>
      </xdr:nvSpPr>
      <xdr:spPr>
        <a:xfrm>
          <a:off x="895428" y="1337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18199</xdr:rowOff>
    </xdr:from>
    <xdr:to>
      <xdr:col>24</xdr:col>
      <xdr:colOff>63500</xdr:colOff>
      <xdr:row>92</xdr:row>
      <xdr:rowOff>34468</xdr:rowOff>
    </xdr:to>
    <xdr:cxnSp macro="">
      <xdr:nvCxnSpPr>
        <xdr:cNvPr id="232" name="直線コネクタ 231"/>
        <xdr:cNvCxnSpPr/>
      </xdr:nvCxnSpPr>
      <xdr:spPr>
        <a:xfrm flipV="1">
          <a:off x="3797300" y="15791599"/>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34468</xdr:rowOff>
    </xdr:from>
    <xdr:to>
      <xdr:col>19</xdr:col>
      <xdr:colOff>177800</xdr:colOff>
      <xdr:row>92</xdr:row>
      <xdr:rowOff>105702</xdr:rowOff>
    </xdr:to>
    <xdr:cxnSp macro="">
      <xdr:nvCxnSpPr>
        <xdr:cNvPr id="235" name="直線コネクタ 234"/>
        <xdr:cNvCxnSpPr/>
      </xdr:nvCxnSpPr>
      <xdr:spPr>
        <a:xfrm flipV="1">
          <a:off x="2908300" y="15807868"/>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105702</xdr:rowOff>
    </xdr:from>
    <xdr:to>
      <xdr:col>15</xdr:col>
      <xdr:colOff>50800</xdr:colOff>
      <xdr:row>93</xdr:row>
      <xdr:rowOff>8420</xdr:rowOff>
    </xdr:to>
    <xdr:cxnSp macro="">
      <xdr:nvCxnSpPr>
        <xdr:cNvPr id="238" name="直線コネクタ 237"/>
        <xdr:cNvCxnSpPr/>
      </xdr:nvCxnSpPr>
      <xdr:spPr>
        <a:xfrm flipV="1">
          <a:off x="2019300" y="1587910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8420</xdr:rowOff>
    </xdr:from>
    <xdr:to>
      <xdr:col>10</xdr:col>
      <xdr:colOff>114300</xdr:colOff>
      <xdr:row>93</xdr:row>
      <xdr:rowOff>84632</xdr:rowOff>
    </xdr:to>
    <xdr:cxnSp macro="">
      <xdr:nvCxnSpPr>
        <xdr:cNvPr id="241" name="直線コネクタ 240"/>
        <xdr:cNvCxnSpPr/>
      </xdr:nvCxnSpPr>
      <xdr:spPr>
        <a:xfrm flipV="1">
          <a:off x="1130300" y="15953270"/>
          <a:ext cx="889000" cy="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138849</xdr:rowOff>
    </xdr:from>
    <xdr:to>
      <xdr:col>24</xdr:col>
      <xdr:colOff>114300</xdr:colOff>
      <xdr:row>92</xdr:row>
      <xdr:rowOff>68999</xdr:rowOff>
    </xdr:to>
    <xdr:sp macro="" textlink="">
      <xdr:nvSpPr>
        <xdr:cNvPr id="251" name="楕円 250"/>
        <xdr:cNvSpPr/>
      </xdr:nvSpPr>
      <xdr:spPr>
        <a:xfrm>
          <a:off x="4584700" y="157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161726</xdr:rowOff>
    </xdr:from>
    <xdr:ext cx="599010" cy="259045"/>
    <xdr:sp macro="" textlink="">
      <xdr:nvSpPr>
        <xdr:cNvPr id="252" name="扶助費該当値テキスト"/>
        <xdr:cNvSpPr txBox="1"/>
      </xdr:nvSpPr>
      <xdr:spPr>
        <a:xfrm>
          <a:off x="4686300" y="1559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155118</xdr:rowOff>
    </xdr:from>
    <xdr:to>
      <xdr:col>20</xdr:col>
      <xdr:colOff>38100</xdr:colOff>
      <xdr:row>92</xdr:row>
      <xdr:rowOff>85268</xdr:rowOff>
    </xdr:to>
    <xdr:sp macro="" textlink="">
      <xdr:nvSpPr>
        <xdr:cNvPr id="253" name="楕円 252"/>
        <xdr:cNvSpPr/>
      </xdr:nvSpPr>
      <xdr:spPr>
        <a:xfrm>
          <a:off x="3746500" y="15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101795</xdr:rowOff>
    </xdr:from>
    <xdr:ext cx="599010" cy="259045"/>
    <xdr:sp macro="" textlink="">
      <xdr:nvSpPr>
        <xdr:cNvPr id="254" name="テキスト ボックス 253"/>
        <xdr:cNvSpPr txBox="1"/>
      </xdr:nvSpPr>
      <xdr:spPr>
        <a:xfrm>
          <a:off x="3497795"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54902</xdr:rowOff>
    </xdr:from>
    <xdr:to>
      <xdr:col>15</xdr:col>
      <xdr:colOff>101600</xdr:colOff>
      <xdr:row>92</xdr:row>
      <xdr:rowOff>156502</xdr:rowOff>
    </xdr:to>
    <xdr:sp macro="" textlink="">
      <xdr:nvSpPr>
        <xdr:cNvPr id="255" name="楕円 254"/>
        <xdr:cNvSpPr/>
      </xdr:nvSpPr>
      <xdr:spPr>
        <a:xfrm>
          <a:off x="2857500" y="15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1579</xdr:rowOff>
    </xdr:from>
    <xdr:ext cx="599010" cy="259045"/>
    <xdr:sp macro="" textlink="">
      <xdr:nvSpPr>
        <xdr:cNvPr id="256" name="テキスト ボックス 255"/>
        <xdr:cNvSpPr txBox="1"/>
      </xdr:nvSpPr>
      <xdr:spPr>
        <a:xfrm>
          <a:off x="2608795" y="1560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129070</xdr:rowOff>
    </xdr:from>
    <xdr:to>
      <xdr:col>10</xdr:col>
      <xdr:colOff>165100</xdr:colOff>
      <xdr:row>93</xdr:row>
      <xdr:rowOff>59220</xdr:rowOff>
    </xdr:to>
    <xdr:sp macro="" textlink="">
      <xdr:nvSpPr>
        <xdr:cNvPr id="257" name="楕円 256"/>
        <xdr:cNvSpPr/>
      </xdr:nvSpPr>
      <xdr:spPr>
        <a:xfrm>
          <a:off x="1968500" y="159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75747</xdr:rowOff>
    </xdr:from>
    <xdr:ext cx="599010" cy="259045"/>
    <xdr:sp macro="" textlink="">
      <xdr:nvSpPr>
        <xdr:cNvPr id="258" name="テキスト ボックス 257"/>
        <xdr:cNvSpPr txBox="1"/>
      </xdr:nvSpPr>
      <xdr:spPr>
        <a:xfrm>
          <a:off x="1719795" y="156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33832</xdr:rowOff>
    </xdr:from>
    <xdr:to>
      <xdr:col>6</xdr:col>
      <xdr:colOff>38100</xdr:colOff>
      <xdr:row>93</xdr:row>
      <xdr:rowOff>135432</xdr:rowOff>
    </xdr:to>
    <xdr:sp macro="" textlink="">
      <xdr:nvSpPr>
        <xdr:cNvPr id="259" name="楕円 258"/>
        <xdr:cNvSpPr/>
      </xdr:nvSpPr>
      <xdr:spPr>
        <a:xfrm>
          <a:off x="1079500" y="159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151959</xdr:rowOff>
    </xdr:from>
    <xdr:ext cx="599010" cy="259045"/>
    <xdr:sp macro="" textlink="">
      <xdr:nvSpPr>
        <xdr:cNvPr id="260" name="テキスト ボックス 259"/>
        <xdr:cNvSpPr txBox="1"/>
      </xdr:nvSpPr>
      <xdr:spPr>
        <a:xfrm>
          <a:off x="830795" y="1575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129184</xdr:rowOff>
    </xdr:from>
    <xdr:to>
      <xdr:col>55</xdr:col>
      <xdr:colOff>0</xdr:colOff>
      <xdr:row>35</xdr:row>
      <xdr:rowOff>133332</xdr:rowOff>
    </xdr:to>
    <xdr:cxnSp macro="">
      <xdr:nvCxnSpPr>
        <xdr:cNvPr id="292" name="直線コネクタ 291"/>
        <xdr:cNvCxnSpPr/>
      </xdr:nvCxnSpPr>
      <xdr:spPr>
        <a:xfrm flipV="1">
          <a:off x="9639300" y="6129934"/>
          <a:ext cx="8382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96625</xdr:rowOff>
    </xdr:from>
    <xdr:to>
      <xdr:col>50</xdr:col>
      <xdr:colOff>114300</xdr:colOff>
      <xdr:row>35</xdr:row>
      <xdr:rowOff>133332</xdr:rowOff>
    </xdr:to>
    <xdr:cxnSp macro="">
      <xdr:nvCxnSpPr>
        <xdr:cNvPr id="295" name="直線コネクタ 294"/>
        <xdr:cNvCxnSpPr/>
      </xdr:nvCxnSpPr>
      <xdr:spPr>
        <a:xfrm>
          <a:off x="8750300" y="6097375"/>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96625</xdr:rowOff>
    </xdr:from>
    <xdr:to>
      <xdr:col>45</xdr:col>
      <xdr:colOff>177800</xdr:colOff>
      <xdr:row>36</xdr:row>
      <xdr:rowOff>17366</xdr:rowOff>
    </xdr:to>
    <xdr:cxnSp macro="">
      <xdr:nvCxnSpPr>
        <xdr:cNvPr id="298" name="直線コネクタ 297"/>
        <xdr:cNvCxnSpPr/>
      </xdr:nvCxnSpPr>
      <xdr:spPr>
        <a:xfrm flipV="1">
          <a:off x="7861300" y="6097375"/>
          <a:ext cx="889000" cy="9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17366</xdr:rowOff>
    </xdr:from>
    <xdr:to>
      <xdr:col>41</xdr:col>
      <xdr:colOff>50800</xdr:colOff>
      <xdr:row>38</xdr:row>
      <xdr:rowOff>23734</xdr:rowOff>
    </xdr:to>
    <xdr:cxnSp macro="">
      <xdr:nvCxnSpPr>
        <xdr:cNvPr id="301" name="直線コネクタ 300"/>
        <xdr:cNvCxnSpPr/>
      </xdr:nvCxnSpPr>
      <xdr:spPr>
        <a:xfrm flipV="1">
          <a:off x="6972300" y="6189566"/>
          <a:ext cx="889000" cy="3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78384</xdr:rowOff>
    </xdr:from>
    <xdr:to>
      <xdr:col>55</xdr:col>
      <xdr:colOff>50800</xdr:colOff>
      <xdr:row>36</xdr:row>
      <xdr:rowOff>8534</xdr:rowOff>
    </xdr:to>
    <xdr:sp macro="" textlink="">
      <xdr:nvSpPr>
        <xdr:cNvPr id="311" name="楕円 310"/>
        <xdr:cNvSpPr/>
      </xdr:nvSpPr>
      <xdr:spPr>
        <a:xfrm>
          <a:off x="104267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101261</xdr:rowOff>
    </xdr:from>
    <xdr:ext cx="534377" cy="259045"/>
    <xdr:sp macro="" textlink="">
      <xdr:nvSpPr>
        <xdr:cNvPr id="312" name="補助費等該当値テキスト"/>
        <xdr:cNvSpPr txBox="1"/>
      </xdr:nvSpPr>
      <xdr:spPr>
        <a:xfrm>
          <a:off x="10528300" y="59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82532</xdr:rowOff>
    </xdr:from>
    <xdr:to>
      <xdr:col>50</xdr:col>
      <xdr:colOff>165100</xdr:colOff>
      <xdr:row>36</xdr:row>
      <xdr:rowOff>12682</xdr:rowOff>
    </xdr:to>
    <xdr:sp macro="" textlink="">
      <xdr:nvSpPr>
        <xdr:cNvPr id="313" name="楕円 312"/>
        <xdr:cNvSpPr/>
      </xdr:nvSpPr>
      <xdr:spPr>
        <a:xfrm>
          <a:off x="9588500" y="60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29209</xdr:rowOff>
    </xdr:from>
    <xdr:ext cx="534377" cy="259045"/>
    <xdr:sp macro="" textlink="">
      <xdr:nvSpPr>
        <xdr:cNvPr id="314" name="テキスト ボックス 313"/>
        <xdr:cNvSpPr txBox="1"/>
      </xdr:nvSpPr>
      <xdr:spPr>
        <a:xfrm>
          <a:off x="9372111" y="585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45825</xdr:rowOff>
    </xdr:from>
    <xdr:to>
      <xdr:col>46</xdr:col>
      <xdr:colOff>38100</xdr:colOff>
      <xdr:row>35</xdr:row>
      <xdr:rowOff>147425</xdr:rowOff>
    </xdr:to>
    <xdr:sp macro="" textlink="">
      <xdr:nvSpPr>
        <xdr:cNvPr id="315" name="楕円 314"/>
        <xdr:cNvSpPr/>
      </xdr:nvSpPr>
      <xdr:spPr>
        <a:xfrm>
          <a:off x="8699500" y="6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163952</xdr:rowOff>
    </xdr:from>
    <xdr:ext cx="534377" cy="259045"/>
    <xdr:sp macro="" textlink="">
      <xdr:nvSpPr>
        <xdr:cNvPr id="316" name="テキスト ボックス 315"/>
        <xdr:cNvSpPr txBox="1"/>
      </xdr:nvSpPr>
      <xdr:spPr>
        <a:xfrm>
          <a:off x="8483111" y="58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138016</xdr:rowOff>
    </xdr:from>
    <xdr:to>
      <xdr:col>41</xdr:col>
      <xdr:colOff>101600</xdr:colOff>
      <xdr:row>36</xdr:row>
      <xdr:rowOff>68166</xdr:rowOff>
    </xdr:to>
    <xdr:sp macro="" textlink="">
      <xdr:nvSpPr>
        <xdr:cNvPr id="317" name="楕円 316"/>
        <xdr:cNvSpPr/>
      </xdr:nvSpPr>
      <xdr:spPr>
        <a:xfrm>
          <a:off x="7810500" y="61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59293</xdr:rowOff>
    </xdr:from>
    <xdr:ext cx="534377" cy="259045"/>
    <xdr:sp macro="" textlink="">
      <xdr:nvSpPr>
        <xdr:cNvPr id="318" name="テキスト ボックス 317"/>
        <xdr:cNvSpPr txBox="1"/>
      </xdr:nvSpPr>
      <xdr:spPr>
        <a:xfrm>
          <a:off x="7594111" y="62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144385</xdr:rowOff>
    </xdr:from>
    <xdr:to>
      <xdr:col>36</xdr:col>
      <xdr:colOff>165100</xdr:colOff>
      <xdr:row>38</xdr:row>
      <xdr:rowOff>74535</xdr:rowOff>
    </xdr:to>
    <xdr:sp macro="" textlink="">
      <xdr:nvSpPr>
        <xdr:cNvPr id="319" name="楕円 318"/>
        <xdr:cNvSpPr/>
      </xdr:nvSpPr>
      <xdr:spPr>
        <a:xfrm>
          <a:off x="6921500" y="6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65661</xdr:rowOff>
    </xdr:from>
    <xdr:ext cx="534377" cy="259045"/>
    <xdr:sp macro="" textlink="">
      <xdr:nvSpPr>
        <xdr:cNvPr id="320" name="テキスト ボックス 319"/>
        <xdr:cNvSpPr txBox="1"/>
      </xdr:nvSpPr>
      <xdr:spPr>
        <a:xfrm>
          <a:off x="6705111" y="65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41021</xdr:rowOff>
    </xdr:from>
    <xdr:to>
      <xdr:col>55</xdr:col>
      <xdr:colOff>0</xdr:colOff>
      <xdr:row>55</xdr:row>
      <xdr:rowOff>49688</xdr:rowOff>
    </xdr:to>
    <xdr:cxnSp macro="">
      <xdr:nvCxnSpPr>
        <xdr:cNvPr id="350" name="直線コネクタ 349"/>
        <xdr:cNvCxnSpPr/>
      </xdr:nvCxnSpPr>
      <xdr:spPr>
        <a:xfrm flipV="1">
          <a:off x="9639300" y="8956421"/>
          <a:ext cx="838200" cy="5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132309</xdr:rowOff>
    </xdr:from>
    <xdr:to>
      <xdr:col>50</xdr:col>
      <xdr:colOff>114300</xdr:colOff>
      <xdr:row>55</xdr:row>
      <xdr:rowOff>49688</xdr:rowOff>
    </xdr:to>
    <xdr:cxnSp macro="">
      <xdr:nvCxnSpPr>
        <xdr:cNvPr id="353" name="直線コネクタ 352"/>
        <xdr:cNvCxnSpPr/>
      </xdr:nvCxnSpPr>
      <xdr:spPr>
        <a:xfrm>
          <a:off x="8750300" y="9390609"/>
          <a:ext cx="889000" cy="8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132309</xdr:rowOff>
    </xdr:from>
    <xdr:to>
      <xdr:col>45</xdr:col>
      <xdr:colOff>177800</xdr:colOff>
      <xdr:row>56</xdr:row>
      <xdr:rowOff>20295</xdr:rowOff>
    </xdr:to>
    <xdr:cxnSp macro="">
      <xdr:nvCxnSpPr>
        <xdr:cNvPr id="356" name="直線コネクタ 355"/>
        <xdr:cNvCxnSpPr/>
      </xdr:nvCxnSpPr>
      <xdr:spPr>
        <a:xfrm flipV="1">
          <a:off x="7861300" y="9390609"/>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20295</xdr:rowOff>
    </xdr:from>
    <xdr:to>
      <xdr:col>41</xdr:col>
      <xdr:colOff>50800</xdr:colOff>
      <xdr:row>57</xdr:row>
      <xdr:rowOff>158997</xdr:rowOff>
    </xdr:to>
    <xdr:cxnSp macro="">
      <xdr:nvCxnSpPr>
        <xdr:cNvPr id="359" name="直線コネクタ 358"/>
        <xdr:cNvCxnSpPr/>
      </xdr:nvCxnSpPr>
      <xdr:spPr>
        <a:xfrm flipV="1">
          <a:off x="6972300" y="9621495"/>
          <a:ext cx="889000" cy="3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161671</xdr:rowOff>
    </xdr:from>
    <xdr:to>
      <xdr:col>55</xdr:col>
      <xdr:colOff>50800</xdr:colOff>
      <xdr:row>52</xdr:row>
      <xdr:rowOff>91821</xdr:rowOff>
    </xdr:to>
    <xdr:sp macro="" textlink="">
      <xdr:nvSpPr>
        <xdr:cNvPr id="369" name="楕円 368"/>
        <xdr:cNvSpPr/>
      </xdr:nvSpPr>
      <xdr:spPr>
        <a:xfrm>
          <a:off x="10426700" y="89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13098</xdr:rowOff>
    </xdr:from>
    <xdr:ext cx="534377" cy="259045"/>
    <xdr:sp macro="" textlink="">
      <xdr:nvSpPr>
        <xdr:cNvPr id="370" name="普通建設事業費該当値テキスト"/>
        <xdr:cNvSpPr txBox="1"/>
      </xdr:nvSpPr>
      <xdr:spPr>
        <a:xfrm>
          <a:off x="10528300" y="875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170338</xdr:rowOff>
    </xdr:from>
    <xdr:to>
      <xdr:col>50</xdr:col>
      <xdr:colOff>165100</xdr:colOff>
      <xdr:row>55</xdr:row>
      <xdr:rowOff>100488</xdr:rowOff>
    </xdr:to>
    <xdr:sp macro="" textlink="">
      <xdr:nvSpPr>
        <xdr:cNvPr id="371" name="楕円 370"/>
        <xdr:cNvSpPr/>
      </xdr:nvSpPr>
      <xdr:spPr>
        <a:xfrm>
          <a:off x="9588500" y="94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117015</xdr:rowOff>
    </xdr:from>
    <xdr:ext cx="534377" cy="259045"/>
    <xdr:sp macro="" textlink="">
      <xdr:nvSpPr>
        <xdr:cNvPr id="372" name="テキスト ボックス 371"/>
        <xdr:cNvSpPr txBox="1"/>
      </xdr:nvSpPr>
      <xdr:spPr>
        <a:xfrm>
          <a:off x="9372111" y="92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81509</xdr:rowOff>
    </xdr:from>
    <xdr:to>
      <xdr:col>46</xdr:col>
      <xdr:colOff>38100</xdr:colOff>
      <xdr:row>55</xdr:row>
      <xdr:rowOff>11659</xdr:rowOff>
    </xdr:to>
    <xdr:sp macro="" textlink="">
      <xdr:nvSpPr>
        <xdr:cNvPr id="373" name="楕円 372"/>
        <xdr:cNvSpPr/>
      </xdr:nvSpPr>
      <xdr:spPr>
        <a:xfrm>
          <a:off x="8699500" y="93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28186</xdr:rowOff>
    </xdr:from>
    <xdr:ext cx="534377" cy="259045"/>
    <xdr:sp macro="" textlink="">
      <xdr:nvSpPr>
        <xdr:cNvPr id="374" name="テキスト ボックス 373"/>
        <xdr:cNvSpPr txBox="1"/>
      </xdr:nvSpPr>
      <xdr:spPr>
        <a:xfrm>
          <a:off x="8483111" y="91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140945</xdr:rowOff>
    </xdr:from>
    <xdr:to>
      <xdr:col>41</xdr:col>
      <xdr:colOff>101600</xdr:colOff>
      <xdr:row>56</xdr:row>
      <xdr:rowOff>71095</xdr:rowOff>
    </xdr:to>
    <xdr:sp macro="" textlink="">
      <xdr:nvSpPr>
        <xdr:cNvPr id="375" name="楕円 374"/>
        <xdr:cNvSpPr/>
      </xdr:nvSpPr>
      <xdr:spPr>
        <a:xfrm>
          <a:off x="7810500" y="95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62222</xdr:rowOff>
    </xdr:from>
    <xdr:ext cx="534377" cy="259045"/>
    <xdr:sp macro="" textlink="">
      <xdr:nvSpPr>
        <xdr:cNvPr id="376" name="テキスト ボックス 375"/>
        <xdr:cNvSpPr txBox="1"/>
      </xdr:nvSpPr>
      <xdr:spPr>
        <a:xfrm>
          <a:off x="7594111" y="96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108197</xdr:rowOff>
    </xdr:from>
    <xdr:to>
      <xdr:col>36</xdr:col>
      <xdr:colOff>165100</xdr:colOff>
      <xdr:row>58</xdr:row>
      <xdr:rowOff>38347</xdr:rowOff>
    </xdr:to>
    <xdr:sp macro="" textlink="">
      <xdr:nvSpPr>
        <xdr:cNvPr id="377" name="楕円 376"/>
        <xdr:cNvSpPr/>
      </xdr:nvSpPr>
      <xdr:spPr>
        <a:xfrm>
          <a:off x="6921500" y="98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29474</xdr:rowOff>
    </xdr:from>
    <xdr:ext cx="534377" cy="259045"/>
    <xdr:sp macro="" textlink="">
      <xdr:nvSpPr>
        <xdr:cNvPr id="378" name="テキスト ボックス 377"/>
        <xdr:cNvSpPr txBox="1"/>
      </xdr:nvSpPr>
      <xdr:spPr>
        <a:xfrm>
          <a:off x="6705111" y="99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3607</xdr:rowOff>
    </xdr:from>
    <xdr:to>
      <xdr:col>55</xdr:col>
      <xdr:colOff>0</xdr:colOff>
      <xdr:row>75</xdr:row>
      <xdr:rowOff>125794</xdr:rowOff>
    </xdr:to>
    <xdr:cxnSp macro="">
      <xdr:nvCxnSpPr>
        <xdr:cNvPr id="407" name="直線コネクタ 406"/>
        <xdr:cNvCxnSpPr/>
      </xdr:nvCxnSpPr>
      <xdr:spPr>
        <a:xfrm flipV="1">
          <a:off x="9639300" y="12862357"/>
          <a:ext cx="8382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32144</xdr:rowOff>
    </xdr:from>
    <xdr:to>
      <xdr:col>50</xdr:col>
      <xdr:colOff>114300</xdr:colOff>
      <xdr:row>75</xdr:row>
      <xdr:rowOff>125794</xdr:rowOff>
    </xdr:to>
    <xdr:cxnSp macro="">
      <xdr:nvCxnSpPr>
        <xdr:cNvPr id="410" name="直線コネクタ 409"/>
        <xdr:cNvCxnSpPr/>
      </xdr:nvCxnSpPr>
      <xdr:spPr>
        <a:xfrm>
          <a:off x="8750300" y="12719444"/>
          <a:ext cx="889000" cy="2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32144</xdr:rowOff>
    </xdr:from>
    <xdr:to>
      <xdr:col>45</xdr:col>
      <xdr:colOff>177800</xdr:colOff>
      <xdr:row>77</xdr:row>
      <xdr:rowOff>24181</xdr:rowOff>
    </xdr:to>
    <xdr:cxnSp macro="">
      <xdr:nvCxnSpPr>
        <xdr:cNvPr id="413" name="直線コネクタ 412"/>
        <xdr:cNvCxnSpPr/>
      </xdr:nvCxnSpPr>
      <xdr:spPr>
        <a:xfrm flipV="1">
          <a:off x="7861300" y="12719444"/>
          <a:ext cx="889000" cy="50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124257</xdr:rowOff>
    </xdr:from>
    <xdr:to>
      <xdr:col>55</xdr:col>
      <xdr:colOff>50800</xdr:colOff>
      <xdr:row>75</xdr:row>
      <xdr:rowOff>54407</xdr:rowOff>
    </xdr:to>
    <xdr:sp macro="" textlink="">
      <xdr:nvSpPr>
        <xdr:cNvPr id="423" name="楕円 422"/>
        <xdr:cNvSpPr/>
      </xdr:nvSpPr>
      <xdr:spPr>
        <a:xfrm>
          <a:off x="10426700" y="128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147134</xdr:rowOff>
    </xdr:from>
    <xdr:ext cx="534377" cy="259045"/>
    <xdr:sp macro="" textlink="">
      <xdr:nvSpPr>
        <xdr:cNvPr id="424" name="普通建設事業費 （ うち新規整備　）該当値テキスト"/>
        <xdr:cNvSpPr txBox="1"/>
      </xdr:nvSpPr>
      <xdr:spPr>
        <a:xfrm>
          <a:off x="10528300" y="126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74994</xdr:rowOff>
    </xdr:from>
    <xdr:to>
      <xdr:col>50</xdr:col>
      <xdr:colOff>165100</xdr:colOff>
      <xdr:row>76</xdr:row>
      <xdr:rowOff>5144</xdr:rowOff>
    </xdr:to>
    <xdr:sp macro="" textlink="">
      <xdr:nvSpPr>
        <xdr:cNvPr id="425" name="楕円 424"/>
        <xdr:cNvSpPr/>
      </xdr:nvSpPr>
      <xdr:spPr>
        <a:xfrm>
          <a:off x="9588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21671</xdr:rowOff>
    </xdr:from>
    <xdr:ext cx="534377" cy="259045"/>
    <xdr:sp macro="" textlink="">
      <xdr:nvSpPr>
        <xdr:cNvPr id="426" name="テキスト ボックス 425"/>
        <xdr:cNvSpPr txBox="1"/>
      </xdr:nvSpPr>
      <xdr:spPr>
        <a:xfrm>
          <a:off x="9372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152794</xdr:rowOff>
    </xdr:from>
    <xdr:to>
      <xdr:col>46</xdr:col>
      <xdr:colOff>38100</xdr:colOff>
      <xdr:row>74</xdr:row>
      <xdr:rowOff>82944</xdr:rowOff>
    </xdr:to>
    <xdr:sp macro="" textlink="">
      <xdr:nvSpPr>
        <xdr:cNvPr id="427" name="楕円 426"/>
        <xdr:cNvSpPr/>
      </xdr:nvSpPr>
      <xdr:spPr>
        <a:xfrm>
          <a:off x="8699500" y="126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99471</xdr:rowOff>
    </xdr:from>
    <xdr:ext cx="534377" cy="259045"/>
    <xdr:sp macro="" textlink="">
      <xdr:nvSpPr>
        <xdr:cNvPr id="428" name="テキスト ボックス 427"/>
        <xdr:cNvSpPr txBox="1"/>
      </xdr:nvSpPr>
      <xdr:spPr>
        <a:xfrm>
          <a:off x="8483111" y="124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144831</xdr:rowOff>
    </xdr:from>
    <xdr:to>
      <xdr:col>41</xdr:col>
      <xdr:colOff>101600</xdr:colOff>
      <xdr:row>77</xdr:row>
      <xdr:rowOff>74981</xdr:rowOff>
    </xdr:to>
    <xdr:sp macro="" textlink="">
      <xdr:nvSpPr>
        <xdr:cNvPr id="429" name="楕円 428"/>
        <xdr:cNvSpPr/>
      </xdr:nvSpPr>
      <xdr:spPr>
        <a:xfrm>
          <a:off x="7810500" y="131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66108</xdr:rowOff>
    </xdr:from>
    <xdr:ext cx="469744" cy="259045"/>
    <xdr:sp macro="" textlink="">
      <xdr:nvSpPr>
        <xdr:cNvPr id="430" name="テキスト ボックス 429"/>
        <xdr:cNvSpPr txBox="1"/>
      </xdr:nvSpPr>
      <xdr:spPr>
        <a:xfrm>
          <a:off x="7626428" y="132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86116</xdr:rowOff>
    </xdr:from>
    <xdr:to>
      <xdr:col>55</xdr:col>
      <xdr:colOff>0</xdr:colOff>
      <xdr:row>94</xdr:row>
      <xdr:rowOff>156549</xdr:rowOff>
    </xdr:to>
    <xdr:cxnSp macro="">
      <xdr:nvCxnSpPr>
        <xdr:cNvPr id="457" name="直線コネクタ 456"/>
        <xdr:cNvCxnSpPr/>
      </xdr:nvCxnSpPr>
      <xdr:spPr>
        <a:xfrm flipV="1">
          <a:off x="9639300" y="15859516"/>
          <a:ext cx="838200" cy="4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156549</xdr:rowOff>
    </xdr:from>
    <xdr:to>
      <xdr:col>50</xdr:col>
      <xdr:colOff>114300</xdr:colOff>
      <xdr:row>95</xdr:row>
      <xdr:rowOff>119926</xdr:rowOff>
    </xdr:to>
    <xdr:cxnSp macro="">
      <xdr:nvCxnSpPr>
        <xdr:cNvPr id="460" name="直線コネクタ 459"/>
        <xdr:cNvCxnSpPr/>
      </xdr:nvCxnSpPr>
      <xdr:spPr>
        <a:xfrm flipV="1">
          <a:off x="8750300" y="16272849"/>
          <a:ext cx="889000" cy="1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90802</xdr:rowOff>
    </xdr:from>
    <xdr:to>
      <xdr:col>45</xdr:col>
      <xdr:colOff>177800</xdr:colOff>
      <xdr:row>95</xdr:row>
      <xdr:rowOff>119926</xdr:rowOff>
    </xdr:to>
    <xdr:cxnSp macro="">
      <xdr:nvCxnSpPr>
        <xdr:cNvPr id="463" name="直線コネクタ 462"/>
        <xdr:cNvCxnSpPr/>
      </xdr:nvCxnSpPr>
      <xdr:spPr>
        <a:xfrm>
          <a:off x="7861300" y="16207102"/>
          <a:ext cx="889000" cy="20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35316</xdr:rowOff>
    </xdr:from>
    <xdr:to>
      <xdr:col>55</xdr:col>
      <xdr:colOff>50800</xdr:colOff>
      <xdr:row>92</xdr:row>
      <xdr:rowOff>136916</xdr:rowOff>
    </xdr:to>
    <xdr:sp macro="" textlink="">
      <xdr:nvSpPr>
        <xdr:cNvPr id="473" name="楕円 472"/>
        <xdr:cNvSpPr/>
      </xdr:nvSpPr>
      <xdr:spPr>
        <a:xfrm>
          <a:off x="10426700" y="158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58193</xdr:rowOff>
    </xdr:from>
    <xdr:ext cx="534377" cy="259045"/>
    <xdr:sp macro="" textlink="">
      <xdr:nvSpPr>
        <xdr:cNvPr id="474" name="普通建設事業費 （ うち更新整備　）該当値テキスト"/>
        <xdr:cNvSpPr txBox="1"/>
      </xdr:nvSpPr>
      <xdr:spPr>
        <a:xfrm>
          <a:off x="10528300" y="156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105749</xdr:rowOff>
    </xdr:from>
    <xdr:to>
      <xdr:col>50</xdr:col>
      <xdr:colOff>165100</xdr:colOff>
      <xdr:row>95</xdr:row>
      <xdr:rowOff>35899</xdr:rowOff>
    </xdr:to>
    <xdr:sp macro="" textlink="">
      <xdr:nvSpPr>
        <xdr:cNvPr id="475" name="楕円 474"/>
        <xdr:cNvSpPr/>
      </xdr:nvSpPr>
      <xdr:spPr>
        <a:xfrm>
          <a:off x="9588500" y="162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52426</xdr:rowOff>
    </xdr:from>
    <xdr:ext cx="534377" cy="259045"/>
    <xdr:sp macro="" textlink="">
      <xdr:nvSpPr>
        <xdr:cNvPr id="476" name="テキスト ボックス 475"/>
        <xdr:cNvSpPr txBox="1"/>
      </xdr:nvSpPr>
      <xdr:spPr>
        <a:xfrm>
          <a:off x="9372111" y="1599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69126</xdr:rowOff>
    </xdr:from>
    <xdr:to>
      <xdr:col>46</xdr:col>
      <xdr:colOff>38100</xdr:colOff>
      <xdr:row>95</xdr:row>
      <xdr:rowOff>170726</xdr:rowOff>
    </xdr:to>
    <xdr:sp macro="" textlink="">
      <xdr:nvSpPr>
        <xdr:cNvPr id="477" name="楕円 476"/>
        <xdr:cNvSpPr/>
      </xdr:nvSpPr>
      <xdr:spPr>
        <a:xfrm>
          <a:off x="8699500" y="163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15803</xdr:rowOff>
    </xdr:from>
    <xdr:ext cx="534377" cy="259045"/>
    <xdr:sp macro="" textlink="">
      <xdr:nvSpPr>
        <xdr:cNvPr id="478" name="テキスト ボックス 477"/>
        <xdr:cNvSpPr txBox="1"/>
      </xdr:nvSpPr>
      <xdr:spPr>
        <a:xfrm>
          <a:off x="8483111" y="16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40002</xdr:rowOff>
    </xdr:from>
    <xdr:to>
      <xdr:col>41</xdr:col>
      <xdr:colOff>101600</xdr:colOff>
      <xdr:row>94</xdr:row>
      <xdr:rowOff>141602</xdr:rowOff>
    </xdr:to>
    <xdr:sp macro="" textlink="">
      <xdr:nvSpPr>
        <xdr:cNvPr id="479" name="楕円 478"/>
        <xdr:cNvSpPr/>
      </xdr:nvSpPr>
      <xdr:spPr>
        <a:xfrm>
          <a:off x="7810500" y="1615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158129</xdr:rowOff>
    </xdr:from>
    <xdr:ext cx="534377" cy="259045"/>
    <xdr:sp macro="" textlink="">
      <xdr:nvSpPr>
        <xdr:cNvPr id="480" name="テキスト ボックス 479"/>
        <xdr:cNvSpPr txBox="1"/>
      </xdr:nvSpPr>
      <xdr:spPr>
        <a:xfrm>
          <a:off x="7594111" y="1593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80264</xdr:rowOff>
    </xdr:from>
    <xdr:to>
      <xdr:col>85</xdr:col>
      <xdr:colOff>127000</xdr:colOff>
      <xdr:row>39</xdr:row>
      <xdr:rowOff>86992</xdr:rowOff>
    </xdr:to>
    <xdr:cxnSp macro="">
      <xdr:nvCxnSpPr>
        <xdr:cNvPr id="511" name="直線コネクタ 510"/>
        <xdr:cNvCxnSpPr/>
      </xdr:nvCxnSpPr>
      <xdr:spPr>
        <a:xfrm flipV="1">
          <a:off x="15481300" y="6766814"/>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30886</xdr:rowOff>
    </xdr:from>
    <xdr:to>
      <xdr:col>81</xdr:col>
      <xdr:colOff>50800</xdr:colOff>
      <xdr:row>39</xdr:row>
      <xdr:rowOff>86992</xdr:rowOff>
    </xdr:to>
    <xdr:cxnSp macro="">
      <xdr:nvCxnSpPr>
        <xdr:cNvPr id="514" name="直線コネクタ 513"/>
        <xdr:cNvCxnSpPr/>
      </xdr:nvCxnSpPr>
      <xdr:spPr>
        <a:xfrm>
          <a:off x="14592300" y="6717436"/>
          <a:ext cx="889000" cy="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30886</xdr:rowOff>
    </xdr:from>
    <xdr:to>
      <xdr:col>76</xdr:col>
      <xdr:colOff>114300</xdr:colOff>
      <xdr:row>39</xdr:row>
      <xdr:rowOff>34446</xdr:rowOff>
    </xdr:to>
    <xdr:cxnSp macro="">
      <xdr:nvCxnSpPr>
        <xdr:cNvPr id="517" name="直線コネクタ 516"/>
        <xdr:cNvCxnSpPr/>
      </xdr:nvCxnSpPr>
      <xdr:spPr>
        <a:xfrm flipV="1">
          <a:off x="13703300" y="671743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107234</xdr:rowOff>
    </xdr:from>
    <xdr:ext cx="469744" cy="259045"/>
    <xdr:sp macro="" textlink="">
      <xdr:nvSpPr>
        <xdr:cNvPr id="519" name="テキスト ボックス 518"/>
        <xdr:cNvSpPr txBox="1"/>
      </xdr:nvSpPr>
      <xdr:spPr>
        <a:xfrm>
          <a:off x="14357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34446</xdr:rowOff>
    </xdr:from>
    <xdr:to>
      <xdr:col>71</xdr:col>
      <xdr:colOff>177800</xdr:colOff>
      <xdr:row>39</xdr:row>
      <xdr:rowOff>93849</xdr:rowOff>
    </xdr:to>
    <xdr:cxnSp macro="">
      <xdr:nvCxnSpPr>
        <xdr:cNvPr id="520" name="直線コネクタ 519"/>
        <xdr:cNvCxnSpPr/>
      </xdr:nvCxnSpPr>
      <xdr:spPr>
        <a:xfrm flipV="1">
          <a:off x="12814300" y="6720996"/>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2" name="テキスト ボックス 521"/>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29464</xdr:rowOff>
    </xdr:from>
    <xdr:to>
      <xdr:col>85</xdr:col>
      <xdr:colOff>177800</xdr:colOff>
      <xdr:row>39</xdr:row>
      <xdr:rowOff>131064</xdr:rowOff>
    </xdr:to>
    <xdr:sp macro="" textlink="">
      <xdr:nvSpPr>
        <xdr:cNvPr id="530" name="楕円 529"/>
        <xdr:cNvSpPr/>
      </xdr:nvSpPr>
      <xdr:spPr>
        <a:xfrm>
          <a:off x="162687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36192</xdr:rowOff>
    </xdr:from>
    <xdr:to>
      <xdr:col>81</xdr:col>
      <xdr:colOff>101600</xdr:colOff>
      <xdr:row>39</xdr:row>
      <xdr:rowOff>137792</xdr:rowOff>
    </xdr:to>
    <xdr:sp macro="" textlink="">
      <xdr:nvSpPr>
        <xdr:cNvPr id="532" name="楕円 531"/>
        <xdr:cNvSpPr/>
      </xdr:nvSpPr>
      <xdr:spPr>
        <a:xfrm>
          <a:off x="15430500" y="67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128919</xdr:rowOff>
    </xdr:from>
    <xdr:ext cx="378565" cy="259045"/>
    <xdr:sp macro="" textlink="">
      <xdr:nvSpPr>
        <xdr:cNvPr id="533" name="テキスト ボックス 532"/>
        <xdr:cNvSpPr txBox="1"/>
      </xdr:nvSpPr>
      <xdr:spPr>
        <a:xfrm>
          <a:off x="15292017" y="6815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151536</xdr:rowOff>
    </xdr:from>
    <xdr:to>
      <xdr:col>76</xdr:col>
      <xdr:colOff>165100</xdr:colOff>
      <xdr:row>39</xdr:row>
      <xdr:rowOff>81686</xdr:rowOff>
    </xdr:to>
    <xdr:sp macro="" textlink="">
      <xdr:nvSpPr>
        <xdr:cNvPr id="534" name="楕円 533"/>
        <xdr:cNvSpPr/>
      </xdr:nvSpPr>
      <xdr:spPr>
        <a:xfrm>
          <a:off x="14541500" y="66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98213</xdr:rowOff>
    </xdr:from>
    <xdr:ext cx="469744" cy="259045"/>
    <xdr:sp macro="" textlink="">
      <xdr:nvSpPr>
        <xdr:cNvPr id="535" name="テキスト ボックス 534"/>
        <xdr:cNvSpPr txBox="1"/>
      </xdr:nvSpPr>
      <xdr:spPr>
        <a:xfrm>
          <a:off x="14357428" y="64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155096</xdr:rowOff>
    </xdr:from>
    <xdr:to>
      <xdr:col>72</xdr:col>
      <xdr:colOff>38100</xdr:colOff>
      <xdr:row>39</xdr:row>
      <xdr:rowOff>85246</xdr:rowOff>
    </xdr:to>
    <xdr:sp macro="" textlink="">
      <xdr:nvSpPr>
        <xdr:cNvPr id="536" name="楕円 535"/>
        <xdr:cNvSpPr/>
      </xdr:nvSpPr>
      <xdr:spPr>
        <a:xfrm>
          <a:off x="13652500" y="66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101773</xdr:rowOff>
    </xdr:from>
    <xdr:ext cx="469744" cy="259045"/>
    <xdr:sp macro="" textlink="">
      <xdr:nvSpPr>
        <xdr:cNvPr id="537" name="テキスト ボックス 536"/>
        <xdr:cNvSpPr txBox="1"/>
      </xdr:nvSpPr>
      <xdr:spPr>
        <a:xfrm>
          <a:off x="13468428" y="644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43049</xdr:rowOff>
    </xdr:from>
    <xdr:to>
      <xdr:col>67</xdr:col>
      <xdr:colOff>101600</xdr:colOff>
      <xdr:row>39</xdr:row>
      <xdr:rowOff>144649</xdr:rowOff>
    </xdr:to>
    <xdr:sp macro="" textlink="">
      <xdr:nvSpPr>
        <xdr:cNvPr id="538" name="楕円 537"/>
        <xdr:cNvSpPr/>
      </xdr:nvSpPr>
      <xdr:spPr>
        <a:xfrm>
          <a:off x="127635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135776</xdr:rowOff>
    </xdr:from>
    <xdr:ext cx="378565" cy="259045"/>
    <xdr:sp macro="" textlink="">
      <xdr:nvSpPr>
        <xdr:cNvPr id="539" name="テキスト ボックス 538"/>
        <xdr:cNvSpPr txBox="1"/>
      </xdr:nvSpPr>
      <xdr:spPr>
        <a:xfrm>
          <a:off x="12625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65565</xdr:rowOff>
    </xdr:from>
    <xdr:to>
      <xdr:col>85</xdr:col>
      <xdr:colOff>126364</xdr:colOff>
      <xdr:row>79</xdr:row>
      <xdr:rowOff>53930</xdr:rowOff>
    </xdr:to>
    <xdr:cxnSp macro="">
      <xdr:nvCxnSpPr>
        <xdr:cNvPr id="611" name="直線コネクタ 610"/>
        <xdr:cNvCxnSpPr/>
      </xdr:nvCxnSpPr>
      <xdr:spPr>
        <a:xfrm flipV="1">
          <a:off x="16317595" y="12581415"/>
          <a:ext cx="1269" cy="1017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57757</xdr:rowOff>
    </xdr:from>
    <xdr:ext cx="534377" cy="259045"/>
    <xdr:sp macro="" textlink="">
      <xdr:nvSpPr>
        <xdr:cNvPr id="612" name="公債費最小値テキスト"/>
        <xdr:cNvSpPr txBox="1"/>
      </xdr:nvSpPr>
      <xdr:spPr>
        <a:xfrm>
          <a:off x="16370300" y="136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53930</xdr:rowOff>
    </xdr:from>
    <xdr:to>
      <xdr:col>86</xdr:col>
      <xdr:colOff>25400</xdr:colOff>
      <xdr:row>79</xdr:row>
      <xdr:rowOff>53930</xdr:rowOff>
    </xdr:to>
    <xdr:cxnSp macro="">
      <xdr:nvCxnSpPr>
        <xdr:cNvPr id="613" name="直線コネクタ 612"/>
        <xdr:cNvCxnSpPr/>
      </xdr:nvCxnSpPr>
      <xdr:spPr>
        <a:xfrm>
          <a:off x="16230600" y="135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12242</xdr:rowOff>
    </xdr:from>
    <xdr:ext cx="534377" cy="259045"/>
    <xdr:sp macro="" textlink="">
      <xdr:nvSpPr>
        <xdr:cNvPr id="614" name="公債費最大値テキスト"/>
        <xdr:cNvSpPr txBox="1"/>
      </xdr:nvSpPr>
      <xdr:spPr>
        <a:xfrm>
          <a:off x="16370300" y="123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65565</xdr:rowOff>
    </xdr:from>
    <xdr:to>
      <xdr:col>86</xdr:col>
      <xdr:colOff>25400</xdr:colOff>
      <xdr:row>73</xdr:row>
      <xdr:rowOff>65565</xdr:rowOff>
    </xdr:to>
    <xdr:cxnSp macro="">
      <xdr:nvCxnSpPr>
        <xdr:cNvPr id="615" name="直線コネクタ 614"/>
        <xdr:cNvCxnSpPr/>
      </xdr:nvCxnSpPr>
      <xdr:spPr>
        <a:xfrm>
          <a:off x="16230600" y="1258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117640</xdr:rowOff>
    </xdr:from>
    <xdr:to>
      <xdr:col>85</xdr:col>
      <xdr:colOff>127000</xdr:colOff>
      <xdr:row>74</xdr:row>
      <xdr:rowOff>30041</xdr:rowOff>
    </xdr:to>
    <xdr:cxnSp macro="">
      <xdr:nvCxnSpPr>
        <xdr:cNvPr id="616" name="直線コネクタ 615"/>
        <xdr:cNvCxnSpPr/>
      </xdr:nvCxnSpPr>
      <xdr:spPr>
        <a:xfrm>
          <a:off x="15481300" y="12633490"/>
          <a:ext cx="8382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169191</xdr:rowOff>
    </xdr:from>
    <xdr:ext cx="534377" cy="259045"/>
    <xdr:sp macro="" textlink="">
      <xdr:nvSpPr>
        <xdr:cNvPr id="617" name="公債費平均値テキスト"/>
        <xdr:cNvSpPr txBox="1"/>
      </xdr:nvSpPr>
      <xdr:spPr>
        <a:xfrm>
          <a:off x="16370300" y="13027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19314</xdr:rowOff>
    </xdr:from>
    <xdr:to>
      <xdr:col>85</xdr:col>
      <xdr:colOff>177800</xdr:colOff>
      <xdr:row>76</xdr:row>
      <xdr:rowOff>120914</xdr:rowOff>
    </xdr:to>
    <xdr:sp macro="" textlink="">
      <xdr:nvSpPr>
        <xdr:cNvPr id="618" name="フローチャート: 判断 617"/>
        <xdr:cNvSpPr/>
      </xdr:nvSpPr>
      <xdr:spPr>
        <a:xfrm>
          <a:off x="162687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71257</xdr:rowOff>
    </xdr:from>
    <xdr:to>
      <xdr:col>81</xdr:col>
      <xdr:colOff>50800</xdr:colOff>
      <xdr:row>73</xdr:row>
      <xdr:rowOff>117640</xdr:rowOff>
    </xdr:to>
    <xdr:cxnSp macro="">
      <xdr:nvCxnSpPr>
        <xdr:cNvPr id="619" name="直線コネクタ 618"/>
        <xdr:cNvCxnSpPr/>
      </xdr:nvCxnSpPr>
      <xdr:spPr>
        <a:xfrm>
          <a:off x="14592300" y="12415657"/>
          <a:ext cx="889000" cy="2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10719</xdr:rowOff>
    </xdr:from>
    <xdr:to>
      <xdr:col>81</xdr:col>
      <xdr:colOff>101600</xdr:colOff>
      <xdr:row>76</xdr:row>
      <xdr:rowOff>112319</xdr:rowOff>
    </xdr:to>
    <xdr:sp macro="" textlink="">
      <xdr:nvSpPr>
        <xdr:cNvPr id="620" name="フローチャート: 判断 619"/>
        <xdr:cNvSpPr/>
      </xdr:nvSpPr>
      <xdr:spPr>
        <a:xfrm>
          <a:off x="15430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103446</xdr:rowOff>
    </xdr:from>
    <xdr:ext cx="534377" cy="259045"/>
    <xdr:sp macro="" textlink="">
      <xdr:nvSpPr>
        <xdr:cNvPr id="621" name="テキスト ボックス 620"/>
        <xdr:cNvSpPr txBox="1"/>
      </xdr:nvSpPr>
      <xdr:spPr>
        <a:xfrm>
          <a:off x="15214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158720</xdr:rowOff>
    </xdr:from>
    <xdr:to>
      <xdr:col>76</xdr:col>
      <xdr:colOff>114300</xdr:colOff>
      <xdr:row>72</xdr:row>
      <xdr:rowOff>71257</xdr:rowOff>
    </xdr:to>
    <xdr:cxnSp macro="">
      <xdr:nvCxnSpPr>
        <xdr:cNvPr id="622" name="直線コネクタ 621"/>
        <xdr:cNvCxnSpPr/>
      </xdr:nvCxnSpPr>
      <xdr:spPr>
        <a:xfrm>
          <a:off x="13703300" y="12331670"/>
          <a:ext cx="889000" cy="8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6810</xdr:rowOff>
    </xdr:from>
    <xdr:to>
      <xdr:col>76</xdr:col>
      <xdr:colOff>165100</xdr:colOff>
      <xdr:row>76</xdr:row>
      <xdr:rowOff>108410</xdr:rowOff>
    </xdr:to>
    <xdr:sp macro="" textlink="">
      <xdr:nvSpPr>
        <xdr:cNvPr id="623" name="フローチャート: 判断 622"/>
        <xdr:cNvSpPr/>
      </xdr:nvSpPr>
      <xdr:spPr>
        <a:xfrm>
          <a:off x="14541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99537</xdr:rowOff>
    </xdr:from>
    <xdr:ext cx="534377" cy="259045"/>
    <xdr:sp macro="" textlink="">
      <xdr:nvSpPr>
        <xdr:cNvPr id="624" name="テキスト ボックス 623"/>
        <xdr:cNvSpPr txBox="1"/>
      </xdr:nvSpPr>
      <xdr:spPr>
        <a:xfrm>
          <a:off x="14325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104153</xdr:rowOff>
    </xdr:from>
    <xdr:to>
      <xdr:col>71</xdr:col>
      <xdr:colOff>177800</xdr:colOff>
      <xdr:row>71</xdr:row>
      <xdr:rowOff>158720</xdr:rowOff>
    </xdr:to>
    <xdr:cxnSp macro="">
      <xdr:nvCxnSpPr>
        <xdr:cNvPr id="625" name="直線コネクタ 624"/>
        <xdr:cNvCxnSpPr/>
      </xdr:nvCxnSpPr>
      <xdr:spPr>
        <a:xfrm>
          <a:off x="12814300" y="12277103"/>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127716</xdr:rowOff>
    </xdr:from>
    <xdr:to>
      <xdr:col>72</xdr:col>
      <xdr:colOff>38100</xdr:colOff>
      <xdr:row>76</xdr:row>
      <xdr:rowOff>57866</xdr:rowOff>
    </xdr:to>
    <xdr:sp macro="" textlink="">
      <xdr:nvSpPr>
        <xdr:cNvPr id="626" name="フローチャート: 判断 625"/>
        <xdr:cNvSpPr/>
      </xdr:nvSpPr>
      <xdr:spPr>
        <a:xfrm>
          <a:off x="13652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48993</xdr:rowOff>
    </xdr:from>
    <xdr:ext cx="534377" cy="259045"/>
    <xdr:sp macro="" textlink="">
      <xdr:nvSpPr>
        <xdr:cNvPr id="627" name="テキスト ボックス 626"/>
        <xdr:cNvSpPr txBox="1"/>
      </xdr:nvSpPr>
      <xdr:spPr>
        <a:xfrm>
          <a:off x="13436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117635</xdr:rowOff>
    </xdr:from>
    <xdr:to>
      <xdr:col>67</xdr:col>
      <xdr:colOff>101600</xdr:colOff>
      <xdr:row>76</xdr:row>
      <xdr:rowOff>47785</xdr:rowOff>
    </xdr:to>
    <xdr:sp macro="" textlink="">
      <xdr:nvSpPr>
        <xdr:cNvPr id="628" name="フローチャート: 判断 627"/>
        <xdr:cNvSpPr/>
      </xdr:nvSpPr>
      <xdr:spPr>
        <a:xfrm>
          <a:off x="12763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38912</xdr:rowOff>
    </xdr:from>
    <xdr:ext cx="534377" cy="259045"/>
    <xdr:sp macro="" textlink="">
      <xdr:nvSpPr>
        <xdr:cNvPr id="629" name="テキスト ボックス 628"/>
        <xdr:cNvSpPr txBox="1"/>
      </xdr:nvSpPr>
      <xdr:spPr>
        <a:xfrm>
          <a:off x="12547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150691</xdr:rowOff>
    </xdr:from>
    <xdr:to>
      <xdr:col>85</xdr:col>
      <xdr:colOff>177800</xdr:colOff>
      <xdr:row>74</xdr:row>
      <xdr:rowOff>80841</xdr:rowOff>
    </xdr:to>
    <xdr:sp macro="" textlink="">
      <xdr:nvSpPr>
        <xdr:cNvPr id="635" name="楕円 634"/>
        <xdr:cNvSpPr/>
      </xdr:nvSpPr>
      <xdr:spPr>
        <a:xfrm>
          <a:off x="16268700" y="126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2118</xdr:rowOff>
    </xdr:from>
    <xdr:ext cx="534377" cy="259045"/>
    <xdr:sp macro="" textlink="">
      <xdr:nvSpPr>
        <xdr:cNvPr id="636" name="公債費該当値テキスト"/>
        <xdr:cNvSpPr txBox="1"/>
      </xdr:nvSpPr>
      <xdr:spPr>
        <a:xfrm>
          <a:off x="16370300" y="125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66840</xdr:rowOff>
    </xdr:from>
    <xdr:to>
      <xdr:col>81</xdr:col>
      <xdr:colOff>101600</xdr:colOff>
      <xdr:row>73</xdr:row>
      <xdr:rowOff>168440</xdr:rowOff>
    </xdr:to>
    <xdr:sp macro="" textlink="">
      <xdr:nvSpPr>
        <xdr:cNvPr id="637" name="楕円 636"/>
        <xdr:cNvSpPr/>
      </xdr:nvSpPr>
      <xdr:spPr>
        <a:xfrm>
          <a:off x="15430500" y="12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13517</xdr:rowOff>
    </xdr:from>
    <xdr:ext cx="534377" cy="259045"/>
    <xdr:sp macro="" textlink="">
      <xdr:nvSpPr>
        <xdr:cNvPr id="638" name="テキスト ボックス 637"/>
        <xdr:cNvSpPr txBox="1"/>
      </xdr:nvSpPr>
      <xdr:spPr>
        <a:xfrm>
          <a:off x="15214111" y="123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20457</xdr:rowOff>
    </xdr:from>
    <xdr:to>
      <xdr:col>76</xdr:col>
      <xdr:colOff>165100</xdr:colOff>
      <xdr:row>72</xdr:row>
      <xdr:rowOff>122057</xdr:rowOff>
    </xdr:to>
    <xdr:sp macro="" textlink="">
      <xdr:nvSpPr>
        <xdr:cNvPr id="639" name="楕円 638"/>
        <xdr:cNvSpPr/>
      </xdr:nvSpPr>
      <xdr:spPr>
        <a:xfrm>
          <a:off x="14541500" y="123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138584</xdr:rowOff>
    </xdr:from>
    <xdr:ext cx="534377" cy="259045"/>
    <xdr:sp macro="" textlink="">
      <xdr:nvSpPr>
        <xdr:cNvPr id="640" name="テキスト ボックス 639"/>
        <xdr:cNvSpPr txBox="1"/>
      </xdr:nvSpPr>
      <xdr:spPr>
        <a:xfrm>
          <a:off x="14325111" y="12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107920</xdr:rowOff>
    </xdr:from>
    <xdr:to>
      <xdr:col>72</xdr:col>
      <xdr:colOff>38100</xdr:colOff>
      <xdr:row>72</xdr:row>
      <xdr:rowOff>38070</xdr:rowOff>
    </xdr:to>
    <xdr:sp macro="" textlink="">
      <xdr:nvSpPr>
        <xdr:cNvPr id="641" name="楕円 640"/>
        <xdr:cNvSpPr/>
      </xdr:nvSpPr>
      <xdr:spPr>
        <a:xfrm>
          <a:off x="13652500" y="122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54597</xdr:rowOff>
    </xdr:from>
    <xdr:ext cx="534377" cy="259045"/>
    <xdr:sp macro="" textlink="">
      <xdr:nvSpPr>
        <xdr:cNvPr id="642" name="テキスト ボックス 641"/>
        <xdr:cNvSpPr txBox="1"/>
      </xdr:nvSpPr>
      <xdr:spPr>
        <a:xfrm>
          <a:off x="13436111" y="1205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53353</xdr:rowOff>
    </xdr:from>
    <xdr:to>
      <xdr:col>67</xdr:col>
      <xdr:colOff>101600</xdr:colOff>
      <xdr:row>71</xdr:row>
      <xdr:rowOff>154953</xdr:rowOff>
    </xdr:to>
    <xdr:sp macro="" textlink="">
      <xdr:nvSpPr>
        <xdr:cNvPr id="643" name="楕円 642"/>
        <xdr:cNvSpPr/>
      </xdr:nvSpPr>
      <xdr:spPr>
        <a:xfrm>
          <a:off x="12763500" y="122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xdr:rowOff>
    </xdr:from>
    <xdr:ext cx="534377" cy="259045"/>
    <xdr:sp macro="" textlink="">
      <xdr:nvSpPr>
        <xdr:cNvPr id="644" name="テキスト ボックス 643"/>
        <xdr:cNvSpPr txBox="1"/>
      </xdr:nvSpPr>
      <xdr:spPr>
        <a:xfrm>
          <a:off x="12547111" y="120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66" name="直線コネクタ 665"/>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67"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68" name="直線コネクタ 667"/>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69"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0" name="直線コネクタ 669"/>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51050</xdr:rowOff>
    </xdr:from>
    <xdr:to>
      <xdr:col>85</xdr:col>
      <xdr:colOff>127000</xdr:colOff>
      <xdr:row>98</xdr:row>
      <xdr:rowOff>92015</xdr:rowOff>
    </xdr:to>
    <xdr:cxnSp macro="">
      <xdr:nvCxnSpPr>
        <xdr:cNvPr id="671" name="直線コネクタ 670"/>
        <xdr:cNvCxnSpPr/>
      </xdr:nvCxnSpPr>
      <xdr:spPr>
        <a:xfrm>
          <a:off x="15481300" y="16853150"/>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2"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3" name="フローチャート: 判断 672"/>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29789</xdr:rowOff>
    </xdr:from>
    <xdr:to>
      <xdr:col>81</xdr:col>
      <xdr:colOff>50800</xdr:colOff>
      <xdr:row>98</xdr:row>
      <xdr:rowOff>51050</xdr:rowOff>
    </xdr:to>
    <xdr:cxnSp macro="">
      <xdr:nvCxnSpPr>
        <xdr:cNvPr id="674" name="直線コネクタ 673"/>
        <xdr:cNvCxnSpPr/>
      </xdr:nvCxnSpPr>
      <xdr:spPr>
        <a:xfrm>
          <a:off x="14592300" y="16831889"/>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5" name="フローチャート: 判断 674"/>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76" name="テキスト ボックス 675"/>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29789</xdr:rowOff>
    </xdr:from>
    <xdr:to>
      <xdr:col>76</xdr:col>
      <xdr:colOff>114300</xdr:colOff>
      <xdr:row>98</xdr:row>
      <xdr:rowOff>64263</xdr:rowOff>
    </xdr:to>
    <xdr:cxnSp macro="">
      <xdr:nvCxnSpPr>
        <xdr:cNvPr id="677" name="直線コネクタ 676"/>
        <xdr:cNvCxnSpPr/>
      </xdr:nvCxnSpPr>
      <xdr:spPr>
        <a:xfrm flipV="1">
          <a:off x="13703300" y="16831889"/>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78" name="フローチャート: 判断 677"/>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79" name="テキスト ボックス 678"/>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25034</xdr:rowOff>
    </xdr:from>
    <xdr:to>
      <xdr:col>71</xdr:col>
      <xdr:colOff>177800</xdr:colOff>
      <xdr:row>98</xdr:row>
      <xdr:rowOff>64263</xdr:rowOff>
    </xdr:to>
    <xdr:cxnSp macro="">
      <xdr:nvCxnSpPr>
        <xdr:cNvPr id="680" name="直線コネクタ 679"/>
        <xdr:cNvCxnSpPr/>
      </xdr:nvCxnSpPr>
      <xdr:spPr>
        <a:xfrm>
          <a:off x="12814300" y="16655684"/>
          <a:ext cx="889000" cy="2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1" name="フローチャート: 判断 680"/>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2" name="テキスト ボックス 681"/>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3" name="フローチャート: 判断 682"/>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4" name="テキスト ボックス 683"/>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41215</xdr:rowOff>
    </xdr:from>
    <xdr:to>
      <xdr:col>85</xdr:col>
      <xdr:colOff>177800</xdr:colOff>
      <xdr:row>98</xdr:row>
      <xdr:rowOff>142815</xdr:rowOff>
    </xdr:to>
    <xdr:sp macro="" textlink="">
      <xdr:nvSpPr>
        <xdr:cNvPr id="690" name="楕円 689"/>
        <xdr:cNvSpPr/>
      </xdr:nvSpPr>
      <xdr:spPr>
        <a:xfrm>
          <a:off x="16268700" y="1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127592</xdr:rowOff>
    </xdr:from>
    <xdr:ext cx="469744" cy="259045"/>
    <xdr:sp macro="" textlink="">
      <xdr:nvSpPr>
        <xdr:cNvPr id="691" name="積立金該当値テキスト"/>
        <xdr:cNvSpPr txBox="1"/>
      </xdr:nvSpPr>
      <xdr:spPr>
        <a:xfrm>
          <a:off x="16370300" y="1675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250</xdr:rowOff>
    </xdr:from>
    <xdr:to>
      <xdr:col>81</xdr:col>
      <xdr:colOff>101600</xdr:colOff>
      <xdr:row>98</xdr:row>
      <xdr:rowOff>101850</xdr:rowOff>
    </xdr:to>
    <xdr:sp macro="" textlink="">
      <xdr:nvSpPr>
        <xdr:cNvPr id="692" name="楕円 691"/>
        <xdr:cNvSpPr/>
      </xdr:nvSpPr>
      <xdr:spPr>
        <a:xfrm>
          <a:off x="154305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92977</xdr:rowOff>
    </xdr:from>
    <xdr:ext cx="469744" cy="259045"/>
    <xdr:sp macro="" textlink="">
      <xdr:nvSpPr>
        <xdr:cNvPr id="693" name="テキスト ボックス 692"/>
        <xdr:cNvSpPr txBox="1"/>
      </xdr:nvSpPr>
      <xdr:spPr>
        <a:xfrm>
          <a:off x="15246428" y="168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150439</xdr:rowOff>
    </xdr:from>
    <xdr:to>
      <xdr:col>76</xdr:col>
      <xdr:colOff>165100</xdr:colOff>
      <xdr:row>98</xdr:row>
      <xdr:rowOff>80589</xdr:rowOff>
    </xdr:to>
    <xdr:sp macro="" textlink="">
      <xdr:nvSpPr>
        <xdr:cNvPr id="694" name="楕円 693"/>
        <xdr:cNvSpPr/>
      </xdr:nvSpPr>
      <xdr:spPr>
        <a:xfrm>
          <a:off x="14541500" y="167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71716</xdr:rowOff>
    </xdr:from>
    <xdr:ext cx="469744" cy="259045"/>
    <xdr:sp macro="" textlink="">
      <xdr:nvSpPr>
        <xdr:cNvPr id="695" name="テキスト ボックス 694"/>
        <xdr:cNvSpPr txBox="1"/>
      </xdr:nvSpPr>
      <xdr:spPr>
        <a:xfrm>
          <a:off x="14357428" y="168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13463</xdr:rowOff>
    </xdr:from>
    <xdr:to>
      <xdr:col>72</xdr:col>
      <xdr:colOff>38100</xdr:colOff>
      <xdr:row>98</xdr:row>
      <xdr:rowOff>115063</xdr:rowOff>
    </xdr:to>
    <xdr:sp macro="" textlink="">
      <xdr:nvSpPr>
        <xdr:cNvPr id="696" name="楕円 695"/>
        <xdr:cNvSpPr/>
      </xdr:nvSpPr>
      <xdr:spPr>
        <a:xfrm>
          <a:off x="13652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106190</xdr:rowOff>
    </xdr:from>
    <xdr:ext cx="469744" cy="259045"/>
    <xdr:sp macro="" textlink="">
      <xdr:nvSpPr>
        <xdr:cNvPr id="697" name="テキスト ボックス 696"/>
        <xdr:cNvSpPr txBox="1"/>
      </xdr:nvSpPr>
      <xdr:spPr>
        <a:xfrm>
          <a:off x="13468428" y="1690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145684</xdr:rowOff>
    </xdr:from>
    <xdr:to>
      <xdr:col>67</xdr:col>
      <xdr:colOff>101600</xdr:colOff>
      <xdr:row>97</xdr:row>
      <xdr:rowOff>75834</xdr:rowOff>
    </xdr:to>
    <xdr:sp macro="" textlink="">
      <xdr:nvSpPr>
        <xdr:cNvPr id="698" name="楕円 697"/>
        <xdr:cNvSpPr/>
      </xdr:nvSpPr>
      <xdr:spPr>
        <a:xfrm>
          <a:off x="12763500" y="166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66961</xdr:rowOff>
    </xdr:from>
    <xdr:ext cx="469744" cy="259045"/>
    <xdr:sp macro="" textlink="">
      <xdr:nvSpPr>
        <xdr:cNvPr id="699" name="テキスト ボックス 698"/>
        <xdr:cNvSpPr txBox="1"/>
      </xdr:nvSpPr>
      <xdr:spPr>
        <a:xfrm>
          <a:off x="12579428" y="166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3" name="直線コネクタ 722"/>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26"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27" name="直線コネクタ 726"/>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11684</xdr:rowOff>
    </xdr:from>
    <xdr:to>
      <xdr:col>116</xdr:col>
      <xdr:colOff>63500</xdr:colOff>
      <xdr:row>38</xdr:row>
      <xdr:rowOff>112268</xdr:rowOff>
    </xdr:to>
    <xdr:cxnSp macro="">
      <xdr:nvCxnSpPr>
        <xdr:cNvPr id="728" name="直線コネクタ 727"/>
        <xdr:cNvCxnSpPr/>
      </xdr:nvCxnSpPr>
      <xdr:spPr>
        <a:xfrm flipV="1">
          <a:off x="21323300" y="65267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29"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0" name="フローチャート: 判断 729"/>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149479</xdr:rowOff>
    </xdr:from>
    <xdr:to>
      <xdr:col>111</xdr:col>
      <xdr:colOff>177800</xdr:colOff>
      <xdr:row>38</xdr:row>
      <xdr:rowOff>112268</xdr:rowOff>
    </xdr:to>
    <xdr:cxnSp macro="">
      <xdr:nvCxnSpPr>
        <xdr:cNvPr id="731" name="直線コネクタ 730"/>
        <xdr:cNvCxnSpPr/>
      </xdr:nvCxnSpPr>
      <xdr:spPr>
        <a:xfrm>
          <a:off x="20434300" y="6493129"/>
          <a:ext cx="889000" cy="1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2" name="フローチャート: 判断 731"/>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3" name="テキスト ボックス 732"/>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111506</xdr:rowOff>
    </xdr:from>
    <xdr:to>
      <xdr:col>107</xdr:col>
      <xdr:colOff>50800</xdr:colOff>
      <xdr:row>37</xdr:row>
      <xdr:rowOff>149479</xdr:rowOff>
    </xdr:to>
    <xdr:cxnSp macro="">
      <xdr:nvCxnSpPr>
        <xdr:cNvPr id="734" name="直線コネクタ 733"/>
        <xdr:cNvCxnSpPr/>
      </xdr:nvCxnSpPr>
      <xdr:spPr>
        <a:xfrm>
          <a:off x="19545300" y="6283706"/>
          <a:ext cx="889000" cy="2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5" name="フローチャート: 判断 734"/>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36" name="テキスト ボックス 735"/>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111506</xdr:rowOff>
    </xdr:from>
    <xdr:to>
      <xdr:col>102</xdr:col>
      <xdr:colOff>114300</xdr:colOff>
      <xdr:row>37</xdr:row>
      <xdr:rowOff>98425</xdr:rowOff>
    </xdr:to>
    <xdr:cxnSp macro="">
      <xdr:nvCxnSpPr>
        <xdr:cNvPr id="737" name="直線コネクタ 736"/>
        <xdr:cNvCxnSpPr/>
      </xdr:nvCxnSpPr>
      <xdr:spPr>
        <a:xfrm flipV="1">
          <a:off x="18656300" y="6283706"/>
          <a:ext cx="889000" cy="1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38" name="フローチャート: 判断 737"/>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39" name="テキスト ボックス 738"/>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0" name="フローチャート: 判断 739"/>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1" name="テキスト ボックス 740"/>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132334</xdr:rowOff>
    </xdr:from>
    <xdr:to>
      <xdr:col>116</xdr:col>
      <xdr:colOff>114300</xdr:colOff>
      <xdr:row>38</xdr:row>
      <xdr:rowOff>62485</xdr:rowOff>
    </xdr:to>
    <xdr:sp macro="" textlink="">
      <xdr:nvSpPr>
        <xdr:cNvPr id="747" name="楕円 746"/>
        <xdr:cNvSpPr/>
      </xdr:nvSpPr>
      <xdr:spPr>
        <a:xfrm>
          <a:off x="22110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110761</xdr:rowOff>
    </xdr:from>
    <xdr:ext cx="469744" cy="259045"/>
    <xdr:sp macro="" textlink="">
      <xdr:nvSpPr>
        <xdr:cNvPr id="748" name="投資及び出資金該当値テキスト"/>
        <xdr:cNvSpPr txBox="1"/>
      </xdr:nvSpPr>
      <xdr:spPr>
        <a:xfrm>
          <a:off x="22212300"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61468</xdr:rowOff>
    </xdr:from>
    <xdr:to>
      <xdr:col>112</xdr:col>
      <xdr:colOff>38100</xdr:colOff>
      <xdr:row>38</xdr:row>
      <xdr:rowOff>163068</xdr:rowOff>
    </xdr:to>
    <xdr:sp macro="" textlink="">
      <xdr:nvSpPr>
        <xdr:cNvPr id="749" name="楕円 748"/>
        <xdr:cNvSpPr/>
      </xdr:nvSpPr>
      <xdr:spPr>
        <a:xfrm>
          <a:off x="2127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154195</xdr:rowOff>
    </xdr:from>
    <xdr:ext cx="378565" cy="259045"/>
    <xdr:sp macro="" textlink="">
      <xdr:nvSpPr>
        <xdr:cNvPr id="750" name="テキスト ボックス 749"/>
        <xdr:cNvSpPr txBox="1"/>
      </xdr:nvSpPr>
      <xdr:spPr>
        <a:xfrm>
          <a:off x="21134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98679</xdr:rowOff>
    </xdr:from>
    <xdr:to>
      <xdr:col>107</xdr:col>
      <xdr:colOff>101600</xdr:colOff>
      <xdr:row>38</xdr:row>
      <xdr:rowOff>28829</xdr:rowOff>
    </xdr:to>
    <xdr:sp macro="" textlink="">
      <xdr:nvSpPr>
        <xdr:cNvPr id="751" name="楕円 750"/>
        <xdr:cNvSpPr/>
      </xdr:nvSpPr>
      <xdr:spPr>
        <a:xfrm>
          <a:off x="20383500" y="64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45356</xdr:rowOff>
    </xdr:from>
    <xdr:ext cx="469744" cy="259045"/>
    <xdr:sp macro="" textlink="">
      <xdr:nvSpPr>
        <xdr:cNvPr id="752" name="テキスト ボックス 751"/>
        <xdr:cNvSpPr txBox="1"/>
      </xdr:nvSpPr>
      <xdr:spPr>
        <a:xfrm>
          <a:off x="20199428" y="621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60706</xdr:rowOff>
    </xdr:from>
    <xdr:to>
      <xdr:col>102</xdr:col>
      <xdr:colOff>165100</xdr:colOff>
      <xdr:row>36</xdr:row>
      <xdr:rowOff>162306</xdr:rowOff>
    </xdr:to>
    <xdr:sp macro="" textlink="">
      <xdr:nvSpPr>
        <xdr:cNvPr id="753" name="楕円 752"/>
        <xdr:cNvSpPr/>
      </xdr:nvSpPr>
      <xdr:spPr>
        <a:xfrm>
          <a:off x="19494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7383</xdr:rowOff>
    </xdr:from>
    <xdr:ext cx="469744" cy="259045"/>
    <xdr:sp macro="" textlink="">
      <xdr:nvSpPr>
        <xdr:cNvPr id="754" name="テキスト ボックス 753"/>
        <xdr:cNvSpPr txBox="1"/>
      </xdr:nvSpPr>
      <xdr:spPr>
        <a:xfrm>
          <a:off x="19310428"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47625</xdr:rowOff>
    </xdr:from>
    <xdr:to>
      <xdr:col>98</xdr:col>
      <xdr:colOff>38100</xdr:colOff>
      <xdr:row>37</xdr:row>
      <xdr:rowOff>149225</xdr:rowOff>
    </xdr:to>
    <xdr:sp macro="" textlink="">
      <xdr:nvSpPr>
        <xdr:cNvPr id="755" name="楕円 754"/>
        <xdr:cNvSpPr/>
      </xdr:nvSpPr>
      <xdr:spPr>
        <a:xfrm>
          <a:off x="18605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165752</xdr:rowOff>
    </xdr:from>
    <xdr:ext cx="469744" cy="259045"/>
    <xdr:sp macro="" textlink="">
      <xdr:nvSpPr>
        <xdr:cNvPr id="756" name="テキスト ボックス 755"/>
        <xdr:cNvSpPr txBox="1"/>
      </xdr:nvSpPr>
      <xdr:spPr>
        <a:xfrm>
          <a:off x="18421428" y="61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0" name="直線コネクタ 779"/>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1"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2" name="直線コネクタ 781"/>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3"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4" name="直線コネクタ 783"/>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19838</xdr:rowOff>
    </xdr:from>
    <xdr:to>
      <xdr:col>116</xdr:col>
      <xdr:colOff>63500</xdr:colOff>
      <xdr:row>59</xdr:row>
      <xdr:rowOff>20524</xdr:rowOff>
    </xdr:to>
    <xdr:cxnSp macro="">
      <xdr:nvCxnSpPr>
        <xdr:cNvPr id="785" name="直線コネクタ 784"/>
        <xdr:cNvCxnSpPr/>
      </xdr:nvCxnSpPr>
      <xdr:spPr>
        <a:xfrm>
          <a:off x="21323300" y="1013538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86"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87" name="フローチャート: 判断 786"/>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16484</xdr:rowOff>
    </xdr:from>
    <xdr:to>
      <xdr:col>111</xdr:col>
      <xdr:colOff>177800</xdr:colOff>
      <xdr:row>59</xdr:row>
      <xdr:rowOff>19838</xdr:rowOff>
    </xdr:to>
    <xdr:cxnSp macro="">
      <xdr:nvCxnSpPr>
        <xdr:cNvPr id="788" name="直線コネクタ 787"/>
        <xdr:cNvCxnSpPr/>
      </xdr:nvCxnSpPr>
      <xdr:spPr>
        <a:xfrm>
          <a:off x="20434300" y="1013203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89" name="フローチャート: 判断 788"/>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0" name="テキスト ボックス 789"/>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15951</xdr:rowOff>
    </xdr:from>
    <xdr:to>
      <xdr:col>107</xdr:col>
      <xdr:colOff>50800</xdr:colOff>
      <xdr:row>59</xdr:row>
      <xdr:rowOff>16484</xdr:rowOff>
    </xdr:to>
    <xdr:cxnSp macro="">
      <xdr:nvCxnSpPr>
        <xdr:cNvPr id="791" name="直線コネクタ 790"/>
        <xdr:cNvCxnSpPr/>
      </xdr:nvCxnSpPr>
      <xdr:spPr>
        <a:xfrm>
          <a:off x="19545300" y="1013150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2" name="フローチャート: 判断 791"/>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3" name="テキスト ボックス 792"/>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14198</xdr:rowOff>
    </xdr:from>
    <xdr:to>
      <xdr:col>102</xdr:col>
      <xdr:colOff>114300</xdr:colOff>
      <xdr:row>59</xdr:row>
      <xdr:rowOff>15951</xdr:rowOff>
    </xdr:to>
    <xdr:cxnSp macro="">
      <xdr:nvCxnSpPr>
        <xdr:cNvPr id="794" name="直線コネクタ 793"/>
        <xdr:cNvCxnSpPr/>
      </xdr:nvCxnSpPr>
      <xdr:spPr>
        <a:xfrm>
          <a:off x="18656300" y="1012974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5" name="フローチャート: 判断 794"/>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796" name="テキスト ボックス 795"/>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797" name="フローチャート: 判断 796"/>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798" name="テキスト ボックス 797"/>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141174</xdr:rowOff>
    </xdr:from>
    <xdr:to>
      <xdr:col>116</xdr:col>
      <xdr:colOff>114300</xdr:colOff>
      <xdr:row>59</xdr:row>
      <xdr:rowOff>71324</xdr:rowOff>
    </xdr:to>
    <xdr:sp macro="" textlink="">
      <xdr:nvSpPr>
        <xdr:cNvPr id="804" name="楕円 803"/>
        <xdr:cNvSpPr/>
      </xdr:nvSpPr>
      <xdr:spPr>
        <a:xfrm>
          <a:off x="221107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56101</xdr:rowOff>
    </xdr:from>
    <xdr:ext cx="378565" cy="259045"/>
    <xdr:sp macro="" textlink="">
      <xdr:nvSpPr>
        <xdr:cNvPr id="805" name="貸付金該当値テキスト"/>
        <xdr:cNvSpPr txBox="1"/>
      </xdr:nvSpPr>
      <xdr:spPr>
        <a:xfrm>
          <a:off x="22212300" y="1000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140488</xdr:rowOff>
    </xdr:from>
    <xdr:to>
      <xdr:col>112</xdr:col>
      <xdr:colOff>38100</xdr:colOff>
      <xdr:row>59</xdr:row>
      <xdr:rowOff>70638</xdr:rowOff>
    </xdr:to>
    <xdr:sp macro="" textlink="">
      <xdr:nvSpPr>
        <xdr:cNvPr id="806" name="楕円 805"/>
        <xdr:cNvSpPr/>
      </xdr:nvSpPr>
      <xdr:spPr>
        <a:xfrm>
          <a:off x="21272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61765</xdr:rowOff>
    </xdr:from>
    <xdr:ext cx="378565" cy="259045"/>
    <xdr:sp macro="" textlink="">
      <xdr:nvSpPr>
        <xdr:cNvPr id="807" name="テキスト ボックス 806"/>
        <xdr:cNvSpPr txBox="1"/>
      </xdr:nvSpPr>
      <xdr:spPr>
        <a:xfrm>
          <a:off x="21134017" y="1017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137134</xdr:rowOff>
    </xdr:from>
    <xdr:to>
      <xdr:col>107</xdr:col>
      <xdr:colOff>101600</xdr:colOff>
      <xdr:row>59</xdr:row>
      <xdr:rowOff>67284</xdr:rowOff>
    </xdr:to>
    <xdr:sp macro="" textlink="">
      <xdr:nvSpPr>
        <xdr:cNvPr id="808" name="楕円 807"/>
        <xdr:cNvSpPr/>
      </xdr:nvSpPr>
      <xdr:spPr>
        <a:xfrm>
          <a:off x="20383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58411</xdr:rowOff>
    </xdr:from>
    <xdr:ext cx="378565" cy="259045"/>
    <xdr:sp macro="" textlink="">
      <xdr:nvSpPr>
        <xdr:cNvPr id="809" name="テキスト ボックス 808"/>
        <xdr:cNvSpPr txBox="1"/>
      </xdr:nvSpPr>
      <xdr:spPr>
        <a:xfrm>
          <a:off x="20245017" y="101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136601</xdr:rowOff>
    </xdr:from>
    <xdr:to>
      <xdr:col>102</xdr:col>
      <xdr:colOff>165100</xdr:colOff>
      <xdr:row>59</xdr:row>
      <xdr:rowOff>66751</xdr:rowOff>
    </xdr:to>
    <xdr:sp macro="" textlink="">
      <xdr:nvSpPr>
        <xdr:cNvPr id="810" name="楕円 809"/>
        <xdr:cNvSpPr/>
      </xdr:nvSpPr>
      <xdr:spPr>
        <a:xfrm>
          <a:off x="19494500" y="100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57878</xdr:rowOff>
    </xdr:from>
    <xdr:ext cx="378565" cy="259045"/>
    <xdr:sp macro="" textlink="">
      <xdr:nvSpPr>
        <xdr:cNvPr id="811" name="テキスト ボックス 810"/>
        <xdr:cNvSpPr txBox="1"/>
      </xdr:nvSpPr>
      <xdr:spPr>
        <a:xfrm>
          <a:off x="19356017" y="1017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134848</xdr:rowOff>
    </xdr:from>
    <xdr:to>
      <xdr:col>98</xdr:col>
      <xdr:colOff>38100</xdr:colOff>
      <xdr:row>59</xdr:row>
      <xdr:rowOff>64998</xdr:rowOff>
    </xdr:to>
    <xdr:sp macro="" textlink="">
      <xdr:nvSpPr>
        <xdr:cNvPr id="812" name="楕円 811"/>
        <xdr:cNvSpPr/>
      </xdr:nvSpPr>
      <xdr:spPr>
        <a:xfrm>
          <a:off x="18605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56125</xdr:rowOff>
    </xdr:from>
    <xdr:ext cx="378565" cy="259045"/>
    <xdr:sp macro="" textlink="">
      <xdr:nvSpPr>
        <xdr:cNvPr id="813" name="テキスト ボックス 812"/>
        <xdr:cNvSpPr txBox="1"/>
      </xdr:nvSpPr>
      <xdr:spPr>
        <a:xfrm>
          <a:off x="18467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0" name="直線コネクタ 839"/>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1"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2" name="直線コネクタ 841"/>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3"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4" name="直線コネクタ 843"/>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61715</xdr:rowOff>
    </xdr:from>
    <xdr:to>
      <xdr:col>116</xdr:col>
      <xdr:colOff>63500</xdr:colOff>
      <xdr:row>75</xdr:row>
      <xdr:rowOff>93033</xdr:rowOff>
    </xdr:to>
    <xdr:cxnSp macro="">
      <xdr:nvCxnSpPr>
        <xdr:cNvPr id="845" name="直線コネクタ 844"/>
        <xdr:cNvCxnSpPr/>
      </xdr:nvCxnSpPr>
      <xdr:spPr>
        <a:xfrm flipV="1">
          <a:off x="21323300" y="12920465"/>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46"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47" name="フローチャート: 判断 846"/>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93033</xdr:rowOff>
    </xdr:from>
    <xdr:to>
      <xdr:col>111</xdr:col>
      <xdr:colOff>177800</xdr:colOff>
      <xdr:row>75</xdr:row>
      <xdr:rowOff>134475</xdr:rowOff>
    </xdr:to>
    <xdr:cxnSp macro="">
      <xdr:nvCxnSpPr>
        <xdr:cNvPr id="848" name="直線コネクタ 847"/>
        <xdr:cNvCxnSpPr/>
      </xdr:nvCxnSpPr>
      <xdr:spPr>
        <a:xfrm flipV="1">
          <a:off x="20434300" y="12951783"/>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49" name="フローチャート: 判断 848"/>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0" name="テキスト ボックス 849"/>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134475</xdr:rowOff>
    </xdr:from>
    <xdr:to>
      <xdr:col>107</xdr:col>
      <xdr:colOff>50800</xdr:colOff>
      <xdr:row>76</xdr:row>
      <xdr:rowOff>46561</xdr:rowOff>
    </xdr:to>
    <xdr:cxnSp macro="">
      <xdr:nvCxnSpPr>
        <xdr:cNvPr id="851" name="直線コネクタ 850"/>
        <xdr:cNvCxnSpPr/>
      </xdr:nvCxnSpPr>
      <xdr:spPr>
        <a:xfrm flipV="1">
          <a:off x="19545300" y="12993225"/>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2" name="フローチャート: 判断 851"/>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3" name="テキスト ボックス 852"/>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111451</xdr:rowOff>
    </xdr:from>
    <xdr:to>
      <xdr:col>102</xdr:col>
      <xdr:colOff>114300</xdr:colOff>
      <xdr:row>76</xdr:row>
      <xdr:rowOff>46561</xdr:rowOff>
    </xdr:to>
    <xdr:cxnSp macro="">
      <xdr:nvCxnSpPr>
        <xdr:cNvPr id="854" name="直線コネクタ 853"/>
        <xdr:cNvCxnSpPr/>
      </xdr:nvCxnSpPr>
      <xdr:spPr>
        <a:xfrm>
          <a:off x="18656300" y="12798751"/>
          <a:ext cx="889000" cy="2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5" name="フローチャート: 判断 854"/>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56" name="テキスト ボックス 855"/>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57" name="フローチャート: 判断 856"/>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58" name="テキスト ボックス 857"/>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10915</xdr:rowOff>
    </xdr:from>
    <xdr:to>
      <xdr:col>116</xdr:col>
      <xdr:colOff>114300</xdr:colOff>
      <xdr:row>75</xdr:row>
      <xdr:rowOff>112515</xdr:rowOff>
    </xdr:to>
    <xdr:sp macro="" textlink="">
      <xdr:nvSpPr>
        <xdr:cNvPr id="864" name="楕円 863"/>
        <xdr:cNvSpPr/>
      </xdr:nvSpPr>
      <xdr:spPr>
        <a:xfrm>
          <a:off x="22110700" y="128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33792</xdr:rowOff>
    </xdr:from>
    <xdr:ext cx="534377" cy="259045"/>
    <xdr:sp macro="" textlink="">
      <xdr:nvSpPr>
        <xdr:cNvPr id="865" name="繰出金該当値テキスト"/>
        <xdr:cNvSpPr txBox="1"/>
      </xdr:nvSpPr>
      <xdr:spPr>
        <a:xfrm>
          <a:off x="22212300" y="1272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42233</xdr:rowOff>
    </xdr:from>
    <xdr:to>
      <xdr:col>112</xdr:col>
      <xdr:colOff>38100</xdr:colOff>
      <xdr:row>75</xdr:row>
      <xdr:rowOff>143833</xdr:rowOff>
    </xdr:to>
    <xdr:sp macro="" textlink="">
      <xdr:nvSpPr>
        <xdr:cNvPr id="866" name="楕円 865"/>
        <xdr:cNvSpPr/>
      </xdr:nvSpPr>
      <xdr:spPr>
        <a:xfrm>
          <a:off x="21272500" y="129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160360</xdr:rowOff>
    </xdr:from>
    <xdr:ext cx="534377" cy="259045"/>
    <xdr:sp macro="" textlink="">
      <xdr:nvSpPr>
        <xdr:cNvPr id="867" name="テキスト ボックス 866"/>
        <xdr:cNvSpPr txBox="1"/>
      </xdr:nvSpPr>
      <xdr:spPr>
        <a:xfrm>
          <a:off x="21056111" y="126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83675</xdr:rowOff>
    </xdr:from>
    <xdr:to>
      <xdr:col>107</xdr:col>
      <xdr:colOff>101600</xdr:colOff>
      <xdr:row>76</xdr:row>
      <xdr:rowOff>13826</xdr:rowOff>
    </xdr:to>
    <xdr:sp macro="" textlink="">
      <xdr:nvSpPr>
        <xdr:cNvPr id="868" name="楕円 867"/>
        <xdr:cNvSpPr/>
      </xdr:nvSpPr>
      <xdr:spPr>
        <a:xfrm>
          <a:off x="20383500" y="1294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30352</xdr:rowOff>
    </xdr:from>
    <xdr:ext cx="534377" cy="259045"/>
    <xdr:sp macro="" textlink="">
      <xdr:nvSpPr>
        <xdr:cNvPr id="869" name="テキスト ボックス 868"/>
        <xdr:cNvSpPr txBox="1"/>
      </xdr:nvSpPr>
      <xdr:spPr>
        <a:xfrm>
          <a:off x="20167111" y="127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167211</xdr:rowOff>
    </xdr:from>
    <xdr:to>
      <xdr:col>102</xdr:col>
      <xdr:colOff>165100</xdr:colOff>
      <xdr:row>76</xdr:row>
      <xdr:rowOff>97361</xdr:rowOff>
    </xdr:to>
    <xdr:sp macro="" textlink="">
      <xdr:nvSpPr>
        <xdr:cNvPr id="870" name="楕円 869"/>
        <xdr:cNvSpPr/>
      </xdr:nvSpPr>
      <xdr:spPr>
        <a:xfrm>
          <a:off x="19494500" y="130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113888</xdr:rowOff>
    </xdr:from>
    <xdr:ext cx="534377" cy="259045"/>
    <xdr:sp macro="" textlink="">
      <xdr:nvSpPr>
        <xdr:cNvPr id="871" name="テキスト ボックス 870"/>
        <xdr:cNvSpPr txBox="1"/>
      </xdr:nvSpPr>
      <xdr:spPr>
        <a:xfrm>
          <a:off x="19278111" y="128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60651</xdr:rowOff>
    </xdr:from>
    <xdr:to>
      <xdr:col>98</xdr:col>
      <xdr:colOff>38100</xdr:colOff>
      <xdr:row>74</xdr:row>
      <xdr:rowOff>162251</xdr:rowOff>
    </xdr:to>
    <xdr:sp macro="" textlink="">
      <xdr:nvSpPr>
        <xdr:cNvPr id="872" name="楕円 871"/>
        <xdr:cNvSpPr/>
      </xdr:nvSpPr>
      <xdr:spPr>
        <a:xfrm>
          <a:off x="18605500" y="127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7328</xdr:rowOff>
    </xdr:from>
    <xdr:ext cx="534377" cy="259045"/>
    <xdr:sp macro="" textlink="">
      <xdr:nvSpPr>
        <xdr:cNvPr id="873" name="テキスト ボックス 872"/>
        <xdr:cNvSpPr txBox="1"/>
      </xdr:nvSpPr>
      <xdr:spPr>
        <a:xfrm>
          <a:off x="18389111" y="125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472,291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そのうち，約１／３を占める扶助費については，子ども医療費助成の対象年齢拡大や介護給付・訓練等給付の増加等により，類似団体の平均よりも高い水準で推移している。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また，公債費においては，年々減少傾向であるものの，類似団体内で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高い水準となっており，引き続き義務的経費の縮減に向けた，投資事業の抑制と計画的な市債の発行を行う。</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その他の経費についても，公共施設マネジメントの推進や事務事業の見直し等により可能な限り削減に努める。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332,276
330,597
309.00
159,935,493
156,930,740
393,168
78,642,485
196,763,393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169092</xdr:rowOff>
    </xdr:from>
    <xdr:to>
      <xdr:col>24</xdr:col>
      <xdr:colOff>63500</xdr:colOff>
      <xdr:row>35</xdr:row>
      <xdr:rowOff>13970</xdr:rowOff>
    </xdr:to>
    <xdr:cxnSp macro="">
      <xdr:nvCxnSpPr>
        <xdr:cNvPr id="63" name="直線コネクタ 62"/>
        <xdr:cNvCxnSpPr/>
      </xdr:nvCxnSpPr>
      <xdr:spPr>
        <a:xfrm flipV="1">
          <a:off x="3797300" y="59983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102689</xdr:rowOff>
    </xdr:from>
    <xdr:to>
      <xdr:col>19</xdr:col>
      <xdr:colOff>177800</xdr:colOff>
      <xdr:row>35</xdr:row>
      <xdr:rowOff>13970</xdr:rowOff>
    </xdr:to>
    <xdr:cxnSp macro="">
      <xdr:nvCxnSpPr>
        <xdr:cNvPr id="66" name="直線コネクタ 65"/>
        <xdr:cNvCxnSpPr/>
      </xdr:nvCxnSpPr>
      <xdr:spPr>
        <a:xfrm>
          <a:off x="2908300" y="593198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102689</xdr:rowOff>
    </xdr:from>
    <xdr:to>
      <xdr:col>15</xdr:col>
      <xdr:colOff>50800</xdr:colOff>
      <xdr:row>34</xdr:row>
      <xdr:rowOff>144054</xdr:rowOff>
    </xdr:to>
    <xdr:cxnSp macro="">
      <xdr:nvCxnSpPr>
        <xdr:cNvPr id="69" name="直線コネクタ 68"/>
        <xdr:cNvCxnSpPr/>
      </xdr:nvCxnSpPr>
      <xdr:spPr>
        <a:xfrm flipV="1">
          <a:off x="2019300" y="593198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144054</xdr:rowOff>
    </xdr:from>
    <xdr:to>
      <xdr:col>10</xdr:col>
      <xdr:colOff>114300</xdr:colOff>
      <xdr:row>35</xdr:row>
      <xdr:rowOff>19413</xdr:rowOff>
    </xdr:to>
    <xdr:cxnSp macro="">
      <xdr:nvCxnSpPr>
        <xdr:cNvPr id="72" name="直線コネクタ 71"/>
        <xdr:cNvCxnSpPr/>
      </xdr:nvCxnSpPr>
      <xdr:spPr>
        <a:xfrm flipV="1">
          <a:off x="1130300" y="5973354"/>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82" name="楕円 81"/>
        <xdr:cNvSpPr/>
      </xdr:nvSpPr>
      <xdr:spPr>
        <a:xfrm>
          <a:off x="45847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141169</xdr:rowOff>
    </xdr:from>
    <xdr:ext cx="469744" cy="259045"/>
    <xdr:sp macro="" textlink="">
      <xdr:nvSpPr>
        <xdr:cNvPr id="83" name="議会費該当値テキスト"/>
        <xdr:cNvSpPr txBox="1"/>
      </xdr:nvSpPr>
      <xdr:spPr>
        <a:xfrm>
          <a:off x="4686300" y="57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134620</xdr:rowOff>
    </xdr:from>
    <xdr:to>
      <xdr:col>20</xdr:col>
      <xdr:colOff>38100</xdr:colOff>
      <xdr:row>35</xdr:row>
      <xdr:rowOff>64770</xdr:rowOff>
    </xdr:to>
    <xdr:sp macro="" textlink="">
      <xdr:nvSpPr>
        <xdr:cNvPr id="84" name="楕円 83"/>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81297</xdr:rowOff>
    </xdr:from>
    <xdr:ext cx="469744" cy="259045"/>
    <xdr:sp macro="" textlink="">
      <xdr:nvSpPr>
        <xdr:cNvPr id="85" name="テキスト ボックス 84"/>
        <xdr:cNvSpPr txBox="1"/>
      </xdr:nvSpPr>
      <xdr:spPr>
        <a:xfrm>
          <a:off x="3562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51889</xdr:rowOff>
    </xdr:from>
    <xdr:to>
      <xdr:col>15</xdr:col>
      <xdr:colOff>101600</xdr:colOff>
      <xdr:row>34</xdr:row>
      <xdr:rowOff>153489</xdr:rowOff>
    </xdr:to>
    <xdr:sp macro="" textlink="">
      <xdr:nvSpPr>
        <xdr:cNvPr id="86" name="楕円 85"/>
        <xdr:cNvSpPr/>
      </xdr:nvSpPr>
      <xdr:spPr>
        <a:xfrm>
          <a:off x="28575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87" name="テキスト ボックス 86"/>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93254</xdr:rowOff>
    </xdr:from>
    <xdr:to>
      <xdr:col>10</xdr:col>
      <xdr:colOff>165100</xdr:colOff>
      <xdr:row>35</xdr:row>
      <xdr:rowOff>23404</xdr:rowOff>
    </xdr:to>
    <xdr:sp macro="" textlink="">
      <xdr:nvSpPr>
        <xdr:cNvPr id="88" name="楕円 87"/>
        <xdr:cNvSpPr/>
      </xdr:nvSpPr>
      <xdr:spPr>
        <a:xfrm>
          <a:off x="1968500" y="59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89" name="テキスト ボックス 88"/>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140063</xdr:rowOff>
    </xdr:from>
    <xdr:to>
      <xdr:col>6</xdr:col>
      <xdr:colOff>38100</xdr:colOff>
      <xdr:row>35</xdr:row>
      <xdr:rowOff>70213</xdr:rowOff>
    </xdr:to>
    <xdr:sp macro="" textlink="">
      <xdr:nvSpPr>
        <xdr:cNvPr id="90" name="楕円 89"/>
        <xdr:cNvSpPr/>
      </xdr:nvSpPr>
      <xdr:spPr>
        <a:xfrm>
          <a:off x="1079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61340</xdr:rowOff>
    </xdr:from>
    <xdr:ext cx="469744" cy="259045"/>
    <xdr:sp macro="" textlink="">
      <xdr:nvSpPr>
        <xdr:cNvPr id="91" name="テキスト ボックス 90"/>
        <xdr:cNvSpPr txBox="1"/>
      </xdr:nvSpPr>
      <xdr:spPr>
        <a:xfrm>
          <a:off x="895428" y="606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135586</xdr:rowOff>
    </xdr:from>
    <xdr:to>
      <xdr:col>24</xdr:col>
      <xdr:colOff>63500</xdr:colOff>
      <xdr:row>58</xdr:row>
      <xdr:rowOff>16615</xdr:rowOff>
    </xdr:to>
    <xdr:cxnSp macro="">
      <xdr:nvCxnSpPr>
        <xdr:cNvPr id="123" name="直線コネクタ 122"/>
        <xdr:cNvCxnSpPr/>
      </xdr:nvCxnSpPr>
      <xdr:spPr>
        <a:xfrm>
          <a:off x="3797300" y="9908236"/>
          <a:ext cx="838200" cy="5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135586</xdr:rowOff>
    </xdr:from>
    <xdr:to>
      <xdr:col>19</xdr:col>
      <xdr:colOff>177800</xdr:colOff>
      <xdr:row>57</xdr:row>
      <xdr:rowOff>148811</xdr:rowOff>
    </xdr:to>
    <xdr:cxnSp macro="">
      <xdr:nvCxnSpPr>
        <xdr:cNvPr id="126" name="直線コネクタ 125"/>
        <xdr:cNvCxnSpPr/>
      </xdr:nvCxnSpPr>
      <xdr:spPr>
        <a:xfrm flipV="1">
          <a:off x="2908300" y="9908236"/>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148811</xdr:rowOff>
    </xdr:from>
    <xdr:to>
      <xdr:col>15</xdr:col>
      <xdr:colOff>50800</xdr:colOff>
      <xdr:row>58</xdr:row>
      <xdr:rowOff>117330</xdr:rowOff>
    </xdr:to>
    <xdr:cxnSp macro="">
      <xdr:nvCxnSpPr>
        <xdr:cNvPr id="129" name="直線コネクタ 128"/>
        <xdr:cNvCxnSpPr/>
      </xdr:nvCxnSpPr>
      <xdr:spPr>
        <a:xfrm flipV="1">
          <a:off x="2019300" y="9921461"/>
          <a:ext cx="889000" cy="13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160861</xdr:rowOff>
    </xdr:from>
    <xdr:to>
      <xdr:col>10</xdr:col>
      <xdr:colOff>114300</xdr:colOff>
      <xdr:row>58</xdr:row>
      <xdr:rowOff>117330</xdr:rowOff>
    </xdr:to>
    <xdr:cxnSp macro="">
      <xdr:nvCxnSpPr>
        <xdr:cNvPr id="132" name="直線コネクタ 131"/>
        <xdr:cNvCxnSpPr/>
      </xdr:nvCxnSpPr>
      <xdr:spPr>
        <a:xfrm>
          <a:off x="1130300" y="9933511"/>
          <a:ext cx="889000" cy="12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137265</xdr:rowOff>
    </xdr:from>
    <xdr:to>
      <xdr:col>24</xdr:col>
      <xdr:colOff>114300</xdr:colOff>
      <xdr:row>58</xdr:row>
      <xdr:rowOff>67415</xdr:rowOff>
    </xdr:to>
    <xdr:sp macro="" textlink="">
      <xdr:nvSpPr>
        <xdr:cNvPr id="142" name="楕円 141"/>
        <xdr:cNvSpPr/>
      </xdr:nvSpPr>
      <xdr:spPr>
        <a:xfrm>
          <a:off x="4584700" y="99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115692</xdr:rowOff>
    </xdr:from>
    <xdr:ext cx="534377" cy="259045"/>
    <xdr:sp macro="" textlink="">
      <xdr:nvSpPr>
        <xdr:cNvPr id="143" name="総務費該当値テキスト"/>
        <xdr:cNvSpPr txBox="1"/>
      </xdr:nvSpPr>
      <xdr:spPr>
        <a:xfrm>
          <a:off x="4686300" y="988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84786</xdr:rowOff>
    </xdr:from>
    <xdr:to>
      <xdr:col>20</xdr:col>
      <xdr:colOff>38100</xdr:colOff>
      <xdr:row>58</xdr:row>
      <xdr:rowOff>14936</xdr:rowOff>
    </xdr:to>
    <xdr:sp macro="" textlink="">
      <xdr:nvSpPr>
        <xdr:cNvPr id="144" name="楕円 143"/>
        <xdr:cNvSpPr/>
      </xdr:nvSpPr>
      <xdr:spPr>
        <a:xfrm>
          <a:off x="3746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6063</xdr:rowOff>
    </xdr:from>
    <xdr:ext cx="534377" cy="259045"/>
    <xdr:sp macro="" textlink="">
      <xdr:nvSpPr>
        <xdr:cNvPr id="145" name="テキスト ボックス 144"/>
        <xdr:cNvSpPr txBox="1"/>
      </xdr:nvSpPr>
      <xdr:spPr>
        <a:xfrm>
          <a:off x="3530111"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98011</xdr:rowOff>
    </xdr:from>
    <xdr:to>
      <xdr:col>15</xdr:col>
      <xdr:colOff>101600</xdr:colOff>
      <xdr:row>58</xdr:row>
      <xdr:rowOff>28161</xdr:rowOff>
    </xdr:to>
    <xdr:sp macro="" textlink="">
      <xdr:nvSpPr>
        <xdr:cNvPr id="146" name="楕円 145"/>
        <xdr:cNvSpPr/>
      </xdr:nvSpPr>
      <xdr:spPr>
        <a:xfrm>
          <a:off x="2857500" y="98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19288</xdr:rowOff>
    </xdr:from>
    <xdr:ext cx="534377" cy="259045"/>
    <xdr:sp macro="" textlink="">
      <xdr:nvSpPr>
        <xdr:cNvPr id="147" name="テキスト ボックス 146"/>
        <xdr:cNvSpPr txBox="1"/>
      </xdr:nvSpPr>
      <xdr:spPr>
        <a:xfrm>
          <a:off x="2641111" y="99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66530</xdr:rowOff>
    </xdr:from>
    <xdr:to>
      <xdr:col>10</xdr:col>
      <xdr:colOff>165100</xdr:colOff>
      <xdr:row>58</xdr:row>
      <xdr:rowOff>168130</xdr:rowOff>
    </xdr:to>
    <xdr:sp macro="" textlink="">
      <xdr:nvSpPr>
        <xdr:cNvPr id="148" name="楕円 147"/>
        <xdr:cNvSpPr/>
      </xdr:nvSpPr>
      <xdr:spPr>
        <a:xfrm>
          <a:off x="1968500" y="100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159257</xdr:rowOff>
    </xdr:from>
    <xdr:ext cx="534377" cy="259045"/>
    <xdr:sp macro="" textlink="">
      <xdr:nvSpPr>
        <xdr:cNvPr id="149" name="テキスト ボックス 148"/>
        <xdr:cNvSpPr txBox="1"/>
      </xdr:nvSpPr>
      <xdr:spPr>
        <a:xfrm>
          <a:off x="1752111" y="101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110061</xdr:rowOff>
    </xdr:from>
    <xdr:to>
      <xdr:col>6</xdr:col>
      <xdr:colOff>38100</xdr:colOff>
      <xdr:row>58</xdr:row>
      <xdr:rowOff>40211</xdr:rowOff>
    </xdr:to>
    <xdr:sp macro="" textlink="">
      <xdr:nvSpPr>
        <xdr:cNvPr id="150" name="楕円 149"/>
        <xdr:cNvSpPr/>
      </xdr:nvSpPr>
      <xdr:spPr>
        <a:xfrm>
          <a:off x="1079500" y="988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31338</xdr:rowOff>
    </xdr:from>
    <xdr:ext cx="534377" cy="259045"/>
    <xdr:sp macro="" textlink="">
      <xdr:nvSpPr>
        <xdr:cNvPr id="151" name="テキスト ボックス 150"/>
        <xdr:cNvSpPr txBox="1"/>
      </xdr:nvSpPr>
      <xdr:spPr>
        <a:xfrm>
          <a:off x="863111" y="99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163233</xdr:rowOff>
    </xdr:from>
    <xdr:to>
      <xdr:col>24</xdr:col>
      <xdr:colOff>63500</xdr:colOff>
      <xdr:row>72</xdr:row>
      <xdr:rowOff>15951</xdr:rowOff>
    </xdr:to>
    <xdr:cxnSp macro="">
      <xdr:nvCxnSpPr>
        <xdr:cNvPr id="181" name="直線コネクタ 180"/>
        <xdr:cNvCxnSpPr/>
      </xdr:nvCxnSpPr>
      <xdr:spPr>
        <a:xfrm flipV="1">
          <a:off x="3797300" y="12336183"/>
          <a:ext cx="8382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15951</xdr:rowOff>
    </xdr:from>
    <xdr:to>
      <xdr:col>19</xdr:col>
      <xdr:colOff>177800</xdr:colOff>
      <xdr:row>72</xdr:row>
      <xdr:rowOff>94196</xdr:rowOff>
    </xdr:to>
    <xdr:cxnSp macro="">
      <xdr:nvCxnSpPr>
        <xdr:cNvPr id="184" name="直線コネクタ 183"/>
        <xdr:cNvCxnSpPr/>
      </xdr:nvCxnSpPr>
      <xdr:spPr>
        <a:xfrm flipV="1">
          <a:off x="2908300" y="12360351"/>
          <a:ext cx="8890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94196</xdr:rowOff>
    </xdr:from>
    <xdr:to>
      <xdr:col>15</xdr:col>
      <xdr:colOff>50800</xdr:colOff>
      <xdr:row>73</xdr:row>
      <xdr:rowOff>42214</xdr:rowOff>
    </xdr:to>
    <xdr:cxnSp macro="">
      <xdr:nvCxnSpPr>
        <xdr:cNvPr id="187" name="直線コネクタ 186"/>
        <xdr:cNvCxnSpPr/>
      </xdr:nvCxnSpPr>
      <xdr:spPr>
        <a:xfrm flipV="1">
          <a:off x="2019300" y="12438596"/>
          <a:ext cx="889000" cy="1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42214</xdr:rowOff>
    </xdr:from>
    <xdr:to>
      <xdr:col>10</xdr:col>
      <xdr:colOff>114300</xdr:colOff>
      <xdr:row>74</xdr:row>
      <xdr:rowOff>37350</xdr:rowOff>
    </xdr:to>
    <xdr:cxnSp macro="">
      <xdr:nvCxnSpPr>
        <xdr:cNvPr id="190" name="直線コネクタ 189"/>
        <xdr:cNvCxnSpPr/>
      </xdr:nvCxnSpPr>
      <xdr:spPr>
        <a:xfrm flipV="1">
          <a:off x="1130300" y="12558064"/>
          <a:ext cx="889000" cy="1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112433</xdr:rowOff>
    </xdr:from>
    <xdr:to>
      <xdr:col>24</xdr:col>
      <xdr:colOff>114300</xdr:colOff>
      <xdr:row>72</xdr:row>
      <xdr:rowOff>42583</xdr:rowOff>
    </xdr:to>
    <xdr:sp macro="" textlink="">
      <xdr:nvSpPr>
        <xdr:cNvPr id="200" name="楕円 199"/>
        <xdr:cNvSpPr/>
      </xdr:nvSpPr>
      <xdr:spPr>
        <a:xfrm>
          <a:off x="4584700" y="12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135310</xdr:rowOff>
    </xdr:from>
    <xdr:ext cx="599010" cy="259045"/>
    <xdr:sp macro="" textlink="">
      <xdr:nvSpPr>
        <xdr:cNvPr id="201" name="民生費該当値テキスト"/>
        <xdr:cNvSpPr txBox="1"/>
      </xdr:nvSpPr>
      <xdr:spPr>
        <a:xfrm>
          <a:off x="4686300" y="121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136601</xdr:rowOff>
    </xdr:from>
    <xdr:to>
      <xdr:col>20</xdr:col>
      <xdr:colOff>38100</xdr:colOff>
      <xdr:row>72</xdr:row>
      <xdr:rowOff>66751</xdr:rowOff>
    </xdr:to>
    <xdr:sp macro="" textlink="">
      <xdr:nvSpPr>
        <xdr:cNvPr id="202" name="楕円 201"/>
        <xdr:cNvSpPr/>
      </xdr:nvSpPr>
      <xdr:spPr>
        <a:xfrm>
          <a:off x="3746500" y="123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83278</xdr:rowOff>
    </xdr:from>
    <xdr:ext cx="599010" cy="259045"/>
    <xdr:sp macro="" textlink="">
      <xdr:nvSpPr>
        <xdr:cNvPr id="203" name="テキスト ボックス 202"/>
        <xdr:cNvSpPr txBox="1"/>
      </xdr:nvSpPr>
      <xdr:spPr>
        <a:xfrm>
          <a:off x="3497795" y="120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43396</xdr:rowOff>
    </xdr:from>
    <xdr:to>
      <xdr:col>15</xdr:col>
      <xdr:colOff>101600</xdr:colOff>
      <xdr:row>72</xdr:row>
      <xdr:rowOff>144996</xdr:rowOff>
    </xdr:to>
    <xdr:sp macro="" textlink="">
      <xdr:nvSpPr>
        <xdr:cNvPr id="204" name="楕円 203"/>
        <xdr:cNvSpPr/>
      </xdr:nvSpPr>
      <xdr:spPr>
        <a:xfrm>
          <a:off x="2857500" y="123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161523</xdr:rowOff>
    </xdr:from>
    <xdr:ext cx="599010" cy="259045"/>
    <xdr:sp macro="" textlink="">
      <xdr:nvSpPr>
        <xdr:cNvPr id="205" name="テキスト ボックス 204"/>
        <xdr:cNvSpPr txBox="1"/>
      </xdr:nvSpPr>
      <xdr:spPr>
        <a:xfrm>
          <a:off x="2608795" y="1216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162864</xdr:rowOff>
    </xdr:from>
    <xdr:to>
      <xdr:col>10</xdr:col>
      <xdr:colOff>165100</xdr:colOff>
      <xdr:row>73</xdr:row>
      <xdr:rowOff>93014</xdr:rowOff>
    </xdr:to>
    <xdr:sp macro="" textlink="">
      <xdr:nvSpPr>
        <xdr:cNvPr id="206" name="楕円 205"/>
        <xdr:cNvSpPr/>
      </xdr:nvSpPr>
      <xdr:spPr>
        <a:xfrm>
          <a:off x="1968500" y="125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109541</xdr:rowOff>
    </xdr:from>
    <xdr:ext cx="599010" cy="259045"/>
    <xdr:sp macro="" textlink="">
      <xdr:nvSpPr>
        <xdr:cNvPr id="207" name="テキスト ボックス 206"/>
        <xdr:cNvSpPr txBox="1"/>
      </xdr:nvSpPr>
      <xdr:spPr>
        <a:xfrm>
          <a:off x="1719795" y="1228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158000</xdr:rowOff>
    </xdr:from>
    <xdr:to>
      <xdr:col>6</xdr:col>
      <xdr:colOff>38100</xdr:colOff>
      <xdr:row>74</xdr:row>
      <xdr:rowOff>88150</xdr:rowOff>
    </xdr:to>
    <xdr:sp macro="" textlink="">
      <xdr:nvSpPr>
        <xdr:cNvPr id="208" name="楕円 207"/>
        <xdr:cNvSpPr/>
      </xdr:nvSpPr>
      <xdr:spPr>
        <a:xfrm>
          <a:off x="1079500" y="12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104677</xdr:rowOff>
    </xdr:from>
    <xdr:ext cx="599010" cy="259045"/>
    <xdr:sp macro="" textlink="">
      <xdr:nvSpPr>
        <xdr:cNvPr id="209" name="テキスト ボックス 208"/>
        <xdr:cNvSpPr txBox="1"/>
      </xdr:nvSpPr>
      <xdr:spPr>
        <a:xfrm>
          <a:off x="830795" y="124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113846</xdr:rowOff>
    </xdr:from>
    <xdr:to>
      <xdr:col>24</xdr:col>
      <xdr:colOff>63500</xdr:colOff>
      <xdr:row>97</xdr:row>
      <xdr:rowOff>143061</xdr:rowOff>
    </xdr:to>
    <xdr:cxnSp macro="">
      <xdr:nvCxnSpPr>
        <xdr:cNvPr id="237" name="直線コネクタ 236"/>
        <xdr:cNvCxnSpPr/>
      </xdr:nvCxnSpPr>
      <xdr:spPr>
        <a:xfrm flipV="1">
          <a:off x="3797300" y="16744496"/>
          <a:ext cx="8382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124544</xdr:rowOff>
    </xdr:from>
    <xdr:to>
      <xdr:col>19</xdr:col>
      <xdr:colOff>177800</xdr:colOff>
      <xdr:row>97</xdr:row>
      <xdr:rowOff>143061</xdr:rowOff>
    </xdr:to>
    <xdr:cxnSp macro="">
      <xdr:nvCxnSpPr>
        <xdr:cNvPr id="240" name="直線コネクタ 239"/>
        <xdr:cNvCxnSpPr/>
      </xdr:nvCxnSpPr>
      <xdr:spPr>
        <a:xfrm>
          <a:off x="2908300" y="1675519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72194</xdr:rowOff>
    </xdr:from>
    <xdr:to>
      <xdr:col>15</xdr:col>
      <xdr:colOff>50800</xdr:colOff>
      <xdr:row>97</xdr:row>
      <xdr:rowOff>124544</xdr:rowOff>
    </xdr:to>
    <xdr:cxnSp macro="">
      <xdr:nvCxnSpPr>
        <xdr:cNvPr id="243" name="直線コネクタ 242"/>
        <xdr:cNvCxnSpPr/>
      </xdr:nvCxnSpPr>
      <xdr:spPr>
        <a:xfrm>
          <a:off x="2019300" y="16702844"/>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72194</xdr:rowOff>
    </xdr:from>
    <xdr:to>
      <xdr:col>10</xdr:col>
      <xdr:colOff>114300</xdr:colOff>
      <xdr:row>97</xdr:row>
      <xdr:rowOff>111651</xdr:rowOff>
    </xdr:to>
    <xdr:cxnSp macro="">
      <xdr:nvCxnSpPr>
        <xdr:cNvPr id="246" name="直線コネクタ 245"/>
        <xdr:cNvCxnSpPr/>
      </xdr:nvCxnSpPr>
      <xdr:spPr>
        <a:xfrm flipV="1">
          <a:off x="1130300" y="16702844"/>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63046</xdr:rowOff>
    </xdr:from>
    <xdr:to>
      <xdr:col>24</xdr:col>
      <xdr:colOff>114300</xdr:colOff>
      <xdr:row>97</xdr:row>
      <xdr:rowOff>164646</xdr:rowOff>
    </xdr:to>
    <xdr:sp macro="" textlink="">
      <xdr:nvSpPr>
        <xdr:cNvPr id="256" name="楕円 255"/>
        <xdr:cNvSpPr/>
      </xdr:nvSpPr>
      <xdr:spPr>
        <a:xfrm>
          <a:off x="4584700" y="166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41473</xdr:rowOff>
    </xdr:from>
    <xdr:ext cx="534377" cy="259045"/>
    <xdr:sp macro="" textlink="">
      <xdr:nvSpPr>
        <xdr:cNvPr id="257" name="衛生費該当値テキスト"/>
        <xdr:cNvSpPr txBox="1"/>
      </xdr:nvSpPr>
      <xdr:spPr>
        <a:xfrm>
          <a:off x="4686300" y="166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92261</xdr:rowOff>
    </xdr:from>
    <xdr:to>
      <xdr:col>20</xdr:col>
      <xdr:colOff>38100</xdr:colOff>
      <xdr:row>98</xdr:row>
      <xdr:rowOff>22411</xdr:rowOff>
    </xdr:to>
    <xdr:sp macro="" textlink="">
      <xdr:nvSpPr>
        <xdr:cNvPr id="258" name="楕円 257"/>
        <xdr:cNvSpPr/>
      </xdr:nvSpPr>
      <xdr:spPr>
        <a:xfrm>
          <a:off x="3746500" y="167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13538</xdr:rowOff>
    </xdr:from>
    <xdr:ext cx="534377" cy="259045"/>
    <xdr:sp macro="" textlink="">
      <xdr:nvSpPr>
        <xdr:cNvPr id="259" name="テキスト ボックス 258"/>
        <xdr:cNvSpPr txBox="1"/>
      </xdr:nvSpPr>
      <xdr:spPr>
        <a:xfrm>
          <a:off x="3530111" y="168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73744</xdr:rowOff>
    </xdr:from>
    <xdr:to>
      <xdr:col>15</xdr:col>
      <xdr:colOff>101600</xdr:colOff>
      <xdr:row>98</xdr:row>
      <xdr:rowOff>3894</xdr:rowOff>
    </xdr:to>
    <xdr:sp macro="" textlink="">
      <xdr:nvSpPr>
        <xdr:cNvPr id="260" name="楕円 259"/>
        <xdr:cNvSpPr/>
      </xdr:nvSpPr>
      <xdr:spPr>
        <a:xfrm>
          <a:off x="2857500" y="167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166471</xdr:rowOff>
    </xdr:from>
    <xdr:ext cx="534377" cy="259045"/>
    <xdr:sp macro="" textlink="">
      <xdr:nvSpPr>
        <xdr:cNvPr id="261" name="テキスト ボックス 260"/>
        <xdr:cNvSpPr txBox="1"/>
      </xdr:nvSpPr>
      <xdr:spPr>
        <a:xfrm>
          <a:off x="2641111" y="167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21394</xdr:rowOff>
    </xdr:from>
    <xdr:to>
      <xdr:col>10</xdr:col>
      <xdr:colOff>165100</xdr:colOff>
      <xdr:row>97</xdr:row>
      <xdr:rowOff>122994</xdr:rowOff>
    </xdr:to>
    <xdr:sp macro="" textlink="">
      <xdr:nvSpPr>
        <xdr:cNvPr id="262" name="楕円 261"/>
        <xdr:cNvSpPr/>
      </xdr:nvSpPr>
      <xdr:spPr>
        <a:xfrm>
          <a:off x="1968500" y="1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114121</xdr:rowOff>
    </xdr:from>
    <xdr:ext cx="534377" cy="259045"/>
    <xdr:sp macro="" textlink="">
      <xdr:nvSpPr>
        <xdr:cNvPr id="263" name="テキスト ボックス 262"/>
        <xdr:cNvSpPr txBox="1"/>
      </xdr:nvSpPr>
      <xdr:spPr>
        <a:xfrm>
          <a:off x="1752111" y="167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60851</xdr:rowOff>
    </xdr:from>
    <xdr:to>
      <xdr:col>6</xdr:col>
      <xdr:colOff>38100</xdr:colOff>
      <xdr:row>97</xdr:row>
      <xdr:rowOff>162451</xdr:rowOff>
    </xdr:to>
    <xdr:sp macro="" textlink="">
      <xdr:nvSpPr>
        <xdr:cNvPr id="264" name="楕円 263"/>
        <xdr:cNvSpPr/>
      </xdr:nvSpPr>
      <xdr:spPr>
        <a:xfrm>
          <a:off x="1079500" y="166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153578</xdr:rowOff>
    </xdr:from>
    <xdr:ext cx="534377" cy="259045"/>
    <xdr:sp macro="" textlink="">
      <xdr:nvSpPr>
        <xdr:cNvPr id="265" name="テキスト ボックス 264"/>
        <xdr:cNvSpPr txBox="1"/>
      </xdr:nvSpPr>
      <xdr:spPr>
        <a:xfrm>
          <a:off x="863111" y="167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77064</xdr:rowOff>
    </xdr:from>
    <xdr:to>
      <xdr:col>55</xdr:col>
      <xdr:colOff>0</xdr:colOff>
      <xdr:row>37</xdr:row>
      <xdr:rowOff>77978</xdr:rowOff>
    </xdr:to>
    <xdr:cxnSp macro="">
      <xdr:nvCxnSpPr>
        <xdr:cNvPr id="292" name="直線コネクタ 291"/>
        <xdr:cNvCxnSpPr/>
      </xdr:nvCxnSpPr>
      <xdr:spPr>
        <a:xfrm flipV="1">
          <a:off x="9639300" y="64207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24028</xdr:rowOff>
    </xdr:from>
    <xdr:to>
      <xdr:col>50</xdr:col>
      <xdr:colOff>114300</xdr:colOff>
      <xdr:row>37</xdr:row>
      <xdr:rowOff>77978</xdr:rowOff>
    </xdr:to>
    <xdr:cxnSp macro="">
      <xdr:nvCxnSpPr>
        <xdr:cNvPr id="295" name="直線コネクタ 294"/>
        <xdr:cNvCxnSpPr/>
      </xdr:nvCxnSpPr>
      <xdr:spPr>
        <a:xfrm>
          <a:off x="8750300" y="636767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42316</xdr:rowOff>
    </xdr:from>
    <xdr:to>
      <xdr:col>45</xdr:col>
      <xdr:colOff>177800</xdr:colOff>
      <xdr:row>37</xdr:row>
      <xdr:rowOff>24028</xdr:rowOff>
    </xdr:to>
    <xdr:cxnSp macro="">
      <xdr:nvCxnSpPr>
        <xdr:cNvPr id="298" name="直線コネクタ 297"/>
        <xdr:cNvCxnSpPr/>
      </xdr:nvCxnSpPr>
      <xdr:spPr>
        <a:xfrm>
          <a:off x="7861300" y="621451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126441</xdr:rowOff>
    </xdr:from>
    <xdr:to>
      <xdr:col>41</xdr:col>
      <xdr:colOff>50800</xdr:colOff>
      <xdr:row>36</xdr:row>
      <xdr:rowOff>42316</xdr:rowOff>
    </xdr:to>
    <xdr:cxnSp macro="">
      <xdr:nvCxnSpPr>
        <xdr:cNvPr id="301" name="直線コネクタ 300"/>
        <xdr:cNvCxnSpPr/>
      </xdr:nvCxnSpPr>
      <xdr:spPr>
        <a:xfrm>
          <a:off x="6972300" y="5955741"/>
          <a:ext cx="889000" cy="2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26264</xdr:rowOff>
    </xdr:from>
    <xdr:to>
      <xdr:col>55</xdr:col>
      <xdr:colOff>50800</xdr:colOff>
      <xdr:row>37</xdr:row>
      <xdr:rowOff>127864</xdr:rowOff>
    </xdr:to>
    <xdr:sp macro="" textlink="">
      <xdr:nvSpPr>
        <xdr:cNvPr id="311" name="楕円 310"/>
        <xdr:cNvSpPr/>
      </xdr:nvSpPr>
      <xdr:spPr>
        <a:xfrm>
          <a:off x="104267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4691</xdr:rowOff>
    </xdr:from>
    <xdr:ext cx="378565" cy="259045"/>
    <xdr:sp macro="" textlink="">
      <xdr:nvSpPr>
        <xdr:cNvPr id="312" name="労働費該当値テキスト"/>
        <xdr:cNvSpPr txBox="1"/>
      </xdr:nvSpPr>
      <xdr:spPr>
        <a:xfrm>
          <a:off x="10528300" y="63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27178</xdr:rowOff>
    </xdr:from>
    <xdr:to>
      <xdr:col>50</xdr:col>
      <xdr:colOff>165100</xdr:colOff>
      <xdr:row>37</xdr:row>
      <xdr:rowOff>128778</xdr:rowOff>
    </xdr:to>
    <xdr:sp macro="" textlink="">
      <xdr:nvSpPr>
        <xdr:cNvPr id="313" name="楕円 312"/>
        <xdr:cNvSpPr/>
      </xdr:nvSpPr>
      <xdr:spPr>
        <a:xfrm>
          <a:off x="9588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314" name="テキスト ボックス 313"/>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144678</xdr:rowOff>
    </xdr:from>
    <xdr:to>
      <xdr:col>46</xdr:col>
      <xdr:colOff>38100</xdr:colOff>
      <xdr:row>37</xdr:row>
      <xdr:rowOff>74828</xdr:rowOff>
    </xdr:to>
    <xdr:sp macro="" textlink="">
      <xdr:nvSpPr>
        <xdr:cNvPr id="315" name="楕円 314"/>
        <xdr:cNvSpPr/>
      </xdr:nvSpPr>
      <xdr:spPr>
        <a:xfrm>
          <a:off x="8699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65955</xdr:rowOff>
    </xdr:from>
    <xdr:ext cx="378565" cy="259045"/>
    <xdr:sp macro="" textlink="">
      <xdr:nvSpPr>
        <xdr:cNvPr id="316" name="テキスト ボックス 315"/>
        <xdr:cNvSpPr txBox="1"/>
      </xdr:nvSpPr>
      <xdr:spPr>
        <a:xfrm>
          <a:off x="8561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162966</xdr:rowOff>
    </xdr:from>
    <xdr:to>
      <xdr:col>41</xdr:col>
      <xdr:colOff>101600</xdr:colOff>
      <xdr:row>36</xdr:row>
      <xdr:rowOff>93116</xdr:rowOff>
    </xdr:to>
    <xdr:sp macro="" textlink="">
      <xdr:nvSpPr>
        <xdr:cNvPr id="317" name="楕円 316"/>
        <xdr:cNvSpPr/>
      </xdr:nvSpPr>
      <xdr:spPr>
        <a:xfrm>
          <a:off x="7810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109643</xdr:rowOff>
    </xdr:from>
    <xdr:ext cx="378565" cy="259045"/>
    <xdr:sp macro="" textlink="">
      <xdr:nvSpPr>
        <xdr:cNvPr id="318" name="テキスト ボックス 317"/>
        <xdr:cNvSpPr txBox="1"/>
      </xdr:nvSpPr>
      <xdr:spPr>
        <a:xfrm>
          <a:off x="7672017" y="593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75641</xdr:rowOff>
    </xdr:from>
    <xdr:to>
      <xdr:col>36</xdr:col>
      <xdr:colOff>165100</xdr:colOff>
      <xdr:row>35</xdr:row>
      <xdr:rowOff>5791</xdr:rowOff>
    </xdr:to>
    <xdr:sp macro="" textlink="">
      <xdr:nvSpPr>
        <xdr:cNvPr id="319" name="楕円 318"/>
        <xdr:cNvSpPr/>
      </xdr:nvSpPr>
      <xdr:spPr>
        <a:xfrm>
          <a:off x="6921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22318</xdr:rowOff>
    </xdr:from>
    <xdr:ext cx="469744" cy="259045"/>
    <xdr:sp macro="" textlink="">
      <xdr:nvSpPr>
        <xdr:cNvPr id="320" name="テキスト ボックス 319"/>
        <xdr:cNvSpPr txBox="1"/>
      </xdr:nvSpPr>
      <xdr:spPr>
        <a:xfrm>
          <a:off x="6737428" y="56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94163</xdr:rowOff>
    </xdr:from>
    <xdr:to>
      <xdr:col>55</xdr:col>
      <xdr:colOff>0</xdr:colOff>
      <xdr:row>54</xdr:row>
      <xdr:rowOff>149392</xdr:rowOff>
    </xdr:to>
    <xdr:cxnSp macro="">
      <xdr:nvCxnSpPr>
        <xdr:cNvPr id="347" name="直線コネクタ 346"/>
        <xdr:cNvCxnSpPr/>
      </xdr:nvCxnSpPr>
      <xdr:spPr>
        <a:xfrm flipV="1">
          <a:off x="9639300" y="9352463"/>
          <a:ext cx="838200" cy="5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149392</xdr:rowOff>
    </xdr:from>
    <xdr:to>
      <xdr:col>50</xdr:col>
      <xdr:colOff>114300</xdr:colOff>
      <xdr:row>55</xdr:row>
      <xdr:rowOff>88768</xdr:rowOff>
    </xdr:to>
    <xdr:cxnSp macro="">
      <xdr:nvCxnSpPr>
        <xdr:cNvPr id="350" name="直線コネクタ 349"/>
        <xdr:cNvCxnSpPr/>
      </xdr:nvCxnSpPr>
      <xdr:spPr>
        <a:xfrm flipV="1">
          <a:off x="8750300" y="9407692"/>
          <a:ext cx="889000" cy="1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88768</xdr:rowOff>
    </xdr:from>
    <xdr:to>
      <xdr:col>45</xdr:col>
      <xdr:colOff>177800</xdr:colOff>
      <xdr:row>55</xdr:row>
      <xdr:rowOff>132111</xdr:rowOff>
    </xdr:to>
    <xdr:cxnSp macro="">
      <xdr:nvCxnSpPr>
        <xdr:cNvPr id="353" name="直線コネクタ 352"/>
        <xdr:cNvCxnSpPr/>
      </xdr:nvCxnSpPr>
      <xdr:spPr>
        <a:xfrm flipV="1">
          <a:off x="7861300" y="9518518"/>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132111</xdr:rowOff>
    </xdr:from>
    <xdr:to>
      <xdr:col>41</xdr:col>
      <xdr:colOff>50800</xdr:colOff>
      <xdr:row>55</xdr:row>
      <xdr:rowOff>170149</xdr:rowOff>
    </xdr:to>
    <xdr:cxnSp macro="">
      <xdr:nvCxnSpPr>
        <xdr:cNvPr id="356" name="直線コネクタ 355"/>
        <xdr:cNvCxnSpPr/>
      </xdr:nvCxnSpPr>
      <xdr:spPr>
        <a:xfrm flipV="1">
          <a:off x="6972300" y="9561861"/>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43363</xdr:rowOff>
    </xdr:from>
    <xdr:to>
      <xdr:col>55</xdr:col>
      <xdr:colOff>50800</xdr:colOff>
      <xdr:row>54</xdr:row>
      <xdr:rowOff>144963</xdr:rowOff>
    </xdr:to>
    <xdr:sp macro="" textlink="">
      <xdr:nvSpPr>
        <xdr:cNvPr id="366" name="楕円 365"/>
        <xdr:cNvSpPr/>
      </xdr:nvSpPr>
      <xdr:spPr>
        <a:xfrm>
          <a:off x="10426700" y="93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66240</xdr:rowOff>
    </xdr:from>
    <xdr:ext cx="469744" cy="259045"/>
    <xdr:sp macro="" textlink="">
      <xdr:nvSpPr>
        <xdr:cNvPr id="367" name="農林水産業費該当値テキスト"/>
        <xdr:cNvSpPr txBox="1"/>
      </xdr:nvSpPr>
      <xdr:spPr>
        <a:xfrm>
          <a:off x="10528300" y="91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98592</xdr:rowOff>
    </xdr:from>
    <xdr:to>
      <xdr:col>50</xdr:col>
      <xdr:colOff>165100</xdr:colOff>
      <xdr:row>55</xdr:row>
      <xdr:rowOff>28742</xdr:rowOff>
    </xdr:to>
    <xdr:sp macro="" textlink="">
      <xdr:nvSpPr>
        <xdr:cNvPr id="368" name="楕円 367"/>
        <xdr:cNvSpPr/>
      </xdr:nvSpPr>
      <xdr:spPr>
        <a:xfrm>
          <a:off x="9588500" y="93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45269</xdr:rowOff>
    </xdr:from>
    <xdr:ext cx="469744" cy="259045"/>
    <xdr:sp macro="" textlink="">
      <xdr:nvSpPr>
        <xdr:cNvPr id="369" name="テキスト ボックス 368"/>
        <xdr:cNvSpPr txBox="1"/>
      </xdr:nvSpPr>
      <xdr:spPr>
        <a:xfrm>
          <a:off x="9404428" y="91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37968</xdr:rowOff>
    </xdr:from>
    <xdr:to>
      <xdr:col>46</xdr:col>
      <xdr:colOff>38100</xdr:colOff>
      <xdr:row>55</xdr:row>
      <xdr:rowOff>139568</xdr:rowOff>
    </xdr:to>
    <xdr:sp macro="" textlink="">
      <xdr:nvSpPr>
        <xdr:cNvPr id="370" name="楕円 369"/>
        <xdr:cNvSpPr/>
      </xdr:nvSpPr>
      <xdr:spPr>
        <a:xfrm>
          <a:off x="8699500" y="94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156095</xdr:rowOff>
    </xdr:from>
    <xdr:ext cx="469744" cy="259045"/>
    <xdr:sp macro="" textlink="">
      <xdr:nvSpPr>
        <xdr:cNvPr id="371" name="テキスト ボックス 370"/>
        <xdr:cNvSpPr txBox="1"/>
      </xdr:nvSpPr>
      <xdr:spPr>
        <a:xfrm>
          <a:off x="8515428" y="92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81311</xdr:rowOff>
    </xdr:from>
    <xdr:to>
      <xdr:col>41</xdr:col>
      <xdr:colOff>101600</xdr:colOff>
      <xdr:row>56</xdr:row>
      <xdr:rowOff>11461</xdr:rowOff>
    </xdr:to>
    <xdr:sp macro="" textlink="">
      <xdr:nvSpPr>
        <xdr:cNvPr id="372" name="楕円 371"/>
        <xdr:cNvSpPr/>
      </xdr:nvSpPr>
      <xdr:spPr>
        <a:xfrm>
          <a:off x="7810500" y="95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27988</xdr:rowOff>
    </xdr:from>
    <xdr:ext cx="469744" cy="259045"/>
    <xdr:sp macro="" textlink="">
      <xdr:nvSpPr>
        <xdr:cNvPr id="373" name="テキスト ボックス 372"/>
        <xdr:cNvSpPr txBox="1"/>
      </xdr:nvSpPr>
      <xdr:spPr>
        <a:xfrm>
          <a:off x="7626428" y="92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119349</xdr:rowOff>
    </xdr:from>
    <xdr:to>
      <xdr:col>36</xdr:col>
      <xdr:colOff>165100</xdr:colOff>
      <xdr:row>56</xdr:row>
      <xdr:rowOff>49499</xdr:rowOff>
    </xdr:to>
    <xdr:sp macro="" textlink="">
      <xdr:nvSpPr>
        <xdr:cNvPr id="374" name="楕円 373"/>
        <xdr:cNvSpPr/>
      </xdr:nvSpPr>
      <xdr:spPr>
        <a:xfrm>
          <a:off x="6921500" y="95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66026</xdr:rowOff>
    </xdr:from>
    <xdr:ext cx="469744" cy="259045"/>
    <xdr:sp macro="" textlink="">
      <xdr:nvSpPr>
        <xdr:cNvPr id="375" name="テキスト ボックス 374"/>
        <xdr:cNvSpPr txBox="1"/>
      </xdr:nvSpPr>
      <xdr:spPr>
        <a:xfrm>
          <a:off x="6737428" y="932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24780</xdr:rowOff>
    </xdr:from>
    <xdr:to>
      <xdr:col>55</xdr:col>
      <xdr:colOff>0</xdr:colOff>
      <xdr:row>78</xdr:row>
      <xdr:rowOff>41010</xdr:rowOff>
    </xdr:to>
    <xdr:cxnSp macro="">
      <xdr:nvCxnSpPr>
        <xdr:cNvPr id="406" name="直線コネクタ 405"/>
        <xdr:cNvCxnSpPr/>
      </xdr:nvCxnSpPr>
      <xdr:spPr>
        <a:xfrm flipV="1">
          <a:off x="9639300" y="13397880"/>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41010</xdr:rowOff>
    </xdr:from>
    <xdr:to>
      <xdr:col>50</xdr:col>
      <xdr:colOff>114300</xdr:colOff>
      <xdr:row>78</xdr:row>
      <xdr:rowOff>43264</xdr:rowOff>
    </xdr:to>
    <xdr:cxnSp macro="">
      <xdr:nvCxnSpPr>
        <xdr:cNvPr id="409" name="直線コネクタ 408"/>
        <xdr:cNvCxnSpPr/>
      </xdr:nvCxnSpPr>
      <xdr:spPr>
        <a:xfrm flipV="1">
          <a:off x="8750300" y="13414110"/>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43264</xdr:rowOff>
    </xdr:from>
    <xdr:to>
      <xdr:col>45</xdr:col>
      <xdr:colOff>177800</xdr:colOff>
      <xdr:row>78</xdr:row>
      <xdr:rowOff>127747</xdr:rowOff>
    </xdr:to>
    <xdr:cxnSp macro="">
      <xdr:nvCxnSpPr>
        <xdr:cNvPr id="412" name="直線コネクタ 411"/>
        <xdr:cNvCxnSpPr/>
      </xdr:nvCxnSpPr>
      <xdr:spPr>
        <a:xfrm flipV="1">
          <a:off x="7861300" y="13416364"/>
          <a:ext cx="889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79905</xdr:rowOff>
    </xdr:from>
    <xdr:to>
      <xdr:col>41</xdr:col>
      <xdr:colOff>50800</xdr:colOff>
      <xdr:row>78</xdr:row>
      <xdr:rowOff>127747</xdr:rowOff>
    </xdr:to>
    <xdr:cxnSp macro="">
      <xdr:nvCxnSpPr>
        <xdr:cNvPr id="415" name="直線コネクタ 414"/>
        <xdr:cNvCxnSpPr/>
      </xdr:nvCxnSpPr>
      <xdr:spPr>
        <a:xfrm>
          <a:off x="6972300" y="13453005"/>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145430</xdr:rowOff>
    </xdr:from>
    <xdr:to>
      <xdr:col>55</xdr:col>
      <xdr:colOff>50800</xdr:colOff>
      <xdr:row>78</xdr:row>
      <xdr:rowOff>75580</xdr:rowOff>
    </xdr:to>
    <xdr:sp macro="" textlink="">
      <xdr:nvSpPr>
        <xdr:cNvPr id="425" name="楕円 424"/>
        <xdr:cNvSpPr/>
      </xdr:nvSpPr>
      <xdr:spPr>
        <a:xfrm>
          <a:off x="10426700" y="13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123857</xdr:rowOff>
    </xdr:from>
    <xdr:ext cx="469744" cy="259045"/>
    <xdr:sp macro="" textlink="">
      <xdr:nvSpPr>
        <xdr:cNvPr id="426" name="商工費該当値テキスト"/>
        <xdr:cNvSpPr txBox="1"/>
      </xdr:nvSpPr>
      <xdr:spPr>
        <a:xfrm>
          <a:off x="10528300" y="133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161660</xdr:rowOff>
    </xdr:from>
    <xdr:to>
      <xdr:col>50</xdr:col>
      <xdr:colOff>165100</xdr:colOff>
      <xdr:row>78</xdr:row>
      <xdr:rowOff>91810</xdr:rowOff>
    </xdr:to>
    <xdr:sp macro="" textlink="">
      <xdr:nvSpPr>
        <xdr:cNvPr id="427" name="楕円 426"/>
        <xdr:cNvSpPr/>
      </xdr:nvSpPr>
      <xdr:spPr>
        <a:xfrm>
          <a:off x="9588500" y="133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82937</xdr:rowOff>
    </xdr:from>
    <xdr:ext cx="469744" cy="259045"/>
    <xdr:sp macro="" textlink="">
      <xdr:nvSpPr>
        <xdr:cNvPr id="428" name="テキスト ボックス 427"/>
        <xdr:cNvSpPr txBox="1"/>
      </xdr:nvSpPr>
      <xdr:spPr>
        <a:xfrm>
          <a:off x="9404428" y="134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163914</xdr:rowOff>
    </xdr:from>
    <xdr:to>
      <xdr:col>46</xdr:col>
      <xdr:colOff>38100</xdr:colOff>
      <xdr:row>78</xdr:row>
      <xdr:rowOff>94064</xdr:rowOff>
    </xdr:to>
    <xdr:sp macro="" textlink="">
      <xdr:nvSpPr>
        <xdr:cNvPr id="429" name="楕円 428"/>
        <xdr:cNvSpPr/>
      </xdr:nvSpPr>
      <xdr:spPr>
        <a:xfrm>
          <a:off x="8699500" y="133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85191</xdr:rowOff>
    </xdr:from>
    <xdr:ext cx="469744" cy="259045"/>
    <xdr:sp macro="" textlink="">
      <xdr:nvSpPr>
        <xdr:cNvPr id="430" name="テキスト ボックス 429"/>
        <xdr:cNvSpPr txBox="1"/>
      </xdr:nvSpPr>
      <xdr:spPr>
        <a:xfrm>
          <a:off x="8515428" y="134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76947</xdr:rowOff>
    </xdr:from>
    <xdr:to>
      <xdr:col>41</xdr:col>
      <xdr:colOff>101600</xdr:colOff>
      <xdr:row>79</xdr:row>
      <xdr:rowOff>7097</xdr:rowOff>
    </xdr:to>
    <xdr:sp macro="" textlink="">
      <xdr:nvSpPr>
        <xdr:cNvPr id="431" name="楕円 430"/>
        <xdr:cNvSpPr/>
      </xdr:nvSpPr>
      <xdr:spPr>
        <a:xfrm>
          <a:off x="7810500" y="134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169674</xdr:rowOff>
    </xdr:from>
    <xdr:ext cx="469744" cy="259045"/>
    <xdr:sp macro="" textlink="">
      <xdr:nvSpPr>
        <xdr:cNvPr id="432" name="テキスト ボックス 431"/>
        <xdr:cNvSpPr txBox="1"/>
      </xdr:nvSpPr>
      <xdr:spPr>
        <a:xfrm>
          <a:off x="7626428" y="1354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29105</xdr:rowOff>
    </xdr:from>
    <xdr:to>
      <xdr:col>36</xdr:col>
      <xdr:colOff>165100</xdr:colOff>
      <xdr:row>78</xdr:row>
      <xdr:rowOff>130705</xdr:rowOff>
    </xdr:to>
    <xdr:sp macro="" textlink="">
      <xdr:nvSpPr>
        <xdr:cNvPr id="433" name="楕円 432"/>
        <xdr:cNvSpPr/>
      </xdr:nvSpPr>
      <xdr:spPr>
        <a:xfrm>
          <a:off x="6921500" y="13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121832</xdr:rowOff>
    </xdr:from>
    <xdr:ext cx="469744" cy="259045"/>
    <xdr:sp macro="" textlink="">
      <xdr:nvSpPr>
        <xdr:cNvPr id="434" name="テキスト ボックス 433"/>
        <xdr:cNvSpPr txBox="1"/>
      </xdr:nvSpPr>
      <xdr:spPr>
        <a:xfrm>
          <a:off x="6737428" y="1349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93808</xdr:rowOff>
    </xdr:from>
    <xdr:to>
      <xdr:col>55</xdr:col>
      <xdr:colOff>0</xdr:colOff>
      <xdr:row>97</xdr:row>
      <xdr:rowOff>42545</xdr:rowOff>
    </xdr:to>
    <xdr:cxnSp macro="">
      <xdr:nvCxnSpPr>
        <xdr:cNvPr id="464" name="直線コネクタ 463"/>
        <xdr:cNvCxnSpPr/>
      </xdr:nvCxnSpPr>
      <xdr:spPr>
        <a:xfrm flipV="1">
          <a:off x="9639300" y="16381558"/>
          <a:ext cx="838200" cy="2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31192</xdr:rowOff>
    </xdr:from>
    <xdr:to>
      <xdr:col>50</xdr:col>
      <xdr:colOff>114300</xdr:colOff>
      <xdr:row>97</xdr:row>
      <xdr:rowOff>42545</xdr:rowOff>
    </xdr:to>
    <xdr:cxnSp macro="">
      <xdr:nvCxnSpPr>
        <xdr:cNvPr id="467" name="直線コネクタ 466"/>
        <xdr:cNvCxnSpPr/>
      </xdr:nvCxnSpPr>
      <xdr:spPr>
        <a:xfrm>
          <a:off x="8750300" y="1666184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31192</xdr:rowOff>
    </xdr:from>
    <xdr:to>
      <xdr:col>45</xdr:col>
      <xdr:colOff>177800</xdr:colOff>
      <xdr:row>97</xdr:row>
      <xdr:rowOff>142442</xdr:rowOff>
    </xdr:to>
    <xdr:cxnSp macro="">
      <xdr:nvCxnSpPr>
        <xdr:cNvPr id="470" name="直線コネクタ 469"/>
        <xdr:cNvCxnSpPr/>
      </xdr:nvCxnSpPr>
      <xdr:spPr>
        <a:xfrm flipV="1">
          <a:off x="7861300" y="16661842"/>
          <a:ext cx="889000" cy="1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142442</xdr:rowOff>
    </xdr:from>
    <xdr:to>
      <xdr:col>41</xdr:col>
      <xdr:colOff>50800</xdr:colOff>
      <xdr:row>97</xdr:row>
      <xdr:rowOff>170314</xdr:rowOff>
    </xdr:to>
    <xdr:cxnSp macro="">
      <xdr:nvCxnSpPr>
        <xdr:cNvPr id="473" name="直線コネクタ 472"/>
        <xdr:cNvCxnSpPr/>
      </xdr:nvCxnSpPr>
      <xdr:spPr>
        <a:xfrm flipV="1">
          <a:off x="6972300" y="16773092"/>
          <a:ext cx="889000" cy="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43008</xdr:rowOff>
    </xdr:from>
    <xdr:to>
      <xdr:col>55</xdr:col>
      <xdr:colOff>50800</xdr:colOff>
      <xdr:row>95</xdr:row>
      <xdr:rowOff>144608</xdr:rowOff>
    </xdr:to>
    <xdr:sp macro="" textlink="">
      <xdr:nvSpPr>
        <xdr:cNvPr id="483" name="楕円 482"/>
        <xdr:cNvSpPr/>
      </xdr:nvSpPr>
      <xdr:spPr>
        <a:xfrm>
          <a:off x="10426700" y="163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65885</xdr:rowOff>
    </xdr:from>
    <xdr:ext cx="534377" cy="259045"/>
    <xdr:sp macro="" textlink="">
      <xdr:nvSpPr>
        <xdr:cNvPr id="484" name="土木費該当値テキスト"/>
        <xdr:cNvSpPr txBox="1"/>
      </xdr:nvSpPr>
      <xdr:spPr>
        <a:xfrm>
          <a:off x="10528300" y="1618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163195</xdr:rowOff>
    </xdr:from>
    <xdr:to>
      <xdr:col>50</xdr:col>
      <xdr:colOff>165100</xdr:colOff>
      <xdr:row>97</xdr:row>
      <xdr:rowOff>93345</xdr:rowOff>
    </xdr:to>
    <xdr:sp macro="" textlink="">
      <xdr:nvSpPr>
        <xdr:cNvPr id="485" name="楕円 484"/>
        <xdr:cNvSpPr/>
      </xdr:nvSpPr>
      <xdr:spPr>
        <a:xfrm>
          <a:off x="9588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84472</xdr:rowOff>
    </xdr:from>
    <xdr:ext cx="534377" cy="259045"/>
    <xdr:sp macro="" textlink="">
      <xdr:nvSpPr>
        <xdr:cNvPr id="486" name="テキスト ボックス 485"/>
        <xdr:cNvSpPr txBox="1"/>
      </xdr:nvSpPr>
      <xdr:spPr>
        <a:xfrm>
          <a:off x="9372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151842</xdr:rowOff>
    </xdr:from>
    <xdr:to>
      <xdr:col>46</xdr:col>
      <xdr:colOff>38100</xdr:colOff>
      <xdr:row>97</xdr:row>
      <xdr:rowOff>81992</xdr:rowOff>
    </xdr:to>
    <xdr:sp macro="" textlink="">
      <xdr:nvSpPr>
        <xdr:cNvPr id="487" name="楕円 486"/>
        <xdr:cNvSpPr/>
      </xdr:nvSpPr>
      <xdr:spPr>
        <a:xfrm>
          <a:off x="8699500" y="166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73119</xdr:rowOff>
    </xdr:from>
    <xdr:ext cx="534377" cy="259045"/>
    <xdr:sp macro="" textlink="">
      <xdr:nvSpPr>
        <xdr:cNvPr id="488" name="テキスト ボックス 487"/>
        <xdr:cNvSpPr txBox="1"/>
      </xdr:nvSpPr>
      <xdr:spPr>
        <a:xfrm>
          <a:off x="8483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91642</xdr:rowOff>
    </xdr:from>
    <xdr:to>
      <xdr:col>41</xdr:col>
      <xdr:colOff>101600</xdr:colOff>
      <xdr:row>98</xdr:row>
      <xdr:rowOff>21792</xdr:rowOff>
    </xdr:to>
    <xdr:sp macro="" textlink="">
      <xdr:nvSpPr>
        <xdr:cNvPr id="489" name="楕円 488"/>
        <xdr:cNvSpPr/>
      </xdr:nvSpPr>
      <xdr:spPr>
        <a:xfrm>
          <a:off x="78105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12919</xdr:rowOff>
    </xdr:from>
    <xdr:ext cx="534377" cy="259045"/>
    <xdr:sp macro="" textlink="">
      <xdr:nvSpPr>
        <xdr:cNvPr id="490" name="テキスト ボックス 489"/>
        <xdr:cNvSpPr txBox="1"/>
      </xdr:nvSpPr>
      <xdr:spPr>
        <a:xfrm>
          <a:off x="7594111" y="168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119514</xdr:rowOff>
    </xdr:from>
    <xdr:to>
      <xdr:col>36</xdr:col>
      <xdr:colOff>165100</xdr:colOff>
      <xdr:row>98</xdr:row>
      <xdr:rowOff>49664</xdr:rowOff>
    </xdr:to>
    <xdr:sp macro="" textlink="">
      <xdr:nvSpPr>
        <xdr:cNvPr id="491" name="楕円 490"/>
        <xdr:cNvSpPr/>
      </xdr:nvSpPr>
      <xdr:spPr>
        <a:xfrm>
          <a:off x="6921500" y="167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40791</xdr:rowOff>
    </xdr:from>
    <xdr:ext cx="534377" cy="259045"/>
    <xdr:sp macro="" textlink="">
      <xdr:nvSpPr>
        <xdr:cNvPr id="492" name="テキスト ボックス 491"/>
        <xdr:cNvSpPr txBox="1"/>
      </xdr:nvSpPr>
      <xdr:spPr>
        <a:xfrm>
          <a:off x="6705111" y="168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133147</xdr:rowOff>
    </xdr:from>
    <xdr:to>
      <xdr:col>85</xdr:col>
      <xdr:colOff>126364</xdr:colOff>
      <xdr:row>38</xdr:row>
      <xdr:rowOff>12903</xdr:rowOff>
    </xdr:to>
    <xdr:cxnSp macro="">
      <xdr:nvCxnSpPr>
        <xdr:cNvPr id="517" name="直線コネクタ 516"/>
        <xdr:cNvCxnSpPr/>
      </xdr:nvCxnSpPr>
      <xdr:spPr>
        <a:xfrm flipV="1">
          <a:off x="16317595" y="5790997"/>
          <a:ext cx="1269" cy="7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xdr:rowOff>
    </xdr:from>
    <xdr:ext cx="469744" cy="259045"/>
    <xdr:sp macro="" textlink="">
      <xdr:nvSpPr>
        <xdr:cNvPr id="518" name="消防費最小値テキスト"/>
        <xdr:cNvSpPr txBox="1"/>
      </xdr:nvSpPr>
      <xdr:spPr>
        <a:xfrm>
          <a:off x="16370300" y="65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12903</xdr:rowOff>
    </xdr:from>
    <xdr:to>
      <xdr:col>86</xdr:col>
      <xdr:colOff>25400</xdr:colOff>
      <xdr:row>38</xdr:row>
      <xdr:rowOff>12903</xdr:rowOff>
    </xdr:to>
    <xdr:cxnSp macro="">
      <xdr:nvCxnSpPr>
        <xdr:cNvPr id="519" name="直線コネクタ 518"/>
        <xdr:cNvCxnSpPr/>
      </xdr:nvCxnSpPr>
      <xdr:spPr>
        <a:xfrm>
          <a:off x="16230600" y="652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79824</xdr:rowOff>
    </xdr:from>
    <xdr:ext cx="534377" cy="259045"/>
    <xdr:sp macro="" textlink="">
      <xdr:nvSpPr>
        <xdr:cNvPr id="520" name="消防費最大値テキスト"/>
        <xdr:cNvSpPr txBox="1"/>
      </xdr:nvSpPr>
      <xdr:spPr>
        <a:xfrm>
          <a:off x="16370300" y="55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133147</xdr:rowOff>
    </xdr:from>
    <xdr:to>
      <xdr:col>86</xdr:col>
      <xdr:colOff>25400</xdr:colOff>
      <xdr:row>33</xdr:row>
      <xdr:rowOff>133147</xdr:rowOff>
    </xdr:to>
    <xdr:cxnSp macro="">
      <xdr:nvCxnSpPr>
        <xdr:cNvPr id="521" name="直線コネクタ 520"/>
        <xdr:cNvCxnSpPr/>
      </xdr:nvCxnSpPr>
      <xdr:spPr>
        <a:xfrm>
          <a:off x="16230600" y="57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62128</xdr:rowOff>
    </xdr:from>
    <xdr:to>
      <xdr:col>85</xdr:col>
      <xdr:colOff>127000</xdr:colOff>
      <xdr:row>33</xdr:row>
      <xdr:rowOff>147244</xdr:rowOff>
    </xdr:to>
    <xdr:cxnSp macro="">
      <xdr:nvCxnSpPr>
        <xdr:cNvPr id="522" name="直線コネクタ 521"/>
        <xdr:cNvCxnSpPr/>
      </xdr:nvCxnSpPr>
      <xdr:spPr>
        <a:xfrm>
          <a:off x="15481300" y="5719978"/>
          <a:ext cx="8382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131487</xdr:rowOff>
    </xdr:from>
    <xdr:ext cx="534377" cy="259045"/>
    <xdr:sp macro="" textlink="">
      <xdr:nvSpPr>
        <xdr:cNvPr id="523" name="消防費平均値テキスト"/>
        <xdr:cNvSpPr txBox="1"/>
      </xdr:nvSpPr>
      <xdr:spPr>
        <a:xfrm>
          <a:off x="16370300" y="613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153060</xdr:rowOff>
    </xdr:from>
    <xdr:to>
      <xdr:col>85</xdr:col>
      <xdr:colOff>177800</xdr:colOff>
      <xdr:row>36</xdr:row>
      <xdr:rowOff>83210</xdr:rowOff>
    </xdr:to>
    <xdr:sp macro="" textlink="">
      <xdr:nvSpPr>
        <xdr:cNvPr id="524" name="フローチャート: 判断 523"/>
        <xdr:cNvSpPr/>
      </xdr:nvSpPr>
      <xdr:spPr>
        <a:xfrm>
          <a:off x="16268700" y="61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127889</xdr:rowOff>
    </xdr:from>
    <xdr:to>
      <xdr:col>81</xdr:col>
      <xdr:colOff>50800</xdr:colOff>
      <xdr:row>33</xdr:row>
      <xdr:rowOff>62128</xdr:rowOff>
    </xdr:to>
    <xdr:cxnSp macro="">
      <xdr:nvCxnSpPr>
        <xdr:cNvPr id="525" name="直線コネクタ 524"/>
        <xdr:cNvCxnSpPr/>
      </xdr:nvCxnSpPr>
      <xdr:spPr>
        <a:xfrm>
          <a:off x="14592300" y="5271389"/>
          <a:ext cx="889000" cy="4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163424</xdr:rowOff>
    </xdr:from>
    <xdr:to>
      <xdr:col>81</xdr:col>
      <xdr:colOff>101600</xdr:colOff>
      <xdr:row>36</xdr:row>
      <xdr:rowOff>93574</xdr:rowOff>
    </xdr:to>
    <xdr:sp macro="" textlink="">
      <xdr:nvSpPr>
        <xdr:cNvPr id="526" name="フローチャート: 判断 525"/>
        <xdr:cNvSpPr/>
      </xdr:nvSpPr>
      <xdr:spPr>
        <a:xfrm>
          <a:off x="15430500" y="61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84701</xdr:rowOff>
    </xdr:from>
    <xdr:ext cx="534377" cy="259045"/>
    <xdr:sp macro="" textlink="">
      <xdr:nvSpPr>
        <xdr:cNvPr id="527" name="テキスト ボックス 526"/>
        <xdr:cNvSpPr txBox="1"/>
      </xdr:nvSpPr>
      <xdr:spPr>
        <a:xfrm>
          <a:off x="15214111" y="6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127889</xdr:rowOff>
    </xdr:from>
    <xdr:to>
      <xdr:col>76</xdr:col>
      <xdr:colOff>114300</xdr:colOff>
      <xdr:row>33</xdr:row>
      <xdr:rowOff>155245</xdr:rowOff>
    </xdr:to>
    <xdr:cxnSp macro="">
      <xdr:nvCxnSpPr>
        <xdr:cNvPr id="528" name="直線コネクタ 527"/>
        <xdr:cNvCxnSpPr/>
      </xdr:nvCxnSpPr>
      <xdr:spPr>
        <a:xfrm flipV="1">
          <a:off x="13703300" y="5271389"/>
          <a:ext cx="889000" cy="5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149022</xdr:rowOff>
    </xdr:from>
    <xdr:to>
      <xdr:col>76</xdr:col>
      <xdr:colOff>165100</xdr:colOff>
      <xdr:row>36</xdr:row>
      <xdr:rowOff>79172</xdr:rowOff>
    </xdr:to>
    <xdr:sp macro="" textlink="">
      <xdr:nvSpPr>
        <xdr:cNvPr id="529" name="フローチャート: 判断 528"/>
        <xdr:cNvSpPr/>
      </xdr:nvSpPr>
      <xdr:spPr>
        <a:xfrm>
          <a:off x="145415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70299</xdr:rowOff>
    </xdr:from>
    <xdr:ext cx="534377" cy="259045"/>
    <xdr:sp macro="" textlink="">
      <xdr:nvSpPr>
        <xdr:cNvPr id="530" name="テキスト ボックス 529"/>
        <xdr:cNvSpPr txBox="1"/>
      </xdr:nvSpPr>
      <xdr:spPr>
        <a:xfrm>
          <a:off x="14325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155245</xdr:rowOff>
    </xdr:from>
    <xdr:to>
      <xdr:col>71</xdr:col>
      <xdr:colOff>177800</xdr:colOff>
      <xdr:row>34</xdr:row>
      <xdr:rowOff>128270</xdr:rowOff>
    </xdr:to>
    <xdr:cxnSp macro="">
      <xdr:nvCxnSpPr>
        <xdr:cNvPr id="531" name="直線コネクタ 530"/>
        <xdr:cNvCxnSpPr/>
      </xdr:nvCxnSpPr>
      <xdr:spPr>
        <a:xfrm flipV="1">
          <a:off x="12814300" y="5813095"/>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136449</xdr:rowOff>
    </xdr:from>
    <xdr:to>
      <xdr:col>72</xdr:col>
      <xdr:colOff>38100</xdr:colOff>
      <xdr:row>36</xdr:row>
      <xdr:rowOff>66599</xdr:rowOff>
    </xdr:to>
    <xdr:sp macro="" textlink="">
      <xdr:nvSpPr>
        <xdr:cNvPr id="532" name="フローチャート: 判断 531"/>
        <xdr:cNvSpPr/>
      </xdr:nvSpPr>
      <xdr:spPr>
        <a:xfrm>
          <a:off x="13652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57726</xdr:rowOff>
    </xdr:from>
    <xdr:ext cx="534377" cy="259045"/>
    <xdr:sp macro="" textlink="">
      <xdr:nvSpPr>
        <xdr:cNvPr id="533" name="テキスト ボックス 532"/>
        <xdr:cNvSpPr txBox="1"/>
      </xdr:nvSpPr>
      <xdr:spPr>
        <a:xfrm>
          <a:off x="13436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11328</xdr:rowOff>
    </xdr:from>
    <xdr:to>
      <xdr:col>67</xdr:col>
      <xdr:colOff>101600</xdr:colOff>
      <xdr:row>36</xdr:row>
      <xdr:rowOff>112928</xdr:rowOff>
    </xdr:to>
    <xdr:sp macro="" textlink="">
      <xdr:nvSpPr>
        <xdr:cNvPr id="534" name="フローチャート: 判断 533"/>
        <xdr:cNvSpPr/>
      </xdr:nvSpPr>
      <xdr:spPr>
        <a:xfrm>
          <a:off x="12763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104055</xdr:rowOff>
    </xdr:from>
    <xdr:ext cx="534377" cy="259045"/>
    <xdr:sp macro="" textlink="">
      <xdr:nvSpPr>
        <xdr:cNvPr id="535" name="テキスト ボックス 534"/>
        <xdr:cNvSpPr txBox="1"/>
      </xdr:nvSpPr>
      <xdr:spPr>
        <a:xfrm>
          <a:off x="12547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96444</xdr:rowOff>
    </xdr:from>
    <xdr:to>
      <xdr:col>85</xdr:col>
      <xdr:colOff>177800</xdr:colOff>
      <xdr:row>34</xdr:row>
      <xdr:rowOff>26594</xdr:rowOff>
    </xdr:to>
    <xdr:sp macro="" textlink="">
      <xdr:nvSpPr>
        <xdr:cNvPr id="541" name="楕円 540"/>
        <xdr:cNvSpPr/>
      </xdr:nvSpPr>
      <xdr:spPr>
        <a:xfrm>
          <a:off x="16268700" y="57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35374</xdr:rowOff>
    </xdr:from>
    <xdr:ext cx="534377" cy="259045"/>
    <xdr:sp macro="" textlink="">
      <xdr:nvSpPr>
        <xdr:cNvPr id="542" name="消防費該当値テキスト"/>
        <xdr:cNvSpPr txBox="1"/>
      </xdr:nvSpPr>
      <xdr:spPr>
        <a:xfrm>
          <a:off x="16370300" y="56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11328</xdr:rowOff>
    </xdr:from>
    <xdr:to>
      <xdr:col>81</xdr:col>
      <xdr:colOff>101600</xdr:colOff>
      <xdr:row>33</xdr:row>
      <xdr:rowOff>112928</xdr:rowOff>
    </xdr:to>
    <xdr:sp macro="" textlink="">
      <xdr:nvSpPr>
        <xdr:cNvPr id="543" name="楕円 542"/>
        <xdr:cNvSpPr/>
      </xdr:nvSpPr>
      <xdr:spPr>
        <a:xfrm>
          <a:off x="15430500" y="56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129455</xdr:rowOff>
    </xdr:from>
    <xdr:ext cx="534377" cy="259045"/>
    <xdr:sp macro="" textlink="">
      <xdr:nvSpPr>
        <xdr:cNvPr id="544" name="テキスト ボックス 543"/>
        <xdr:cNvSpPr txBox="1"/>
      </xdr:nvSpPr>
      <xdr:spPr>
        <a:xfrm>
          <a:off x="15214111" y="54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77089</xdr:rowOff>
    </xdr:from>
    <xdr:to>
      <xdr:col>76</xdr:col>
      <xdr:colOff>165100</xdr:colOff>
      <xdr:row>31</xdr:row>
      <xdr:rowOff>7239</xdr:rowOff>
    </xdr:to>
    <xdr:sp macro="" textlink="">
      <xdr:nvSpPr>
        <xdr:cNvPr id="545" name="楕円 544"/>
        <xdr:cNvSpPr/>
      </xdr:nvSpPr>
      <xdr:spPr>
        <a:xfrm>
          <a:off x="14541500" y="52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23766</xdr:rowOff>
    </xdr:from>
    <xdr:ext cx="534377" cy="259045"/>
    <xdr:sp macro="" textlink="">
      <xdr:nvSpPr>
        <xdr:cNvPr id="546" name="テキスト ボックス 545"/>
        <xdr:cNvSpPr txBox="1"/>
      </xdr:nvSpPr>
      <xdr:spPr>
        <a:xfrm>
          <a:off x="14325111" y="49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104445</xdr:rowOff>
    </xdr:from>
    <xdr:to>
      <xdr:col>72</xdr:col>
      <xdr:colOff>38100</xdr:colOff>
      <xdr:row>34</xdr:row>
      <xdr:rowOff>34595</xdr:rowOff>
    </xdr:to>
    <xdr:sp macro="" textlink="">
      <xdr:nvSpPr>
        <xdr:cNvPr id="547" name="楕円 546"/>
        <xdr:cNvSpPr/>
      </xdr:nvSpPr>
      <xdr:spPr>
        <a:xfrm>
          <a:off x="13652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51122</xdr:rowOff>
    </xdr:from>
    <xdr:ext cx="534377" cy="259045"/>
    <xdr:sp macro="" textlink="">
      <xdr:nvSpPr>
        <xdr:cNvPr id="548" name="テキスト ボックス 547"/>
        <xdr:cNvSpPr txBox="1"/>
      </xdr:nvSpPr>
      <xdr:spPr>
        <a:xfrm>
          <a:off x="13436111" y="55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77470</xdr:rowOff>
    </xdr:from>
    <xdr:to>
      <xdr:col>67</xdr:col>
      <xdr:colOff>101600</xdr:colOff>
      <xdr:row>35</xdr:row>
      <xdr:rowOff>7620</xdr:rowOff>
    </xdr:to>
    <xdr:sp macro="" textlink="">
      <xdr:nvSpPr>
        <xdr:cNvPr id="549" name="楕円 548"/>
        <xdr:cNvSpPr/>
      </xdr:nvSpPr>
      <xdr:spPr>
        <a:xfrm>
          <a:off x="12763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24147</xdr:rowOff>
    </xdr:from>
    <xdr:ext cx="534377" cy="259045"/>
    <xdr:sp macro="" textlink="">
      <xdr:nvSpPr>
        <xdr:cNvPr id="550" name="テキスト ボックス 549"/>
        <xdr:cNvSpPr txBox="1"/>
      </xdr:nvSpPr>
      <xdr:spPr>
        <a:xfrm>
          <a:off x="12547111" y="56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3" name="直線コネクタ 572"/>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4"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5" name="直線コネクタ 574"/>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6"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7" name="直線コネクタ 576"/>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101067</xdr:rowOff>
    </xdr:from>
    <xdr:to>
      <xdr:col>85</xdr:col>
      <xdr:colOff>127000</xdr:colOff>
      <xdr:row>56</xdr:row>
      <xdr:rowOff>35961</xdr:rowOff>
    </xdr:to>
    <xdr:cxnSp macro="">
      <xdr:nvCxnSpPr>
        <xdr:cNvPr id="578" name="直線コネクタ 577"/>
        <xdr:cNvCxnSpPr/>
      </xdr:nvCxnSpPr>
      <xdr:spPr>
        <a:xfrm flipV="1">
          <a:off x="15481300" y="9016467"/>
          <a:ext cx="838200" cy="6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79"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0" name="フローチャート: 判断 579"/>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23892</xdr:rowOff>
    </xdr:from>
    <xdr:to>
      <xdr:col>81</xdr:col>
      <xdr:colOff>50800</xdr:colOff>
      <xdr:row>56</xdr:row>
      <xdr:rowOff>35961</xdr:rowOff>
    </xdr:to>
    <xdr:cxnSp macro="">
      <xdr:nvCxnSpPr>
        <xdr:cNvPr id="581" name="直線コネクタ 580"/>
        <xdr:cNvCxnSpPr/>
      </xdr:nvCxnSpPr>
      <xdr:spPr>
        <a:xfrm>
          <a:off x="14592300" y="9625092"/>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2" name="フローチャート: 判断 581"/>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3" name="テキスト ボックス 582"/>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155702</xdr:rowOff>
    </xdr:from>
    <xdr:to>
      <xdr:col>76</xdr:col>
      <xdr:colOff>114300</xdr:colOff>
      <xdr:row>56</xdr:row>
      <xdr:rowOff>23892</xdr:rowOff>
    </xdr:to>
    <xdr:cxnSp macro="">
      <xdr:nvCxnSpPr>
        <xdr:cNvPr id="584" name="直線コネクタ 583"/>
        <xdr:cNvCxnSpPr/>
      </xdr:nvCxnSpPr>
      <xdr:spPr>
        <a:xfrm>
          <a:off x="13703300" y="9585452"/>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5" name="フローチャート: 判断 584"/>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6" name="テキスト ボックス 585"/>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155702</xdr:rowOff>
    </xdr:from>
    <xdr:to>
      <xdr:col>71</xdr:col>
      <xdr:colOff>177800</xdr:colOff>
      <xdr:row>58</xdr:row>
      <xdr:rowOff>90963</xdr:rowOff>
    </xdr:to>
    <xdr:cxnSp macro="">
      <xdr:nvCxnSpPr>
        <xdr:cNvPr id="587" name="直線コネクタ 586"/>
        <xdr:cNvCxnSpPr/>
      </xdr:nvCxnSpPr>
      <xdr:spPr>
        <a:xfrm flipV="1">
          <a:off x="12814300" y="9585452"/>
          <a:ext cx="889000" cy="4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88" name="フローチャート: 判断 587"/>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89" name="テキスト ボックス 588"/>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0" name="フローチャート: 判断 589"/>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1" name="テキスト ボックス 590"/>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50267</xdr:rowOff>
    </xdr:from>
    <xdr:to>
      <xdr:col>85</xdr:col>
      <xdr:colOff>177800</xdr:colOff>
      <xdr:row>52</xdr:row>
      <xdr:rowOff>151867</xdr:rowOff>
    </xdr:to>
    <xdr:sp macro="" textlink="">
      <xdr:nvSpPr>
        <xdr:cNvPr id="597" name="楕円 596"/>
        <xdr:cNvSpPr/>
      </xdr:nvSpPr>
      <xdr:spPr>
        <a:xfrm>
          <a:off x="16268700" y="89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73144</xdr:rowOff>
    </xdr:from>
    <xdr:ext cx="534377" cy="259045"/>
    <xdr:sp macro="" textlink="">
      <xdr:nvSpPr>
        <xdr:cNvPr id="598" name="教育費該当値テキスト"/>
        <xdr:cNvSpPr txBox="1"/>
      </xdr:nvSpPr>
      <xdr:spPr>
        <a:xfrm>
          <a:off x="16370300" y="88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156611</xdr:rowOff>
    </xdr:from>
    <xdr:to>
      <xdr:col>81</xdr:col>
      <xdr:colOff>101600</xdr:colOff>
      <xdr:row>56</xdr:row>
      <xdr:rowOff>86761</xdr:rowOff>
    </xdr:to>
    <xdr:sp macro="" textlink="">
      <xdr:nvSpPr>
        <xdr:cNvPr id="599" name="楕円 598"/>
        <xdr:cNvSpPr/>
      </xdr:nvSpPr>
      <xdr:spPr>
        <a:xfrm>
          <a:off x="15430500" y="95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77888</xdr:rowOff>
    </xdr:from>
    <xdr:ext cx="534377" cy="259045"/>
    <xdr:sp macro="" textlink="">
      <xdr:nvSpPr>
        <xdr:cNvPr id="600" name="テキスト ボックス 599"/>
        <xdr:cNvSpPr txBox="1"/>
      </xdr:nvSpPr>
      <xdr:spPr>
        <a:xfrm>
          <a:off x="15214111" y="967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144542</xdr:rowOff>
    </xdr:from>
    <xdr:to>
      <xdr:col>76</xdr:col>
      <xdr:colOff>165100</xdr:colOff>
      <xdr:row>56</xdr:row>
      <xdr:rowOff>74692</xdr:rowOff>
    </xdr:to>
    <xdr:sp macro="" textlink="">
      <xdr:nvSpPr>
        <xdr:cNvPr id="601" name="楕円 600"/>
        <xdr:cNvSpPr/>
      </xdr:nvSpPr>
      <xdr:spPr>
        <a:xfrm>
          <a:off x="14541500" y="95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65819</xdr:rowOff>
    </xdr:from>
    <xdr:ext cx="534377" cy="259045"/>
    <xdr:sp macro="" textlink="">
      <xdr:nvSpPr>
        <xdr:cNvPr id="602" name="テキスト ボックス 601"/>
        <xdr:cNvSpPr txBox="1"/>
      </xdr:nvSpPr>
      <xdr:spPr>
        <a:xfrm>
          <a:off x="14325111" y="96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104902</xdr:rowOff>
    </xdr:from>
    <xdr:to>
      <xdr:col>72</xdr:col>
      <xdr:colOff>38100</xdr:colOff>
      <xdr:row>56</xdr:row>
      <xdr:rowOff>35052</xdr:rowOff>
    </xdr:to>
    <xdr:sp macro="" textlink="">
      <xdr:nvSpPr>
        <xdr:cNvPr id="603" name="楕円 602"/>
        <xdr:cNvSpPr/>
      </xdr:nvSpPr>
      <xdr:spPr>
        <a:xfrm>
          <a:off x="13652500" y="95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26179</xdr:rowOff>
    </xdr:from>
    <xdr:ext cx="534377" cy="259045"/>
    <xdr:sp macro="" textlink="">
      <xdr:nvSpPr>
        <xdr:cNvPr id="604" name="テキスト ボックス 603"/>
        <xdr:cNvSpPr txBox="1"/>
      </xdr:nvSpPr>
      <xdr:spPr>
        <a:xfrm>
          <a:off x="13436111" y="96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40163</xdr:rowOff>
    </xdr:from>
    <xdr:to>
      <xdr:col>67</xdr:col>
      <xdr:colOff>101600</xdr:colOff>
      <xdr:row>58</xdr:row>
      <xdr:rowOff>141763</xdr:rowOff>
    </xdr:to>
    <xdr:sp macro="" textlink="">
      <xdr:nvSpPr>
        <xdr:cNvPr id="605" name="楕円 604"/>
        <xdr:cNvSpPr/>
      </xdr:nvSpPr>
      <xdr:spPr>
        <a:xfrm>
          <a:off x="12763500" y="99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132890</xdr:rowOff>
    </xdr:from>
    <xdr:ext cx="534377" cy="259045"/>
    <xdr:sp macro="" textlink="">
      <xdr:nvSpPr>
        <xdr:cNvPr id="606" name="テキスト ボックス 605"/>
        <xdr:cNvSpPr txBox="1"/>
      </xdr:nvSpPr>
      <xdr:spPr>
        <a:xfrm>
          <a:off x="12547111" y="100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2" name="直線コネクタ 631"/>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3"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5"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6" name="直線コネクタ 635"/>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80263</xdr:rowOff>
    </xdr:from>
    <xdr:to>
      <xdr:col>85</xdr:col>
      <xdr:colOff>127000</xdr:colOff>
      <xdr:row>79</xdr:row>
      <xdr:rowOff>86992</xdr:rowOff>
    </xdr:to>
    <xdr:cxnSp macro="">
      <xdr:nvCxnSpPr>
        <xdr:cNvPr id="637" name="直線コネクタ 636"/>
        <xdr:cNvCxnSpPr/>
      </xdr:nvCxnSpPr>
      <xdr:spPr>
        <a:xfrm flipV="1">
          <a:off x="15481300" y="13624813"/>
          <a:ext cx="8382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38"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39" name="フローチャート: 判断 638"/>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30886</xdr:rowOff>
    </xdr:from>
    <xdr:to>
      <xdr:col>81</xdr:col>
      <xdr:colOff>50800</xdr:colOff>
      <xdr:row>79</xdr:row>
      <xdr:rowOff>86992</xdr:rowOff>
    </xdr:to>
    <xdr:cxnSp macro="">
      <xdr:nvCxnSpPr>
        <xdr:cNvPr id="640" name="直線コネクタ 639"/>
        <xdr:cNvCxnSpPr/>
      </xdr:nvCxnSpPr>
      <xdr:spPr>
        <a:xfrm>
          <a:off x="14592300" y="13575436"/>
          <a:ext cx="889000" cy="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1" name="フローチャート: 判断 640"/>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2" name="テキスト ボックス 641"/>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30886</xdr:rowOff>
    </xdr:from>
    <xdr:to>
      <xdr:col>76</xdr:col>
      <xdr:colOff>114300</xdr:colOff>
      <xdr:row>79</xdr:row>
      <xdr:rowOff>34446</xdr:rowOff>
    </xdr:to>
    <xdr:cxnSp macro="">
      <xdr:nvCxnSpPr>
        <xdr:cNvPr id="643" name="直線コネクタ 642"/>
        <xdr:cNvCxnSpPr/>
      </xdr:nvCxnSpPr>
      <xdr:spPr>
        <a:xfrm flipV="1">
          <a:off x="13703300" y="1357543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4" name="フローチャート: 判断 643"/>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107235</xdr:rowOff>
    </xdr:from>
    <xdr:ext cx="469744" cy="259045"/>
    <xdr:sp macro="" textlink="">
      <xdr:nvSpPr>
        <xdr:cNvPr id="645" name="テキスト ボックス 644"/>
        <xdr:cNvSpPr txBox="1"/>
      </xdr:nvSpPr>
      <xdr:spPr>
        <a:xfrm>
          <a:off x="14357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34446</xdr:rowOff>
    </xdr:from>
    <xdr:to>
      <xdr:col>71</xdr:col>
      <xdr:colOff>177800</xdr:colOff>
      <xdr:row>79</xdr:row>
      <xdr:rowOff>93850</xdr:rowOff>
    </xdr:to>
    <xdr:cxnSp macro="">
      <xdr:nvCxnSpPr>
        <xdr:cNvPr id="646" name="直線コネクタ 645"/>
        <xdr:cNvCxnSpPr/>
      </xdr:nvCxnSpPr>
      <xdr:spPr>
        <a:xfrm flipV="1">
          <a:off x="12814300" y="13578996"/>
          <a:ext cx="889000" cy="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7" name="フローチャート: 判断 646"/>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48" name="テキスト ボックス 647"/>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49" name="フローチャート: 判断 648"/>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0" name="テキスト ボックス 649"/>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29463</xdr:rowOff>
    </xdr:from>
    <xdr:to>
      <xdr:col>85</xdr:col>
      <xdr:colOff>177800</xdr:colOff>
      <xdr:row>79</xdr:row>
      <xdr:rowOff>131063</xdr:rowOff>
    </xdr:to>
    <xdr:sp macro="" textlink="">
      <xdr:nvSpPr>
        <xdr:cNvPr id="656" name="楕円 655"/>
        <xdr:cNvSpPr/>
      </xdr:nvSpPr>
      <xdr:spPr>
        <a:xfrm>
          <a:off x="162687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152920</xdr:rowOff>
    </xdr:from>
    <xdr:ext cx="378565" cy="259045"/>
    <xdr:sp macro="" textlink="">
      <xdr:nvSpPr>
        <xdr:cNvPr id="657" name="災害復旧費該当値テキスト"/>
        <xdr:cNvSpPr txBox="1"/>
      </xdr:nvSpPr>
      <xdr:spPr>
        <a:xfrm>
          <a:off x="16370300" y="13526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36192</xdr:rowOff>
    </xdr:from>
    <xdr:to>
      <xdr:col>81</xdr:col>
      <xdr:colOff>101600</xdr:colOff>
      <xdr:row>79</xdr:row>
      <xdr:rowOff>137792</xdr:rowOff>
    </xdr:to>
    <xdr:sp macro="" textlink="">
      <xdr:nvSpPr>
        <xdr:cNvPr id="658" name="楕円 657"/>
        <xdr:cNvSpPr/>
      </xdr:nvSpPr>
      <xdr:spPr>
        <a:xfrm>
          <a:off x="15430500" y="135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128919</xdr:rowOff>
    </xdr:from>
    <xdr:ext cx="378565" cy="259045"/>
    <xdr:sp macro="" textlink="">
      <xdr:nvSpPr>
        <xdr:cNvPr id="659" name="テキスト ボックス 658"/>
        <xdr:cNvSpPr txBox="1"/>
      </xdr:nvSpPr>
      <xdr:spPr>
        <a:xfrm>
          <a:off x="15292017" y="1367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151536</xdr:rowOff>
    </xdr:from>
    <xdr:to>
      <xdr:col>76</xdr:col>
      <xdr:colOff>165100</xdr:colOff>
      <xdr:row>79</xdr:row>
      <xdr:rowOff>81686</xdr:rowOff>
    </xdr:to>
    <xdr:sp macro="" textlink="">
      <xdr:nvSpPr>
        <xdr:cNvPr id="660" name="楕円 659"/>
        <xdr:cNvSpPr/>
      </xdr:nvSpPr>
      <xdr:spPr>
        <a:xfrm>
          <a:off x="145415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98213</xdr:rowOff>
    </xdr:from>
    <xdr:ext cx="469744" cy="259045"/>
    <xdr:sp macro="" textlink="">
      <xdr:nvSpPr>
        <xdr:cNvPr id="661" name="テキスト ボックス 660"/>
        <xdr:cNvSpPr txBox="1"/>
      </xdr:nvSpPr>
      <xdr:spPr>
        <a:xfrm>
          <a:off x="14357428" y="132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155096</xdr:rowOff>
    </xdr:from>
    <xdr:to>
      <xdr:col>72</xdr:col>
      <xdr:colOff>38100</xdr:colOff>
      <xdr:row>79</xdr:row>
      <xdr:rowOff>85246</xdr:rowOff>
    </xdr:to>
    <xdr:sp macro="" textlink="">
      <xdr:nvSpPr>
        <xdr:cNvPr id="662" name="楕円 661"/>
        <xdr:cNvSpPr/>
      </xdr:nvSpPr>
      <xdr:spPr>
        <a:xfrm>
          <a:off x="13652500" y="13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101773</xdr:rowOff>
    </xdr:from>
    <xdr:ext cx="469744" cy="259045"/>
    <xdr:sp macro="" textlink="">
      <xdr:nvSpPr>
        <xdr:cNvPr id="663" name="テキスト ボックス 662"/>
        <xdr:cNvSpPr txBox="1"/>
      </xdr:nvSpPr>
      <xdr:spPr>
        <a:xfrm>
          <a:off x="13468428" y="1330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43050</xdr:rowOff>
    </xdr:from>
    <xdr:to>
      <xdr:col>67</xdr:col>
      <xdr:colOff>101600</xdr:colOff>
      <xdr:row>79</xdr:row>
      <xdr:rowOff>144650</xdr:rowOff>
    </xdr:to>
    <xdr:sp macro="" textlink="">
      <xdr:nvSpPr>
        <xdr:cNvPr id="664" name="楕円 663"/>
        <xdr:cNvSpPr/>
      </xdr:nvSpPr>
      <xdr:spPr>
        <a:xfrm>
          <a:off x="127635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135777</xdr:rowOff>
    </xdr:from>
    <xdr:ext cx="378565" cy="259045"/>
    <xdr:sp macro="" textlink="">
      <xdr:nvSpPr>
        <xdr:cNvPr id="665" name="テキスト ボックス 664"/>
        <xdr:cNvSpPr txBox="1"/>
      </xdr:nvSpPr>
      <xdr:spPr>
        <a:xfrm>
          <a:off x="12625017" y="136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65542</xdr:rowOff>
    </xdr:from>
    <xdr:to>
      <xdr:col>85</xdr:col>
      <xdr:colOff>126364</xdr:colOff>
      <xdr:row>99</xdr:row>
      <xdr:rowOff>53930</xdr:rowOff>
    </xdr:to>
    <xdr:cxnSp macro="">
      <xdr:nvCxnSpPr>
        <xdr:cNvPr id="688" name="直線コネクタ 687"/>
        <xdr:cNvCxnSpPr/>
      </xdr:nvCxnSpPr>
      <xdr:spPr>
        <a:xfrm flipV="1">
          <a:off x="16317595" y="16010392"/>
          <a:ext cx="1269" cy="101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57757</xdr:rowOff>
    </xdr:from>
    <xdr:ext cx="534377" cy="259045"/>
    <xdr:sp macro="" textlink="">
      <xdr:nvSpPr>
        <xdr:cNvPr id="689" name="公債費最小値テキスト"/>
        <xdr:cNvSpPr txBox="1"/>
      </xdr:nvSpPr>
      <xdr:spPr>
        <a:xfrm>
          <a:off x="16370300" y="170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53930</xdr:rowOff>
    </xdr:from>
    <xdr:to>
      <xdr:col>86</xdr:col>
      <xdr:colOff>25400</xdr:colOff>
      <xdr:row>99</xdr:row>
      <xdr:rowOff>53930</xdr:rowOff>
    </xdr:to>
    <xdr:cxnSp macro="">
      <xdr:nvCxnSpPr>
        <xdr:cNvPr id="690" name="直線コネクタ 689"/>
        <xdr:cNvCxnSpPr/>
      </xdr:nvCxnSpPr>
      <xdr:spPr>
        <a:xfrm>
          <a:off x="16230600" y="1702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12219</xdr:rowOff>
    </xdr:from>
    <xdr:ext cx="534377" cy="259045"/>
    <xdr:sp macro="" textlink="">
      <xdr:nvSpPr>
        <xdr:cNvPr id="691" name="公債費最大値テキスト"/>
        <xdr:cNvSpPr txBox="1"/>
      </xdr:nvSpPr>
      <xdr:spPr>
        <a:xfrm>
          <a:off x="16370300" y="157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65542</xdr:rowOff>
    </xdr:from>
    <xdr:to>
      <xdr:col>86</xdr:col>
      <xdr:colOff>25400</xdr:colOff>
      <xdr:row>93</xdr:row>
      <xdr:rowOff>65542</xdr:rowOff>
    </xdr:to>
    <xdr:cxnSp macro="">
      <xdr:nvCxnSpPr>
        <xdr:cNvPr id="692" name="直線コネクタ 691"/>
        <xdr:cNvCxnSpPr/>
      </xdr:nvCxnSpPr>
      <xdr:spPr>
        <a:xfrm>
          <a:off x="16230600" y="1601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117503</xdr:rowOff>
    </xdr:from>
    <xdr:to>
      <xdr:col>85</xdr:col>
      <xdr:colOff>127000</xdr:colOff>
      <xdr:row>94</xdr:row>
      <xdr:rowOff>29606</xdr:rowOff>
    </xdr:to>
    <xdr:cxnSp macro="">
      <xdr:nvCxnSpPr>
        <xdr:cNvPr id="693" name="直線コネクタ 692"/>
        <xdr:cNvCxnSpPr/>
      </xdr:nvCxnSpPr>
      <xdr:spPr>
        <a:xfrm>
          <a:off x="15481300" y="16062353"/>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169169</xdr:rowOff>
    </xdr:from>
    <xdr:ext cx="534377" cy="259045"/>
    <xdr:sp macro="" textlink="">
      <xdr:nvSpPr>
        <xdr:cNvPr id="694" name="公債費平均値テキスト"/>
        <xdr:cNvSpPr txBox="1"/>
      </xdr:nvSpPr>
      <xdr:spPr>
        <a:xfrm>
          <a:off x="16370300" y="1645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19292</xdr:rowOff>
    </xdr:from>
    <xdr:to>
      <xdr:col>85</xdr:col>
      <xdr:colOff>177800</xdr:colOff>
      <xdr:row>96</xdr:row>
      <xdr:rowOff>120892</xdr:rowOff>
    </xdr:to>
    <xdr:sp macro="" textlink="">
      <xdr:nvSpPr>
        <xdr:cNvPr id="695" name="フローチャート: 判断 694"/>
        <xdr:cNvSpPr/>
      </xdr:nvSpPr>
      <xdr:spPr>
        <a:xfrm>
          <a:off x="162687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70824</xdr:rowOff>
    </xdr:from>
    <xdr:to>
      <xdr:col>81</xdr:col>
      <xdr:colOff>50800</xdr:colOff>
      <xdr:row>93</xdr:row>
      <xdr:rowOff>117503</xdr:rowOff>
    </xdr:to>
    <xdr:cxnSp macro="">
      <xdr:nvCxnSpPr>
        <xdr:cNvPr id="696" name="直線コネクタ 695"/>
        <xdr:cNvCxnSpPr/>
      </xdr:nvCxnSpPr>
      <xdr:spPr>
        <a:xfrm>
          <a:off x="14592300" y="15844224"/>
          <a:ext cx="8890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10695</xdr:rowOff>
    </xdr:from>
    <xdr:to>
      <xdr:col>81</xdr:col>
      <xdr:colOff>101600</xdr:colOff>
      <xdr:row>96</xdr:row>
      <xdr:rowOff>112295</xdr:rowOff>
    </xdr:to>
    <xdr:sp macro="" textlink="">
      <xdr:nvSpPr>
        <xdr:cNvPr id="697" name="フローチャート: 判断 696"/>
        <xdr:cNvSpPr/>
      </xdr:nvSpPr>
      <xdr:spPr>
        <a:xfrm>
          <a:off x="15430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103422</xdr:rowOff>
    </xdr:from>
    <xdr:ext cx="534377" cy="259045"/>
    <xdr:sp macro="" textlink="">
      <xdr:nvSpPr>
        <xdr:cNvPr id="698" name="テキスト ボックス 697"/>
        <xdr:cNvSpPr txBox="1"/>
      </xdr:nvSpPr>
      <xdr:spPr>
        <a:xfrm>
          <a:off x="15214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158536</xdr:rowOff>
    </xdr:from>
    <xdr:to>
      <xdr:col>76</xdr:col>
      <xdr:colOff>114300</xdr:colOff>
      <xdr:row>92</xdr:row>
      <xdr:rowOff>70824</xdr:rowOff>
    </xdr:to>
    <xdr:cxnSp macro="">
      <xdr:nvCxnSpPr>
        <xdr:cNvPr id="699" name="直線コネクタ 698"/>
        <xdr:cNvCxnSpPr/>
      </xdr:nvCxnSpPr>
      <xdr:spPr>
        <a:xfrm>
          <a:off x="13703300" y="15760486"/>
          <a:ext cx="8890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6719</xdr:rowOff>
    </xdr:from>
    <xdr:to>
      <xdr:col>76</xdr:col>
      <xdr:colOff>165100</xdr:colOff>
      <xdr:row>96</xdr:row>
      <xdr:rowOff>108319</xdr:rowOff>
    </xdr:to>
    <xdr:sp macro="" textlink="">
      <xdr:nvSpPr>
        <xdr:cNvPr id="700" name="フローチャート: 判断 699"/>
        <xdr:cNvSpPr/>
      </xdr:nvSpPr>
      <xdr:spPr>
        <a:xfrm>
          <a:off x="14541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99446</xdr:rowOff>
    </xdr:from>
    <xdr:ext cx="534377" cy="259045"/>
    <xdr:sp macro="" textlink="">
      <xdr:nvSpPr>
        <xdr:cNvPr id="701" name="テキスト ボックス 700"/>
        <xdr:cNvSpPr txBox="1"/>
      </xdr:nvSpPr>
      <xdr:spPr>
        <a:xfrm>
          <a:off x="14325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103856</xdr:rowOff>
    </xdr:from>
    <xdr:to>
      <xdr:col>71</xdr:col>
      <xdr:colOff>177800</xdr:colOff>
      <xdr:row>91</xdr:row>
      <xdr:rowOff>158536</xdr:rowOff>
    </xdr:to>
    <xdr:cxnSp macro="">
      <xdr:nvCxnSpPr>
        <xdr:cNvPr id="702" name="直線コネクタ 701"/>
        <xdr:cNvCxnSpPr/>
      </xdr:nvCxnSpPr>
      <xdr:spPr>
        <a:xfrm>
          <a:off x="12814300" y="15705806"/>
          <a:ext cx="8890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127671</xdr:rowOff>
    </xdr:from>
    <xdr:to>
      <xdr:col>72</xdr:col>
      <xdr:colOff>38100</xdr:colOff>
      <xdr:row>96</xdr:row>
      <xdr:rowOff>57821</xdr:rowOff>
    </xdr:to>
    <xdr:sp macro="" textlink="">
      <xdr:nvSpPr>
        <xdr:cNvPr id="703" name="フローチャート: 判断 702"/>
        <xdr:cNvSpPr/>
      </xdr:nvSpPr>
      <xdr:spPr>
        <a:xfrm>
          <a:off x="13652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48948</xdr:rowOff>
    </xdr:from>
    <xdr:ext cx="534377" cy="259045"/>
    <xdr:sp macro="" textlink="">
      <xdr:nvSpPr>
        <xdr:cNvPr id="704" name="テキスト ボックス 703"/>
        <xdr:cNvSpPr txBox="1"/>
      </xdr:nvSpPr>
      <xdr:spPr>
        <a:xfrm>
          <a:off x="13436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117543</xdr:rowOff>
    </xdr:from>
    <xdr:to>
      <xdr:col>67</xdr:col>
      <xdr:colOff>101600</xdr:colOff>
      <xdr:row>96</xdr:row>
      <xdr:rowOff>47693</xdr:rowOff>
    </xdr:to>
    <xdr:sp macro="" textlink="">
      <xdr:nvSpPr>
        <xdr:cNvPr id="705" name="フローチャート: 判断 704"/>
        <xdr:cNvSpPr/>
      </xdr:nvSpPr>
      <xdr:spPr>
        <a:xfrm>
          <a:off x="12763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38820</xdr:rowOff>
    </xdr:from>
    <xdr:ext cx="534377" cy="259045"/>
    <xdr:sp macro="" textlink="">
      <xdr:nvSpPr>
        <xdr:cNvPr id="706" name="テキスト ボックス 705"/>
        <xdr:cNvSpPr txBox="1"/>
      </xdr:nvSpPr>
      <xdr:spPr>
        <a:xfrm>
          <a:off x="12547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150256</xdr:rowOff>
    </xdr:from>
    <xdr:to>
      <xdr:col>85</xdr:col>
      <xdr:colOff>177800</xdr:colOff>
      <xdr:row>94</xdr:row>
      <xdr:rowOff>80406</xdr:rowOff>
    </xdr:to>
    <xdr:sp macro="" textlink="">
      <xdr:nvSpPr>
        <xdr:cNvPr id="712" name="楕円 711"/>
        <xdr:cNvSpPr/>
      </xdr:nvSpPr>
      <xdr:spPr>
        <a:xfrm>
          <a:off x="16268700" y="16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1683</xdr:rowOff>
    </xdr:from>
    <xdr:ext cx="534377" cy="259045"/>
    <xdr:sp macro="" textlink="">
      <xdr:nvSpPr>
        <xdr:cNvPr id="713" name="公債費該当値テキスト"/>
        <xdr:cNvSpPr txBox="1"/>
      </xdr:nvSpPr>
      <xdr:spPr>
        <a:xfrm>
          <a:off x="16370300" y="159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66703</xdr:rowOff>
    </xdr:from>
    <xdr:to>
      <xdr:col>81</xdr:col>
      <xdr:colOff>101600</xdr:colOff>
      <xdr:row>93</xdr:row>
      <xdr:rowOff>168303</xdr:rowOff>
    </xdr:to>
    <xdr:sp macro="" textlink="">
      <xdr:nvSpPr>
        <xdr:cNvPr id="714" name="楕円 713"/>
        <xdr:cNvSpPr/>
      </xdr:nvSpPr>
      <xdr:spPr>
        <a:xfrm>
          <a:off x="15430500" y="160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13380</xdr:rowOff>
    </xdr:from>
    <xdr:ext cx="534377" cy="259045"/>
    <xdr:sp macro="" textlink="">
      <xdr:nvSpPr>
        <xdr:cNvPr id="715" name="テキスト ボックス 714"/>
        <xdr:cNvSpPr txBox="1"/>
      </xdr:nvSpPr>
      <xdr:spPr>
        <a:xfrm>
          <a:off x="15214111" y="157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20024</xdr:rowOff>
    </xdr:from>
    <xdr:to>
      <xdr:col>76</xdr:col>
      <xdr:colOff>165100</xdr:colOff>
      <xdr:row>92</xdr:row>
      <xdr:rowOff>121624</xdr:rowOff>
    </xdr:to>
    <xdr:sp macro="" textlink="">
      <xdr:nvSpPr>
        <xdr:cNvPr id="716" name="楕円 715"/>
        <xdr:cNvSpPr/>
      </xdr:nvSpPr>
      <xdr:spPr>
        <a:xfrm>
          <a:off x="14541500" y="157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138151</xdr:rowOff>
    </xdr:from>
    <xdr:ext cx="534377" cy="259045"/>
    <xdr:sp macro="" textlink="">
      <xdr:nvSpPr>
        <xdr:cNvPr id="717" name="テキスト ボックス 716"/>
        <xdr:cNvSpPr txBox="1"/>
      </xdr:nvSpPr>
      <xdr:spPr>
        <a:xfrm>
          <a:off x="14325111" y="155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107736</xdr:rowOff>
    </xdr:from>
    <xdr:to>
      <xdr:col>72</xdr:col>
      <xdr:colOff>38100</xdr:colOff>
      <xdr:row>92</xdr:row>
      <xdr:rowOff>37886</xdr:rowOff>
    </xdr:to>
    <xdr:sp macro="" textlink="">
      <xdr:nvSpPr>
        <xdr:cNvPr id="718" name="楕円 717"/>
        <xdr:cNvSpPr/>
      </xdr:nvSpPr>
      <xdr:spPr>
        <a:xfrm>
          <a:off x="13652500" y="157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54413</xdr:rowOff>
    </xdr:from>
    <xdr:ext cx="534377" cy="259045"/>
    <xdr:sp macro="" textlink="">
      <xdr:nvSpPr>
        <xdr:cNvPr id="719" name="テキスト ボックス 718"/>
        <xdr:cNvSpPr txBox="1"/>
      </xdr:nvSpPr>
      <xdr:spPr>
        <a:xfrm>
          <a:off x="13436111" y="15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53056</xdr:rowOff>
    </xdr:from>
    <xdr:to>
      <xdr:col>67</xdr:col>
      <xdr:colOff>101600</xdr:colOff>
      <xdr:row>91</xdr:row>
      <xdr:rowOff>154656</xdr:rowOff>
    </xdr:to>
    <xdr:sp macro="" textlink="">
      <xdr:nvSpPr>
        <xdr:cNvPr id="720" name="楕円 719"/>
        <xdr:cNvSpPr/>
      </xdr:nvSpPr>
      <xdr:spPr>
        <a:xfrm>
          <a:off x="12763500" y="15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171183</xdr:rowOff>
    </xdr:from>
    <xdr:ext cx="534377" cy="259045"/>
    <xdr:sp macro="" textlink="">
      <xdr:nvSpPr>
        <xdr:cNvPr id="721" name="テキスト ボックス 720"/>
        <xdr:cNvSpPr txBox="1"/>
      </xdr:nvSpPr>
      <xdr:spPr>
        <a:xfrm>
          <a:off x="12547111" y="154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45" name="直線コネクタ 744"/>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48"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49" name="直線コネクタ 748"/>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1"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2" name="フローチャート: 判断 751"/>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4" name="フローチャート: 判断 75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5" name="テキスト ボックス 754"/>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57" name="フローチャート: 判断 756"/>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58" name="テキスト ボックス 757"/>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0" name="フローチャート: 判断 759"/>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1" name="テキスト ボックス 760"/>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2" name="フローチャート: 判断 761"/>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3" name="テキスト ボックス 762"/>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472,291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費については，類似団体の平均と比較して，大幅に高い水準となっているが，本市の喫緊の課題である南海トラフ地震対策を重点的に取り組んでいるものであり，高知県平均も全国平均より高い水準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また，民生費については，性質別と同様に，子ども医療費助成の対象年齢拡大や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介護給付・訓練等給付</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の増加等により，類似団体の平均よりも高い水準で推移している。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公債費においては，年々減少傾向であるものの，類似団体内で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高い水準となっており，引き続き義務的経費の縮減に向けた，投資事業の抑制と計画的な市債の発行を行う。</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その他の経費についても，公共施設マネジメントの推進や事務事業の見直し等により可能な限り削減に努める。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高知市行政改革第１次実施計画に基づく歳入確保及び歳出削減で生み出した剰余金を積極的に積み立ててい</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年度に地方消費税交付金の減等により，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年ぶりに財政調整基金を繰り入れしたことに伴い，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標準財政規模に対する財政調整基金残高の割合は依然低い水準</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単年度収支については，地方消費税交付金や株式等譲渡所得割交付金の増等により，黒字を確保したものの，社会保障施策に係る財源不足が見込まれるとともに市税収入の大幅な増も期待できず、依然厳しい状況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過去の施設建設経費等による多額の公債費負担が要因となり，収益事業，国民宿舎運営事業，駐車場事業の３特別会計が赤字となっているが，その他の会計は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事業中止により市債借り入れをしなかった産業立地推進事業を除いて，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黒字を保っている。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収益事業については，平成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年度から指定管理者制度を導入し経費削減を行った。単年度黒字の確保により累積赤字額の圧縮を目指し，今後もミッドナイト競輪の開催などによる売上の増加や経費の削減を図っていく。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駐車場事業については，平成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年度決算から単年度黒字となり，平成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年度で起債償還も終了したことから，累積赤字額は平成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年度に解消される見込みである。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国民宿舎運営事業については，平成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年３月に経営健全化計画を策定し，指定管理者制度の充実などによる経営改善やスポーツ合宿の誘致などによる収入確保に努めている。平成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年４月からの利用料金制導入により，資金不足比率が大幅に高まったが，平成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年間にわたって改築資金の起債元金約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億円を一般会計から繰り入れることにより，平成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年度には資金不足比率が財政健全化基準を下回る見通しとなっている。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159935493</v>
      </c>
      <c r="BO4" s="410"/>
      <c r="BP4" s="410"/>
      <c r="BQ4" s="410"/>
      <c r="BR4" s="410"/>
      <c r="BS4" s="410"/>
      <c r="BT4" s="410"/>
      <c r="BU4" s="411"/>
      <c r="BV4" s="409">
        <v>152033316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0.5</v>
      </c>
      <c r="CU4" s="416"/>
      <c r="CV4" s="416"/>
      <c r="CW4" s="416"/>
      <c r="CX4" s="416"/>
      <c r="CY4" s="416"/>
      <c r="CZ4" s="416"/>
      <c r="DA4" s="417"/>
      <c r="DB4" s="415">
        <v>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156930740</v>
      </c>
      <c r="BO5" s="447"/>
      <c r="BP5" s="447"/>
      <c r="BQ5" s="447"/>
      <c r="BR5" s="447"/>
      <c r="BS5" s="447"/>
      <c r="BT5" s="447"/>
      <c r="BU5" s="448"/>
      <c r="BV5" s="446">
        <v>148744798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96.3</v>
      </c>
      <c r="CU5" s="444"/>
      <c r="CV5" s="444"/>
      <c r="CW5" s="444"/>
      <c r="CX5" s="444"/>
      <c r="CY5" s="444"/>
      <c r="CZ5" s="444"/>
      <c r="DA5" s="445"/>
      <c r="DB5" s="443">
        <v>99.1</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3004753</v>
      </c>
      <c r="BO6" s="447"/>
      <c r="BP6" s="447"/>
      <c r="BQ6" s="447"/>
      <c r="BR6" s="447"/>
      <c r="BS6" s="447"/>
      <c r="BT6" s="447"/>
      <c r="BU6" s="448"/>
      <c r="BV6" s="446">
        <v>3288518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102.7</v>
      </c>
      <c r="CU6" s="484"/>
      <c r="CV6" s="484"/>
      <c r="CW6" s="484"/>
      <c r="CX6" s="484"/>
      <c r="CY6" s="484"/>
      <c r="CZ6" s="484"/>
      <c r="DA6" s="485"/>
      <c r="DB6" s="483">
        <v>105.1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2611585</v>
      </c>
      <c r="BO7" s="447"/>
      <c r="BP7" s="447"/>
      <c r="BQ7" s="447"/>
      <c r="BR7" s="447"/>
      <c r="BS7" s="447"/>
      <c r="BT7" s="447"/>
      <c r="BU7" s="448"/>
      <c r="BV7" s="446">
        <v>3006746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78642485</v>
      </c>
      <c r="CU7" s="447"/>
      <c r="CV7" s="447"/>
      <c r="CW7" s="447"/>
      <c r="CX7" s="447"/>
      <c r="CY7" s="447"/>
      <c r="CZ7" s="447"/>
      <c r="DA7" s="448"/>
      <c r="DB7" s="446">
        <v>79033784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393168</v>
      </c>
      <c r="BO8" s="447"/>
      <c r="BP8" s="447"/>
      <c r="BQ8" s="447"/>
      <c r="BR8" s="447"/>
      <c r="BS8" s="447"/>
      <c r="BT8" s="447"/>
      <c r="BU8" s="448"/>
      <c r="BV8" s="446">
        <v>281772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0.62</v>
      </c>
      <c r="CU8" s="487"/>
      <c r="CV8" s="487"/>
      <c r="CW8" s="487"/>
      <c r="CX8" s="487"/>
      <c r="CY8" s="487"/>
      <c r="CZ8" s="487"/>
      <c r="DA8" s="488"/>
      <c r="DB8" s="486">
        <v>0.59</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337190</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111396</v>
      </c>
      <c r="BO9" s="447"/>
      <c r="BP9" s="447"/>
      <c r="BQ9" s="447"/>
      <c r="BR9" s="447"/>
      <c r="BS9" s="447"/>
      <c r="BT9" s="447"/>
      <c r="BU9" s="448"/>
      <c r="BV9" s="446">
        <v>-463327</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20.3</v>
      </c>
      <c r="CU9" s="444"/>
      <c r="CV9" s="444"/>
      <c r="CW9" s="444"/>
      <c r="CX9" s="444"/>
      <c r="CY9" s="444"/>
      <c r="CZ9" s="444"/>
      <c r="DA9" s="445"/>
      <c r="DB9" s="443">
        <v>21.3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343393</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2194</v>
      </c>
      <c r="BO10" s="447"/>
      <c r="BP10" s="447"/>
      <c r="BQ10" s="447"/>
      <c r="BR10" s="447"/>
      <c r="BS10" s="447"/>
      <c r="BT10" s="447"/>
      <c r="BU10" s="448"/>
      <c r="BV10" s="446">
        <v>1713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500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332276</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112</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950000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330597</v>
      </c>
      <c r="S13" s="528"/>
      <c r="T13" s="528"/>
      <c r="U13" s="528"/>
      <c r="V13" s="529"/>
      <c r="W13" s="462" t="s">
        <v>130</v>
      </c>
      <c r="X13" s="463"/>
      <c r="Y13" s="463"/>
      <c r="Z13" s="463"/>
      <c r="AA13" s="463"/>
      <c r="AB13" s="453"/>
      <c r="AC13" s="497">
        <v>4176</v>
      </c>
      <c r="AD13" s="498"/>
      <c r="AE13" s="498"/>
      <c r="AF13" s="498"/>
      <c r="AG13" s="537"/>
      <c r="AH13" s="497">
        <v>4540</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114090</v>
      </c>
      <c r="BO13" s="447"/>
      <c r="BP13" s="447"/>
      <c r="BQ13" s="447"/>
      <c r="BR13" s="447"/>
      <c r="BS13" s="447"/>
      <c r="BT13" s="447"/>
      <c r="BU13" s="448"/>
      <c r="BV13" s="446">
        <v>-1411614</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14.7</v>
      </c>
      <c r="CU13" s="444"/>
      <c r="CV13" s="444"/>
      <c r="CW13" s="444"/>
      <c r="CX13" s="444"/>
      <c r="CY13" s="444"/>
      <c r="CZ13" s="444"/>
      <c r="DA13" s="445"/>
      <c r="DB13" s="443">
        <v>14.9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334049</v>
      </c>
      <c r="S14" s="528"/>
      <c r="T14" s="528"/>
      <c r="U14" s="528"/>
      <c r="V14" s="529"/>
      <c r="W14" s="436"/>
      <c r="X14" s="437"/>
      <c r="Y14" s="437"/>
      <c r="Z14" s="437"/>
      <c r="AA14" s="437"/>
      <c r="AB14" s="426"/>
      <c r="AC14" s="530">
        <v>3.1</v>
      </c>
      <c r="AD14" s="531"/>
      <c r="AE14" s="531"/>
      <c r="AF14" s="531"/>
      <c r="AG14" s="532"/>
      <c r="AH14" s="530">
        <v>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164.4</v>
      </c>
      <c r="CU14" s="542"/>
      <c r="CV14" s="542"/>
      <c r="CW14" s="542"/>
      <c r="CX14" s="542"/>
      <c r="CY14" s="542"/>
      <c r="CZ14" s="542"/>
      <c r="DA14" s="543"/>
      <c r="DB14" s="541">
        <v>162.6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332478</v>
      </c>
      <c r="S15" s="528"/>
      <c r="T15" s="528"/>
      <c r="U15" s="528"/>
      <c r="V15" s="529"/>
      <c r="W15" s="462" t="s">
        <v>138</v>
      </c>
      <c r="X15" s="463"/>
      <c r="Y15" s="463"/>
      <c r="Z15" s="463"/>
      <c r="AA15" s="463"/>
      <c r="AB15" s="453"/>
      <c r="AC15" s="497">
        <v>21559</v>
      </c>
      <c r="AD15" s="498"/>
      <c r="AE15" s="498"/>
      <c r="AF15" s="498"/>
      <c r="AG15" s="537"/>
      <c r="AH15" s="497">
        <v>22211</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39462021</v>
      </c>
      <c r="BO15" s="410"/>
      <c r="BP15" s="410"/>
      <c r="BQ15" s="410"/>
      <c r="BR15" s="410"/>
      <c r="BS15" s="410"/>
      <c r="BT15" s="410"/>
      <c r="BU15" s="411"/>
      <c r="BV15" s="409">
        <v>39374607</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16</v>
      </c>
      <c r="AD16" s="531"/>
      <c r="AE16" s="531"/>
      <c r="AF16" s="531"/>
      <c r="AG16" s="532"/>
      <c r="AH16" s="530">
        <v>16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61901008</v>
      </c>
      <c r="BO16" s="447"/>
      <c r="BP16" s="447"/>
      <c r="BQ16" s="447"/>
      <c r="BR16" s="447"/>
      <c r="BS16" s="447"/>
      <c r="BT16" s="447"/>
      <c r="BU16" s="448"/>
      <c r="BV16" s="446">
        <v>62384259</v>
      </c>
      <c r="BW16" s="447"/>
      <c r="BX16" s="447"/>
      <c r="BY16" s="447"/>
      <c r="BZ16" s="447"/>
      <c r="CA16" s="447"/>
      <c r="CB16" s="447"/>
      <c r="CC16" s="448"/>
      <c r="CD16" s="180"/>
      <c r="CE16" s="553" t="s">
        <v>144</v>
      </c>
      <c r="CF16" s="553"/>
      <c r="CG16" s="553"/>
      <c r="CH16" s="553"/>
      <c r="CI16" s="553"/>
      <c r="CJ16" s="553"/>
      <c r="CK16" s="553"/>
      <c r="CL16" s="553"/>
      <c r="CM16" s="553"/>
      <c r="CN16" s="553"/>
      <c r="CO16" s="553"/>
      <c r="CP16" s="553"/>
      <c r="CQ16" s="553"/>
      <c r="CR16" s="553"/>
      <c r="CS16" s="554"/>
      <c r="CT16" s="443">
        <v>149</v>
      </c>
      <c r="CU16" s="444"/>
      <c r="CV16" s="444"/>
      <c r="CW16" s="444"/>
      <c r="CX16" s="444"/>
      <c r="CY16" s="444"/>
      <c r="CZ16" s="444"/>
      <c r="DA16" s="445"/>
      <c r="DB16" s="443">
        <v>235.2</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108937</v>
      </c>
      <c r="AD17" s="498"/>
      <c r="AE17" s="498"/>
      <c r="AF17" s="498"/>
      <c r="AG17" s="537"/>
      <c r="AH17" s="497">
        <v>112110</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50665508</v>
      </c>
      <c r="BO17" s="447"/>
      <c r="BP17" s="447"/>
      <c r="BQ17" s="447"/>
      <c r="BR17" s="447"/>
      <c r="BS17" s="447"/>
      <c r="BT17" s="447"/>
      <c r="BU17" s="448"/>
      <c r="BV17" s="446">
        <v>50555226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309</v>
      </c>
      <c r="M18" s="559"/>
      <c r="N18" s="559"/>
      <c r="O18" s="559"/>
      <c r="P18" s="559"/>
      <c r="Q18" s="559"/>
      <c r="R18" s="560"/>
      <c r="S18" s="560"/>
      <c r="T18" s="560"/>
      <c r="U18" s="560"/>
      <c r="V18" s="561"/>
      <c r="W18" s="464"/>
      <c r="X18" s="465"/>
      <c r="Y18" s="465"/>
      <c r="Z18" s="465"/>
      <c r="AA18" s="465"/>
      <c r="AB18" s="456"/>
      <c r="AC18" s="562">
        <v>80.900000000000006</v>
      </c>
      <c r="AD18" s="563"/>
      <c r="AE18" s="563"/>
      <c r="AF18" s="563"/>
      <c r="AG18" s="564"/>
      <c r="AH18" s="562">
        <v>80.7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78379060</v>
      </c>
      <c r="BO18" s="447"/>
      <c r="BP18" s="447"/>
      <c r="BQ18" s="447"/>
      <c r="BR18" s="447"/>
      <c r="BS18" s="447"/>
      <c r="BT18" s="447"/>
      <c r="BU18" s="448"/>
      <c r="BV18" s="446">
        <v>80088138</v>
      </c>
      <c r="BW18" s="447"/>
      <c r="BX18" s="447"/>
      <c r="BY18" s="447"/>
      <c r="BZ18" s="447"/>
      <c r="CA18" s="447"/>
      <c r="CB18" s="447"/>
      <c r="CC18" s="448"/>
      <c r="CD18" s="180"/>
      <c r="CE18" s="553" t="s">
        <v>151</v>
      </c>
      <c r="CF18" s="553"/>
      <c r="CG18" s="553"/>
      <c r="CH18" s="553"/>
      <c r="CI18" s="553"/>
      <c r="CJ18" s="553"/>
      <c r="CK18" s="553"/>
      <c r="CL18" s="553"/>
      <c r="CM18" s="553"/>
      <c r="CN18" s="553"/>
      <c r="CO18" s="553"/>
      <c r="CP18" s="553"/>
      <c r="CQ18" s="553"/>
      <c r="CR18" s="553"/>
      <c r="CS18" s="554"/>
      <c r="CT18" s="443">
        <v>0.4</v>
      </c>
      <c r="CU18" s="444"/>
      <c r="CV18" s="444"/>
      <c r="CW18" s="444"/>
      <c r="CX18" s="444"/>
      <c r="CY18" s="444"/>
      <c r="CZ18" s="444"/>
      <c r="DA18" s="445"/>
      <c r="DB18" s="443" t="s">
        <v>128</v>
      </c>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1091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86149893</v>
      </c>
      <c r="BO19" s="447"/>
      <c r="BP19" s="447"/>
      <c r="BQ19" s="447"/>
      <c r="BR19" s="447"/>
      <c r="BS19" s="447"/>
      <c r="BT19" s="447"/>
      <c r="BU19" s="448"/>
      <c r="BV19" s="446">
        <v>87488622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153594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196763393</v>
      </c>
      <c r="BO23" s="447"/>
      <c r="BP23" s="447"/>
      <c r="BQ23" s="447"/>
      <c r="BR23" s="447"/>
      <c r="BS23" s="447"/>
      <c r="BT23" s="447"/>
      <c r="BU23" s="448"/>
      <c r="BV23" s="446">
        <v>191733205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9675</v>
      </c>
      <c r="R24" s="498"/>
      <c r="S24" s="498"/>
      <c r="T24" s="498"/>
      <c r="U24" s="498"/>
      <c r="V24" s="537"/>
      <c r="W24" s="596"/>
      <c r="X24" s="584"/>
      <c r="Y24" s="585"/>
      <c r="Z24" s="496" t="s">
        <v>164</v>
      </c>
      <c r="AA24" s="476"/>
      <c r="AB24" s="476"/>
      <c r="AC24" s="476"/>
      <c r="AD24" s="476"/>
      <c r="AE24" s="476"/>
      <c r="AF24" s="476"/>
      <c r="AG24" s="477"/>
      <c r="AH24" s="497">
        <v>2324</v>
      </c>
      <c r="AI24" s="498"/>
      <c r="AJ24" s="498"/>
      <c r="AK24" s="498"/>
      <c r="AL24" s="537"/>
      <c r="AM24" s="497">
        <v>7278768</v>
      </c>
      <c r="AN24" s="498"/>
      <c r="AO24" s="498"/>
      <c r="AP24" s="498"/>
      <c r="AQ24" s="498"/>
      <c r="AR24" s="537"/>
      <c r="AS24" s="497">
        <v>3132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114585659</v>
      </c>
      <c r="BO24" s="447"/>
      <c r="BP24" s="447"/>
      <c r="BQ24" s="447"/>
      <c r="BR24" s="447"/>
      <c r="BS24" s="447"/>
      <c r="BT24" s="447"/>
      <c r="BU24" s="448"/>
      <c r="BV24" s="446">
        <v>115696144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2</v>
      </c>
      <c r="M25" s="498"/>
      <c r="N25" s="498"/>
      <c r="O25" s="498"/>
      <c r="P25" s="537"/>
      <c r="Q25" s="497">
        <v>8227</v>
      </c>
      <c r="R25" s="498"/>
      <c r="S25" s="498"/>
      <c r="T25" s="498"/>
      <c r="U25" s="498"/>
      <c r="V25" s="537"/>
      <c r="W25" s="596"/>
      <c r="X25" s="584"/>
      <c r="Y25" s="585"/>
      <c r="Z25" s="496" t="s">
        <v>167</v>
      </c>
      <c r="AA25" s="476"/>
      <c r="AB25" s="476"/>
      <c r="AC25" s="476"/>
      <c r="AD25" s="476"/>
      <c r="AE25" s="476"/>
      <c r="AF25" s="476"/>
      <c r="AG25" s="477"/>
      <c r="AH25" s="497">
        <v>366</v>
      </c>
      <c r="AI25" s="498"/>
      <c r="AJ25" s="498"/>
      <c r="AK25" s="498"/>
      <c r="AL25" s="537"/>
      <c r="AM25" s="497">
        <v>1095072</v>
      </c>
      <c r="AN25" s="498"/>
      <c r="AO25" s="498"/>
      <c r="AP25" s="498"/>
      <c r="AQ25" s="498"/>
      <c r="AR25" s="537"/>
      <c r="AS25" s="497">
        <v>2992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6518055</v>
      </c>
      <c r="BO25" s="410"/>
      <c r="BP25" s="410"/>
      <c r="BQ25" s="410"/>
      <c r="BR25" s="410"/>
      <c r="BS25" s="410"/>
      <c r="BT25" s="410"/>
      <c r="BU25" s="411"/>
      <c r="BV25" s="409">
        <v>4843505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6831</v>
      </c>
      <c r="R26" s="498"/>
      <c r="S26" s="498"/>
      <c r="T26" s="498"/>
      <c r="U26" s="498"/>
      <c r="V26" s="537"/>
      <c r="W26" s="596"/>
      <c r="X26" s="584"/>
      <c r="Y26" s="585"/>
      <c r="Z26" s="496" t="s">
        <v>170</v>
      </c>
      <c r="AA26" s="606"/>
      <c r="AB26" s="606"/>
      <c r="AC26" s="606"/>
      <c r="AD26" s="606"/>
      <c r="AE26" s="606"/>
      <c r="AF26" s="606"/>
      <c r="AG26" s="607"/>
      <c r="AH26" s="497">
        <v>239</v>
      </c>
      <c r="AI26" s="498"/>
      <c r="AJ26" s="498"/>
      <c r="AK26" s="498"/>
      <c r="AL26" s="537"/>
      <c r="AM26" s="497">
        <v>736359</v>
      </c>
      <c r="AN26" s="498"/>
      <c r="AO26" s="498"/>
      <c r="AP26" s="498"/>
      <c r="AQ26" s="498"/>
      <c r="AR26" s="537"/>
      <c r="AS26" s="497">
        <v>3081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128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6780</v>
      </c>
      <c r="R27" s="498"/>
      <c r="S27" s="498"/>
      <c r="T27" s="498"/>
      <c r="U27" s="498"/>
      <c r="V27" s="537"/>
      <c r="W27" s="596"/>
      <c r="X27" s="584"/>
      <c r="Y27" s="585"/>
      <c r="Z27" s="496" t="s">
        <v>173</v>
      </c>
      <c r="AA27" s="476"/>
      <c r="AB27" s="476"/>
      <c r="AC27" s="476"/>
      <c r="AD27" s="476"/>
      <c r="AE27" s="476"/>
      <c r="AF27" s="476"/>
      <c r="AG27" s="477"/>
      <c r="AH27" s="497">
        <v>94</v>
      </c>
      <c r="AI27" s="498"/>
      <c r="AJ27" s="498"/>
      <c r="AK27" s="498"/>
      <c r="AL27" s="537"/>
      <c r="AM27" s="497">
        <v>358716</v>
      </c>
      <c r="AN27" s="498"/>
      <c r="AO27" s="498"/>
      <c r="AP27" s="498"/>
      <c r="AQ27" s="498"/>
      <c r="AR27" s="537"/>
      <c r="AS27" s="497">
        <v>3816</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2705895</v>
      </c>
      <c r="BO27" s="620"/>
      <c r="BP27" s="620"/>
      <c r="BQ27" s="620"/>
      <c r="BR27" s="620"/>
      <c r="BS27" s="620"/>
      <c r="BT27" s="620"/>
      <c r="BU27" s="621"/>
      <c r="BV27" s="619">
        <v>2705134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6150</v>
      </c>
      <c r="R28" s="498"/>
      <c r="S28" s="498"/>
      <c r="T28" s="498"/>
      <c r="U28" s="498"/>
      <c r="V28" s="537"/>
      <c r="W28" s="596"/>
      <c r="X28" s="584"/>
      <c r="Y28" s="585"/>
      <c r="Z28" s="496" t="s">
        <v>176</v>
      </c>
      <c r="AA28" s="476"/>
      <c r="AB28" s="476"/>
      <c r="AC28" s="476"/>
      <c r="AD28" s="476"/>
      <c r="AE28" s="476"/>
      <c r="AF28" s="476"/>
      <c r="AG28" s="477"/>
      <c r="AH28" s="497" t="s">
        <v>128</v>
      </c>
      <c r="AI28" s="498"/>
      <c r="AJ28" s="498"/>
      <c r="AK28" s="498"/>
      <c r="AL28" s="537"/>
      <c r="AM28" s="497" t="s">
        <v>128</v>
      </c>
      <c r="AN28" s="498"/>
      <c r="AO28" s="498"/>
      <c r="AP28" s="498"/>
      <c r="AQ28" s="498"/>
      <c r="AR28" s="537"/>
      <c r="AS28" s="497" t="s">
        <v>128</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2791483</v>
      </c>
      <c r="BO28" s="410"/>
      <c r="BP28" s="410"/>
      <c r="BQ28" s="410"/>
      <c r="BR28" s="410"/>
      <c r="BS28" s="410"/>
      <c r="BT28" s="410"/>
      <c r="BU28" s="411"/>
      <c r="BV28" s="409">
        <v>2789289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32</v>
      </c>
      <c r="M29" s="498"/>
      <c r="N29" s="498"/>
      <c r="O29" s="498"/>
      <c r="P29" s="537"/>
      <c r="Q29" s="497">
        <v>5850</v>
      </c>
      <c r="R29" s="498"/>
      <c r="S29" s="498"/>
      <c r="T29" s="498"/>
      <c r="U29" s="498"/>
      <c r="V29" s="537"/>
      <c r="W29" s="597"/>
      <c r="X29" s="598"/>
      <c r="Y29" s="599"/>
      <c r="Z29" s="496" t="s">
        <v>179</v>
      </c>
      <c r="AA29" s="476"/>
      <c r="AB29" s="476"/>
      <c r="AC29" s="476"/>
      <c r="AD29" s="476"/>
      <c r="AE29" s="476"/>
      <c r="AF29" s="476"/>
      <c r="AG29" s="477"/>
      <c r="AH29" s="497">
        <v>2418</v>
      </c>
      <c r="AI29" s="498"/>
      <c r="AJ29" s="498"/>
      <c r="AK29" s="498"/>
      <c r="AL29" s="537"/>
      <c r="AM29" s="497">
        <v>7637484</v>
      </c>
      <c r="AN29" s="498"/>
      <c r="AO29" s="498"/>
      <c r="AP29" s="498"/>
      <c r="AQ29" s="498"/>
      <c r="AR29" s="537"/>
      <c r="AS29" s="497">
        <v>3159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1853475</v>
      </c>
      <c r="BO29" s="447"/>
      <c r="BP29" s="447"/>
      <c r="BQ29" s="447"/>
      <c r="BR29" s="447"/>
      <c r="BS29" s="447"/>
      <c r="BT29" s="447"/>
      <c r="BU29" s="448"/>
      <c r="BV29" s="446">
        <v>1703187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8261307</v>
      </c>
      <c r="BO30" s="620"/>
      <c r="BP30" s="620"/>
      <c r="BQ30" s="620"/>
      <c r="BR30" s="620"/>
      <c r="BS30" s="620"/>
      <c r="BT30" s="620"/>
      <c r="BU30" s="621"/>
      <c r="BV30" s="619">
        <v>10118583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IF('各会計、関係団体の財政状況及び健全化判断比率'!B35="","",'各会計、関係団体の財政状況及び健全化判断比率'!B35)</f>
        <v>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こうち人づくり広域連合（一般会計）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高知市文化振興事業団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へき地診療所事業特別会計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収益事業特別会計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IF('各会計、関係団体の財政状況及び健全化判断比率'!B34="","",'各会計、関係団体の財政状況及び健全化判断比率'!B34)</f>
        <v>公共下水道事業会計</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IF('各会計、関係団体の財政状況及び健全化判断比率'!B36="","",'各会計、関係団体の財政状況及び健全化判断比率'!B36)</f>
        <v>国民宿舎運営事業特別会計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高知県・高知市病院企業団（病院企業会計）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高知市環境事業公社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母子父子寡婦福祉資金貸付事業特別会計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駐車場事業特別会計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14</v>
      </c>
      <c r="BF36" s="632"/>
      <c r="BG36" s="633" t="str">
        <f>IF('各会計、関係団体の財政状況及び健全化判断比率'!B37="","",'各会計、関係団体の財政状況及び健全化判断比率'!B37)</f>
        <v>農業集落排水事業特別会計</v>
      </c>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高知県広域食肉センター事務組合（一般会計）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高知市学校給食会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土地区画整理事業清算金特別会計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介護保険事業特別会計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15</v>
      </c>
      <c r="BF37" s="632"/>
      <c r="BG37" s="633" t="str">
        <f>IF('各会計、関係団体の財政状況及び健全化判断比率'!B38="","",'各会計、関係団体の財政状況及び健全化判断比率'!B38)</f>
        <v>産業立地推進事業特別会計</v>
      </c>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高知県後期高齢者医療広域連合（一般会計）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高知市都市整備公社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9</v>
      </c>
      <c r="V38" s="632"/>
      <c r="W38" s="633" t="str">
        <f>IF('各会計、関係団体の財政状況及び健全化判断比率'!B32="","",'各会計、関係団体の財政状況及び健全化判断比率'!B32)</f>
        <v>後期高齢者医療事業特別会計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高知県後期高齢者医療広域連合（後期高齢者医療特別会計）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f t="shared" si="3"/>
        <v>26</v>
      </c>
      <c r="CP38" s="632"/>
      <c r="CQ38" s="633" t="str">
        <f>IF('各会計、関係団体の財政状況及び健全化判断比率'!BS11="","",'各会計、関係団体の財政状況及び健全化判断比率'!BS11)</f>
        <v>こうち男女共同参画社会づくり財団</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高知県競馬組合（収益事業会計）</v>
      </c>
      <c r="BZ39" s="633"/>
      <c r="CA39" s="633"/>
      <c r="CB39" s="633"/>
      <c r="CC39" s="633"/>
      <c r="CD39" s="633"/>
      <c r="CE39" s="633"/>
      <c r="CF39" s="633"/>
      <c r="CG39" s="633"/>
      <c r="CH39" s="633"/>
      <c r="CI39" s="633"/>
      <c r="CJ39" s="633"/>
      <c r="CK39" s="633"/>
      <c r="CL39" s="633"/>
      <c r="CM39" s="633"/>
      <c r="CN39" s="193"/>
      <c r="CO39" s="632">
        <f t="shared" si="3"/>
        <v>27</v>
      </c>
      <c r="CP39" s="632"/>
      <c r="CQ39" s="633" t="str">
        <f>IF('各会計、関係団体の財政状況及び健全化判断比率'!BS12="","",'各会計、関係団体の財政状況及び健全化判断比率'!BS12)</f>
        <v>高知市スポーツ振興事業団</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28</v>
      </c>
      <c r="CP40" s="632"/>
      <c r="CQ40" s="633" t="str">
        <f>IF('各会計、関係団体の財政状況及び健全化判断比率'!BS13="","",'各会計、関係団体の財政状況及び健全化判断比率'!BS13)</f>
        <v>高知県観光コンベンション協会</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29</v>
      </c>
      <c r="CP41" s="632"/>
      <c r="CQ41" s="633" t="str">
        <f>IF('各会計、関係団体の財政状況及び健全化判断比率'!BS14="","",'各会計、関係団体の財政状況及び健全化判断比率'!BS14)</f>
        <v>高知県魚さい加工公社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30</v>
      </c>
      <c r="CP42" s="632"/>
      <c r="CQ42" s="633" t="str">
        <f>IF('各会計、関係団体の財政状況及び健全化判断比率'!BS15="","",'各会計、関係団体の財政状況及び健全化判断比率'!BS15)</f>
        <v>土佐山内記念財団</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31</v>
      </c>
      <c r="CP43" s="632"/>
      <c r="CQ43" s="633" t="str">
        <f>IF('各会計、関係団体の財政状況及び健全化判断比率'!BS16="","",'各会計、関係団体の財政状況及び健全化判断比率'!BS16)</f>
        <v>高知勤労者福祉サービスセンター</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fKFbzZHRwilWxhew+e3/q3CrH9txqoxhnQu8kiFqAttUES5aP2nCLKq7PoOxaaBY14Udz9w+Z0XOjvDU/CORiw==" saltValue="Bh3XD7UftwU23cSPkyuh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569</v>
      </c>
      <c r="D34" s="1224"/>
      <c r="E34" s="1225"/>
      <c r="F34" s="32" t="s">
        <v>570</v>
      </c>
      <c r="G34" s="33" t="s">
        <v>571</v>
      </c>
      <c r="H34" s="33" t="s">
        <v>572</v>
      </c>
      <c r="I34" s="33" t="s">
        <v>573</v>
      </c>
      <c r="J34" s="34" t="s">
        <v>574</v>
      </c>
      <c r="K34" s="22"/>
      <c r="L34" s="22"/>
      <c r="M34" s="22"/>
      <c r="N34" s="22"/>
      <c r="O34" s="22"/>
      <c r="P34" s="22"/>
    </row>
    <row r="35" spans="1:16" ht="39" customHeight="1">
      <c r="A35" s="22"/>
      <c r="B35" s="35"/>
      <c r="C35" s="1218" t="s">
        <v>575</v>
      </c>
      <c r="D35" s="1219"/>
      <c r="E35" s="1220"/>
      <c r="F35" s="36" t="s">
        <v>576</v>
      </c>
      <c r="G35" s="37" t="s">
        <v>577</v>
      </c>
      <c r="H35" s="37" t="s">
        <v>578</v>
      </c>
      <c r="I35" s="37" t="s">
        <v>579</v>
      </c>
      <c r="J35" s="38" t="s">
        <v>580</v>
      </c>
      <c r="K35" s="22"/>
      <c r="L35" s="22"/>
      <c r="M35" s="22"/>
      <c r="N35" s="22"/>
      <c r="O35" s="22"/>
      <c r="P35" s="22"/>
    </row>
    <row r="36" spans="1:16" ht="39" customHeight="1">
      <c r="A36" s="22"/>
      <c r="B36" s="35"/>
      <c r="C36" s="1218" t="s">
        <v>581</v>
      </c>
      <c r="D36" s="1219"/>
      <c r="E36" s="1220"/>
      <c r="F36" s="36" t="s">
        <v>582</v>
      </c>
      <c r="G36" s="37" t="s">
        <v>583</v>
      </c>
      <c r="H36" s="37" t="s">
        <v>584</v>
      </c>
      <c r="I36" s="37" t="s">
        <v>585</v>
      </c>
      <c r="J36" s="38" t="s">
        <v>586</v>
      </c>
      <c r="K36" s="22"/>
      <c r="L36" s="22"/>
      <c r="M36" s="22"/>
      <c r="N36" s="22"/>
      <c r="O36" s="22"/>
      <c r="P36" s="22"/>
    </row>
    <row r="37" spans="1:16" ht="39" customHeight="1">
      <c r="A37" s="22"/>
      <c r="B37" s="35"/>
      <c r="C37" s="1218" t="s">
        <v>587</v>
      </c>
      <c r="D37" s="1219"/>
      <c r="E37" s="1220"/>
      <c r="F37" s="36">
        <v>0.09</v>
      </c>
      <c r="G37" s="37">
        <v>0</v>
      </c>
      <c r="H37" s="37">
        <v>0</v>
      </c>
      <c r="I37" s="37">
        <v>0</v>
      </c>
      <c r="J37" s="38" t="s">
        <v>588</v>
      </c>
      <c r="K37" s="22"/>
      <c r="L37" s="22"/>
      <c r="M37" s="22"/>
      <c r="N37" s="22"/>
      <c r="O37" s="22"/>
      <c r="P37" s="22"/>
    </row>
    <row r="38" spans="1:16" ht="39" customHeight="1">
      <c r="A38" s="22"/>
      <c r="B38" s="35"/>
      <c r="C38" s="1218" t="s">
        <v>589</v>
      </c>
      <c r="D38" s="1219"/>
      <c r="E38" s="1220"/>
      <c r="F38" s="36">
        <v>10.55</v>
      </c>
      <c r="G38" s="37">
        <v>11.37</v>
      </c>
      <c r="H38" s="37">
        <v>12.72</v>
      </c>
      <c r="I38" s="37">
        <v>13.98</v>
      </c>
      <c r="J38" s="38">
        <v>14.9</v>
      </c>
      <c r="K38" s="22"/>
      <c r="L38" s="22"/>
      <c r="M38" s="22"/>
      <c r="N38" s="22"/>
      <c r="O38" s="22"/>
      <c r="P38" s="22"/>
    </row>
    <row r="39" spans="1:16" ht="39" customHeight="1">
      <c r="A39" s="22"/>
      <c r="B39" s="35"/>
      <c r="C39" s="1218" t="s">
        <v>590</v>
      </c>
      <c r="D39" s="1219"/>
      <c r="E39" s="1220"/>
      <c r="F39" s="36">
        <v>0.65</v>
      </c>
      <c r="G39" s="37">
        <v>0.51</v>
      </c>
      <c r="H39" s="37">
        <v>0.41</v>
      </c>
      <c r="I39" s="37">
        <v>0.95</v>
      </c>
      <c r="J39" s="38">
        <v>1.45</v>
      </c>
      <c r="K39" s="22"/>
      <c r="L39" s="22"/>
      <c r="M39" s="22"/>
      <c r="N39" s="22"/>
      <c r="O39" s="22"/>
      <c r="P39" s="22"/>
    </row>
    <row r="40" spans="1:16" ht="39" customHeight="1">
      <c r="A40" s="22"/>
      <c r="B40" s="35"/>
      <c r="C40" s="1218" t="s">
        <v>591</v>
      </c>
      <c r="D40" s="1219"/>
      <c r="E40" s="1220"/>
      <c r="F40" s="36">
        <v>0.28999999999999998</v>
      </c>
      <c r="G40" s="37">
        <v>0.41</v>
      </c>
      <c r="H40" s="37">
        <v>0.32</v>
      </c>
      <c r="I40" s="37">
        <v>0.45</v>
      </c>
      <c r="J40" s="38">
        <v>0.83</v>
      </c>
      <c r="K40" s="22"/>
      <c r="L40" s="22"/>
      <c r="M40" s="22"/>
      <c r="N40" s="22"/>
      <c r="O40" s="22"/>
      <c r="P40" s="22"/>
    </row>
    <row r="41" spans="1:16" ht="39" customHeight="1">
      <c r="A41" s="22"/>
      <c r="B41" s="35"/>
      <c r="C41" s="1218" t="s">
        <v>592</v>
      </c>
      <c r="D41" s="1219"/>
      <c r="E41" s="1220"/>
      <c r="F41" s="36">
        <v>0.82</v>
      </c>
      <c r="G41" s="37">
        <v>0.8</v>
      </c>
      <c r="H41" s="37">
        <v>0.9</v>
      </c>
      <c r="I41" s="37">
        <v>0.35</v>
      </c>
      <c r="J41" s="38">
        <v>0.49</v>
      </c>
      <c r="K41" s="22"/>
      <c r="L41" s="22"/>
      <c r="M41" s="22"/>
      <c r="N41" s="22"/>
      <c r="O41" s="22"/>
      <c r="P41" s="22"/>
    </row>
    <row r="42" spans="1:16" ht="39" customHeight="1">
      <c r="A42" s="22"/>
      <c r="B42" s="39"/>
      <c r="C42" s="1218" t="s">
        <v>593</v>
      </c>
      <c r="D42" s="1219"/>
      <c r="E42" s="1220"/>
      <c r="F42" s="36" t="s">
        <v>521</v>
      </c>
      <c r="G42" s="37" t="s">
        <v>521</v>
      </c>
      <c r="H42" s="37" t="s">
        <v>521</v>
      </c>
      <c r="I42" s="37" t="s">
        <v>521</v>
      </c>
      <c r="J42" s="38" t="s">
        <v>521</v>
      </c>
      <c r="K42" s="22"/>
      <c r="L42" s="22"/>
      <c r="M42" s="22"/>
      <c r="N42" s="22"/>
      <c r="O42" s="22"/>
      <c r="P42" s="22"/>
    </row>
    <row r="43" spans="1:16" ht="39" customHeight="1" thickBot="1">
      <c r="A43" s="22"/>
      <c r="B43" s="40"/>
      <c r="C43" s="1221" t="s">
        <v>594</v>
      </c>
      <c r="D43" s="1222"/>
      <c r="E43" s="1223"/>
      <c r="F43" s="41">
        <v>0.56000000000000005</v>
      </c>
      <c r="G43" s="42">
        <v>0.8</v>
      </c>
      <c r="H43" s="42">
        <v>0.31</v>
      </c>
      <c r="I43" s="42">
        <v>0.54</v>
      </c>
      <c r="J43" s="43">
        <v>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6un+6OneTEZY0lU+eR90kvFM6Pylp6TBHluZoYOp1mIp94VD1t4DCBflqcHQZN/ksfwkxM9wQmp1ZrrZqsf5A==" saltValue="pIcAA73sCDhYTbh7E+W2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23708</v>
      </c>
      <c r="L45" s="60">
        <v>23316</v>
      </c>
      <c r="M45" s="60">
        <v>21966</v>
      </c>
      <c r="N45" s="60">
        <v>19530</v>
      </c>
      <c r="O45" s="61">
        <v>18190</v>
      </c>
      <c r="P45" s="48"/>
      <c r="Q45" s="48"/>
      <c r="R45" s="48"/>
      <c r="S45" s="48"/>
      <c r="T45" s="48"/>
      <c r="U45" s="48"/>
    </row>
    <row r="46" spans="1:21" ht="30.75" customHeight="1">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c r="A47" s="48"/>
      <c r="B47" s="1236"/>
      <c r="C47" s="1237"/>
      <c r="D47" s="62"/>
      <c r="E47" s="1228" t="s">
        <v>14</v>
      </c>
      <c r="F47" s="1228"/>
      <c r="G47" s="1228"/>
      <c r="H47" s="1228"/>
      <c r="I47" s="1228"/>
      <c r="J47" s="1229"/>
      <c r="K47" s="63">
        <v>197</v>
      </c>
      <c r="L47" s="64">
        <v>133</v>
      </c>
      <c r="M47" s="64">
        <v>33</v>
      </c>
      <c r="N47" s="64">
        <v>17</v>
      </c>
      <c r="O47" s="65">
        <v>17</v>
      </c>
      <c r="P47" s="48"/>
      <c r="Q47" s="48"/>
      <c r="R47" s="48"/>
      <c r="S47" s="48"/>
      <c r="T47" s="48"/>
      <c r="U47" s="48"/>
    </row>
    <row r="48" spans="1:21" ht="30.75" customHeight="1">
      <c r="A48" s="48"/>
      <c r="B48" s="1236"/>
      <c r="C48" s="1237"/>
      <c r="D48" s="62"/>
      <c r="E48" s="1228" t="s">
        <v>15</v>
      </c>
      <c r="F48" s="1228"/>
      <c r="G48" s="1228"/>
      <c r="H48" s="1228"/>
      <c r="I48" s="1228"/>
      <c r="J48" s="1229"/>
      <c r="K48" s="63">
        <v>3259</v>
      </c>
      <c r="L48" s="64">
        <v>3543</v>
      </c>
      <c r="M48" s="64">
        <v>3562</v>
      </c>
      <c r="N48" s="64">
        <v>3534</v>
      </c>
      <c r="O48" s="65">
        <v>3540</v>
      </c>
      <c r="P48" s="48"/>
      <c r="Q48" s="48"/>
      <c r="R48" s="48"/>
      <c r="S48" s="48"/>
      <c r="T48" s="48"/>
      <c r="U48" s="48"/>
    </row>
    <row r="49" spans="1:21" ht="30.75" customHeight="1">
      <c r="A49" s="48"/>
      <c r="B49" s="1236"/>
      <c r="C49" s="1237"/>
      <c r="D49" s="62"/>
      <c r="E49" s="1228" t="s">
        <v>16</v>
      </c>
      <c r="F49" s="1228"/>
      <c r="G49" s="1228"/>
      <c r="H49" s="1228"/>
      <c r="I49" s="1228"/>
      <c r="J49" s="1229"/>
      <c r="K49" s="63">
        <v>874</v>
      </c>
      <c r="L49" s="64">
        <v>884</v>
      </c>
      <c r="M49" s="64">
        <v>895</v>
      </c>
      <c r="N49" s="64">
        <v>976</v>
      </c>
      <c r="O49" s="65">
        <v>884</v>
      </c>
      <c r="P49" s="48"/>
      <c r="Q49" s="48"/>
      <c r="R49" s="48"/>
      <c r="S49" s="48"/>
      <c r="T49" s="48"/>
      <c r="U49" s="48"/>
    </row>
    <row r="50" spans="1:21" ht="30.75" customHeight="1">
      <c r="A50" s="48"/>
      <c r="B50" s="1236"/>
      <c r="C50" s="1237"/>
      <c r="D50" s="62"/>
      <c r="E50" s="1228" t="s">
        <v>17</v>
      </c>
      <c r="F50" s="1228"/>
      <c r="G50" s="1228"/>
      <c r="H50" s="1228"/>
      <c r="I50" s="1228"/>
      <c r="J50" s="1229"/>
      <c r="K50" s="63">
        <v>120</v>
      </c>
      <c r="L50" s="64">
        <v>131</v>
      </c>
      <c r="M50" s="64">
        <v>97</v>
      </c>
      <c r="N50" s="64">
        <v>114</v>
      </c>
      <c r="O50" s="65">
        <v>128</v>
      </c>
      <c r="P50" s="48"/>
      <c r="Q50" s="48"/>
      <c r="R50" s="48"/>
      <c r="S50" s="48"/>
      <c r="T50" s="48"/>
      <c r="U50" s="48"/>
    </row>
    <row r="51" spans="1:21" ht="30.75" customHeight="1">
      <c r="A51" s="48"/>
      <c r="B51" s="1238"/>
      <c r="C51" s="1239"/>
      <c r="D51" s="66"/>
      <c r="E51" s="1228" t="s">
        <v>18</v>
      </c>
      <c r="F51" s="1228"/>
      <c r="G51" s="1228"/>
      <c r="H51" s="1228"/>
      <c r="I51" s="1228"/>
      <c r="J51" s="1229"/>
      <c r="K51" s="63">
        <v>1</v>
      </c>
      <c r="L51" s="64">
        <v>0</v>
      </c>
      <c r="M51" s="64">
        <v>1</v>
      </c>
      <c r="N51" s="64">
        <v>0</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17874</v>
      </c>
      <c r="L52" s="64">
        <v>18286</v>
      </c>
      <c r="M52" s="64">
        <v>16720</v>
      </c>
      <c r="N52" s="64">
        <v>14140</v>
      </c>
      <c r="O52" s="65">
        <v>13333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10285</v>
      </c>
      <c r="L53" s="69">
        <v>9721</v>
      </c>
      <c r="M53" s="69">
        <v>9834</v>
      </c>
      <c r="N53" s="69">
        <v>10031</v>
      </c>
      <c r="O53" s="70">
        <v>9427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31FKoQNW59dUxH3IhM5cqx3Bc9MIq2MQGNHdZ/a6Ju1rdLeffxfJTO18ueGV3iIkOWWES+ZFyJJ45IYFGJjQA==" saltValue="dxCb3/6VKmALqyEAvGE7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42" t="s">
        <v>24</v>
      </c>
      <c r="C41" s="1243"/>
      <c r="D41" s="81"/>
      <c r="E41" s="1248" t="s">
        <v>25</v>
      </c>
      <c r="F41" s="1248"/>
      <c r="G41" s="1248"/>
      <c r="H41" s="1249"/>
      <c r="I41" s="82">
        <v>204494</v>
      </c>
      <c r="J41" s="83">
        <v>197386</v>
      </c>
      <c r="K41" s="83">
        <v>193858</v>
      </c>
      <c r="L41" s="83">
        <v>192208</v>
      </c>
      <c r="M41" s="84">
        <v>197223</v>
      </c>
    </row>
    <row r="42" spans="2:13" ht="27.75" customHeight="1">
      <c r="B42" s="1244"/>
      <c r="C42" s="1245"/>
      <c r="D42" s="85"/>
      <c r="E42" s="1250" t="s">
        <v>26</v>
      </c>
      <c r="F42" s="1250"/>
      <c r="G42" s="1250"/>
      <c r="H42" s="1251"/>
      <c r="I42" s="86">
        <v>1058</v>
      </c>
      <c r="J42" s="87">
        <v>1335</v>
      </c>
      <c r="K42" s="87">
        <v>1539</v>
      </c>
      <c r="L42" s="87">
        <v>1436</v>
      </c>
      <c r="M42" s="88">
        <v>1615</v>
      </c>
    </row>
    <row r="43" spans="2:13" ht="27.75" customHeight="1">
      <c r="B43" s="1244"/>
      <c r="C43" s="1245"/>
      <c r="D43" s="85"/>
      <c r="E43" s="1250" t="s">
        <v>27</v>
      </c>
      <c r="F43" s="1250"/>
      <c r="G43" s="1250"/>
      <c r="H43" s="1251"/>
      <c r="I43" s="86">
        <v>54402</v>
      </c>
      <c r="J43" s="87">
        <v>60296</v>
      </c>
      <c r="K43" s="87">
        <v>59129</v>
      </c>
      <c r="L43" s="87">
        <v>58077</v>
      </c>
      <c r="M43" s="88">
        <v>58085</v>
      </c>
    </row>
    <row r="44" spans="2:13" ht="27.75" customHeight="1">
      <c r="B44" s="1244"/>
      <c r="C44" s="1245"/>
      <c r="D44" s="85"/>
      <c r="E44" s="1250" t="s">
        <v>28</v>
      </c>
      <c r="F44" s="1250"/>
      <c r="G44" s="1250"/>
      <c r="H44" s="1251"/>
      <c r="I44" s="86">
        <v>9331</v>
      </c>
      <c r="J44" s="87">
        <v>8906</v>
      </c>
      <c r="K44" s="87">
        <v>8586</v>
      </c>
      <c r="L44" s="87">
        <v>8245</v>
      </c>
      <c r="M44" s="88">
        <v>8081</v>
      </c>
    </row>
    <row r="45" spans="2:13" ht="27.75" customHeight="1">
      <c r="B45" s="1244"/>
      <c r="C45" s="1245"/>
      <c r="D45" s="85"/>
      <c r="E45" s="1250" t="s">
        <v>29</v>
      </c>
      <c r="F45" s="1250"/>
      <c r="G45" s="1250"/>
      <c r="H45" s="1251"/>
      <c r="I45" s="86">
        <v>19207</v>
      </c>
      <c r="J45" s="87">
        <v>17568</v>
      </c>
      <c r="K45" s="87">
        <v>17605</v>
      </c>
      <c r="L45" s="87">
        <v>17621</v>
      </c>
      <c r="M45" s="88">
        <v>17002</v>
      </c>
    </row>
    <row r="46" spans="2:13" ht="27.75" customHeight="1">
      <c r="B46" s="1244"/>
      <c r="C46" s="1245"/>
      <c r="D46" s="89"/>
      <c r="E46" s="1250" t="s">
        <v>30</v>
      </c>
      <c r="F46" s="1250"/>
      <c r="G46" s="1250"/>
      <c r="H46" s="1251"/>
      <c r="I46" s="86">
        <v>35</v>
      </c>
      <c r="J46" s="87" t="s">
        <v>521</v>
      </c>
      <c r="K46" s="87" t="s">
        <v>521</v>
      </c>
      <c r="L46" s="87" t="s">
        <v>521</v>
      </c>
      <c r="M46" s="88" t="s">
        <v>521</v>
      </c>
    </row>
    <row r="47" spans="2:13" ht="27.75" customHeight="1">
      <c r="B47" s="1244"/>
      <c r="C47" s="1245"/>
      <c r="D47" s="90"/>
      <c r="E47" s="1252" t="s">
        <v>31</v>
      </c>
      <c r="F47" s="1253"/>
      <c r="G47" s="1253"/>
      <c r="H47" s="1254"/>
      <c r="I47" s="86" t="s">
        <v>521</v>
      </c>
      <c r="J47" s="87" t="s">
        <v>521</v>
      </c>
      <c r="K47" s="87" t="s">
        <v>521</v>
      </c>
      <c r="L47" s="87" t="s">
        <v>521</v>
      </c>
      <c r="M47" s="88" t="s">
        <v>521</v>
      </c>
    </row>
    <row r="48" spans="2:13" ht="27.75" customHeight="1">
      <c r="B48" s="1244"/>
      <c r="C48" s="1245"/>
      <c r="D48" s="85"/>
      <c r="E48" s="1250" t="s">
        <v>32</v>
      </c>
      <c r="F48" s="1250"/>
      <c r="G48" s="1250"/>
      <c r="H48" s="1251"/>
      <c r="I48" s="86" t="s">
        <v>521</v>
      </c>
      <c r="J48" s="87" t="s">
        <v>521</v>
      </c>
      <c r="K48" s="87" t="s">
        <v>521</v>
      </c>
      <c r="L48" s="87" t="s">
        <v>521</v>
      </c>
      <c r="M48" s="88" t="s">
        <v>521</v>
      </c>
    </row>
    <row r="49" spans="2:13" ht="27.75" customHeight="1">
      <c r="B49" s="1246"/>
      <c r="C49" s="1247"/>
      <c r="D49" s="85"/>
      <c r="E49" s="1250" t="s">
        <v>33</v>
      </c>
      <c r="F49" s="1250"/>
      <c r="G49" s="1250"/>
      <c r="H49" s="1251"/>
      <c r="I49" s="86" t="s">
        <v>521</v>
      </c>
      <c r="J49" s="87" t="s">
        <v>521</v>
      </c>
      <c r="K49" s="87" t="s">
        <v>521</v>
      </c>
      <c r="L49" s="87" t="s">
        <v>521</v>
      </c>
      <c r="M49" s="88" t="s">
        <v>521</v>
      </c>
    </row>
    <row r="50" spans="2:13" ht="27.75" customHeight="1">
      <c r="B50" s="1255" t="s">
        <v>34</v>
      </c>
      <c r="C50" s="1256"/>
      <c r="D50" s="91"/>
      <c r="E50" s="1250" t="s">
        <v>35</v>
      </c>
      <c r="F50" s="1250"/>
      <c r="G50" s="1250"/>
      <c r="H50" s="1251"/>
      <c r="I50" s="86">
        <v>14114</v>
      </c>
      <c r="J50" s="87">
        <v>14025</v>
      </c>
      <c r="K50" s="87">
        <v>15248</v>
      </c>
      <c r="L50" s="87">
        <v>14658</v>
      </c>
      <c r="M50" s="88">
        <v>14000</v>
      </c>
    </row>
    <row r="51" spans="2:13" ht="27.75" customHeight="1">
      <c r="B51" s="1244"/>
      <c r="C51" s="1245"/>
      <c r="D51" s="85"/>
      <c r="E51" s="1250" t="s">
        <v>36</v>
      </c>
      <c r="F51" s="1250"/>
      <c r="G51" s="1250"/>
      <c r="H51" s="1251"/>
      <c r="I51" s="86">
        <v>4268</v>
      </c>
      <c r="J51" s="87">
        <v>4738</v>
      </c>
      <c r="K51" s="87">
        <v>4989</v>
      </c>
      <c r="L51" s="87">
        <v>4768</v>
      </c>
      <c r="M51" s="88">
        <v>4339</v>
      </c>
    </row>
    <row r="52" spans="2:13" ht="27.75" customHeight="1">
      <c r="B52" s="1246"/>
      <c r="C52" s="1247"/>
      <c r="D52" s="85"/>
      <c r="E52" s="1250" t="s">
        <v>37</v>
      </c>
      <c r="F52" s="1250"/>
      <c r="G52" s="1250"/>
      <c r="H52" s="1251"/>
      <c r="I52" s="86">
        <v>154672</v>
      </c>
      <c r="J52" s="87">
        <v>151295</v>
      </c>
      <c r="K52" s="87">
        <v>150708</v>
      </c>
      <c r="L52" s="87">
        <v>151109</v>
      </c>
      <c r="M52" s="88">
        <v>155102</v>
      </c>
    </row>
    <row r="53" spans="2:13" ht="27.75" customHeight="1" thickBot="1">
      <c r="B53" s="1257" t="s">
        <v>38</v>
      </c>
      <c r="C53" s="1258"/>
      <c r="D53" s="92"/>
      <c r="E53" s="1259" t="s">
        <v>39</v>
      </c>
      <c r="F53" s="1259"/>
      <c r="G53" s="1259"/>
      <c r="H53" s="1260"/>
      <c r="I53" s="93">
        <v>115474</v>
      </c>
      <c r="J53" s="94">
        <v>115435</v>
      </c>
      <c r="K53" s="94">
        <v>109773</v>
      </c>
      <c r="L53" s="94">
        <v>107052</v>
      </c>
      <c r="M53" s="95">
        <v>108564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d7jQj2DCK3KgefVwzeegbxorWOXp1885eyQ50knBoqxLG5hbZG2ubQlD5QY2kUjuubtkqHiSeyqaTcyLiE9uQ==" saltValue="jSijv6w/n2xeiXQb/fuX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3338</v>
      </c>
      <c r="G55" s="107">
        <v>2789</v>
      </c>
      <c r="H55" s="108">
        <v>2791</v>
      </c>
    </row>
    <row r="56" spans="2:8" ht="52.5" customHeight="1">
      <c r="B56" s="109"/>
      <c r="C56" s="1271" t="s">
        <v>43</v>
      </c>
      <c r="D56" s="1271"/>
      <c r="E56" s="1272"/>
      <c r="F56" s="110">
        <v>2452</v>
      </c>
      <c r="G56" s="110">
        <v>1703</v>
      </c>
      <c r="H56" s="111">
        <v>1853</v>
      </c>
    </row>
    <row r="57" spans="2:8" ht="53.25" customHeight="1">
      <c r="B57" s="109"/>
      <c r="C57" s="1273" t="s">
        <v>44</v>
      </c>
      <c r="D57" s="1273"/>
      <c r="E57" s="1274"/>
      <c r="F57" s="112">
        <v>9857</v>
      </c>
      <c r="G57" s="112">
        <v>10119</v>
      </c>
      <c r="H57" s="113">
        <v>8261</v>
      </c>
    </row>
    <row r="58" spans="2:8" ht="45.75" customHeight="1">
      <c r="B58" s="114"/>
      <c r="C58" s="1261" t="s">
        <v>617</v>
      </c>
      <c r="D58" s="1262"/>
      <c r="E58" s="1263"/>
      <c r="F58" s="115">
        <v>3903</v>
      </c>
      <c r="G58" s="115">
        <v>3877</v>
      </c>
      <c r="H58" s="116">
        <v>3208</v>
      </c>
    </row>
    <row r="59" spans="2:8" ht="45.75" customHeight="1">
      <c r="B59" s="114"/>
      <c r="C59" s="1261" t="s">
        <v>618</v>
      </c>
      <c r="D59" s="1262"/>
      <c r="E59" s="1263"/>
      <c r="F59" s="115">
        <v>1501</v>
      </c>
      <c r="G59" s="115">
        <v>1361</v>
      </c>
      <c r="H59" s="116">
        <v>841</v>
      </c>
    </row>
    <row r="60" spans="2:8" ht="45.75" customHeight="1">
      <c r="B60" s="114"/>
      <c r="C60" s="1261" t="s">
        <v>621</v>
      </c>
      <c r="D60" s="1262"/>
      <c r="E60" s="1263"/>
      <c r="F60" s="115">
        <v>715</v>
      </c>
      <c r="G60" s="115">
        <v>719</v>
      </c>
      <c r="H60" s="116">
        <v>719</v>
      </c>
    </row>
    <row r="61" spans="2:8" ht="45.75" customHeight="1">
      <c r="B61" s="114"/>
      <c r="C61" s="1261" t="s">
        <v>619</v>
      </c>
      <c r="D61" s="1262"/>
      <c r="E61" s="1263"/>
      <c r="F61" s="115">
        <v>788</v>
      </c>
      <c r="G61" s="115">
        <v>789</v>
      </c>
      <c r="H61" s="116">
        <v>591</v>
      </c>
    </row>
    <row r="62" spans="2:8" ht="45.75" customHeight="1" thickBot="1">
      <c r="B62" s="117"/>
      <c r="C62" s="1264" t="s">
        <v>620</v>
      </c>
      <c r="D62" s="1265"/>
      <c r="E62" s="1266"/>
      <c r="F62" s="118">
        <v>745</v>
      </c>
      <c r="G62" s="118">
        <v>745</v>
      </c>
      <c r="H62" s="119">
        <v>554</v>
      </c>
    </row>
    <row r="63" spans="2:8" ht="52.5" customHeight="1" thickBot="1">
      <c r="B63" s="120"/>
      <c r="C63" s="1267" t="s">
        <v>45</v>
      </c>
      <c r="D63" s="1267"/>
      <c r="E63" s="1268"/>
      <c r="F63" s="121">
        <v>15647</v>
      </c>
      <c r="G63" s="121">
        <v>14611</v>
      </c>
      <c r="H63" s="122">
        <v>12906</v>
      </c>
    </row>
    <row r="64" spans="2:8" ht="15" customHeight="1"/>
    <row r="65" ht="0" hidden="1" customHeight="1"/>
    <row r="66" ht="0" hidden="1" customHeight="1"/>
  </sheetData>
  <sheetProtection algorithmName="SHA-512" hashValue="vJrTjO/7Q19NIIUIPq8adLjRqgVUefKzZeX/j4nHgfARLUKoMEgSX8KLRB7BqR8vOm4nHoBkMC9eSCfGnRX6zw==" saltValue="3wMBYdT5MdXrmkaqddcB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623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633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626</v>
      </c>
      <c r="AO51" s="1280"/>
      <c r="AP51" s="1280"/>
      <c r="AQ51" s="1280"/>
      <c r="AR51" s="1280"/>
      <c r="AS51" s="1280"/>
      <c r="AT51" s="1280"/>
      <c r="AU51" s="1280"/>
      <c r="AV51" s="1280"/>
      <c r="AW51" s="1280"/>
      <c r="AX51" s="1280"/>
      <c r="AY51" s="1280"/>
      <c r="AZ51" s="1280"/>
      <c r="BA51" s="1280"/>
      <c r="BB51" s="1280" t="s">
        <v>627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162.6</v>
      </c>
      <c r="CO51" s="1277"/>
      <c r="CP51" s="1277"/>
      <c r="CQ51" s="1277"/>
      <c r="CR51" s="1277"/>
      <c r="CS51" s="1277"/>
      <c r="CT51" s="1277"/>
      <c r="CU51" s="1277"/>
      <c r="CV51" s="1277">
        <v>164.4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62.1</v>
      </c>
      <c r="CO53" s="1277"/>
      <c r="CP53" s="1277"/>
      <c r="CQ53" s="1277"/>
      <c r="CR53" s="1277"/>
      <c r="CS53" s="1277"/>
      <c r="CT53" s="1277"/>
      <c r="CU53" s="1277"/>
      <c r="CV53" s="1277">
        <v>61.5</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629</v>
      </c>
      <c r="AO55" s="1281"/>
      <c r="AP55" s="1281"/>
      <c r="AQ55" s="1281"/>
      <c r="AR55" s="1281"/>
      <c r="AS55" s="1281"/>
      <c r="AT55" s="1281"/>
      <c r="AU55" s="1281"/>
      <c r="AV55" s="1281"/>
      <c r="AW55" s="1281"/>
      <c r="AX55" s="1281"/>
      <c r="AY55" s="1281"/>
      <c r="AZ55" s="1281"/>
      <c r="BA55" s="1281"/>
      <c r="BB55" s="1280" t="s">
        <v>627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630</v>
      </c>
    </row>
    <row r="64" spans="1:109">
      <c r="B64" s="374"/>
      <c r="G64" s="381"/>
      <c r="I64" s="394"/>
      <c r="J64" s="394"/>
      <c r="K64" s="394"/>
      <c r="L64" s="394"/>
      <c r="M64" s="394"/>
      <c r="N64" s="395"/>
      <c r="AM64" s="381"/>
      <c r="AN64" s="381" t="s">
        <v>624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634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c r="B73" s="374"/>
      <c r="G73" s="1293"/>
      <c r="H73" s="1293"/>
      <c r="I73" s="1293"/>
      <c r="J73" s="1293"/>
      <c r="K73" s="1276"/>
      <c r="L73" s="1276"/>
      <c r="M73" s="1276"/>
      <c r="N73" s="1276"/>
      <c r="AM73" s="383"/>
      <c r="AN73" s="1280" t="s">
        <v>626</v>
      </c>
      <c r="AO73" s="1280"/>
      <c r="AP73" s="1280"/>
      <c r="AQ73" s="1280"/>
      <c r="AR73" s="1280"/>
      <c r="AS73" s="1280"/>
      <c r="AT73" s="1280"/>
      <c r="AU73" s="1280"/>
      <c r="AV73" s="1280"/>
      <c r="AW73" s="1280"/>
      <c r="AX73" s="1280"/>
      <c r="AY73" s="1280"/>
      <c r="AZ73" s="1280"/>
      <c r="BA73" s="1280"/>
      <c r="BB73" s="1280" t="s">
        <v>627</v>
      </c>
      <c r="BC73" s="1280"/>
      <c r="BD73" s="1280"/>
      <c r="BE73" s="1280"/>
      <c r="BF73" s="1280"/>
      <c r="BG73" s="1280"/>
      <c r="BH73" s="1280"/>
      <c r="BI73" s="1280"/>
      <c r="BJ73" s="1280"/>
      <c r="BK73" s="1280"/>
      <c r="BL73" s="1280"/>
      <c r="BM73" s="1280"/>
      <c r="BN73" s="1280"/>
      <c r="BO73" s="1280"/>
      <c r="BP73" s="1277">
        <v>173.9</v>
      </c>
      <c r="BQ73" s="1277"/>
      <c r="BR73" s="1277"/>
      <c r="BS73" s="1277"/>
      <c r="BT73" s="1277"/>
      <c r="BU73" s="1277"/>
      <c r="BV73" s="1277"/>
      <c r="BW73" s="1277"/>
      <c r="BX73" s="1277">
        <v>174.9</v>
      </c>
      <c r="BY73" s="1277"/>
      <c r="BZ73" s="1277"/>
      <c r="CA73" s="1277"/>
      <c r="CB73" s="1277"/>
      <c r="CC73" s="1277"/>
      <c r="CD73" s="1277"/>
      <c r="CE73" s="1277"/>
      <c r="CF73" s="1277">
        <v>165.4</v>
      </c>
      <c r="CG73" s="1277"/>
      <c r="CH73" s="1277"/>
      <c r="CI73" s="1277"/>
      <c r="CJ73" s="1277"/>
      <c r="CK73" s="1277"/>
      <c r="CL73" s="1277"/>
      <c r="CM73" s="1277"/>
      <c r="CN73" s="1277">
        <v>162.6</v>
      </c>
      <c r="CO73" s="1277"/>
      <c r="CP73" s="1277"/>
      <c r="CQ73" s="1277"/>
      <c r="CR73" s="1277"/>
      <c r="CS73" s="1277"/>
      <c r="CT73" s="1277"/>
      <c r="CU73" s="1277"/>
      <c r="CV73" s="1277">
        <v>164.4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631</v>
      </c>
      <c r="BC75" s="1280"/>
      <c r="BD75" s="1280"/>
      <c r="BE75" s="1280"/>
      <c r="BF75" s="1280"/>
      <c r="BG75" s="1280"/>
      <c r="BH75" s="1280"/>
      <c r="BI75" s="1280"/>
      <c r="BJ75" s="1280"/>
      <c r="BK75" s="1280"/>
      <c r="BL75" s="1280"/>
      <c r="BM75" s="1280"/>
      <c r="BN75" s="1280"/>
      <c r="BO75" s="1280"/>
      <c r="BP75" s="1277">
        <v>16.899999999999999</v>
      </c>
      <c r="BQ75" s="1277"/>
      <c r="BR75" s="1277"/>
      <c r="BS75" s="1277"/>
      <c r="BT75" s="1277"/>
      <c r="BU75" s="1277"/>
      <c r="BV75" s="1277"/>
      <c r="BW75" s="1277"/>
      <c r="BX75" s="1277">
        <v>15.5</v>
      </c>
      <c r="BY75" s="1277"/>
      <c r="BZ75" s="1277"/>
      <c r="CA75" s="1277"/>
      <c r="CB75" s="1277"/>
      <c r="CC75" s="1277"/>
      <c r="CD75" s="1277"/>
      <c r="CE75" s="1277"/>
      <c r="CF75" s="1277">
        <v>15</v>
      </c>
      <c r="CG75" s="1277"/>
      <c r="CH75" s="1277"/>
      <c r="CI75" s="1277"/>
      <c r="CJ75" s="1277"/>
      <c r="CK75" s="1277"/>
      <c r="CL75" s="1277"/>
      <c r="CM75" s="1277"/>
      <c r="CN75" s="1277">
        <v>14.9</v>
      </c>
      <c r="CO75" s="1277"/>
      <c r="CP75" s="1277"/>
      <c r="CQ75" s="1277"/>
      <c r="CR75" s="1277"/>
      <c r="CS75" s="1277"/>
      <c r="CT75" s="1277"/>
      <c r="CU75" s="1277"/>
      <c r="CV75" s="1277">
        <v>14.7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629</v>
      </c>
      <c r="AO77" s="1281"/>
      <c r="AP77" s="1281"/>
      <c r="AQ77" s="1281"/>
      <c r="AR77" s="1281"/>
      <c r="AS77" s="1281"/>
      <c r="AT77" s="1281"/>
      <c r="AU77" s="1281"/>
      <c r="AV77" s="1281"/>
      <c r="AW77" s="1281"/>
      <c r="AX77" s="1281"/>
      <c r="AY77" s="1281"/>
      <c r="AZ77" s="1281"/>
      <c r="BA77" s="1281"/>
      <c r="BB77" s="1280" t="s">
        <v>627</v>
      </c>
      <c r="BC77" s="1280"/>
      <c r="BD77" s="1280"/>
      <c r="BE77" s="1280"/>
      <c r="BF77" s="1280"/>
      <c r="BG77" s="1280"/>
      <c r="BH77" s="1280"/>
      <c r="BI77" s="1280"/>
      <c r="BJ77" s="1280"/>
      <c r="BK77" s="1280"/>
      <c r="BL77" s="1280"/>
      <c r="BM77" s="1280"/>
      <c r="BN77" s="1280"/>
      <c r="BO77" s="1280"/>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631</v>
      </c>
      <c r="BC79" s="1280"/>
      <c r="BD79" s="1280"/>
      <c r="BE79" s="1280"/>
      <c r="BF79" s="1280"/>
      <c r="BG79" s="1280"/>
      <c r="BH79" s="1280"/>
      <c r="BI79" s="1280"/>
      <c r="BJ79" s="1280"/>
      <c r="BK79" s="1280"/>
      <c r="BL79" s="1280"/>
      <c r="BM79" s="1280"/>
      <c r="BN79" s="1280"/>
      <c r="BO79" s="1280"/>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SIRujKKm6tsj75rITNc+wHI+0z4hftuIsqDSS2ceL/LEAf8QIvV6XSu2qpwZvkuwoy/cyrWtyEglh4zstdqHg==" saltValue="37aM4Tk2jDbDNLEjESo4+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zhMpNXEjJatE/p1gznb3/mnlGI4s4/KxGFIJf/hebM7dJ9+X8XKPRfam8Gv4OMNIGS1h/jKT9vnJm3AkaGCAg==" saltValue="lAWbLQDShDoD5YXl/XrG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RhDKct2PKHwLN8TQ2pAVDPS8NwxPfFpB5PkhepBzGxw/zOCSbcCW00+Po0r98UYYXkLEhfXJNI+xS8qBkX8sA==" saltValue="aIpDvTkFEleO1hc7ZaAb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31987</v>
      </c>
      <c r="E3" s="141"/>
      <c r="F3" s="142">
        <v>47677</v>
      </c>
      <c r="G3" s="143"/>
      <c r="H3" s="144"/>
    </row>
    <row r="4" spans="1:8">
      <c r="A4" s="145"/>
      <c r="B4" s="146"/>
      <c r="C4" s="147"/>
      <c r="D4" s="148">
        <v>13632</v>
      </c>
      <c r="E4" s="149"/>
      <c r="F4" s="150">
        <v>23360</v>
      </c>
      <c r="G4" s="151"/>
      <c r="H4" s="152"/>
    </row>
    <row r="5" spans="1:8">
      <c r="A5" s="133" t="s">
        <v>555</v>
      </c>
      <c r="B5" s="138"/>
      <c r="C5" s="139"/>
      <c r="D5" s="140">
        <v>48268</v>
      </c>
      <c r="E5" s="141"/>
      <c r="F5" s="142">
        <v>51613</v>
      </c>
      <c r="G5" s="143"/>
      <c r="H5" s="144"/>
    </row>
    <row r="6" spans="1:8">
      <c r="A6" s="145"/>
      <c r="B6" s="146"/>
      <c r="C6" s="147"/>
      <c r="D6" s="148">
        <v>22488</v>
      </c>
      <c r="E6" s="149"/>
      <c r="F6" s="150">
        <v>25872</v>
      </c>
      <c r="G6" s="151"/>
      <c r="H6" s="152"/>
    </row>
    <row r="7" spans="1:8">
      <c r="A7" s="133" t="s">
        <v>556</v>
      </c>
      <c r="B7" s="138"/>
      <c r="C7" s="139"/>
      <c r="D7" s="140">
        <v>60388</v>
      </c>
      <c r="E7" s="141"/>
      <c r="F7" s="142">
        <v>50880</v>
      </c>
      <c r="G7" s="143"/>
      <c r="H7" s="144"/>
    </row>
    <row r="8" spans="1:8">
      <c r="A8" s="145"/>
      <c r="B8" s="146"/>
      <c r="C8" s="147"/>
      <c r="D8" s="148">
        <v>26422</v>
      </c>
      <c r="E8" s="149"/>
      <c r="F8" s="150">
        <v>27819</v>
      </c>
      <c r="G8" s="151"/>
      <c r="H8" s="152"/>
    </row>
    <row r="9" spans="1:8">
      <c r="A9" s="133" t="s">
        <v>557</v>
      </c>
      <c r="B9" s="138"/>
      <c r="C9" s="139"/>
      <c r="D9" s="140">
        <v>55725</v>
      </c>
      <c r="E9" s="141"/>
      <c r="F9" s="142">
        <v>46395</v>
      </c>
      <c r="G9" s="143"/>
      <c r="H9" s="144"/>
    </row>
    <row r="10" spans="1:8">
      <c r="A10" s="145"/>
      <c r="B10" s="146"/>
      <c r="C10" s="147"/>
      <c r="D10" s="148">
        <v>28752</v>
      </c>
      <c r="E10" s="149"/>
      <c r="F10" s="150">
        <v>26304</v>
      </c>
      <c r="G10" s="151"/>
      <c r="H10" s="152"/>
    </row>
    <row r="11" spans="1:8">
      <c r="A11" s="133" t="s">
        <v>558</v>
      </c>
      <c r="B11" s="138"/>
      <c r="C11" s="139"/>
      <c r="D11" s="140">
        <v>83180</v>
      </c>
      <c r="E11" s="141"/>
      <c r="F11" s="142">
        <v>48088</v>
      </c>
      <c r="G11" s="143"/>
      <c r="H11" s="144"/>
    </row>
    <row r="12" spans="1:8">
      <c r="A12" s="145"/>
      <c r="B12" s="146"/>
      <c r="C12" s="153"/>
      <c r="D12" s="148">
        <v>38405</v>
      </c>
      <c r="E12" s="149"/>
      <c r="F12" s="150">
        <v>25183</v>
      </c>
      <c r="G12" s="151"/>
      <c r="H12" s="152"/>
    </row>
    <row r="13" spans="1:8">
      <c r="A13" s="133"/>
      <c r="B13" s="138"/>
      <c r="C13" s="154"/>
      <c r="D13" s="155">
        <v>55910</v>
      </c>
      <c r="E13" s="156"/>
      <c r="F13" s="157">
        <v>48931</v>
      </c>
      <c r="G13" s="158"/>
      <c r="H13" s="144"/>
    </row>
    <row r="14" spans="1:8">
      <c r="A14" s="145"/>
      <c r="B14" s="146"/>
      <c r="C14" s="147"/>
      <c r="D14" s="148">
        <v>25940</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0.88</v>
      </c>
      <c r="C19" s="159">
        <f>ROUND(VALUE(SUBSTITUTE(実質収支比率等に係る経年分析!G$48,"▲","-")),2)</f>
        <v>0.93</v>
      </c>
      <c r="D19" s="159">
        <f>ROUND(VALUE(SUBSTITUTE(実質収支比率等に係る経年分析!H$48,"▲","-")),2)</f>
        <v>0.91</v>
      </c>
      <c r="E19" s="159">
        <f>ROUND(VALUE(SUBSTITUTE(実質収支比率等に係る経年分析!I$48,"▲","-")),2)</f>
        <v>0.36</v>
      </c>
      <c r="F19" s="159">
        <f>ROUND(VALUE(SUBSTITUTE(実質収支比率等に係る経年分析!J$48,"▲","-")),2)</f>
        <v>0.5</v>
      </c>
    </row>
    <row r="20" spans="1:11">
      <c r="A20" s="159" t="s">
        <v>49</v>
      </c>
      <c r="B20" s="159">
        <f>ROUND(VALUE(SUBSTITUTE(実質収支比率等に係る経年分析!F$47,"▲","-")),2)</f>
        <v>3.18</v>
      </c>
      <c r="C20" s="159">
        <f>ROUND(VALUE(SUBSTITUTE(実質収支比率等に係る経年分析!G$47,"▲","-")),2)</f>
        <v>3.65</v>
      </c>
      <c r="D20" s="159">
        <f>ROUND(VALUE(SUBSTITUTE(実質収支比率等に係る経年分析!H$47,"▲","-")),2)</f>
        <v>4.07</v>
      </c>
      <c r="E20" s="159">
        <f>ROUND(VALUE(SUBSTITUTE(実質収支比率等に係る経年分析!I$47,"▲","-")),2)</f>
        <v>3.53</v>
      </c>
      <c r="F20" s="159">
        <f>ROUND(VALUE(SUBSTITUTE(実質収支比率等に係る経年分析!J$47,"▲","-")),2)</f>
        <v>3.55</v>
      </c>
    </row>
    <row r="21" spans="1:11">
      <c r="A21" s="159" t="s">
        <v>50</v>
      </c>
      <c r="B21" s="159">
        <f>IF(ISNUMBER(VALUE(SUBSTITUTE(実質収支比率等に係る経年分析!F$49,"▲","-"))),ROUND(VALUE(SUBSTITUTE(実質収支比率等に係る経年分析!F$49,"▲","-")),2),NA())</f>
        <v>1.2</v>
      </c>
      <c r="C21" s="159">
        <f>IF(ISNUMBER(VALUE(SUBSTITUTE(実質収支比率等に係る経年分析!G$49,"▲","-"))),ROUND(VALUE(SUBSTITUTE(実質収支比率等に係る経年分析!G$49,"▲","-")),2),NA())</f>
        <v>0.78</v>
      </c>
      <c r="D21" s="159">
        <f>IF(ISNUMBER(VALUE(SUBSTITUTE(実質収支比率等に係る経年分析!H$49,"▲","-"))),ROUND(VALUE(SUBSTITUTE(実質収支比率等に係る経年分析!H$49,"▲","-")),2),NA())</f>
        <v>0.98</v>
      </c>
      <c r="E21" s="159">
        <f>IF(ISNUMBER(VALUE(SUBSTITUTE(実質収支比率等に係る経年分析!I$49,"▲","-"))),ROUND(VALUE(SUBSTITUTE(実質収支比率等に係る経年分析!I$49,"▲","-")),2),NA())</f>
        <v>-1.79</v>
      </c>
      <c r="F21" s="159">
        <f>IF(ISNUMBER(VALUE(SUBSTITUTE(実質収支比率等に係る経年分析!J$49,"▲","-"))),ROUND(VALUE(SUBSTITUTE(実質収支比率等に係る経年分析!J$49,"▲","-")),2),NA())</f>
        <v>0.15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0.56000000000000005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0.82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0.49</v>
      </c>
    </row>
    <row r="30" spans="1:11">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0.28999999999999998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0.83</v>
      </c>
    </row>
    <row r="31" spans="1:11">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1.45</v>
      </c>
    </row>
    <row r="32" spans="1:11">
      <c r="A32" s="160" t="str">
        <f>IF(連結実質赤字比率に係る赤字・黒字の構成分析!C$38="",NA(),連結実質赤字比率に係る赤字・黒字の構成分析!C$38)</f>
        <v>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10.55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14.9</v>
      </c>
    </row>
    <row r="33" spans="1:16">
      <c r="A33" s="160" t="str">
        <f>IF(連結実質赤字比率に係る赤字・黒字の構成分析!C$37="",NA(),連結実質赤字比率に係る赤字・黒字の構成分析!C$37)</f>
        <v>産業立地推進事業特別会計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国民宿舎運営事業特別会計</v>
      </c>
      <c r="B34" s="160">
        <f>IF(ROUND(VALUE(SUBSTITUTE(連結実質赤字比率に係る赤字・黒字の構成分析!F$36,"▲", "-")), 2) &lt; 0, ABS(ROUND(VALUE(SUBSTITUTE(連結実質赤字比率に係る赤字・黒字の構成分析!F$36,"▲", "-")), 2)), NA())</f>
        <v>1.41</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1.26</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1.05</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0.76</v>
      </c>
      <c r="I34" s="160" t="e">
        <f>IF(ROUND(VALUE(SUBSTITUTE(連結実質赤字比率に係る赤字・黒字の構成分析!I$36,"▲", "-")), 2) &gt;= 0, ABS(ROUND(VALUE(SUBSTITUTE(連結実質赤字比率に係る赤字・黒字の構成分析!I$36,"▲", "-")), 2)), NA())</f>
        <v>#N/A</v>
      </c>
      <c r="J34" s="160">
        <f>IF(ROUND(VALUE(SUBSTITUTE(連結実質赤字比率に係る赤字・黒字の構成分析!J$36,"▲", "-")), 2) &lt; 0, ABS(ROUND(VALUE(SUBSTITUTE(連結実質赤字比率に係る赤字・黒字の構成分析!J$36,"▲", "-")), 2)), NA())</f>
        <v>0.43</v>
      </c>
      <c r="K34" s="160" t="e">
        <f>IF(ROUND(VALUE(SUBSTITUTE(連結実質赤字比率に係る赤字・黒字の構成分析!J$36,"▲", "-")), 2) &gt;= 0, ABS(ROUND(VALUE(SUBSTITUTE(連結実質赤字比率に係る赤字・黒字の構成分析!J$36,"▲", "-")), 2)), NA())</f>
        <v>#N/A</v>
      </c>
    </row>
    <row r="35" spans="1:16">
      <c r="A35" s="160" t="str">
        <f>IF(連結実質赤字比率に係る赤字・黒字の構成分析!C$35="",NA(),連結実質赤字比率に係る赤字・黒字の構成分析!C$35)</f>
        <v>駐車場事業特別会計</v>
      </c>
      <c r="B35" s="160">
        <f>IF(ROUND(VALUE(SUBSTITUTE(連結実質赤字比率に係る赤字・黒字の構成分析!F$35,"▲", "-")), 2) &lt; 0, ABS(ROUND(VALUE(SUBSTITUTE(連結実質赤字比率に係る赤字・黒字の構成分析!F$35,"▲", "-")), 2)), NA())</f>
        <v>0.96</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0.83</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0.71</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0.61</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0.52</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収益事業特別会計</v>
      </c>
      <c r="B36" s="160">
        <f>IF(ROUND(VALUE(SUBSTITUTE(連結実質赤字比率に係る赤字・黒字の構成分析!F$34,"▲", "-")), 2) &lt; 0, ABS(ROUND(VALUE(SUBSTITUTE(連結実質赤字比率に係る赤字・黒字の構成分析!F$34,"▲", "-")), 2)), NA())</f>
        <v>7.97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7.63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7.29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7.19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6.72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17874</v>
      </c>
      <c r="E42" s="161"/>
      <c r="F42" s="161"/>
      <c r="G42" s="161">
        <f>'実質公債費比率（分子）の構造'!L$52</f>
        <v>18286</v>
      </c>
      <c r="H42" s="161"/>
      <c r="I42" s="161"/>
      <c r="J42" s="161">
        <f>'実質公債費比率（分子）の構造'!M$52</f>
        <v>16720</v>
      </c>
      <c r="K42" s="161"/>
      <c r="L42" s="161"/>
      <c r="M42" s="161">
        <f>'実質公債費比率（分子）の構造'!N$52</f>
        <v>14140</v>
      </c>
      <c r="N42" s="161"/>
      <c r="O42" s="161"/>
      <c r="P42" s="161">
        <f>'実質公債費比率（分子）の構造'!O$52</f>
        <v>13333</v>
      </c>
    </row>
    <row r="43" spans="1:16">
      <c r="A43" s="161" t="s">
        <v>58</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c r="A44" s="161" t="s">
        <v>59</v>
      </c>
      <c r="B44" s="161">
        <f>'実質公債費比率（分子）の構造'!K$50</f>
        <v>120</v>
      </c>
      <c r="C44" s="161"/>
      <c r="D44" s="161"/>
      <c r="E44" s="161">
        <f>'実質公債費比率（分子）の構造'!L$50</f>
        <v>131</v>
      </c>
      <c r="F44" s="161"/>
      <c r="G44" s="161"/>
      <c r="H44" s="161">
        <f>'実質公債費比率（分子）の構造'!M$50</f>
        <v>97</v>
      </c>
      <c r="I44" s="161"/>
      <c r="J44" s="161"/>
      <c r="K44" s="161">
        <f>'実質公債費比率（分子）の構造'!N$50</f>
        <v>114</v>
      </c>
      <c r="L44" s="161"/>
      <c r="M44" s="161"/>
      <c r="N44" s="161">
        <f>'実質公債費比率（分子）の構造'!O$50</f>
        <v>128</v>
      </c>
      <c r="O44" s="161"/>
      <c r="P44" s="161"/>
    </row>
    <row r="45" spans="1:16">
      <c r="A45" s="161" t="s">
        <v>60</v>
      </c>
      <c r="B45" s="161">
        <f>'実質公債費比率（分子）の構造'!K$49</f>
        <v>874</v>
      </c>
      <c r="C45" s="161"/>
      <c r="D45" s="161"/>
      <c r="E45" s="161">
        <f>'実質公債費比率（分子）の構造'!L$49</f>
        <v>884</v>
      </c>
      <c r="F45" s="161"/>
      <c r="G45" s="161"/>
      <c r="H45" s="161">
        <f>'実質公債費比率（分子）の構造'!M$49</f>
        <v>895</v>
      </c>
      <c r="I45" s="161"/>
      <c r="J45" s="161"/>
      <c r="K45" s="161">
        <f>'実質公債費比率（分子）の構造'!N$49</f>
        <v>976</v>
      </c>
      <c r="L45" s="161"/>
      <c r="M45" s="161"/>
      <c r="N45" s="161">
        <f>'実質公債費比率（分子）の構造'!O$49</f>
        <v>884</v>
      </c>
      <c r="O45" s="161"/>
      <c r="P45" s="161"/>
    </row>
    <row r="46" spans="1:16">
      <c r="A46" s="161" t="s">
        <v>61</v>
      </c>
      <c r="B46" s="161">
        <f>'実質公債費比率（分子）の構造'!K$48</f>
        <v>3259</v>
      </c>
      <c r="C46" s="161"/>
      <c r="D46" s="161"/>
      <c r="E46" s="161">
        <f>'実質公債費比率（分子）の構造'!L$48</f>
        <v>3543</v>
      </c>
      <c r="F46" s="161"/>
      <c r="G46" s="161"/>
      <c r="H46" s="161">
        <f>'実質公債費比率（分子）の構造'!M$48</f>
        <v>3562</v>
      </c>
      <c r="I46" s="161"/>
      <c r="J46" s="161"/>
      <c r="K46" s="161">
        <f>'実質公債費比率（分子）の構造'!N$48</f>
        <v>3534</v>
      </c>
      <c r="L46" s="161"/>
      <c r="M46" s="161"/>
      <c r="N46" s="161">
        <f>'実質公債費比率（分子）の構造'!O$48</f>
        <v>3540</v>
      </c>
      <c r="O46" s="161"/>
      <c r="P46" s="161"/>
    </row>
    <row r="47" spans="1:16">
      <c r="A47" s="161" t="s">
        <v>62</v>
      </c>
      <c r="B47" s="161">
        <f>'実質公債費比率（分子）の構造'!K$47</f>
        <v>197</v>
      </c>
      <c r="C47" s="161"/>
      <c r="D47" s="161"/>
      <c r="E47" s="161">
        <f>'実質公債費比率（分子）の構造'!L$47</f>
        <v>133</v>
      </c>
      <c r="F47" s="161"/>
      <c r="G47" s="161"/>
      <c r="H47" s="161">
        <f>'実質公債費比率（分子）の構造'!M$47</f>
        <v>33</v>
      </c>
      <c r="I47" s="161"/>
      <c r="J47" s="161"/>
      <c r="K47" s="161">
        <f>'実質公債費比率（分子）の構造'!N$47</f>
        <v>17</v>
      </c>
      <c r="L47" s="161"/>
      <c r="M47" s="161"/>
      <c r="N47" s="161">
        <f>'実質公債費比率（分子）の構造'!O$47</f>
        <v>17</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23708</v>
      </c>
      <c r="C49" s="161"/>
      <c r="D49" s="161"/>
      <c r="E49" s="161">
        <f>'実質公債費比率（分子）の構造'!L$45</f>
        <v>23316</v>
      </c>
      <c r="F49" s="161"/>
      <c r="G49" s="161"/>
      <c r="H49" s="161">
        <f>'実質公債費比率（分子）の構造'!M$45</f>
        <v>21966</v>
      </c>
      <c r="I49" s="161"/>
      <c r="J49" s="161"/>
      <c r="K49" s="161">
        <f>'実質公債費比率（分子）の構造'!N$45</f>
        <v>19530</v>
      </c>
      <c r="L49" s="161"/>
      <c r="M49" s="161"/>
      <c r="N49" s="161">
        <f>'実質公債費比率（分子）の構造'!O$45</f>
        <v>18190</v>
      </c>
      <c r="O49" s="161"/>
      <c r="P49" s="161"/>
    </row>
    <row r="50" spans="1:16">
      <c r="A50" s="161" t="s">
        <v>65</v>
      </c>
      <c r="B50" s="161" t="e">
        <f>NA()</f>
        <v>#N/A</v>
      </c>
      <c r="C50" s="161">
        <f>IF(ISNUMBER('実質公債費比率（分子）の構造'!K$53),'実質公債費比率（分子）の構造'!K$53,NA())</f>
        <v>10285</v>
      </c>
      <c r="D50" s="161" t="e">
        <f>NA()</f>
        <v>#N/A</v>
      </c>
      <c r="E50" s="161" t="e">
        <f>NA()</f>
        <v>#N/A</v>
      </c>
      <c r="F50" s="161">
        <f>IF(ISNUMBER('実質公債費比率（分子）の構造'!L$53),'実質公債費比率（分子）の構造'!L$53,NA())</f>
        <v>9721</v>
      </c>
      <c r="G50" s="161" t="e">
        <f>NA()</f>
        <v>#N/A</v>
      </c>
      <c r="H50" s="161" t="e">
        <f>NA()</f>
        <v>#N/A</v>
      </c>
      <c r="I50" s="161">
        <f>IF(ISNUMBER('実質公債費比率（分子）の構造'!M$53),'実質公債費比率（分子）の構造'!M$53,NA())</f>
        <v>9834</v>
      </c>
      <c r="J50" s="161" t="e">
        <f>NA()</f>
        <v>#N/A</v>
      </c>
      <c r="K50" s="161" t="e">
        <f>NA()</f>
        <v>#N/A</v>
      </c>
      <c r="L50" s="161">
        <f>IF(ISNUMBER('実質公債費比率（分子）の構造'!N$53),'実質公債費比率（分子）の構造'!N$53,NA())</f>
        <v>10031</v>
      </c>
      <c r="M50" s="161" t="e">
        <f>NA()</f>
        <v>#N/A</v>
      </c>
      <c r="N50" s="161" t="e">
        <f>NA()</f>
        <v>#N/A</v>
      </c>
      <c r="O50" s="161">
        <f>IF(ISNUMBER('実質公債費比率（分子）の構造'!O$53),'実質公債費比率（分子）の構造'!O$53,NA())</f>
        <v>9427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154672</v>
      </c>
      <c r="E56" s="160"/>
      <c r="F56" s="160"/>
      <c r="G56" s="160">
        <f>'将来負担比率（分子）の構造'!J$52</f>
        <v>151295</v>
      </c>
      <c r="H56" s="160"/>
      <c r="I56" s="160"/>
      <c r="J56" s="160">
        <f>'将来負担比率（分子）の構造'!K$52</f>
        <v>150708</v>
      </c>
      <c r="K56" s="160"/>
      <c r="L56" s="160"/>
      <c r="M56" s="160">
        <f>'将来負担比率（分子）の構造'!L$52</f>
        <v>151109</v>
      </c>
      <c r="N56" s="160"/>
      <c r="O56" s="160"/>
      <c r="P56" s="160">
        <f>'将来負担比率（分子）の構造'!M$52</f>
        <v>155102</v>
      </c>
    </row>
    <row r="57" spans="1:16">
      <c r="A57" s="160" t="s">
        <v>36</v>
      </c>
      <c r="B57" s="160"/>
      <c r="C57" s="160"/>
      <c r="D57" s="160">
        <f>'将来負担比率（分子）の構造'!I$51</f>
        <v>4268</v>
      </c>
      <c r="E57" s="160"/>
      <c r="F57" s="160"/>
      <c r="G57" s="160">
        <f>'将来負担比率（分子）の構造'!J$51</f>
        <v>4738</v>
      </c>
      <c r="H57" s="160"/>
      <c r="I57" s="160"/>
      <c r="J57" s="160">
        <f>'将来負担比率（分子）の構造'!K$51</f>
        <v>4989</v>
      </c>
      <c r="K57" s="160"/>
      <c r="L57" s="160"/>
      <c r="M57" s="160">
        <f>'将来負担比率（分子）の構造'!L$51</f>
        <v>4768</v>
      </c>
      <c r="N57" s="160"/>
      <c r="O57" s="160"/>
      <c r="P57" s="160">
        <f>'将来負担比率（分子）の構造'!M$51</f>
        <v>4339</v>
      </c>
    </row>
    <row r="58" spans="1:16">
      <c r="A58" s="160" t="s">
        <v>35</v>
      </c>
      <c r="B58" s="160"/>
      <c r="C58" s="160"/>
      <c r="D58" s="160">
        <f>'将来負担比率（分子）の構造'!I$50</f>
        <v>14114</v>
      </c>
      <c r="E58" s="160"/>
      <c r="F58" s="160"/>
      <c r="G58" s="160">
        <f>'将来負担比率（分子）の構造'!J$50</f>
        <v>14025</v>
      </c>
      <c r="H58" s="160"/>
      <c r="I58" s="160"/>
      <c r="J58" s="160">
        <f>'将来負担比率（分子）の構造'!K$50</f>
        <v>15248</v>
      </c>
      <c r="K58" s="160"/>
      <c r="L58" s="160"/>
      <c r="M58" s="160">
        <f>'将来負担比率（分子）の構造'!L$50</f>
        <v>14658</v>
      </c>
      <c r="N58" s="160"/>
      <c r="O58" s="160"/>
      <c r="P58" s="160">
        <f>'将来負担比率（分子）の構造'!M$50</f>
        <v>14000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35</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19207</v>
      </c>
      <c r="C62" s="160"/>
      <c r="D62" s="160"/>
      <c r="E62" s="160">
        <f>'将来負担比率（分子）の構造'!J$45</f>
        <v>17568</v>
      </c>
      <c r="F62" s="160"/>
      <c r="G62" s="160"/>
      <c r="H62" s="160">
        <f>'将来負担比率（分子）の構造'!K$45</f>
        <v>17605</v>
      </c>
      <c r="I62" s="160"/>
      <c r="J62" s="160"/>
      <c r="K62" s="160">
        <f>'将来負担比率（分子）の構造'!L$45</f>
        <v>17621</v>
      </c>
      <c r="L62" s="160"/>
      <c r="M62" s="160"/>
      <c r="N62" s="160">
        <f>'将来負担比率（分子）の構造'!M$45</f>
        <v>17002</v>
      </c>
      <c r="O62" s="160"/>
      <c r="P62" s="160"/>
    </row>
    <row r="63" spans="1:16">
      <c r="A63" s="160" t="s">
        <v>28</v>
      </c>
      <c r="B63" s="160">
        <f>'将来負担比率（分子）の構造'!I$44</f>
        <v>9331</v>
      </c>
      <c r="C63" s="160"/>
      <c r="D63" s="160"/>
      <c r="E63" s="160">
        <f>'将来負担比率（分子）の構造'!J$44</f>
        <v>8906</v>
      </c>
      <c r="F63" s="160"/>
      <c r="G63" s="160"/>
      <c r="H63" s="160">
        <f>'将来負担比率（分子）の構造'!K$44</f>
        <v>8586</v>
      </c>
      <c r="I63" s="160"/>
      <c r="J63" s="160"/>
      <c r="K63" s="160">
        <f>'将来負担比率（分子）の構造'!L$44</f>
        <v>8245</v>
      </c>
      <c r="L63" s="160"/>
      <c r="M63" s="160"/>
      <c r="N63" s="160">
        <f>'将来負担比率（分子）の構造'!M$44</f>
        <v>8081</v>
      </c>
      <c r="O63" s="160"/>
      <c r="P63" s="160"/>
    </row>
    <row r="64" spans="1:16">
      <c r="A64" s="160" t="s">
        <v>27</v>
      </c>
      <c r="B64" s="160">
        <f>'将来負担比率（分子）の構造'!I$43</f>
        <v>54402</v>
      </c>
      <c r="C64" s="160"/>
      <c r="D64" s="160"/>
      <c r="E64" s="160">
        <f>'将来負担比率（分子）の構造'!J$43</f>
        <v>60296</v>
      </c>
      <c r="F64" s="160"/>
      <c r="G64" s="160"/>
      <c r="H64" s="160">
        <f>'将来負担比率（分子）の構造'!K$43</f>
        <v>59129</v>
      </c>
      <c r="I64" s="160"/>
      <c r="J64" s="160"/>
      <c r="K64" s="160">
        <f>'将来負担比率（分子）の構造'!L$43</f>
        <v>58077</v>
      </c>
      <c r="L64" s="160"/>
      <c r="M64" s="160"/>
      <c r="N64" s="160">
        <f>'将来負担比率（分子）の構造'!M$43</f>
        <v>58085</v>
      </c>
      <c r="O64" s="160"/>
      <c r="P64" s="160"/>
    </row>
    <row r="65" spans="1:16">
      <c r="A65" s="160" t="s">
        <v>26</v>
      </c>
      <c r="B65" s="160">
        <f>'将来負担比率（分子）の構造'!I$42</f>
        <v>1058</v>
      </c>
      <c r="C65" s="160"/>
      <c r="D65" s="160"/>
      <c r="E65" s="160">
        <f>'将来負担比率（分子）の構造'!J$42</f>
        <v>1335</v>
      </c>
      <c r="F65" s="160"/>
      <c r="G65" s="160"/>
      <c r="H65" s="160">
        <f>'将来負担比率（分子）の構造'!K$42</f>
        <v>1539</v>
      </c>
      <c r="I65" s="160"/>
      <c r="J65" s="160"/>
      <c r="K65" s="160">
        <f>'将来負担比率（分子）の構造'!L$42</f>
        <v>1436</v>
      </c>
      <c r="L65" s="160"/>
      <c r="M65" s="160"/>
      <c r="N65" s="160">
        <f>'将来負担比率（分子）の構造'!M$42</f>
        <v>1615</v>
      </c>
      <c r="O65" s="160"/>
      <c r="P65" s="160"/>
    </row>
    <row r="66" spans="1:16">
      <c r="A66" s="160" t="s">
        <v>25</v>
      </c>
      <c r="B66" s="160">
        <f>'将来負担比率（分子）の構造'!I$41</f>
        <v>204494</v>
      </c>
      <c r="C66" s="160"/>
      <c r="D66" s="160"/>
      <c r="E66" s="160">
        <f>'将来負担比率（分子）の構造'!J$41</f>
        <v>197386</v>
      </c>
      <c r="F66" s="160"/>
      <c r="G66" s="160"/>
      <c r="H66" s="160">
        <f>'将来負担比率（分子）の構造'!K$41</f>
        <v>193858</v>
      </c>
      <c r="I66" s="160"/>
      <c r="J66" s="160"/>
      <c r="K66" s="160">
        <f>'将来負担比率（分子）の構造'!L$41</f>
        <v>192208</v>
      </c>
      <c r="L66" s="160"/>
      <c r="M66" s="160"/>
      <c r="N66" s="160">
        <f>'将来負担比率（分子）の構造'!M$41</f>
        <v>197223</v>
      </c>
      <c r="O66" s="160"/>
      <c r="P66" s="160"/>
    </row>
    <row r="67" spans="1:16">
      <c r="A67" s="160" t="s">
        <v>69</v>
      </c>
      <c r="B67" s="160" t="e">
        <f>NA()</f>
        <v>#N/A</v>
      </c>
      <c r="C67" s="160">
        <f>IF(ISNUMBER('将来負担比率（分子）の構造'!I$53), IF('将来負担比率（分子）の構造'!I$53 &lt; 0, 0, '将来負担比率（分子）の構造'!I$53), NA())</f>
        <v>115474</v>
      </c>
      <c r="D67" s="160" t="e">
        <f>NA()</f>
        <v>#N/A</v>
      </c>
      <c r="E67" s="160" t="e">
        <f>NA()</f>
        <v>#N/A</v>
      </c>
      <c r="F67" s="160">
        <f>IF(ISNUMBER('将来負担比率（分子）の構造'!J$53), IF('将来負担比率（分子）の構造'!J$53 &lt; 0, 0, '将来負担比率（分子）の構造'!J$53), NA())</f>
        <v>115435</v>
      </c>
      <c r="G67" s="160" t="e">
        <f>NA()</f>
        <v>#N/A</v>
      </c>
      <c r="H67" s="160" t="e">
        <f>NA()</f>
        <v>#N/A</v>
      </c>
      <c r="I67" s="160">
        <f>IF(ISNUMBER('将来負担比率（分子）の構造'!K$53), IF('将来負担比率（分子）の構造'!K$53 &lt; 0, 0, '将来負担比率（分子）の構造'!K$53), NA())</f>
        <v>109773</v>
      </c>
      <c r="J67" s="160" t="e">
        <f>NA()</f>
        <v>#N/A</v>
      </c>
      <c r="K67" s="160" t="e">
        <f>NA()</f>
        <v>#N/A</v>
      </c>
      <c r="L67" s="160">
        <f>IF(ISNUMBER('将来負担比率（分子）の構造'!L$53), IF('将来負担比率（分子）の構造'!L$53 &lt; 0, 0, '将来負担比率（分子）の構造'!L$53), NA())</f>
        <v>107052</v>
      </c>
      <c r="M67" s="160" t="e">
        <f>NA()</f>
        <v>#N/A</v>
      </c>
      <c r="N67" s="160" t="e">
        <f>NA()</f>
        <v>#N/A</v>
      </c>
      <c r="O67" s="160">
        <f>IF(ISNUMBER('将来負担比率（分子）の構造'!M$53), IF('将来負担比率（分子）の構造'!M$53 &lt; 0, 0, '将来負担比率（分子）の構造'!M$53), NA())</f>
        <v>108564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3338</v>
      </c>
      <c r="C72" s="164">
        <f>基金残高に係る経年分析!G55</f>
        <v>2789</v>
      </c>
      <c r="D72" s="164">
        <f>基金残高に係る経年分析!H55</f>
        <v>2791</v>
      </c>
    </row>
    <row r="73" spans="1:16">
      <c r="A73" s="163" t="s">
        <v>72</v>
      </c>
      <c r="B73" s="164">
        <f>基金残高に係る経年分析!F56</f>
        <v>2452</v>
      </c>
      <c r="C73" s="164">
        <f>基金残高に係る経年分析!G56</f>
        <v>1703</v>
      </c>
      <c r="D73" s="164">
        <f>基金残高に係る経年分析!H56</f>
        <v>1853</v>
      </c>
    </row>
    <row r="74" spans="1:16">
      <c r="A74" s="163" t="s">
        <v>73</v>
      </c>
      <c r="B74" s="164">
        <f>基金残高に係る経年分析!F57</f>
        <v>9857</v>
      </c>
      <c r="C74" s="164">
        <f>基金残高に係る経年分析!G57</f>
        <v>10119</v>
      </c>
      <c r="D74" s="164">
        <f>基金残高に係る経年分析!H57</f>
        <v>8261</v>
      </c>
    </row>
  </sheetData>
  <sheetProtection algorithmName="SHA-512" hashValue="9KptLxKb5lmEu9Dqk6PTfh93Ue8TiW/JQEKuHMVl7q3BimPJXixB5ATAru+zw1x4qQ4Q+CSVrvZbIUIe/kCeWQ==" saltValue="+EE3KZ1NmLNGaesshDjI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45187306</v>
      </c>
      <c r="S5" s="649"/>
      <c r="T5" s="649"/>
      <c r="U5" s="649"/>
      <c r="V5" s="649"/>
      <c r="W5" s="649"/>
      <c r="X5" s="649"/>
      <c r="Y5" s="650"/>
      <c r="Z5" s="651">
        <v>28.3</v>
      </c>
      <c r="AA5" s="651"/>
      <c r="AB5" s="651"/>
      <c r="AC5" s="651"/>
      <c r="AD5" s="652">
        <v>45187306</v>
      </c>
      <c r="AE5" s="652"/>
      <c r="AF5" s="652"/>
      <c r="AG5" s="652"/>
      <c r="AH5" s="652"/>
      <c r="AI5" s="652"/>
      <c r="AJ5" s="652"/>
      <c r="AK5" s="652"/>
      <c r="AL5" s="653">
        <v>59.2</v>
      </c>
      <c r="AM5" s="654"/>
      <c r="AN5" s="654"/>
      <c r="AO5" s="655"/>
      <c r="AP5" s="645" t="s">
        <v>219</v>
      </c>
      <c r="AQ5" s="646"/>
      <c r="AR5" s="646"/>
      <c r="AS5" s="646"/>
      <c r="AT5" s="646"/>
      <c r="AU5" s="646"/>
      <c r="AV5" s="646"/>
      <c r="AW5" s="646"/>
      <c r="AX5" s="646"/>
      <c r="AY5" s="646"/>
      <c r="AZ5" s="646"/>
      <c r="BA5" s="646"/>
      <c r="BB5" s="646"/>
      <c r="BC5" s="646"/>
      <c r="BD5" s="646"/>
      <c r="BE5" s="646"/>
      <c r="BF5" s="647"/>
      <c r="BG5" s="659">
        <v>44086002</v>
      </c>
      <c r="BH5" s="660"/>
      <c r="BI5" s="660"/>
      <c r="BJ5" s="660"/>
      <c r="BK5" s="660"/>
      <c r="BL5" s="660"/>
      <c r="BM5" s="660"/>
      <c r="BN5" s="661"/>
      <c r="BO5" s="662">
        <v>97.6</v>
      </c>
      <c r="BP5" s="662"/>
      <c r="BQ5" s="662"/>
      <c r="BR5" s="662"/>
      <c r="BS5" s="663">
        <v>2172906</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789358</v>
      </c>
      <c r="S6" s="660"/>
      <c r="T6" s="660"/>
      <c r="U6" s="660"/>
      <c r="V6" s="660"/>
      <c r="W6" s="660"/>
      <c r="X6" s="660"/>
      <c r="Y6" s="661"/>
      <c r="Z6" s="662">
        <v>0.5</v>
      </c>
      <c r="AA6" s="662"/>
      <c r="AB6" s="662"/>
      <c r="AC6" s="662"/>
      <c r="AD6" s="663">
        <v>789358</v>
      </c>
      <c r="AE6" s="663"/>
      <c r="AF6" s="663"/>
      <c r="AG6" s="663"/>
      <c r="AH6" s="663"/>
      <c r="AI6" s="663"/>
      <c r="AJ6" s="663"/>
      <c r="AK6" s="663"/>
      <c r="AL6" s="664">
        <v>1</v>
      </c>
      <c r="AM6" s="665"/>
      <c r="AN6" s="665"/>
      <c r="AO6" s="666"/>
      <c r="AP6" s="656" t="s">
        <v>224</v>
      </c>
      <c r="AQ6" s="657"/>
      <c r="AR6" s="657"/>
      <c r="AS6" s="657"/>
      <c r="AT6" s="657"/>
      <c r="AU6" s="657"/>
      <c r="AV6" s="657"/>
      <c r="AW6" s="657"/>
      <c r="AX6" s="657"/>
      <c r="AY6" s="657"/>
      <c r="AZ6" s="657"/>
      <c r="BA6" s="657"/>
      <c r="BB6" s="657"/>
      <c r="BC6" s="657"/>
      <c r="BD6" s="657"/>
      <c r="BE6" s="657"/>
      <c r="BF6" s="658"/>
      <c r="BG6" s="659">
        <v>44086002</v>
      </c>
      <c r="BH6" s="660"/>
      <c r="BI6" s="660"/>
      <c r="BJ6" s="660"/>
      <c r="BK6" s="660"/>
      <c r="BL6" s="660"/>
      <c r="BM6" s="660"/>
      <c r="BN6" s="661"/>
      <c r="BO6" s="662">
        <v>97.6</v>
      </c>
      <c r="BP6" s="662"/>
      <c r="BQ6" s="662"/>
      <c r="BR6" s="662"/>
      <c r="BS6" s="663">
        <v>2172906</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638944</v>
      </c>
      <c r="CS6" s="660"/>
      <c r="CT6" s="660"/>
      <c r="CU6" s="660"/>
      <c r="CV6" s="660"/>
      <c r="CW6" s="660"/>
      <c r="CX6" s="660"/>
      <c r="CY6" s="661"/>
      <c r="CZ6" s="653">
        <v>0.4</v>
      </c>
      <c r="DA6" s="654"/>
      <c r="DB6" s="654"/>
      <c r="DC6" s="673"/>
      <c r="DD6" s="668" t="s">
        <v>226</v>
      </c>
      <c r="DE6" s="660"/>
      <c r="DF6" s="660"/>
      <c r="DG6" s="660"/>
      <c r="DH6" s="660"/>
      <c r="DI6" s="660"/>
      <c r="DJ6" s="660"/>
      <c r="DK6" s="660"/>
      <c r="DL6" s="660"/>
      <c r="DM6" s="660"/>
      <c r="DN6" s="660"/>
      <c r="DO6" s="660"/>
      <c r="DP6" s="661"/>
      <c r="DQ6" s="668">
        <v>638486</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160488</v>
      </c>
      <c r="S7" s="660"/>
      <c r="T7" s="660"/>
      <c r="U7" s="660"/>
      <c r="V7" s="660"/>
      <c r="W7" s="660"/>
      <c r="X7" s="660"/>
      <c r="Y7" s="661"/>
      <c r="Z7" s="662">
        <v>0.1</v>
      </c>
      <c r="AA7" s="662"/>
      <c r="AB7" s="662"/>
      <c r="AC7" s="662"/>
      <c r="AD7" s="663">
        <v>160488</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20996027</v>
      </c>
      <c r="BH7" s="660"/>
      <c r="BI7" s="660"/>
      <c r="BJ7" s="660"/>
      <c r="BK7" s="660"/>
      <c r="BL7" s="660"/>
      <c r="BM7" s="660"/>
      <c r="BN7" s="661"/>
      <c r="BO7" s="662">
        <v>46.5</v>
      </c>
      <c r="BP7" s="662"/>
      <c r="BQ7" s="662"/>
      <c r="BR7" s="662"/>
      <c r="BS7" s="663">
        <v>799207</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9227066</v>
      </c>
      <c r="CS7" s="660"/>
      <c r="CT7" s="660"/>
      <c r="CU7" s="660"/>
      <c r="CV7" s="660"/>
      <c r="CW7" s="660"/>
      <c r="CX7" s="660"/>
      <c r="CY7" s="661"/>
      <c r="CZ7" s="662">
        <v>5.9</v>
      </c>
      <c r="DA7" s="662"/>
      <c r="DB7" s="662"/>
      <c r="DC7" s="662"/>
      <c r="DD7" s="668">
        <v>807770</v>
      </c>
      <c r="DE7" s="660"/>
      <c r="DF7" s="660"/>
      <c r="DG7" s="660"/>
      <c r="DH7" s="660"/>
      <c r="DI7" s="660"/>
      <c r="DJ7" s="660"/>
      <c r="DK7" s="660"/>
      <c r="DL7" s="660"/>
      <c r="DM7" s="660"/>
      <c r="DN7" s="660"/>
      <c r="DO7" s="660"/>
      <c r="DP7" s="661"/>
      <c r="DQ7" s="668">
        <v>7265257</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187157</v>
      </c>
      <c r="S8" s="660"/>
      <c r="T8" s="660"/>
      <c r="U8" s="660"/>
      <c r="V8" s="660"/>
      <c r="W8" s="660"/>
      <c r="X8" s="660"/>
      <c r="Y8" s="661"/>
      <c r="Z8" s="662">
        <v>0.1</v>
      </c>
      <c r="AA8" s="662"/>
      <c r="AB8" s="662"/>
      <c r="AC8" s="662"/>
      <c r="AD8" s="663">
        <v>187157</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555876</v>
      </c>
      <c r="BH8" s="660"/>
      <c r="BI8" s="660"/>
      <c r="BJ8" s="660"/>
      <c r="BK8" s="660"/>
      <c r="BL8" s="660"/>
      <c r="BM8" s="660"/>
      <c r="BN8" s="661"/>
      <c r="BO8" s="662">
        <v>1.2</v>
      </c>
      <c r="BP8" s="662"/>
      <c r="BQ8" s="662"/>
      <c r="BR8" s="662"/>
      <c r="BS8" s="668" t="s">
        <v>120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72651176</v>
      </c>
      <c r="CS8" s="660"/>
      <c r="CT8" s="660"/>
      <c r="CU8" s="660"/>
      <c r="CV8" s="660"/>
      <c r="CW8" s="660"/>
      <c r="CX8" s="660"/>
      <c r="CY8" s="661"/>
      <c r="CZ8" s="662">
        <v>46.3</v>
      </c>
      <c r="DA8" s="662"/>
      <c r="DB8" s="662"/>
      <c r="DC8" s="662"/>
      <c r="DD8" s="668">
        <v>1924849</v>
      </c>
      <c r="DE8" s="660"/>
      <c r="DF8" s="660"/>
      <c r="DG8" s="660"/>
      <c r="DH8" s="660"/>
      <c r="DI8" s="660"/>
      <c r="DJ8" s="660"/>
      <c r="DK8" s="660"/>
      <c r="DL8" s="660"/>
      <c r="DM8" s="660"/>
      <c r="DN8" s="660"/>
      <c r="DO8" s="660"/>
      <c r="DP8" s="661"/>
      <c r="DQ8" s="668">
        <v>30967988</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211011</v>
      </c>
      <c r="S9" s="660"/>
      <c r="T9" s="660"/>
      <c r="U9" s="660"/>
      <c r="V9" s="660"/>
      <c r="W9" s="660"/>
      <c r="X9" s="660"/>
      <c r="Y9" s="661"/>
      <c r="Z9" s="662">
        <v>0.1</v>
      </c>
      <c r="AA9" s="662"/>
      <c r="AB9" s="662"/>
      <c r="AC9" s="662"/>
      <c r="AD9" s="663">
        <v>211011</v>
      </c>
      <c r="AE9" s="663"/>
      <c r="AF9" s="663"/>
      <c r="AG9" s="663"/>
      <c r="AH9" s="663"/>
      <c r="AI9" s="663"/>
      <c r="AJ9" s="663"/>
      <c r="AK9" s="663"/>
      <c r="AL9" s="664">
        <v>0.3</v>
      </c>
      <c r="AM9" s="665"/>
      <c r="AN9" s="665"/>
      <c r="AO9" s="666"/>
      <c r="AP9" s="656" t="s">
        <v>234</v>
      </c>
      <c r="AQ9" s="657"/>
      <c r="AR9" s="657"/>
      <c r="AS9" s="657"/>
      <c r="AT9" s="657"/>
      <c r="AU9" s="657"/>
      <c r="AV9" s="657"/>
      <c r="AW9" s="657"/>
      <c r="AX9" s="657"/>
      <c r="AY9" s="657"/>
      <c r="AZ9" s="657"/>
      <c r="BA9" s="657"/>
      <c r="BB9" s="657"/>
      <c r="BC9" s="657"/>
      <c r="BD9" s="657"/>
      <c r="BE9" s="657"/>
      <c r="BF9" s="658"/>
      <c r="BG9" s="659">
        <v>16219612</v>
      </c>
      <c r="BH9" s="660"/>
      <c r="BI9" s="660"/>
      <c r="BJ9" s="660"/>
      <c r="BK9" s="660"/>
      <c r="BL9" s="660"/>
      <c r="BM9" s="660"/>
      <c r="BN9" s="661"/>
      <c r="BO9" s="662">
        <v>35.9</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9513276</v>
      </c>
      <c r="CS9" s="660"/>
      <c r="CT9" s="660"/>
      <c r="CU9" s="660"/>
      <c r="CV9" s="660"/>
      <c r="CW9" s="660"/>
      <c r="CX9" s="660"/>
      <c r="CY9" s="661"/>
      <c r="CZ9" s="662">
        <v>6.1</v>
      </c>
      <c r="DA9" s="662"/>
      <c r="DB9" s="662"/>
      <c r="DC9" s="662"/>
      <c r="DD9" s="668">
        <v>866082</v>
      </c>
      <c r="DE9" s="660"/>
      <c r="DF9" s="660"/>
      <c r="DG9" s="660"/>
      <c r="DH9" s="660"/>
      <c r="DI9" s="660"/>
      <c r="DJ9" s="660"/>
      <c r="DK9" s="660"/>
      <c r="DL9" s="660"/>
      <c r="DM9" s="660"/>
      <c r="DN9" s="660"/>
      <c r="DO9" s="660"/>
      <c r="DP9" s="661"/>
      <c r="DQ9" s="668">
        <v>6320779</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1089458</v>
      </c>
      <c r="BH10" s="660"/>
      <c r="BI10" s="660"/>
      <c r="BJ10" s="660"/>
      <c r="BK10" s="660"/>
      <c r="BL10" s="660"/>
      <c r="BM10" s="660"/>
      <c r="BN10" s="661"/>
      <c r="BO10" s="662">
        <v>2.4</v>
      </c>
      <c r="BP10" s="662"/>
      <c r="BQ10" s="662"/>
      <c r="BR10" s="662"/>
      <c r="BS10" s="668">
        <v>181408</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170047</v>
      </c>
      <c r="CS10" s="660"/>
      <c r="CT10" s="660"/>
      <c r="CU10" s="660"/>
      <c r="CV10" s="660"/>
      <c r="CW10" s="660"/>
      <c r="CX10" s="660"/>
      <c r="CY10" s="661"/>
      <c r="CZ10" s="662">
        <v>0.1</v>
      </c>
      <c r="DA10" s="662"/>
      <c r="DB10" s="662"/>
      <c r="DC10" s="662"/>
      <c r="DD10" s="668">
        <v>2674</v>
      </c>
      <c r="DE10" s="660"/>
      <c r="DF10" s="660"/>
      <c r="DG10" s="660"/>
      <c r="DH10" s="660"/>
      <c r="DI10" s="660"/>
      <c r="DJ10" s="660"/>
      <c r="DK10" s="660"/>
      <c r="DL10" s="660"/>
      <c r="DM10" s="660"/>
      <c r="DN10" s="660"/>
      <c r="DO10" s="660"/>
      <c r="DP10" s="661"/>
      <c r="DQ10" s="668">
        <v>73063</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120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3131081</v>
      </c>
      <c r="BH11" s="660"/>
      <c r="BI11" s="660"/>
      <c r="BJ11" s="660"/>
      <c r="BK11" s="660"/>
      <c r="BL11" s="660"/>
      <c r="BM11" s="660"/>
      <c r="BN11" s="661"/>
      <c r="BO11" s="662">
        <v>6.9</v>
      </c>
      <c r="BP11" s="662"/>
      <c r="BQ11" s="662"/>
      <c r="BR11" s="662"/>
      <c r="BS11" s="668">
        <v>617799</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2657636</v>
      </c>
      <c r="CS11" s="660"/>
      <c r="CT11" s="660"/>
      <c r="CU11" s="660"/>
      <c r="CV11" s="660"/>
      <c r="CW11" s="660"/>
      <c r="CX11" s="660"/>
      <c r="CY11" s="661"/>
      <c r="CZ11" s="662">
        <v>1.7</v>
      </c>
      <c r="DA11" s="662"/>
      <c r="DB11" s="662"/>
      <c r="DC11" s="662"/>
      <c r="DD11" s="668">
        <v>1319462</v>
      </c>
      <c r="DE11" s="660"/>
      <c r="DF11" s="660"/>
      <c r="DG11" s="660"/>
      <c r="DH11" s="660"/>
      <c r="DI11" s="660"/>
      <c r="DJ11" s="660"/>
      <c r="DK11" s="660"/>
      <c r="DL11" s="660"/>
      <c r="DM11" s="660"/>
      <c r="DN11" s="660"/>
      <c r="DO11" s="660"/>
      <c r="DP11" s="661"/>
      <c r="DQ11" s="668">
        <v>1166858</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6397802</v>
      </c>
      <c r="S12" s="660"/>
      <c r="T12" s="660"/>
      <c r="U12" s="660"/>
      <c r="V12" s="660"/>
      <c r="W12" s="660"/>
      <c r="X12" s="660"/>
      <c r="Y12" s="661"/>
      <c r="Z12" s="662">
        <v>4</v>
      </c>
      <c r="AA12" s="662"/>
      <c r="AB12" s="662"/>
      <c r="AC12" s="662"/>
      <c r="AD12" s="663">
        <v>6397802</v>
      </c>
      <c r="AE12" s="663"/>
      <c r="AF12" s="663"/>
      <c r="AG12" s="663"/>
      <c r="AH12" s="663"/>
      <c r="AI12" s="663"/>
      <c r="AJ12" s="663"/>
      <c r="AK12" s="663"/>
      <c r="AL12" s="664">
        <v>8.4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19759124</v>
      </c>
      <c r="BH12" s="660"/>
      <c r="BI12" s="660"/>
      <c r="BJ12" s="660"/>
      <c r="BK12" s="660"/>
      <c r="BL12" s="660"/>
      <c r="BM12" s="660"/>
      <c r="BN12" s="661"/>
      <c r="BO12" s="662">
        <v>43.7</v>
      </c>
      <c r="BP12" s="662"/>
      <c r="BQ12" s="662"/>
      <c r="BR12" s="662"/>
      <c r="BS12" s="668">
        <v>1299282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2498309</v>
      </c>
      <c r="CS12" s="660"/>
      <c r="CT12" s="660"/>
      <c r="CU12" s="660"/>
      <c r="CV12" s="660"/>
      <c r="CW12" s="660"/>
      <c r="CX12" s="660"/>
      <c r="CY12" s="661"/>
      <c r="CZ12" s="662">
        <v>1.6</v>
      </c>
      <c r="DA12" s="662"/>
      <c r="DB12" s="662"/>
      <c r="DC12" s="662"/>
      <c r="DD12" s="668">
        <v>919806</v>
      </c>
      <c r="DE12" s="660"/>
      <c r="DF12" s="660"/>
      <c r="DG12" s="660"/>
      <c r="DH12" s="660"/>
      <c r="DI12" s="660"/>
      <c r="DJ12" s="660"/>
      <c r="DK12" s="660"/>
      <c r="DL12" s="660"/>
      <c r="DM12" s="660"/>
      <c r="DN12" s="660"/>
      <c r="DO12" s="660"/>
      <c r="DP12" s="661"/>
      <c r="DQ12" s="668">
        <v>1490294</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11104</v>
      </c>
      <c r="S13" s="660"/>
      <c r="T13" s="660"/>
      <c r="U13" s="660"/>
      <c r="V13" s="660"/>
      <c r="W13" s="660"/>
      <c r="X13" s="660"/>
      <c r="Y13" s="661"/>
      <c r="Z13" s="662">
        <v>0</v>
      </c>
      <c r="AA13" s="662"/>
      <c r="AB13" s="662"/>
      <c r="AC13" s="662"/>
      <c r="AD13" s="663">
        <v>11104</v>
      </c>
      <c r="AE13" s="663"/>
      <c r="AF13" s="663"/>
      <c r="AG13" s="663"/>
      <c r="AH13" s="663"/>
      <c r="AI13" s="663"/>
      <c r="AJ13" s="663"/>
      <c r="AK13" s="663"/>
      <c r="AL13" s="664">
        <v>0</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19595192</v>
      </c>
      <c r="BH13" s="660"/>
      <c r="BI13" s="660"/>
      <c r="BJ13" s="660"/>
      <c r="BK13" s="660"/>
      <c r="BL13" s="660"/>
      <c r="BM13" s="660"/>
      <c r="BN13" s="661"/>
      <c r="BO13" s="662">
        <v>43.4</v>
      </c>
      <c r="BP13" s="662"/>
      <c r="BQ13" s="662"/>
      <c r="BR13" s="662"/>
      <c r="BS13" s="668">
        <v>1299282</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17746577</v>
      </c>
      <c r="CS13" s="660"/>
      <c r="CT13" s="660"/>
      <c r="CU13" s="660"/>
      <c r="CV13" s="660"/>
      <c r="CW13" s="660"/>
      <c r="CX13" s="660"/>
      <c r="CY13" s="661"/>
      <c r="CZ13" s="662">
        <v>11.3</v>
      </c>
      <c r="DA13" s="662"/>
      <c r="DB13" s="662"/>
      <c r="DC13" s="662"/>
      <c r="DD13" s="668">
        <v>10969845</v>
      </c>
      <c r="DE13" s="660"/>
      <c r="DF13" s="660"/>
      <c r="DG13" s="660"/>
      <c r="DH13" s="660"/>
      <c r="DI13" s="660"/>
      <c r="DJ13" s="660"/>
      <c r="DK13" s="660"/>
      <c r="DL13" s="660"/>
      <c r="DM13" s="660"/>
      <c r="DN13" s="660"/>
      <c r="DO13" s="660"/>
      <c r="DP13" s="661"/>
      <c r="DQ13" s="668">
        <v>7484091</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120</v>
      </c>
      <c r="AA14" s="662"/>
      <c r="AB14" s="662"/>
      <c r="AC14" s="662"/>
      <c r="AD14" s="663" t="s">
        <v>226</v>
      </c>
      <c r="AE14" s="663"/>
      <c r="AF14" s="663"/>
      <c r="AG14" s="663"/>
      <c r="AH14" s="663"/>
      <c r="AI14" s="663"/>
      <c r="AJ14" s="663"/>
      <c r="AK14" s="663"/>
      <c r="AL14" s="664" t="s">
        <v>226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945490</v>
      </c>
      <c r="BH14" s="660"/>
      <c r="BI14" s="660"/>
      <c r="BJ14" s="660"/>
      <c r="BK14" s="660"/>
      <c r="BL14" s="660"/>
      <c r="BM14" s="660"/>
      <c r="BN14" s="661"/>
      <c r="BO14" s="662">
        <v>2.1</v>
      </c>
      <c r="BP14" s="662"/>
      <c r="BQ14" s="662"/>
      <c r="BR14" s="662"/>
      <c r="BS14" s="668">
        <v>74417</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5698822</v>
      </c>
      <c r="CS14" s="660"/>
      <c r="CT14" s="660"/>
      <c r="CU14" s="660"/>
      <c r="CV14" s="660"/>
      <c r="CW14" s="660"/>
      <c r="CX14" s="660"/>
      <c r="CY14" s="661"/>
      <c r="CZ14" s="662">
        <v>3.6</v>
      </c>
      <c r="DA14" s="662"/>
      <c r="DB14" s="662"/>
      <c r="DC14" s="662"/>
      <c r="DD14" s="668">
        <v>1890000</v>
      </c>
      <c r="DE14" s="660"/>
      <c r="DF14" s="660"/>
      <c r="DG14" s="660"/>
      <c r="DH14" s="660"/>
      <c r="DI14" s="660"/>
      <c r="DJ14" s="660"/>
      <c r="DK14" s="660"/>
      <c r="DL14" s="660"/>
      <c r="DM14" s="660"/>
      <c r="DN14" s="660"/>
      <c r="DO14" s="660"/>
      <c r="DP14" s="661"/>
      <c r="DQ14" s="668">
        <v>3676898</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151953</v>
      </c>
      <c r="S15" s="660"/>
      <c r="T15" s="660"/>
      <c r="U15" s="660"/>
      <c r="V15" s="660"/>
      <c r="W15" s="660"/>
      <c r="X15" s="660"/>
      <c r="Y15" s="661"/>
      <c r="Z15" s="662">
        <v>0.1</v>
      </c>
      <c r="AA15" s="662"/>
      <c r="AB15" s="662"/>
      <c r="AC15" s="662"/>
      <c r="AD15" s="663">
        <v>151953</v>
      </c>
      <c r="AE15" s="663"/>
      <c r="AF15" s="663"/>
      <c r="AG15" s="663"/>
      <c r="AH15" s="663"/>
      <c r="AI15" s="663"/>
      <c r="AJ15" s="663"/>
      <c r="AK15" s="663"/>
      <c r="AL15" s="664">
        <v>0.2</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2381048</v>
      </c>
      <c r="BH15" s="660"/>
      <c r="BI15" s="660"/>
      <c r="BJ15" s="660"/>
      <c r="BK15" s="660"/>
      <c r="BL15" s="660"/>
      <c r="BM15" s="660"/>
      <c r="BN15" s="661"/>
      <c r="BO15" s="662">
        <v>5.3</v>
      </c>
      <c r="BP15" s="662"/>
      <c r="BQ15" s="662"/>
      <c r="BR15" s="662"/>
      <c r="BS15" s="668" t="s">
        <v>120</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17725296</v>
      </c>
      <c r="CS15" s="660"/>
      <c r="CT15" s="660"/>
      <c r="CU15" s="660"/>
      <c r="CV15" s="660"/>
      <c r="CW15" s="660"/>
      <c r="CX15" s="660"/>
      <c r="CY15" s="661"/>
      <c r="CZ15" s="662">
        <v>11.3</v>
      </c>
      <c r="DA15" s="662"/>
      <c r="DB15" s="662"/>
      <c r="DC15" s="662"/>
      <c r="DD15" s="668">
        <v>8938219</v>
      </c>
      <c r="DE15" s="660"/>
      <c r="DF15" s="660"/>
      <c r="DG15" s="660"/>
      <c r="DH15" s="660"/>
      <c r="DI15" s="660"/>
      <c r="DJ15" s="660"/>
      <c r="DK15" s="660"/>
      <c r="DL15" s="660"/>
      <c r="DM15" s="660"/>
      <c r="DN15" s="660"/>
      <c r="DO15" s="660"/>
      <c r="DP15" s="661"/>
      <c r="DQ15" s="668">
        <v>7819437</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v>4313</v>
      </c>
      <c r="BH16" s="660"/>
      <c r="BI16" s="660"/>
      <c r="BJ16" s="660"/>
      <c r="BK16" s="660"/>
      <c r="BL16" s="660"/>
      <c r="BM16" s="660"/>
      <c r="BN16" s="661"/>
      <c r="BO16" s="662">
        <v>0</v>
      </c>
      <c r="BP16" s="662"/>
      <c r="BQ16" s="662"/>
      <c r="BR16" s="662"/>
      <c r="BS16" s="668" t="s">
        <v>120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189532</v>
      </c>
      <c r="CS16" s="660"/>
      <c r="CT16" s="660"/>
      <c r="CU16" s="660"/>
      <c r="CV16" s="660"/>
      <c r="CW16" s="660"/>
      <c r="CX16" s="660"/>
      <c r="CY16" s="661"/>
      <c r="CZ16" s="662">
        <v>0.1</v>
      </c>
      <c r="DA16" s="662"/>
      <c r="DB16" s="662"/>
      <c r="DC16" s="662"/>
      <c r="DD16" s="668" t="s">
        <v>120</v>
      </c>
      <c r="DE16" s="660"/>
      <c r="DF16" s="660"/>
      <c r="DG16" s="660"/>
      <c r="DH16" s="660"/>
      <c r="DI16" s="660"/>
      <c r="DJ16" s="660"/>
      <c r="DK16" s="660"/>
      <c r="DL16" s="660"/>
      <c r="DM16" s="660"/>
      <c r="DN16" s="660"/>
      <c r="DO16" s="660"/>
      <c r="DP16" s="661"/>
      <c r="DQ16" s="668">
        <v>48114</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162714</v>
      </c>
      <c r="S17" s="660"/>
      <c r="T17" s="660"/>
      <c r="U17" s="660"/>
      <c r="V17" s="660"/>
      <c r="W17" s="660"/>
      <c r="X17" s="660"/>
      <c r="Y17" s="661"/>
      <c r="Z17" s="662">
        <v>0.1</v>
      </c>
      <c r="AA17" s="662"/>
      <c r="AB17" s="662"/>
      <c r="AC17" s="662"/>
      <c r="AD17" s="663">
        <v>162714</v>
      </c>
      <c r="AE17" s="663"/>
      <c r="AF17" s="663"/>
      <c r="AG17" s="663"/>
      <c r="AH17" s="663"/>
      <c r="AI17" s="663"/>
      <c r="AJ17" s="663"/>
      <c r="AK17" s="663"/>
      <c r="AL17" s="664">
        <v>0.2</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226</v>
      </c>
      <c r="BP17" s="662"/>
      <c r="BQ17" s="662"/>
      <c r="BR17" s="662"/>
      <c r="BS17" s="668" t="s">
        <v>120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18214059</v>
      </c>
      <c r="CS17" s="660"/>
      <c r="CT17" s="660"/>
      <c r="CU17" s="660"/>
      <c r="CV17" s="660"/>
      <c r="CW17" s="660"/>
      <c r="CX17" s="660"/>
      <c r="CY17" s="661"/>
      <c r="CZ17" s="662">
        <v>11.6</v>
      </c>
      <c r="DA17" s="662"/>
      <c r="DB17" s="662"/>
      <c r="DC17" s="662"/>
      <c r="DD17" s="668" t="s">
        <v>226</v>
      </c>
      <c r="DE17" s="660"/>
      <c r="DF17" s="660"/>
      <c r="DG17" s="660"/>
      <c r="DH17" s="660"/>
      <c r="DI17" s="660"/>
      <c r="DJ17" s="660"/>
      <c r="DK17" s="660"/>
      <c r="DL17" s="660"/>
      <c r="DM17" s="660"/>
      <c r="DN17" s="660"/>
      <c r="DO17" s="660"/>
      <c r="DP17" s="661"/>
      <c r="DQ17" s="668">
        <v>17494672</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24805418</v>
      </c>
      <c r="S18" s="660"/>
      <c r="T18" s="660"/>
      <c r="U18" s="660"/>
      <c r="V18" s="660"/>
      <c r="W18" s="660"/>
      <c r="X18" s="660"/>
      <c r="Y18" s="661"/>
      <c r="Z18" s="662">
        <v>15.5</v>
      </c>
      <c r="AA18" s="662"/>
      <c r="AB18" s="662"/>
      <c r="AC18" s="662"/>
      <c r="AD18" s="663">
        <v>22892772</v>
      </c>
      <c r="AE18" s="663"/>
      <c r="AF18" s="663"/>
      <c r="AG18" s="663"/>
      <c r="AH18" s="663"/>
      <c r="AI18" s="663"/>
      <c r="AJ18" s="663"/>
      <c r="AK18" s="663"/>
      <c r="AL18" s="664">
        <v>30</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226</v>
      </c>
      <c r="BP18" s="662"/>
      <c r="BQ18" s="662"/>
      <c r="BR18" s="662"/>
      <c r="BS18" s="668" t="s">
        <v>226</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22892772</v>
      </c>
      <c r="S19" s="660"/>
      <c r="T19" s="660"/>
      <c r="U19" s="660"/>
      <c r="V19" s="660"/>
      <c r="W19" s="660"/>
      <c r="X19" s="660"/>
      <c r="Y19" s="661"/>
      <c r="Z19" s="662">
        <v>14.3</v>
      </c>
      <c r="AA19" s="662"/>
      <c r="AB19" s="662"/>
      <c r="AC19" s="662"/>
      <c r="AD19" s="663">
        <v>22892772</v>
      </c>
      <c r="AE19" s="663"/>
      <c r="AF19" s="663"/>
      <c r="AG19" s="663"/>
      <c r="AH19" s="663"/>
      <c r="AI19" s="663"/>
      <c r="AJ19" s="663"/>
      <c r="AK19" s="663"/>
      <c r="AL19" s="664">
        <v>30</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1101304</v>
      </c>
      <c r="BH19" s="660"/>
      <c r="BI19" s="660"/>
      <c r="BJ19" s="660"/>
      <c r="BK19" s="660"/>
      <c r="BL19" s="660"/>
      <c r="BM19" s="660"/>
      <c r="BN19" s="661"/>
      <c r="BO19" s="662">
        <v>2.4</v>
      </c>
      <c r="BP19" s="662"/>
      <c r="BQ19" s="662"/>
      <c r="BR19" s="662"/>
      <c r="BS19" s="668" t="s">
        <v>120</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1912646</v>
      </c>
      <c r="S20" s="660"/>
      <c r="T20" s="660"/>
      <c r="U20" s="660"/>
      <c r="V20" s="660"/>
      <c r="W20" s="660"/>
      <c r="X20" s="660"/>
      <c r="Y20" s="661"/>
      <c r="Z20" s="662">
        <v>1.2</v>
      </c>
      <c r="AA20" s="662"/>
      <c r="AB20" s="662"/>
      <c r="AC20" s="662"/>
      <c r="AD20" s="663" t="s">
        <v>120</v>
      </c>
      <c r="AE20" s="663"/>
      <c r="AF20" s="663"/>
      <c r="AG20" s="663"/>
      <c r="AH20" s="663"/>
      <c r="AI20" s="663"/>
      <c r="AJ20" s="663"/>
      <c r="AK20" s="663"/>
      <c r="AL20" s="664" t="s">
        <v>226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1101304</v>
      </c>
      <c r="BH20" s="660"/>
      <c r="BI20" s="660"/>
      <c r="BJ20" s="660"/>
      <c r="BK20" s="660"/>
      <c r="BL20" s="660"/>
      <c r="BM20" s="660"/>
      <c r="BN20" s="661"/>
      <c r="BO20" s="662">
        <v>2.4</v>
      </c>
      <c r="BP20" s="662"/>
      <c r="BQ20" s="662"/>
      <c r="BR20" s="662"/>
      <c r="BS20" s="668" t="s">
        <v>226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156930740</v>
      </c>
      <c r="CS20" s="660"/>
      <c r="CT20" s="660"/>
      <c r="CU20" s="660"/>
      <c r="CV20" s="660"/>
      <c r="CW20" s="660"/>
      <c r="CX20" s="660"/>
      <c r="CY20" s="661"/>
      <c r="CZ20" s="662">
        <v>100</v>
      </c>
      <c r="DA20" s="662"/>
      <c r="DB20" s="662"/>
      <c r="DC20" s="662"/>
      <c r="DD20" s="668">
        <v>27638707</v>
      </c>
      <c r="DE20" s="660"/>
      <c r="DF20" s="660"/>
      <c r="DG20" s="660"/>
      <c r="DH20" s="660"/>
      <c r="DI20" s="660"/>
      <c r="DJ20" s="660"/>
      <c r="DK20" s="660"/>
      <c r="DL20" s="660"/>
      <c r="DM20" s="660"/>
      <c r="DN20" s="660"/>
      <c r="DO20" s="660"/>
      <c r="DP20" s="661"/>
      <c r="DQ20" s="668">
        <v>84445937</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120</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13575</v>
      </c>
      <c r="BH21" s="660"/>
      <c r="BI21" s="660"/>
      <c r="BJ21" s="660"/>
      <c r="BK21" s="660"/>
      <c r="BL21" s="660"/>
      <c r="BM21" s="660"/>
      <c r="BN21" s="661"/>
      <c r="BO21" s="662">
        <v>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78064311</v>
      </c>
      <c r="S22" s="660"/>
      <c r="T22" s="660"/>
      <c r="U22" s="660"/>
      <c r="V22" s="660"/>
      <c r="W22" s="660"/>
      <c r="X22" s="660"/>
      <c r="Y22" s="661"/>
      <c r="Z22" s="662">
        <v>48.8</v>
      </c>
      <c r="AA22" s="662"/>
      <c r="AB22" s="662"/>
      <c r="AC22" s="662"/>
      <c r="AD22" s="663">
        <v>76151665</v>
      </c>
      <c r="AE22" s="663"/>
      <c r="AF22" s="663"/>
      <c r="AG22" s="663"/>
      <c r="AH22" s="663"/>
      <c r="AI22" s="663"/>
      <c r="AJ22" s="663"/>
      <c r="AK22" s="663"/>
      <c r="AL22" s="664">
        <v>99.8</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v>1087729</v>
      </c>
      <c r="BH22" s="660"/>
      <c r="BI22" s="660"/>
      <c r="BJ22" s="660"/>
      <c r="BK22" s="660"/>
      <c r="BL22" s="660"/>
      <c r="BM22" s="660"/>
      <c r="BN22" s="661"/>
      <c r="BO22" s="662">
        <v>2.4</v>
      </c>
      <c r="BP22" s="662"/>
      <c r="BQ22" s="662"/>
      <c r="BR22" s="662"/>
      <c r="BS22" s="668" t="s">
        <v>120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56793</v>
      </c>
      <c r="S23" s="660"/>
      <c r="T23" s="660"/>
      <c r="U23" s="660"/>
      <c r="V23" s="660"/>
      <c r="W23" s="660"/>
      <c r="X23" s="660"/>
      <c r="Y23" s="661"/>
      <c r="Z23" s="662">
        <v>0</v>
      </c>
      <c r="AA23" s="662"/>
      <c r="AB23" s="662"/>
      <c r="AC23" s="662"/>
      <c r="AD23" s="663">
        <v>56793</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226</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1780422</v>
      </c>
      <c r="S24" s="660"/>
      <c r="T24" s="660"/>
      <c r="U24" s="660"/>
      <c r="V24" s="660"/>
      <c r="W24" s="660"/>
      <c r="X24" s="660"/>
      <c r="Y24" s="661"/>
      <c r="Z24" s="662">
        <v>1.1000000000000001</v>
      </c>
      <c r="AA24" s="662"/>
      <c r="AB24" s="662"/>
      <c r="AC24" s="662"/>
      <c r="AD24" s="663" t="s">
        <v>226</v>
      </c>
      <c r="AE24" s="663"/>
      <c r="AF24" s="663"/>
      <c r="AG24" s="663"/>
      <c r="AH24" s="663"/>
      <c r="AI24" s="663"/>
      <c r="AJ24" s="663"/>
      <c r="AK24" s="663"/>
      <c r="AL24" s="664" t="s">
        <v>226</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90785730</v>
      </c>
      <c r="CS24" s="649"/>
      <c r="CT24" s="649"/>
      <c r="CU24" s="649"/>
      <c r="CV24" s="649"/>
      <c r="CW24" s="649"/>
      <c r="CX24" s="649"/>
      <c r="CY24" s="650"/>
      <c r="CZ24" s="653">
        <v>57.9</v>
      </c>
      <c r="DA24" s="654"/>
      <c r="DB24" s="654"/>
      <c r="DC24" s="673"/>
      <c r="DD24" s="692">
        <v>51287190</v>
      </c>
      <c r="DE24" s="649"/>
      <c r="DF24" s="649"/>
      <c r="DG24" s="649"/>
      <c r="DH24" s="649"/>
      <c r="DI24" s="649"/>
      <c r="DJ24" s="649"/>
      <c r="DK24" s="650"/>
      <c r="DL24" s="692">
        <v>50984332</v>
      </c>
      <c r="DM24" s="649"/>
      <c r="DN24" s="649"/>
      <c r="DO24" s="649"/>
      <c r="DP24" s="649"/>
      <c r="DQ24" s="649"/>
      <c r="DR24" s="649"/>
      <c r="DS24" s="649"/>
      <c r="DT24" s="649"/>
      <c r="DU24" s="649"/>
      <c r="DV24" s="650"/>
      <c r="DW24" s="653">
        <v>62.6</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2445598</v>
      </c>
      <c r="S25" s="660"/>
      <c r="T25" s="660"/>
      <c r="U25" s="660"/>
      <c r="V25" s="660"/>
      <c r="W25" s="660"/>
      <c r="X25" s="660"/>
      <c r="Y25" s="661"/>
      <c r="Z25" s="662">
        <v>1.5</v>
      </c>
      <c r="AA25" s="662"/>
      <c r="AB25" s="662"/>
      <c r="AC25" s="662"/>
      <c r="AD25" s="663">
        <v>12728</v>
      </c>
      <c r="AE25" s="663"/>
      <c r="AF25" s="663"/>
      <c r="AG25" s="663"/>
      <c r="AH25" s="663"/>
      <c r="AI25" s="663"/>
      <c r="AJ25" s="663"/>
      <c r="AK25" s="663"/>
      <c r="AL25" s="664">
        <v>0</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20554498</v>
      </c>
      <c r="CS25" s="695"/>
      <c r="CT25" s="695"/>
      <c r="CU25" s="695"/>
      <c r="CV25" s="695"/>
      <c r="CW25" s="695"/>
      <c r="CX25" s="695"/>
      <c r="CY25" s="696"/>
      <c r="CZ25" s="664">
        <v>13.1</v>
      </c>
      <c r="DA25" s="693"/>
      <c r="DB25" s="693"/>
      <c r="DC25" s="697"/>
      <c r="DD25" s="668">
        <v>18052436</v>
      </c>
      <c r="DE25" s="695"/>
      <c r="DF25" s="695"/>
      <c r="DG25" s="695"/>
      <c r="DH25" s="695"/>
      <c r="DI25" s="695"/>
      <c r="DJ25" s="695"/>
      <c r="DK25" s="696"/>
      <c r="DL25" s="668">
        <v>17766745</v>
      </c>
      <c r="DM25" s="695"/>
      <c r="DN25" s="695"/>
      <c r="DO25" s="695"/>
      <c r="DP25" s="695"/>
      <c r="DQ25" s="695"/>
      <c r="DR25" s="695"/>
      <c r="DS25" s="695"/>
      <c r="DT25" s="695"/>
      <c r="DU25" s="695"/>
      <c r="DV25" s="696"/>
      <c r="DW25" s="664">
        <v>21.8</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794735</v>
      </c>
      <c r="S26" s="660"/>
      <c r="T26" s="660"/>
      <c r="U26" s="660"/>
      <c r="V26" s="660"/>
      <c r="W26" s="660"/>
      <c r="X26" s="660"/>
      <c r="Y26" s="661"/>
      <c r="Z26" s="662">
        <v>0.5</v>
      </c>
      <c r="AA26" s="662"/>
      <c r="AB26" s="662"/>
      <c r="AC26" s="662"/>
      <c r="AD26" s="663" t="s">
        <v>120</v>
      </c>
      <c r="AE26" s="663"/>
      <c r="AF26" s="663"/>
      <c r="AG26" s="663"/>
      <c r="AH26" s="663"/>
      <c r="AI26" s="663"/>
      <c r="AJ26" s="663"/>
      <c r="AK26" s="663"/>
      <c r="AL26" s="664" t="s">
        <v>226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226</v>
      </c>
      <c r="BP26" s="662"/>
      <c r="BQ26" s="662"/>
      <c r="BR26" s="662"/>
      <c r="BS26" s="668" t="s">
        <v>120</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14465131</v>
      </c>
      <c r="CS26" s="660"/>
      <c r="CT26" s="660"/>
      <c r="CU26" s="660"/>
      <c r="CV26" s="660"/>
      <c r="CW26" s="660"/>
      <c r="CX26" s="660"/>
      <c r="CY26" s="661"/>
      <c r="CZ26" s="664">
        <v>9.1999999999999993</v>
      </c>
      <c r="DA26" s="693"/>
      <c r="DB26" s="693"/>
      <c r="DC26" s="697"/>
      <c r="DD26" s="668">
        <v>12417320</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34944718</v>
      </c>
      <c r="S27" s="660"/>
      <c r="T27" s="660"/>
      <c r="U27" s="660"/>
      <c r="V27" s="660"/>
      <c r="W27" s="660"/>
      <c r="X27" s="660"/>
      <c r="Y27" s="661"/>
      <c r="Z27" s="662">
        <v>21.8</v>
      </c>
      <c r="AA27" s="662"/>
      <c r="AB27" s="662"/>
      <c r="AC27" s="662"/>
      <c r="AD27" s="663" t="s">
        <v>120</v>
      </c>
      <c r="AE27" s="663"/>
      <c r="AF27" s="663"/>
      <c r="AG27" s="663"/>
      <c r="AH27" s="663"/>
      <c r="AI27" s="663"/>
      <c r="AJ27" s="663"/>
      <c r="AK27" s="663"/>
      <c r="AL27" s="664" t="s">
        <v>120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45187306</v>
      </c>
      <c r="BH27" s="660"/>
      <c r="BI27" s="660"/>
      <c r="BJ27" s="660"/>
      <c r="BK27" s="660"/>
      <c r="BL27" s="660"/>
      <c r="BM27" s="660"/>
      <c r="BN27" s="661"/>
      <c r="BO27" s="662">
        <v>100</v>
      </c>
      <c r="BP27" s="662"/>
      <c r="BQ27" s="662"/>
      <c r="BR27" s="662"/>
      <c r="BS27" s="668">
        <v>2172906</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52023431</v>
      </c>
      <c r="CS27" s="695"/>
      <c r="CT27" s="695"/>
      <c r="CU27" s="695"/>
      <c r="CV27" s="695"/>
      <c r="CW27" s="695"/>
      <c r="CX27" s="695"/>
      <c r="CY27" s="696"/>
      <c r="CZ27" s="664">
        <v>33.200000000000003</v>
      </c>
      <c r="DA27" s="693"/>
      <c r="DB27" s="693"/>
      <c r="DC27" s="697"/>
      <c r="DD27" s="668">
        <v>15746340</v>
      </c>
      <c r="DE27" s="695"/>
      <c r="DF27" s="695"/>
      <c r="DG27" s="695"/>
      <c r="DH27" s="695"/>
      <c r="DI27" s="695"/>
      <c r="DJ27" s="695"/>
      <c r="DK27" s="696"/>
      <c r="DL27" s="668">
        <v>15746340</v>
      </c>
      <c r="DM27" s="695"/>
      <c r="DN27" s="695"/>
      <c r="DO27" s="695"/>
      <c r="DP27" s="695"/>
      <c r="DQ27" s="695"/>
      <c r="DR27" s="695"/>
      <c r="DS27" s="695"/>
      <c r="DT27" s="695"/>
      <c r="DU27" s="695"/>
      <c r="DV27" s="696"/>
      <c r="DW27" s="664">
        <v>19.3</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18207801</v>
      </c>
      <c r="CS28" s="660"/>
      <c r="CT28" s="660"/>
      <c r="CU28" s="660"/>
      <c r="CV28" s="660"/>
      <c r="CW28" s="660"/>
      <c r="CX28" s="660"/>
      <c r="CY28" s="661"/>
      <c r="CZ28" s="664">
        <v>11.6</v>
      </c>
      <c r="DA28" s="693"/>
      <c r="DB28" s="693"/>
      <c r="DC28" s="697"/>
      <c r="DD28" s="668">
        <v>17488414</v>
      </c>
      <c r="DE28" s="660"/>
      <c r="DF28" s="660"/>
      <c r="DG28" s="660"/>
      <c r="DH28" s="660"/>
      <c r="DI28" s="660"/>
      <c r="DJ28" s="660"/>
      <c r="DK28" s="661"/>
      <c r="DL28" s="668">
        <v>17471247</v>
      </c>
      <c r="DM28" s="660"/>
      <c r="DN28" s="660"/>
      <c r="DO28" s="660"/>
      <c r="DP28" s="660"/>
      <c r="DQ28" s="660"/>
      <c r="DR28" s="660"/>
      <c r="DS28" s="660"/>
      <c r="DT28" s="660"/>
      <c r="DU28" s="660"/>
      <c r="DV28" s="661"/>
      <c r="DW28" s="664">
        <v>21.5</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11978312</v>
      </c>
      <c r="S29" s="660"/>
      <c r="T29" s="660"/>
      <c r="U29" s="660"/>
      <c r="V29" s="660"/>
      <c r="W29" s="660"/>
      <c r="X29" s="660"/>
      <c r="Y29" s="661"/>
      <c r="Z29" s="662">
        <v>7.5</v>
      </c>
      <c r="AA29" s="662"/>
      <c r="AB29" s="662"/>
      <c r="AC29" s="662"/>
      <c r="AD29" s="663" t="s">
        <v>226</v>
      </c>
      <c r="AE29" s="663"/>
      <c r="AF29" s="663"/>
      <c r="AG29" s="663"/>
      <c r="AH29" s="663"/>
      <c r="AI29" s="663"/>
      <c r="AJ29" s="663"/>
      <c r="AK29" s="663"/>
      <c r="AL29" s="664" t="s">
        <v>120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18207235</v>
      </c>
      <c r="CS29" s="695"/>
      <c r="CT29" s="695"/>
      <c r="CU29" s="695"/>
      <c r="CV29" s="695"/>
      <c r="CW29" s="695"/>
      <c r="CX29" s="695"/>
      <c r="CY29" s="696"/>
      <c r="CZ29" s="664">
        <v>11.6</v>
      </c>
      <c r="DA29" s="693"/>
      <c r="DB29" s="693"/>
      <c r="DC29" s="697"/>
      <c r="DD29" s="668">
        <v>17487848</v>
      </c>
      <c r="DE29" s="695"/>
      <c r="DF29" s="695"/>
      <c r="DG29" s="695"/>
      <c r="DH29" s="695"/>
      <c r="DI29" s="695"/>
      <c r="DJ29" s="695"/>
      <c r="DK29" s="696"/>
      <c r="DL29" s="668">
        <v>17470681</v>
      </c>
      <c r="DM29" s="695"/>
      <c r="DN29" s="695"/>
      <c r="DO29" s="695"/>
      <c r="DP29" s="695"/>
      <c r="DQ29" s="695"/>
      <c r="DR29" s="695"/>
      <c r="DS29" s="695"/>
      <c r="DT29" s="695"/>
      <c r="DU29" s="695"/>
      <c r="DV29" s="696"/>
      <c r="DW29" s="664">
        <v>21.5</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320492</v>
      </c>
      <c r="S30" s="660"/>
      <c r="T30" s="660"/>
      <c r="U30" s="660"/>
      <c r="V30" s="660"/>
      <c r="W30" s="660"/>
      <c r="X30" s="660"/>
      <c r="Y30" s="661"/>
      <c r="Z30" s="662">
        <v>0.2</v>
      </c>
      <c r="AA30" s="662"/>
      <c r="AB30" s="662"/>
      <c r="AC30" s="662"/>
      <c r="AD30" s="663">
        <v>33737</v>
      </c>
      <c r="AE30" s="663"/>
      <c r="AF30" s="663"/>
      <c r="AG30" s="663"/>
      <c r="AH30" s="663"/>
      <c r="AI30" s="663"/>
      <c r="AJ30" s="663"/>
      <c r="AK30" s="663"/>
      <c r="AL30" s="664">
        <v>0</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99.3</v>
      </c>
      <c r="BH30" s="720"/>
      <c r="BI30" s="720"/>
      <c r="BJ30" s="720"/>
      <c r="BK30" s="720"/>
      <c r="BL30" s="720"/>
      <c r="BM30" s="654">
        <v>96.9</v>
      </c>
      <c r="BN30" s="720"/>
      <c r="BO30" s="720"/>
      <c r="BP30" s="720"/>
      <c r="BQ30" s="721"/>
      <c r="BR30" s="719">
        <v>99.3</v>
      </c>
      <c r="BS30" s="720"/>
      <c r="BT30" s="720"/>
      <c r="BU30" s="720"/>
      <c r="BV30" s="720"/>
      <c r="BW30" s="720"/>
      <c r="BX30" s="654">
        <v>96.4</v>
      </c>
      <c r="BY30" s="720"/>
      <c r="BZ30" s="720"/>
      <c r="CA30" s="720"/>
      <c r="CB30" s="721"/>
      <c r="CD30" s="724"/>
      <c r="CE30" s="725"/>
      <c r="CF30" s="674" t="s">
        <v>302</v>
      </c>
      <c r="CG30" s="675"/>
      <c r="CH30" s="675"/>
      <c r="CI30" s="675"/>
      <c r="CJ30" s="675"/>
      <c r="CK30" s="675"/>
      <c r="CL30" s="675"/>
      <c r="CM30" s="675"/>
      <c r="CN30" s="675"/>
      <c r="CO30" s="675"/>
      <c r="CP30" s="675"/>
      <c r="CQ30" s="676"/>
      <c r="CR30" s="659">
        <v>16560317</v>
      </c>
      <c r="CS30" s="660"/>
      <c r="CT30" s="660"/>
      <c r="CU30" s="660"/>
      <c r="CV30" s="660"/>
      <c r="CW30" s="660"/>
      <c r="CX30" s="660"/>
      <c r="CY30" s="661"/>
      <c r="CZ30" s="664">
        <v>10.6</v>
      </c>
      <c r="DA30" s="693"/>
      <c r="DB30" s="693"/>
      <c r="DC30" s="697"/>
      <c r="DD30" s="668">
        <v>16052573</v>
      </c>
      <c r="DE30" s="660"/>
      <c r="DF30" s="660"/>
      <c r="DG30" s="660"/>
      <c r="DH30" s="660"/>
      <c r="DI30" s="660"/>
      <c r="DJ30" s="660"/>
      <c r="DK30" s="661"/>
      <c r="DL30" s="668">
        <v>16035406</v>
      </c>
      <c r="DM30" s="660"/>
      <c r="DN30" s="660"/>
      <c r="DO30" s="660"/>
      <c r="DP30" s="660"/>
      <c r="DQ30" s="660"/>
      <c r="DR30" s="660"/>
      <c r="DS30" s="660"/>
      <c r="DT30" s="660"/>
      <c r="DU30" s="660"/>
      <c r="DV30" s="661"/>
      <c r="DW30" s="664">
        <v>19.7</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238089</v>
      </c>
      <c r="S31" s="660"/>
      <c r="T31" s="660"/>
      <c r="U31" s="660"/>
      <c r="V31" s="660"/>
      <c r="W31" s="660"/>
      <c r="X31" s="660"/>
      <c r="Y31" s="661"/>
      <c r="Z31" s="662">
        <v>0.1</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99.2</v>
      </c>
      <c r="BH31" s="695"/>
      <c r="BI31" s="695"/>
      <c r="BJ31" s="695"/>
      <c r="BK31" s="695"/>
      <c r="BL31" s="695"/>
      <c r="BM31" s="665">
        <v>97.7</v>
      </c>
      <c r="BN31" s="717"/>
      <c r="BO31" s="717"/>
      <c r="BP31" s="717"/>
      <c r="BQ31" s="718"/>
      <c r="BR31" s="716">
        <v>99.2</v>
      </c>
      <c r="BS31" s="695"/>
      <c r="BT31" s="695"/>
      <c r="BU31" s="695"/>
      <c r="BV31" s="695"/>
      <c r="BW31" s="695"/>
      <c r="BX31" s="665">
        <v>97.4</v>
      </c>
      <c r="BY31" s="717"/>
      <c r="BZ31" s="717"/>
      <c r="CA31" s="717"/>
      <c r="CB31" s="718"/>
      <c r="CD31" s="724"/>
      <c r="CE31" s="725"/>
      <c r="CF31" s="674" t="s">
        <v>306</v>
      </c>
      <c r="CG31" s="675"/>
      <c r="CH31" s="675"/>
      <c r="CI31" s="675"/>
      <c r="CJ31" s="675"/>
      <c r="CK31" s="675"/>
      <c r="CL31" s="675"/>
      <c r="CM31" s="675"/>
      <c r="CN31" s="675"/>
      <c r="CO31" s="675"/>
      <c r="CP31" s="675"/>
      <c r="CQ31" s="676"/>
      <c r="CR31" s="659">
        <v>1646918</v>
      </c>
      <c r="CS31" s="695"/>
      <c r="CT31" s="695"/>
      <c r="CU31" s="695"/>
      <c r="CV31" s="695"/>
      <c r="CW31" s="695"/>
      <c r="CX31" s="695"/>
      <c r="CY31" s="696"/>
      <c r="CZ31" s="664">
        <v>1</v>
      </c>
      <c r="DA31" s="693"/>
      <c r="DB31" s="693"/>
      <c r="DC31" s="697"/>
      <c r="DD31" s="668">
        <v>1435275</v>
      </c>
      <c r="DE31" s="695"/>
      <c r="DF31" s="695"/>
      <c r="DG31" s="695"/>
      <c r="DH31" s="695"/>
      <c r="DI31" s="695"/>
      <c r="DJ31" s="695"/>
      <c r="DK31" s="696"/>
      <c r="DL31" s="668">
        <v>1435275</v>
      </c>
      <c r="DM31" s="695"/>
      <c r="DN31" s="695"/>
      <c r="DO31" s="695"/>
      <c r="DP31" s="695"/>
      <c r="DQ31" s="695"/>
      <c r="DR31" s="695"/>
      <c r="DS31" s="695"/>
      <c r="DT31" s="695"/>
      <c r="DU31" s="695"/>
      <c r="DV31" s="696"/>
      <c r="DW31" s="664">
        <v>1.8</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2248209</v>
      </c>
      <c r="S32" s="660"/>
      <c r="T32" s="660"/>
      <c r="U32" s="660"/>
      <c r="V32" s="660"/>
      <c r="W32" s="660"/>
      <c r="X32" s="660"/>
      <c r="Y32" s="661"/>
      <c r="Z32" s="662">
        <v>1.4</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99.4</v>
      </c>
      <c r="BH32" s="729"/>
      <c r="BI32" s="729"/>
      <c r="BJ32" s="729"/>
      <c r="BK32" s="729"/>
      <c r="BL32" s="729"/>
      <c r="BM32" s="730">
        <v>95.7</v>
      </c>
      <c r="BN32" s="729"/>
      <c r="BO32" s="729"/>
      <c r="BP32" s="729"/>
      <c r="BQ32" s="731"/>
      <c r="BR32" s="728">
        <v>99.2</v>
      </c>
      <c r="BS32" s="729"/>
      <c r="BT32" s="729"/>
      <c r="BU32" s="729"/>
      <c r="BV32" s="729"/>
      <c r="BW32" s="729"/>
      <c r="BX32" s="730">
        <v>94.9</v>
      </c>
      <c r="BY32" s="729"/>
      <c r="BZ32" s="729"/>
      <c r="CA32" s="729"/>
      <c r="CB32" s="731"/>
      <c r="CD32" s="726"/>
      <c r="CE32" s="727"/>
      <c r="CF32" s="674" t="s">
        <v>309</v>
      </c>
      <c r="CG32" s="675"/>
      <c r="CH32" s="675"/>
      <c r="CI32" s="675"/>
      <c r="CJ32" s="675"/>
      <c r="CK32" s="675"/>
      <c r="CL32" s="675"/>
      <c r="CM32" s="675"/>
      <c r="CN32" s="675"/>
      <c r="CO32" s="675"/>
      <c r="CP32" s="675"/>
      <c r="CQ32" s="676"/>
      <c r="CR32" s="659">
        <v>566</v>
      </c>
      <c r="CS32" s="660"/>
      <c r="CT32" s="660"/>
      <c r="CU32" s="660"/>
      <c r="CV32" s="660"/>
      <c r="CW32" s="660"/>
      <c r="CX32" s="660"/>
      <c r="CY32" s="661"/>
      <c r="CZ32" s="664">
        <v>0</v>
      </c>
      <c r="DA32" s="693"/>
      <c r="DB32" s="693"/>
      <c r="DC32" s="697"/>
      <c r="DD32" s="668">
        <v>566</v>
      </c>
      <c r="DE32" s="660"/>
      <c r="DF32" s="660"/>
      <c r="DG32" s="660"/>
      <c r="DH32" s="660"/>
      <c r="DI32" s="660"/>
      <c r="DJ32" s="660"/>
      <c r="DK32" s="661"/>
      <c r="DL32" s="668">
        <v>566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3138518</v>
      </c>
      <c r="S33" s="660"/>
      <c r="T33" s="660"/>
      <c r="U33" s="660"/>
      <c r="V33" s="660"/>
      <c r="W33" s="660"/>
      <c r="X33" s="660"/>
      <c r="Y33" s="661"/>
      <c r="Z33" s="662">
        <v>2</v>
      </c>
      <c r="AA33" s="662"/>
      <c r="AB33" s="662"/>
      <c r="AC33" s="662"/>
      <c r="AD33" s="663" t="s">
        <v>120</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38316771</v>
      </c>
      <c r="CS33" s="695"/>
      <c r="CT33" s="695"/>
      <c r="CU33" s="695"/>
      <c r="CV33" s="695"/>
      <c r="CW33" s="695"/>
      <c r="CX33" s="695"/>
      <c r="CY33" s="696"/>
      <c r="CZ33" s="664">
        <v>24.4</v>
      </c>
      <c r="DA33" s="693"/>
      <c r="DB33" s="693"/>
      <c r="DC33" s="697"/>
      <c r="DD33" s="668">
        <v>30964253</v>
      </c>
      <c r="DE33" s="695"/>
      <c r="DF33" s="695"/>
      <c r="DG33" s="695"/>
      <c r="DH33" s="695"/>
      <c r="DI33" s="695"/>
      <c r="DJ33" s="695"/>
      <c r="DK33" s="696"/>
      <c r="DL33" s="668">
        <v>27394728</v>
      </c>
      <c r="DM33" s="695"/>
      <c r="DN33" s="695"/>
      <c r="DO33" s="695"/>
      <c r="DP33" s="695"/>
      <c r="DQ33" s="695"/>
      <c r="DR33" s="695"/>
      <c r="DS33" s="695"/>
      <c r="DT33" s="695"/>
      <c r="DU33" s="695"/>
      <c r="DV33" s="696"/>
      <c r="DW33" s="664">
        <v>33.6</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2334791</v>
      </c>
      <c r="S34" s="660"/>
      <c r="T34" s="660"/>
      <c r="U34" s="660"/>
      <c r="V34" s="660"/>
      <c r="W34" s="660"/>
      <c r="X34" s="660"/>
      <c r="Y34" s="661"/>
      <c r="Z34" s="662">
        <v>1.5</v>
      </c>
      <c r="AA34" s="662"/>
      <c r="AB34" s="662"/>
      <c r="AC34" s="662"/>
      <c r="AD34" s="663">
        <v>75273</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12605057</v>
      </c>
      <c r="CS34" s="660"/>
      <c r="CT34" s="660"/>
      <c r="CU34" s="660"/>
      <c r="CV34" s="660"/>
      <c r="CW34" s="660"/>
      <c r="CX34" s="660"/>
      <c r="CY34" s="661"/>
      <c r="CZ34" s="664">
        <v>8</v>
      </c>
      <c r="DA34" s="693"/>
      <c r="DB34" s="693"/>
      <c r="DC34" s="697"/>
      <c r="DD34" s="668">
        <v>9706889</v>
      </c>
      <c r="DE34" s="660"/>
      <c r="DF34" s="660"/>
      <c r="DG34" s="660"/>
      <c r="DH34" s="660"/>
      <c r="DI34" s="660"/>
      <c r="DJ34" s="660"/>
      <c r="DK34" s="661"/>
      <c r="DL34" s="668">
        <v>9308402</v>
      </c>
      <c r="DM34" s="660"/>
      <c r="DN34" s="660"/>
      <c r="DO34" s="660"/>
      <c r="DP34" s="660"/>
      <c r="DQ34" s="660"/>
      <c r="DR34" s="660"/>
      <c r="DS34" s="660"/>
      <c r="DT34" s="660"/>
      <c r="DU34" s="660"/>
      <c r="DV34" s="661"/>
      <c r="DW34" s="664">
        <v>11.4</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21590505</v>
      </c>
      <c r="S35" s="660"/>
      <c r="T35" s="660"/>
      <c r="U35" s="660"/>
      <c r="V35" s="660"/>
      <c r="W35" s="660"/>
      <c r="X35" s="660"/>
      <c r="Y35" s="661"/>
      <c r="Z35" s="662">
        <v>13.5</v>
      </c>
      <c r="AA35" s="662"/>
      <c r="AB35" s="662"/>
      <c r="AC35" s="662"/>
      <c r="AD35" s="663" t="s">
        <v>226</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20174302</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1144666</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628570</v>
      </c>
      <c r="CS35" s="695"/>
      <c r="CT35" s="695"/>
      <c r="CU35" s="695"/>
      <c r="CV35" s="695"/>
      <c r="CW35" s="695"/>
      <c r="CX35" s="695"/>
      <c r="CY35" s="696"/>
      <c r="CZ35" s="664">
        <v>0.4</v>
      </c>
      <c r="DA35" s="693"/>
      <c r="DB35" s="693"/>
      <c r="DC35" s="697"/>
      <c r="DD35" s="668">
        <v>508350</v>
      </c>
      <c r="DE35" s="695"/>
      <c r="DF35" s="695"/>
      <c r="DG35" s="695"/>
      <c r="DH35" s="695"/>
      <c r="DI35" s="695"/>
      <c r="DJ35" s="695"/>
      <c r="DK35" s="696"/>
      <c r="DL35" s="668">
        <v>507754</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226</v>
      </c>
      <c r="AA36" s="662"/>
      <c r="AB36" s="662"/>
      <c r="AC36" s="662"/>
      <c r="AD36" s="663" t="s">
        <v>120</v>
      </c>
      <c r="AE36" s="663"/>
      <c r="AF36" s="663"/>
      <c r="AG36" s="663"/>
      <c r="AH36" s="663"/>
      <c r="AI36" s="663"/>
      <c r="AJ36" s="663"/>
      <c r="AK36" s="663"/>
      <c r="AL36" s="664" t="s">
        <v>226</v>
      </c>
      <c r="AM36" s="665"/>
      <c r="AN36" s="665"/>
      <c r="AO36" s="666"/>
      <c r="AQ36" s="736" t="s">
        <v>321</v>
      </c>
      <c r="AR36" s="737"/>
      <c r="AS36" s="737"/>
      <c r="AT36" s="737"/>
      <c r="AU36" s="737"/>
      <c r="AV36" s="737"/>
      <c r="AW36" s="737"/>
      <c r="AX36" s="737"/>
      <c r="AY36" s="738"/>
      <c r="AZ36" s="659">
        <v>4022906</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295997</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9992233</v>
      </c>
      <c r="CS36" s="660"/>
      <c r="CT36" s="660"/>
      <c r="CU36" s="660"/>
      <c r="CV36" s="660"/>
      <c r="CW36" s="660"/>
      <c r="CX36" s="660"/>
      <c r="CY36" s="661"/>
      <c r="CZ36" s="664">
        <v>6.4</v>
      </c>
      <c r="DA36" s="693"/>
      <c r="DB36" s="693"/>
      <c r="DC36" s="697"/>
      <c r="DD36" s="668">
        <v>9060963</v>
      </c>
      <c r="DE36" s="660"/>
      <c r="DF36" s="660"/>
      <c r="DG36" s="660"/>
      <c r="DH36" s="660"/>
      <c r="DI36" s="660"/>
      <c r="DJ36" s="660"/>
      <c r="DK36" s="661"/>
      <c r="DL36" s="668">
        <v>7080870</v>
      </c>
      <c r="DM36" s="660"/>
      <c r="DN36" s="660"/>
      <c r="DO36" s="660"/>
      <c r="DP36" s="660"/>
      <c r="DQ36" s="660"/>
      <c r="DR36" s="660"/>
      <c r="DS36" s="660"/>
      <c r="DT36" s="660"/>
      <c r="DU36" s="660"/>
      <c r="DV36" s="661"/>
      <c r="DW36" s="664">
        <v>8.6999999999999993</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5084205</v>
      </c>
      <c r="S37" s="660"/>
      <c r="T37" s="660"/>
      <c r="U37" s="660"/>
      <c r="V37" s="660"/>
      <c r="W37" s="660"/>
      <c r="X37" s="660"/>
      <c r="Y37" s="661"/>
      <c r="Z37" s="662">
        <v>3.2</v>
      </c>
      <c r="AA37" s="662"/>
      <c r="AB37" s="662"/>
      <c r="AC37" s="662"/>
      <c r="AD37" s="663" t="s">
        <v>226</v>
      </c>
      <c r="AE37" s="663"/>
      <c r="AF37" s="663"/>
      <c r="AG37" s="663"/>
      <c r="AH37" s="663"/>
      <c r="AI37" s="663"/>
      <c r="AJ37" s="663"/>
      <c r="AK37" s="663"/>
      <c r="AL37" s="664" t="s">
        <v>120</v>
      </c>
      <c r="AM37" s="665"/>
      <c r="AN37" s="665"/>
      <c r="AO37" s="666"/>
      <c r="AQ37" s="736" t="s">
        <v>325</v>
      </c>
      <c r="AR37" s="737"/>
      <c r="AS37" s="737"/>
      <c r="AT37" s="737"/>
      <c r="AU37" s="737"/>
      <c r="AV37" s="737"/>
      <c r="AW37" s="737"/>
      <c r="AX37" s="737"/>
      <c r="AY37" s="738"/>
      <c r="AZ37" s="659">
        <v>1805058</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44940</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24130</v>
      </c>
      <c r="CS37" s="695"/>
      <c r="CT37" s="695"/>
      <c r="CU37" s="695"/>
      <c r="CV37" s="695"/>
      <c r="CW37" s="695"/>
      <c r="CX37" s="695"/>
      <c r="CY37" s="696"/>
      <c r="CZ37" s="664">
        <v>0</v>
      </c>
      <c r="DA37" s="693"/>
      <c r="DB37" s="693"/>
      <c r="DC37" s="697"/>
      <c r="DD37" s="668">
        <v>24130</v>
      </c>
      <c r="DE37" s="695"/>
      <c r="DF37" s="695"/>
      <c r="DG37" s="695"/>
      <c r="DH37" s="695"/>
      <c r="DI37" s="695"/>
      <c r="DJ37" s="695"/>
      <c r="DK37" s="696"/>
      <c r="DL37" s="668">
        <v>22979</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159935493</v>
      </c>
      <c r="S38" s="740"/>
      <c r="T38" s="740"/>
      <c r="U38" s="740"/>
      <c r="V38" s="740"/>
      <c r="W38" s="740"/>
      <c r="X38" s="740"/>
      <c r="Y38" s="741"/>
      <c r="Z38" s="742">
        <v>100</v>
      </c>
      <c r="AA38" s="742"/>
      <c r="AB38" s="742"/>
      <c r="AC38" s="742"/>
      <c r="AD38" s="743">
        <v>76330196</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598320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68456</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14001513</v>
      </c>
      <c r="CS38" s="660"/>
      <c r="CT38" s="660"/>
      <c r="CU38" s="660"/>
      <c r="CV38" s="660"/>
      <c r="CW38" s="660"/>
      <c r="CX38" s="660"/>
      <c r="CY38" s="661"/>
      <c r="CZ38" s="664">
        <v>8.9</v>
      </c>
      <c r="DA38" s="693"/>
      <c r="DB38" s="693"/>
      <c r="DC38" s="697"/>
      <c r="DD38" s="668">
        <v>11573273</v>
      </c>
      <c r="DE38" s="660"/>
      <c r="DF38" s="660"/>
      <c r="DG38" s="660"/>
      <c r="DH38" s="660"/>
      <c r="DI38" s="660"/>
      <c r="DJ38" s="660"/>
      <c r="DK38" s="661"/>
      <c r="DL38" s="668">
        <v>10433712</v>
      </c>
      <c r="DM38" s="660"/>
      <c r="DN38" s="660"/>
      <c r="DO38" s="660"/>
      <c r="DP38" s="660"/>
      <c r="DQ38" s="660"/>
      <c r="DR38" s="660"/>
      <c r="DS38" s="660"/>
      <c r="DT38" s="660"/>
      <c r="DU38" s="660"/>
      <c r="DV38" s="661"/>
      <c r="DW38" s="664">
        <v>12.8</v>
      </c>
      <c r="DX38" s="693"/>
      <c r="DY38" s="693"/>
      <c r="DZ38" s="693"/>
      <c r="EA38" s="693"/>
      <c r="EB38" s="693"/>
      <c r="EC38" s="694"/>
    </row>
    <row r="39" spans="2:133" ht="11.25" customHeight="1">
      <c r="AQ39" s="736" t="s">
        <v>332</v>
      </c>
      <c r="AR39" s="737"/>
      <c r="AS39" s="737"/>
      <c r="AT39" s="737"/>
      <c r="AU39" s="737"/>
      <c r="AV39" s="737"/>
      <c r="AW39" s="737"/>
      <c r="AX39" s="737"/>
      <c r="AY39" s="738"/>
      <c r="AZ39" s="659">
        <v>253656</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96</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346681</v>
      </c>
      <c r="CS39" s="695"/>
      <c r="CT39" s="695"/>
      <c r="CU39" s="695"/>
      <c r="CV39" s="695"/>
      <c r="CW39" s="695"/>
      <c r="CX39" s="695"/>
      <c r="CY39" s="696"/>
      <c r="CZ39" s="664">
        <v>0.2</v>
      </c>
      <c r="DA39" s="693"/>
      <c r="DB39" s="693"/>
      <c r="DC39" s="697"/>
      <c r="DD39" s="668">
        <v>50000</v>
      </c>
      <c r="DE39" s="695"/>
      <c r="DF39" s="695"/>
      <c r="DG39" s="695"/>
      <c r="DH39" s="695"/>
      <c r="DI39" s="695"/>
      <c r="DJ39" s="695"/>
      <c r="DK39" s="696"/>
      <c r="DL39" s="668" t="s">
        <v>226</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336</v>
      </c>
      <c r="AR40" s="737"/>
      <c r="AS40" s="737"/>
      <c r="AT40" s="737"/>
      <c r="AU40" s="737"/>
      <c r="AV40" s="737"/>
      <c r="AW40" s="737"/>
      <c r="AX40" s="737"/>
      <c r="AY40" s="738"/>
      <c r="AZ40" s="659">
        <v>3526955</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130</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742717</v>
      </c>
      <c r="CS40" s="660"/>
      <c r="CT40" s="660"/>
      <c r="CU40" s="660"/>
      <c r="CV40" s="660"/>
      <c r="CW40" s="660"/>
      <c r="CX40" s="660"/>
      <c r="CY40" s="661"/>
      <c r="CZ40" s="664">
        <v>0.5</v>
      </c>
      <c r="DA40" s="693"/>
      <c r="DB40" s="693"/>
      <c r="DC40" s="697"/>
      <c r="DD40" s="668">
        <v>64778</v>
      </c>
      <c r="DE40" s="660"/>
      <c r="DF40" s="660"/>
      <c r="DG40" s="660"/>
      <c r="DH40" s="660"/>
      <c r="DI40" s="660"/>
      <c r="DJ40" s="660"/>
      <c r="DK40" s="661"/>
      <c r="DL40" s="668">
        <v>63990</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339</v>
      </c>
      <c r="AR41" s="747"/>
      <c r="AS41" s="747"/>
      <c r="AT41" s="747"/>
      <c r="AU41" s="747"/>
      <c r="AV41" s="747"/>
      <c r="AW41" s="747"/>
      <c r="AX41" s="747"/>
      <c r="AY41" s="748"/>
      <c r="AZ41" s="739">
        <v>9967407</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368</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226</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27828239</v>
      </c>
      <c r="CS42" s="660"/>
      <c r="CT42" s="660"/>
      <c r="CU42" s="660"/>
      <c r="CV42" s="660"/>
      <c r="CW42" s="660"/>
      <c r="CX42" s="660"/>
      <c r="CY42" s="661"/>
      <c r="CZ42" s="664">
        <v>17.7</v>
      </c>
      <c r="DA42" s="665"/>
      <c r="DB42" s="665"/>
      <c r="DC42" s="760"/>
      <c r="DD42" s="668">
        <v>2194494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411622</v>
      </c>
      <c r="CS43" s="695"/>
      <c r="CT43" s="695"/>
      <c r="CU43" s="695"/>
      <c r="CV43" s="695"/>
      <c r="CW43" s="695"/>
      <c r="CX43" s="695"/>
      <c r="CY43" s="696"/>
      <c r="CZ43" s="664">
        <v>0.3</v>
      </c>
      <c r="DA43" s="693"/>
      <c r="DB43" s="693"/>
      <c r="DC43" s="697"/>
      <c r="DD43" s="668">
        <v>14253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27638707</v>
      </c>
      <c r="CS44" s="660"/>
      <c r="CT44" s="660"/>
      <c r="CU44" s="660"/>
      <c r="CV44" s="660"/>
      <c r="CW44" s="660"/>
      <c r="CX44" s="660"/>
      <c r="CY44" s="661"/>
      <c r="CZ44" s="664">
        <v>17.600000000000001</v>
      </c>
      <c r="DA44" s="665"/>
      <c r="DB44" s="665"/>
      <c r="DC44" s="760"/>
      <c r="DD44" s="668">
        <v>2146380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13705203</v>
      </c>
      <c r="CS45" s="695"/>
      <c r="CT45" s="695"/>
      <c r="CU45" s="695"/>
      <c r="CV45" s="695"/>
      <c r="CW45" s="695"/>
      <c r="CX45" s="695"/>
      <c r="CY45" s="696"/>
      <c r="CZ45" s="664">
        <v>8.6999999999999993</v>
      </c>
      <c r="DA45" s="693"/>
      <c r="DB45" s="693"/>
      <c r="DC45" s="697"/>
      <c r="DD45" s="668">
        <v>372119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12760966</v>
      </c>
      <c r="CS46" s="660"/>
      <c r="CT46" s="660"/>
      <c r="CU46" s="660"/>
      <c r="CV46" s="660"/>
      <c r="CW46" s="660"/>
      <c r="CX46" s="660"/>
      <c r="CY46" s="661"/>
      <c r="CZ46" s="664">
        <v>8.1</v>
      </c>
      <c r="DA46" s="665"/>
      <c r="DB46" s="665"/>
      <c r="DC46" s="760"/>
      <c r="DD46" s="668">
        <v>1707417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189532</v>
      </c>
      <c r="CS47" s="695"/>
      <c r="CT47" s="695"/>
      <c r="CU47" s="695"/>
      <c r="CV47" s="695"/>
      <c r="CW47" s="695"/>
      <c r="CX47" s="695"/>
      <c r="CY47" s="696"/>
      <c r="CZ47" s="664">
        <v>0.1</v>
      </c>
      <c r="DA47" s="693"/>
      <c r="DB47" s="693"/>
      <c r="DC47" s="697"/>
      <c r="DD47" s="668">
        <v>48114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156930740</v>
      </c>
      <c r="CS49" s="729"/>
      <c r="CT49" s="729"/>
      <c r="CU49" s="729"/>
      <c r="CV49" s="729"/>
      <c r="CW49" s="729"/>
      <c r="CX49" s="729"/>
      <c r="CY49" s="761"/>
      <c r="CZ49" s="744">
        <v>100</v>
      </c>
      <c r="DA49" s="762"/>
      <c r="DB49" s="762"/>
      <c r="DC49" s="763"/>
      <c r="DD49" s="764">
        <v>84445937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mFSrnWDsnrYp5mPnMJgiyvrf4RhtJwo8OZWR983T1AeN7Ec5xQn0nlV8s/I0Zf2yJv3BJsADYdensKVSTzP0Zg==" saltValue="Nle2ud/AmjOTGOURG9c6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159804</v>
      </c>
      <c r="R7" s="795"/>
      <c r="S7" s="795"/>
      <c r="T7" s="795"/>
      <c r="U7" s="795"/>
      <c r="V7" s="795">
        <v>156879</v>
      </c>
      <c r="W7" s="795"/>
      <c r="X7" s="795"/>
      <c r="Y7" s="795"/>
      <c r="Z7" s="795"/>
      <c r="AA7" s="795">
        <v>2925</v>
      </c>
      <c r="AB7" s="795"/>
      <c r="AC7" s="795"/>
      <c r="AD7" s="795"/>
      <c r="AE7" s="796"/>
      <c r="AF7" s="797">
        <v>393</v>
      </c>
      <c r="AG7" s="798"/>
      <c r="AH7" s="798"/>
      <c r="AI7" s="798"/>
      <c r="AJ7" s="799"/>
      <c r="AK7" s="834">
        <v>2221</v>
      </c>
      <c r="AL7" s="835"/>
      <c r="AM7" s="835"/>
      <c r="AN7" s="835"/>
      <c r="AO7" s="835"/>
      <c r="AP7" s="835">
        <v>196797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606</v>
      </c>
      <c r="BT7" s="839"/>
      <c r="BU7" s="839"/>
      <c r="BV7" s="839"/>
      <c r="BW7" s="839"/>
      <c r="BX7" s="839"/>
      <c r="BY7" s="839"/>
      <c r="BZ7" s="839"/>
      <c r="CA7" s="839"/>
      <c r="CB7" s="839"/>
      <c r="CC7" s="839"/>
      <c r="CD7" s="839"/>
      <c r="CE7" s="839"/>
      <c r="CF7" s="839"/>
      <c r="CG7" s="840"/>
      <c r="CH7" s="831">
        <v>-2</v>
      </c>
      <c r="CI7" s="832"/>
      <c r="CJ7" s="832"/>
      <c r="CK7" s="832"/>
      <c r="CL7" s="833"/>
      <c r="CM7" s="831">
        <v>55</v>
      </c>
      <c r="CN7" s="832"/>
      <c r="CO7" s="832"/>
      <c r="CP7" s="832"/>
      <c r="CQ7" s="833"/>
      <c r="CR7" s="831">
        <v>10</v>
      </c>
      <c r="CS7" s="832"/>
      <c r="CT7" s="832"/>
      <c r="CU7" s="832"/>
      <c r="CV7" s="833"/>
      <c r="CW7" s="831">
        <v>61</v>
      </c>
      <c r="CX7" s="832"/>
      <c r="CY7" s="832"/>
      <c r="CZ7" s="832"/>
      <c r="DA7" s="833"/>
      <c r="DB7" s="831" t="s">
        <v>616</v>
      </c>
      <c r="DC7" s="832"/>
      <c r="DD7" s="832"/>
      <c r="DE7" s="832"/>
      <c r="DF7" s="833"/>
      <c r="DG7" s="831" t="s">
        <v>616</v>
      </c>
      <c r="DH7" s="832"/>
      <c r="DI7" s="832"/>
      <c r="DJ7" s="832"/>
      <c r="DK7" s="833"/>
      <c r="DL7" s="831" t="s">
        <v>616</v>
      </c>
      <c r="DM7" s="832"/>
      <c r="DN7" s="832"/>
      <c r="DO7" s="832"/>
      <c r="DP7" s="833"/>
      <c r="DQ7" s="831" t="s">
        <v>616</v>
      </c>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v>55</v>
      </c>
      <c r="R8" s="819"/>
      <c r="S8" s="819"/>
      <c r="T8" s="819"/>
      <c r="U8" s="819"/>
      <c r="V8" s="819">
        <v>55</v>
      </c>
      <c r="W8" s="819"/>
      <c r="X8" s="819"/>
      <c r="Y8" s="819"/>
      <c r="Z8" s="819"/>
      <c r="AA8" s="819" t="s">
        <v>595</v>
      </c>
      <c r="AB8" s="819"/>
      <c r="AC8" s="819"/>
      <c r="AD8" s="819"/>
      <c r="AE8" s="820"/>
      <c r="AF8" s="821" t="s">
        <v>120</v>
      </c>
      <c r="AG8" s="822"/>
      <c r="AH8" s="822"/>
      <c r="AI8" s="822"/>
      <c r="AJ8" s="823"/>
      <c r="AK8" s="824">
        <v>14</v>
      </c>
      <c r="AL8" s="825"/>
      <c r="AM8" s="825"/>
      <c r="AN8" s="825"/>
      <c r="AO8" s="825"/>
      <c r="AP8" s="825" t="s">
        <v>595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607</v>
      </c>
      <c r="BT8" s="829"/>
      <c r="BU8" s="829"/>
      <c r="BV8" s="829"/>
      <c r="BW8" s="829"/>
      <c r="BX8" s="829"/>
      <c r="BY8" s="829"/>
      <c r="BZ8" s="829"/>
      <c r="CA8" s="829"/>
      <c r="CB8" s="829"/>
      <c r="CC8" s="829"/>
      <c r="CD8" s="829"/>
      <c r="CE8" s="829"/>
      <c r="CF8" s="829"/>
      <c r="CG8" s="830"/>
      <c r="CH8" s="841">
        <v>6</v>
      </c>
      <c r="CI8" s="842"/>
      <c r="CJ8" s="842"/>
      <c r="CK8" s="842"/>
      <c r="CL8" s="843"/>
      <c r="CM8" s="841">
        <v>240</v>
      </c>
      <c r="CN8" s="842"/>
      <c r="CO8" s="842"/>
      <c r="CP8" s="842"/>
      <c r="CQ8" s="843"/>
      <c r="CR8" s="841">
        <v>10</v>
      </c>
      <c r="CS8" s="842"/>
      <c r="CT8" s="842"/>
      <c r="CU8" s="842"/>
      <c r="CV8" s="843"/>
      <c r="CW8" s="841">
        <v>32</v>
      </c>
      <c r="CX8" s="842"/>
      <c r="CY8" s="842"/>
      <c r="CZ8" s="842"/>
      <c r="DA8" s="843"/>
      <c r="DB8" s="841" t="s">
        <v>616</v>
      </c>
      <c r="DC8" s="842"/>
      <c r="DD8" s="842"/>
      <c r="DE8" s="842"/>
      <c r="DF8" s="843"/>
      <c r="DG8" s="841" t="s">
        <v>521</v>
      </c>
      <c r="DH8" s="842"/>
      <c r="DI8" s="842"/>
      <c r="DJ8" s="842"/>
      <c r="DK8" s="843"/>
      <c r="DL8" s="841" t="s">
        <v>521</v>
      </c>
      <c r="DM8" s="842"/>
      <c r="DN8" s="842"/>
      <c r="DO8" s="842"/>
      <c r="DP8" s="843"/>
      <c r="DQ8" s="841" t="s">
        <v>521</v>
      </c>
      <c r="DR8" s="842"/>
      <c r="DS8" s="842"/>
      <c r="DT8" s="842"/>
      <c r="DU8" s="843"/>
      <c r="DV8" s="844"/>
      <c r="DW8" s="845"/>
      <c r="DX8" s="845"/>
      <c r="DY8" s="845"/>
      <c r="DZ8" s="846"/>
      <c r="EA8" s="234"/>
    </row>
    <row r="9" spans="1:131" s="235" customFormat="1" ht="26.25" customHeight="1">
      <c r="A9" s="241">
        <v>3</v>
      </c>
      <c r="B9" s="815" t="s">
        <v>377</v>
      </c>
      <c r="C9" s="816"/>
      <c r="D9" s="816"/>
      <c r="E9" s="816"/>
      <c r="F9" s="816"/>
      <c r="G9" s="816"/>
      <c r="H9" s="816"/>
      <c r="I9" s="816"/>
      <c r="J9" s="816"/>
      <c r="K9" s="816"/>
      <c r="L9" s="816"/>
      <c r="M9" s="816"/>
      <c r="N9" s="816"/>
      <c r="O9" s="816"/>
      <c r="P9" s="817"/>
      <c r="Q9" s="818">
        <v>187</v>
      </c>
      <c r="R9" s="819"/>
      <c r="S9" s="819"/>
      <c r="T9" s="819"/>
      <c r="U9" s="819"/>
      <c r="V9" s="819">
        <v>107</v>
      </c>
      <c r="W9" s="819"/>
      <c r="X9" s="819"/>
      <c r="Y9" s="819"/>
      <c r="Z9" s="819"/>
      <c r="AA9" s="819">
        <v>80</v>
      </c>
      <c r="AB9" s="819"/>
      <c r="AC9" s="819"/>
      <c r="AD9" s="819"/>
      <c r="AE9" s="820"/>
      <c r="AF9" s="821" t="s">
        <v>120</v>
      </c>
      <c r="AG9" s="822"/>
      <c r="AH9" s="822"/>
      <c r="AI9" s="822"/>
      <c r="AJ9" s="823"/>
      <c r="AK9" s="824">
        <v>11</v>
      </c>
      <c r="AL9" s="825"/>
      <c r="AM9" s="825"/>
      <c r="AN9" s="825"/>
      <c r="AO9" s="825"/>
      <c r="AP9" s="825">
        <v>426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608</v>
      </c>
      <c r="BT9" s="829"/>
      <c r="BU9" s="829"/>
      <c r="BV9" s="829"/>
      <c r="BW9" s="829"/>
      <c r="BX9" s="829"/>
      <c r="BY9" s="829"/>
      <c r="BZ9" s="829"/>
      <c r="CA9" s="829"/>
      <c r="CB9" s="829"/>
      <c r="CC9" s="829"/>
      <c r="CD9" s="829"/>
      <c r="CE9" s="829"/>
      <c r="CF9" s="829"/>
      <c r="CG9" s="830"/>
      <c r="CH9" s="841">
        <v>7</v>
      </c>
      <c r="CI9" s="842"/>
      <c r="CJ9" s="842"/>
      <c r="CK9" s="842"/>
      <c r="CL9" s="843"/>
      <c r="CM9" s="841">
        <v>55</v>
      </c>
      <c r="CN9" s="842"/>
      <c r="CO9" s="842"/>
      <c r="CP9" s="842"/>
      <c r="CQ9" s="843"/>
      <c r="CR9" s="841">
        <v>10</v>
      </c>
      <c r="CS9" s="842"/>
      <c r="CT9" s="842"/>
      <c r="CU9" s="842"/>
      <c r="CV9" s="843"/>
      <c r="CW9" s="841" t="s">
        <v>616</v>
      </c>
      <c r="CX9" s="842"/>
      <c r="CY9" s="842"/>
      <c r="CZ9" s="842"/>
      <c r="DA9" s="843"/>
      <c r="DB9" s="841" t="s">
        <v>521</v>
      </c>
      <c r="DC9" s="842"/>
      <c r="DD9" s="842"/>
      <c r="DE9" s="842"/>
      <c r="DF9" s="843"/>
      <c r="DG9" s="841" t="s">
        <v>521</v>
      </c>
      <c r="DH9" s="842"/>
      <c r="DI9" s="842"/>
      <c r="DJ9" s="842"/>
      <c r="DK9" s="843"/>
      <c r="DL9" s="841" t="s">
        <v>521</v>
      </c>
      <c r="DM9" s="842"/>
      <c r="DN9" s="842"/>
      <c r="DO9" s="842"/>
      <c r="DP9" s="843"/>
      <c r="DQ9" s="841" t="s">
        <v>521</v>
      </c>
      <c r="DR9" s="842"/>
      <c r="DS9" s="842"/>
      <c r="DT9" s="842"/>
      <c r="DU9" s="843"/>
      <c r="DV9" s="844"/>
      <c r="DW9" s="845"/>
      <c r="DX9" s="845"/>
      <c r="DY9" s="845"/>
      <c r="DZ9" s="846"/>
      <c r="EA9" s="234"/>
    </row>
    <row r="10" spans="1:131" s="235" customFormat="1" ht="26.25" customHeight="1">
      <c r="A10" s="241">
        <v>4</v>
      </c>
      <c r="B10" s="815" t="s">
        <v>378</v>
      </c>
      <c r="C10" s="816"/>
      <c r="D10" s="816"/>
      <c r="E10" s="816"/>
      <c r="F10" s="816"/>
      <c r="G10" s="816"/>
      <c r="H10" s="816"/>
      <c r="I10" s="816"/>
      <c r="J10" s="816"/>
      <c r="K10" s="816"/>
      <c r="L10" s="816"/>
      <c r="M10" s="816"/>
      <c r="N10" s="816"/>
      <c r="O10" s="816"/>
      <c r="P10" s="817"/>
      <c r="Q10" s="818">
        <v>2</v>
      </c>
      <c r="R10" s="819"/>
      <c r="S10" s="819"/>
      <c r="T10" s="819"/>
      <c r="U10" s="819"/>
      <c r="V10" s="819">
        <v>2</v>
      </c>
      <c r="W10" s="819"/>
      <c r="X10" s="819"/>
      <c r="Y10" s="819"/>
      <c r="Z10" s="819"/>
      <c r="AA10" s="819" t="s">
        <v>595</v>
      </c>
      <c r="AB10" s="819"/>
      <c r="AC10" s="819"/>
      <c r="AD10" s="819"/>
      <c r="AE10" s="820"/>
      <c r="AF10" s="821" t="s">
        <v>379</v>
      </c>
      <c r="AG10" s="822"/>
      <c r="AH10" s="822"/>
      <c r="AI10" s="822"/>
      <c r="AJ10" s="823"/>
      <c r="AK10" s="824" t="s">
        <v>595</v>
      </c>
      <c r="AL10" s="825"/>
      <c r="AM10" s="825"/>
      <c r="AN10" s="825"/>
      <c r="AO10" s="825"/>
      <c r="AP10" s="825" t="s">
        <v>595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609</v>
      </c>
      <c r="BT10" s="829"/>
      <c r="BU10" s="829"/>
      <c r="BV10" s="829"/>
      <c r="BW10" s="829"/>
      <c r="BX10" s="829"/>
      <c r="BY10" s="829"/>
      <c r="BZ10" s="829"/>
      <c r="CA10" s="829"/>
      <c r="CB10" s="829"/>
      <c r="CC10" s="829"/>
      <c r="CD10" s="829"/>
      <c r="CE10" s="829"/>
      <c r="CF10" s="829"/>
      <c r="CG10" s="830"/>
      <c r="CH10" s="841">
        <v>-14</v>
      </c>
      <c r="CI10" s="842"/>
      <c r="CJ10" s="842"/>
      <c r="CK10" s="842"/>
      <c r="CL10" s="843"/>
      <c r="CM10" s="841">
        <v>83</v>
      </c>
      <c r="CN10" s="842"/>
      <c r="CO10" s="842"/>
      <c r="CP10" s="842"/>
      <c r="CQ10" s="843"/>
      <c r="CR10" s="841">
        <v>10</v>
      </c>
      <c r="CS10" s="842"/>
      <c r="CT10" s="842"/>
      <c r="CU10" s="842"/>
      <c r="CV10" s="843"/>
      <c r="CW10" s="841">
        <v>35</v>
      </c>
      <c r="CX10" s="842"/>
      <c r="CY10" s="842"/>
      <c r="CZ10" s="842"/>
      <c r="DA10" s="843"/>
      <c r="DB10" s="841" t="s">
        <v>521</v>
      </c>
      <c r="DC10" s="842"/>
      <c r="DD10" s="842"/>
      <c r="DE10" s="842"/>
      <c r="DF10" s="843"/>
      <c r="DG10" s="841" t="s">
        <v>521</v>
      </c>
      <c r="DH10" s="842"/>
      <c r="DI10" s="842"/>
      <c r="DJ10" s="842"/>
      <c r="DK10" s="843"/>
      <c r="DL10" s="841" t="s">
        <v>521</v>
      </c>
      <c r="DM10" s="842"/>
      <c r="DN10" s="842"/>
      <c r="DO10" s="842"/>
      <c r="DP10" s="843"/>
      <c r="DQ10" s="841" t="s">
        <v>521</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610</v>
      </c>
      <c r="BT11" s="829"/>
      <c r="BU11" s="829"/>
      <c r="BV11" s="829"/>
      <c r="BW11" s="829"/>
      <c r="BX11" s="829"/>
      <c r="BY11" s="829"/>
      <c r="BZ11" s="829"/>
      <c r="CA11" s="829"/>
      <c r="CB11" s="829"/>
      <c r="CC11" s="829"/>
      <c r="CD11" s="829"/>
      <c r="CE11" s="829"/>
      <c r="CF11" s="829"/>
      <c r="CG11" s="830"/>
      <c r="CH11" s="841">
        <v>3</v>
      </c>
      <c r="CI11" s="842"/>
      <c r="CJ11" s="842"/>
      <c r="CK11" s="842"/>
      <c r="CL11" s="843"/>
      <c r="CM11" s="841">
        <v>33</v>
      </c>
      <c r="CN11" s="842"/>
      <c r="CO11" s="842"/>
      <c r="CP11" s="842"/>
      <c r="CQ11" s="843"/>
      <c r="CR11" s="841">
        <v>5</v>
      </c>
      <c r="CS11" s="842"/>
      <c r="CT11" s="842"/>
      <c r="CU11" s="842"/>
      <c r="CV11" s="843"/>
      <c r="CW11" s="841" t="s">
        <v>616</v>
      </c>
      <c r="CX11" s="842"/>
      <c r="CY11" s="842"/>
      <c r="CZ11" s="842"/>
      <c r="DA11" s="843"/>
      <c r="DB11" s="841" t="s">
        <v>521</v>
      </c>
      <c r="DC11" s="842"/>
      <c r="DD11" s="842"/>
      <c r="DE11" s="842"/>
      <c r="DF11" s="843"/>
      <c r="DG11" s="841" t="s">
        <v>521</v>
      </c>
      <c r="DH11" s="842"/>
      <c r="DI11" s="842"/>
      <c r="DJ11" s="842"/>
      <c r="DK11" s="843"/>
      <c r="DL11" s="841" t="s">
        <v>521</v>
      </c>
      <c r="DM11" s="842"/>
      <c r="DN11" s="842"/>
      <c r="DO11" s="842"/>
      <c r="DP11" s="843"/>
      <c r="DQ11" s="841" t="s">
        <v>521</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611</v>
      </c>
      <c r="BT12" s="829"/>
      <c r="BU12" s="829"/>
      <c r="BV12" s="829"/>
      <c r="BW12" s="829"/>
      <c r="BX12" s="829"/>
      <c r="BY12" s="829"/>
      <c r="BZ12" s="829"/>
      <c r="CA12" s="829"/>
      <c r="CB12" s="829"/>
      <c r="CC12" s="829"/>
      <c r="CD12" s="829"/>
      <c r="CE12" s="829"/>
      <c r="CF12" s="829"/>
      <c r="CG12" s="830"/>
      <c r="CH12" s="841">
        <v>-1</v>
      </c>
      <c r="CI12" s="842"/>
      <c r="CJ12" s="842"/>
      <c r="CK12" s="842"/>
      <c r="CL12" s="843"/>
      <c r="CM12" s="841">
        <v>50</v>
      </c>
      <c r="CN12" s="842"/>
      <c r="CO12" s="842"/>
      <c r="CP12" s="842"/>
      <c r="CQ12" s="843"/>
      <c r="CR12" s="841">
        <v>50</v>
      </c>
      <c r="CS12" s="842"/>
      <c r="CT12" s="842"/>
      <c r="CU12" s="842"/>
      <c r="CV12" s="843"/>
      <c r="CW12" s="841">
        <v>33</v>
      </c>
      <c r="CX12" s="842"/>
      <c r="CY12" s="842"/>
      <c r="CZ12" s="842"/>
      <c r="DA12" s="843"/>
      <c r="DB12" s="841" t="s">
        <v>521</v>
      </c>
      <c r="DC12" s="842"/>
      <c r="DD12" s="842"/>
      <c r="DE12" s="842"/>
      <c r="DF12" s="843"/>
      <c r="DG12" s="841" t="s">
        <v>521</v>
      </c>
      <c r="DH12" s="842"/>
      <c r="DI12" s="842"/>
      <c r="DJ12" s="842"/>
      <c r="DK12" s="843"/>
      <c r="DL12" s="841" t="s">
        <v>521</v>
      </c>
      <c r="DM12" s="842"/>
      <c r="DN12" s="842"/>
      <c r="DO12" s="842"/>
      <c r="DP12" s="843"/>
      <c r="DQ12" s="841" t="s">
        <v>521</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612</v>
      </c>
      <c r="BT13" s="829"/>
      <c r="BU13" s="829"/>
      <c r="BV13" s="829"/>
      <c r="BW13" s="829"/>
      <c r="BX13" s="829"/>
      <c r="BY13" s="829"/>
      <c r="BZ13" s="829"/>
      <c r="CA13" s="829"/>
      <c r="CB13" s="829"/>
      <c r="CC13" s="829"/>
      <c r="CD13" s="829"/>
      <c r="CE13" s="829"/>
      <c r="CF13" s="829"/>
      <c r="CG13" s="830"/>
      <c r="CH13" s="841">
        <v>-36</v>
      </c>
      <c r="CI13" s="842"/>
      <c r="CJ13" s="842"/>
      <c r="CK13" s="842"/>
      <c r="CL13" s="843"/>
      <c r="CM13" s="841">
        <v>598</v>
      </c>
      <c r="CN13" s="842"/>
      <c r="CO13" s="842"/>
      <c r="CP13" s="842"/>
      <c r="CQ13" s="843"/>
      <c r="CR13" s="841">
        <v>100</v>
      </c>
      <c r="CS13" s="842"/>
      <c r="CT13" s="842"/>
      <c r="CU13" s="842"/>
      <c r="CV13" s="843"/>
      <c r="CW13" s="841">
        <v>10</v>
      </c>
      <c r="CX13" s="842"/>
      <c r="CY13" s="842"/>
      <c r="CZ13" s="842"/>
      <c r="DA13" s="843"/>
      <c r="DB13" s="841" t="s">
        <v>521</v>
      </c>
      <c r="DC13" s="842"/>
      <c r="DD13" s="842"/>
      <c r="DE13" s="842"/>
      <c r="DF13" s="843"/>
      <c r="DG13" s="841" t="s">
        <v>521</v>
      </c>
      <c r="DH13" s="842"/>
      <c r="DI13" s="842"/>
      <c r="DJ13" s="842"/>
      <c r="DK13" s="843"/>
      <c r="DL13" s="841" t="s">
        <v>521</v>
      </c>
      <c r="DM13" s="842"/>
      <c r="DN13" s="842"/>
      <c r="DO13" s="842"/>
      <c r="DP13" s="843"/>
      <c r="DQ13" s="841" t="s">
        <v>521</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613</v>
      </c>
      <c r="BT14" s="829"/>
      <c r="BU14" s="829"/>
      <c r="BV14" s="829"/>
      <c r="BW14" s="829"/>
      <c r="BX14" s="829"/>
      <c r="BY14" s="829"/>
      <c r="BZ14" s="829"/>
      <c r="CA14" s="829"/>
      <c r="CB14" s="829"/>
      <c r="CC14" s="829"/>
      <c r="CD14" s="829"/>
      <c r="CE14" s="829"/>
      <c r="CF14" s="829"/>
      <c r="CG14" s="830"/>
      <c r="CH14" s="841">
        <v>-21</v>
      </c>
      <c r="CI14" s="842"/>
      <c r="CJ14" s="842"/>
      <c r="CK14" s="842"/>
      <c r="CL14" s="843"/>
      <c r="CM14" s="841">
        <v>354</v>
      </c>
      <c r="CN14" s="842"/>
      <c r="CO14" s="842"/>
      <c r="CP14" s="842"/>
      <c r="CQ14" s="843"/>
      <c r="CR14" s="841">
        <v>3</v>
      </c>
      <c r="CS14" s="842"/>
      <c r="CT14" s="842"/>
      <c r="CU14" s="842"/>
      <c r="CV14" s="843"/>
      <c r="CW14" s="841" t="s">
        <v>616</v>
      </c>
      <c r="CX14" s="842"/>
      <c r="CY14" s="842"/>
      <c r="CZ14" s="842"/>
      <c r="DA14" s="843"/>
      <c r="DB14" s="841" t="s">
        <v>521</v>
      </c>
      <c r="DC14" s="842"/>
      <c r="DD14" s="842"/>
      <c r="DE14" s="842"/>
      <c r="DF14" s="843"/>
      <c r="DG14" s="841" t="s">
        <v>521</v>
      </c>
      <c r="DH14" s="842"/>
      <c r="DI14" s="842"/>
      <c r="DJ14" s="842"/>
      <c r="DK14" s="843"/>
      <c r="DL14" s="841" t="s">
        <v>521</v>
      </c>
      <c r="DM14" s="842"/>
      <c r="DN14" s="842"/>
      <c r="DO14" s="842"/>
      <c r="DP14" s="843"/>
      <c r="DQ14" s="841" t="s">
        <v>521</v>
      </c>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614</v>
      </c>
      <c r="BT15" s="829"/>
      <c r="BU15" s="829"/>
      <c r="BV15" s="829"/>
      <c r="BW15" s="829"/>
      <c r="BX15" s="829"/>
      <c r="BY15" s="829"/>
      <c r="BZ15" s="829"/>
      <c r="CA15" s="829"/>
      <c r="CB15" s="829"/>
      <c r="CC15" s="829"/>
      <c r="CD15" s="829"/>
      <c r="CE15" s="829"/>
      <c r="CF15" s="829"/>
      <c r="CG15" s="830"/>
      <c r="CH15" s="841">
        <v>67</v>
      </c>
      <c r="CI15" s="842"/>
      <c r="CJ15" s="842"/>
      <c r="CK15" s="842"/>
      <c r="CL15" s="843"/>
      <c r="CM15" s="841">
        <v>232</v>
      </c>
      <c r="CN15" s="842"/>
      <c r="CO15" s="842"/>
      <c r="CP15" s="842"/>
      <c r="CQ15" s="843"/>
      <c r="CR15" s="841">
        <v>30</v>
      </c>
      <c r="CS15" s="842"/>
      <c r="CT15" s="842"/>
      <c r="CU15" s="842"/>
      <c r="CV15" s="843"/>
      <c r="CW15" s="841" t="s">
        <v>616</v>
      </c>
      <c r="CX15" s="842"/>
      <c r="CY15" s="842"/>
      <c r="CZ15" s="842"/>
      <c r="DA15" s="843"/>
      <c r="DB15" s="841" t="s">
        <v>521</v>
      </c>
      <c r="DC15" s="842"/>
      <c r="DD15" s="842"/>
      <c r="DE15" s="842"/>
      <c r="DF15" s="843"/>
      <c r="DG15" s="841" t="s">
        <v>521</v>
      </c>
      <c r="DH15" s="842"/>
      <c r="DI15" s="842"/>
      <c r="DJ15" s="842"/>
      <c r="DK15" s="843"/>
      <c r="DL15" s="841" t="s">
        <v>521</v>
      </c>
      <c r="DM15" s="842"/>
      <c r="DN15" s="842"/>
      <c r="DO15" s="842"/>
      <c r="DP15" s="843"/>
      <c r="DQ15" s="841" t="s">
        <v>521</v>
      </c>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615</v>
      </c>
      <c r="BT16" s="829"/>
      <c r="BU16" s="829"/>
      <c r="BV16" s="829"/>
      <c r="BW16" s="829"/>
      <c r="BX16" s="829"/>
      <c r="BY16" s="829"/>
      <c r="BZ16" s="829"/>
      <c r="CA16" s="829"/>
      <c r="CB16" s="829"/>
      <c r="CC16" s="829"/>
      <c r="CD16" s="829"/>
      <c r="CE16" s="829"/>
      <c r="CF16" s="829"/>
      <c r="CG16" s="830"/>
      <c r="CH16" s="841">
        <v>-1</v>
      </c>
      <c r="CI16" s="842"/>
      <c r="CJ16" s="842"/>
      <c r="CK16" s="842"/>
      <c r="CL16" s="843"/>
      <c r="CM16" s="841">
        <v>176</v>
      </c>
      <c r="CN16" s="842"/>
      <c r="CO16" s="842"/>
      <c r="CP16" s="842"/>
      <c r="CQ16" s="843"/>
      <c r="CR16" s="841">
        <v>37</v>
      </c>
      <c r="CS16" s="842"/>
      <c r="CT16" s="842"/>
      <c r="CU16" s="842"/>
      <c r="CV16" s="843"/>
      <c r="CW16" s="841">
        <v>11</v>
      </c>
      <c r="CX16" s="842"/>
      <c r="CY16" s="842"/>
      <c r="CZ16" s="842"/>
      <c r="DA16" s="843"/>
      <c r="DB16" s="841" t="s">
        <v>521</v>
      </c>
      <c r="DC16" s="842"/>
      <c r="DD16" s="842"/>
      <c r="DE16" s="842"/>
      <c r="DF16" s="843"/>
      <c r="DG16" s="841" t="s">
        <v>521</v>
      </c>
      <c r="DH16" s="842"/>
      <c r="DI16" s="842"/>
      <c r="DJ16" s="842"/>
      <c r="DK16" s="843"/>
      <c r="DL16" s="841" t="s">
        <v>521</v>
      </c>
      <c r="DM16" s="842"/>
      <c r="DN16" s="842"/>
      <c r="DO16" s="842"/>
      <c r="DP16" s="843"/>
      <c r="DQ16" s="841" t="s">
        <v>521</v>
      </c>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159935</v>
      </c>
      <c r="R23" s="854"/>
      <c r="S23" s="854"/>
      <c r="T23" s="854"/>
      <c r="U23" s="854"/>
      <c r="V23" s="854">
        <v>156931</v>
      </c>
      <c r="W23" s="854"/>
      <c r="X23" s="854"/>
      <c r="Y23" s="854"/>
      <c r="Z23" s="854"/>
      <c r="AA23" s="854">
        <v>3005</v>
      </c>
      <c r="AB23" s="854"/>
      <c r="AC23" s="854"/>
      <c r="AD23" s="854"/>
      <c r="AE23" s="855"/>
      <c r="AF23" s="856">
        <v>393</v>
      </c>
      <c r="AG23" s="854"/>
      <c r="AH23" s="854"/>
      <c r="AI23" s="854"/>
      <c r="AJ23" s="857"/>
      <c r="AK23" s="858"/>
      <c r="AL23" s="859"/>
      <c r="AM23" s="859"/>
      <c r="AN23" s="859"/>
      <c r="AO23" s="859"/>
      <c r="AP23" s="854">
        <v>197223</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41604</v>
      </c>
      <c r="R28" s="883"/>
      <c r="S28" s="883"/>
      <c r="T28" s="883"/>
      <c r="U28" s="883"/>
      <c r="V28" s="883">
        <v>40459</v>
      </c>
      <c r="W28" s="883"/>
      <c r="X28" s="883"/>
      <c r="Y28" s="883"/>
      <c r="Z28" s="883"/>
      <c r="AA28" s="883">
        <v>1145</v>
      </c>
      <c r="AB28" s="883"/>
      <c r="AC28" s="883"/>
      <c r="AD28" s="883"/>
      <c r="AE28" s="884"/>
      <c r="AF28" s="885">
        <v>1145</v>
      </c>
      <c r="AG28" s="883"/>
      <c r="AH28" s="883"/>
      <c r="AI28" s="883"/>
      <c r="AJ28" s="886"/>
      <c r="AK28" s="887">
        <v>3527</v>
      </c>
      <c r="AL28" s="878"/>
      <c r="AM28" s="878"/>
      <c r="AN28" s="878"/>
      <c r="AO28" s="878"/>
      <c r="AP28" s="878" t="s">
        <v>595</v>
      </c>
      <c r="AQ28" s="878"/>
      <c r="AR28" s="878"/>
      <c r="AS28" s="878"/>
      <c r="AT28" s="878"/>
      <c r="AU28" s="878" t="s">
        <v>595</v>
      </c>
      <c r="AV28" s="878"/>
      <c r="AW28" s="878"/>
      <c r="AX28" s="878"/>
      <c r="AY28" s="878"/>
      <c r="AZ28" s="879" t="s">
        <v>595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15112</v>
      </c>
      <c r="R29" s="819"/>
      <c r="S29" s="819"/>
      <c r="T29" s="819"/>
      <c r="U29" s="819"/>
      <c r="V29" s="819">
        <v>20403</v>
      </c>
      <c r="W29" s="819"/>
      <c r="X29" s="819"/>
      <c r="Y29" s="819"/>
      <c r="Z29" s="819"/>
      <c r="AA29" s="819">
        <v>-5291</v>
      </c>
      <c r="AB29" s="819"/>
      <c r="AC29" s="819"/>
      <c r="AD29" s="819"/>
      <c r="AE29" s="820"/>
      <c r="AF29" s="821">
        <v>-5291</v>
      </c>
      <c r="AG29" s="822"/>
      <c r="AH29" s="822"/>
      <c r="AI29" s="822"/>
      <c r="AJ29" s="823"/>
      <c r="AK29" s="890">
        <v>52</v>
      </c>
      <c r="AL29" s="891"/>
      <c r="AM29" s="891"/>
      <c r="AN29" s="891"/>
      <c r="AO29" s="891"/>
      <c r="AP29" s="891" t="s">
        <v>595</v>
      </c>
      <c r="AQ29" s="891"/>
      <c r="AR29" s="891"/>
      <c r="AS29" s="891"/>
      <c r="AT29" s="891"/>
      <c r="AU29" s="891" t="s">
        <v>595</v>
      </c>
      <c r="AV29" s="891"/>
      <c r="AW29" s="891"/>
      <c r="AX29" s="891"/>
      <c r="AY29" s="891"/>
      <c r="AZ29" s="892" t="s">
        <v>595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209</v>
      </c>
      <c r="R30" s="819"/>
      <c r="S30" s="819"/>
      <c r="T30" s="819"/>
      <c r="U30" s="819"/>
      <c r="V30" s="819">
        <v>621</v>
      </c>
      <c r="W30" s="819"/>
      <c r="X30" s="819"/>
      <c r="Y30" s="819"/>
      <c r="Z30" s="819"/>
      <c r="AA30" s="819">
        <v>-412</v>
      </c>
      <c r="AB30" s="819"/>
      <c r="AC30" s="819"/>
      <c r="AD30" s="819"/>
      <c r="AE30" s="820"/>
      <c r="AF30" s="821">
        <v>-412</v>
      </c>
      <c r="AG30" s="822"/>
      <c r="AH30" s="822"/>
      <c r="AI30" s="822"/>
      <c r="AJ30" s="823"/>
      <c r="AK30" s="890" t="s">
        <v>595</v>
      </c>
      <c r="AL30" s="891"/>
      <c r="AM30" s="891"/>
      <c r="AN30" s="891"/>
      <c r="AO30" s="891"/>
      <c r="AP30" s="891" t="s">
        <v>595</v>
      </c>
      <c r="AQ30" s="891"/>
      <c r="AR30" s="891"/>
      <c r="AS30" s="891"/>
      <c r="AT30" s="891"/>
      <c r="AU30" s="891" t="s">
        <v>597</v>
      </c>
      <c r="AV30" s="891"/>
      <c r="AW30" s="891"/>
      <c r="AX30" s="891"/>
      <c r="AY30" s="891"/>
      <c r="AZ30" s="892" t="s">
        <v>595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29311</v>
      </c>
      <c r="R31" s="819"/>
      <c r="S31" s="819"/>
      <c r="T31" s="819"/>
      <c r="U31" s="819"/>
      <c r="V31" s="819">
        <v>28650</v>
      </c>
      <c r="W31" s="819"/>
      <c r="X31" s="819"/>
      <c r="Y31" s="819"/>
      <c r="Z31" s="819"/>
      <c r="AA31" s="819">
        <v>661</v>
      </c>
      <c r="AB31" s="819"/>
      <c r="AC31" s="819"/>
      <c r="AD31" s="819"/>
      <c r="AE31" s="820"/>
      <c r="AF31" s="821">
        <v>661</v>
      </c>
      <c r="AG31" s="822"/>
      <c r="AH31" s="822"/>
      <c r="AI31" s="822"/>
      <c r="AJ31" s="823"/>
      <c r="AK31" s="890">
        <v>4153</v>
      </c>
      <c r="AL31" s="891"/>
      <c r="AM31" s="891"/>
      <c r="AN31" s="891"/>
      <c r="AO31" s="891"/>
      <c r="AP31" s="891" t="s">
        <v>595</v>
      </c>
      <c r="AQ31" s="891"/>
      <c r="AR31" s="891"/>
      <c r="AS31" s="891"/>
      <c r="AT31" s="891"/>
      <c r="AU31" s="891" t="s">
        <v>595</v>
      </c>
      <c r="AV31" s="891"/>
      <c r="AW31" s="891"/>
      <c r="AX31" s="891"/>
      <c r="AY31" s="891"/>
      <c r="AZ31" s="892" t="s">
        <v>595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4983</v>
      </c>
      <c r="R32" s="819"/>
      <c r="S32" s="819"/>
      <c r="T32" s="819"/>
      <c r="U32" s="819"/>
      <c r="V32" s="819">
        <v>4809</v>
      </c>
      <c r="W32" s="819"/>
      <c r="X32" s="819"/>
      <c r="Y32" s="819"/>
      <c r="Z32" s="819"/>
      <c r="AA32" s="819">
        <v>174</v>
      </c>
      <c r="AB32" s="819"/>
      <c r="AC32" s="819"/>
      <c r="AD32" s="819"/>
      <c r="AE32" s="820"/>
      <c r="AF32" s="821">
        <v>174</v>
      </c>
      <c r="AG32" s="822"/>
      <c r="AH32" s="822"/>
      <c r="AI32" s="822"/>
      <c r="AJ32" s="823"/>
      <c r="AK32" s="890">
        <v>1079</v>
      </c>
      <c r="AL32" s="891"/>
      <c r="AM32" s="891"/>
      <c r="AN32" s="891"/>
      <c r="AO32" s="891"/>
      <c r="AP32" s="891" t="s">
        <v>595</v>
      </c>
      <c r="AQ32" s="891"/>
      <c r="AR32" s="891"/>
      <c r="AS32" s="891"/>
      <c r="AT32" s="891"/>
      <c r="AU32" s="891" t="s">
        <v>595</v>
      </c>
      <c r="AV32" s="891"/>
      <c r="AW32" s="891"/>
      <c r="AX32" s="891"/>
      <c r="AY32" s="891"/>
      <c r="AZ32" s="892" t="s">
        <v>595</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6904</v>
      </c>
      <c r="R33" s="819"/>
      <c r="S33" s="819"/>
      <c r="T33" s="819"/>
      <c r="U33" s="819"/>
      <c r="V33" s="819">
        <v>5432</v>
      </c>
      <c r="W33" s="819"/>
      <c r="X33" s="819"/>
      <c r="Y33" s="819"/>
      <c r="Z33" s="819"/>
      <c r="AA33" s="819">
        <v>1472</v>
      </c>
      <c r="AB33" s="819"/>
      <c r="AC33" s="819"/>
      <c r="AD33" s="819"/>
      <c r="AE33" s="820"/>
      <c r="AF33" s="821">
        <v>11720</v>
      </c>
      <c r="AG33" s="822"/>
      <c r="AH33" s="822"/>
      <c r="AI33" s="822"/>
      <c r="AJ33" s="823"/>
      <c r="AK33" s="890">
        <v>598</v>
      </c>
      <c r="AL33" s="891"/>
      <c r="AM33" s="891"/>
      <c r="AN33" s="891"/>
      <c r="AO33" s="891"/>
      <c r="AP33" s="891">
        <v>28271</v>
      </c>
      <c r="AQ33" s="891"/>
      <c r="AR33" s="891"/>
      <c r="AS33" s="891"/>
      <c r="AT33" s="891"/>
      <c r="AU33" s="891">
        <v>368</v>
      </c>
      <c r="AV33" s="891"/>
      <c r="AW33" s="891"/>
      <c r="AX33" s="891"/>
      <c r="AY33" s="891"/>
      <c r="AZ33" s="892" t="s">
        <v>595</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8527</v>
      </c>
      <c r="R34" s="819"/>
      <c r="S34" s="819"/>
      <c r="T34" s="819"/>
      <c r="U34" s="819"/>
      <c r="V34" s="819">
        <v>8755</v>
      </c>
      <c r="W34" s="819"/>
      <c r="X34" s="819"/>
      <c r="Y34" s="819"/>
      <c r="Z34" s="819"/>
      <c r="AA34" s="819">
        <v>-228</v>
      </c>
      <c r="AB34" s="819"/>
      <c r="AC34" s="819"/>
      <c r="AD34" s="819"/>
      <c r="AE34" s="820"/>
      <c r="AF34" s="821">
        <v>302</v>
      </c>
      <c r="AG34" s="822"/>
      <c r="AH34" s="822"/>
      <c r="AI34" s="822"/>
      <c r="AJ34" s="823"/>
      <c r="AK34" s="890">
        <v>3748</v>
      </c>
      <c r="AL34" s="891"/>
      <c r="AM34" s="891"/>
      <c r="AN34" s="891"/>
      <c r="AO34" s="891"/>
      <c r="AP34" s="891">
        <v>84475</v>
      </c>
      <c r="AQ34" s="891"/>
      <c r="AR34" s="891"/>
      <c r="AS34" s="891"/>
      <c r="AT34" s="891"/>
      <c r="AU34" s="891">
        <v>53979</v>
      </c>
      <c r="AV34" s="891"/>
      <c r="AW34" s="891"/>
      <c r="AX34" s="891"/>
      <c r="AY34" s="891"/>
      <c r="AZ34" s="892" t="s">
        <v>595</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609</v>
      </c>
      <c r="R35" s="819"/>
      <c r="S35" s="819"/>
      <c r="T35" s="819"/>
      <c r="U35" s="819"/>
      <c r="V35" s="819">
        <v>607</v>
      </c>
      <c r="W35" s="819"/>
      <c r="X35" s="819"/>
      <c r="Y35" s="819"/>
      <c r="Z35" s="819"/>
      <c r="AA35" s="819">
        <v>2</v>
      </c>
      <c r="AB35" s="819"/>
      <c r="AC35" s="819"/>
      <c r="AD35" s="819"/>
      <c r="AE35" s="820"/>
      <c r="AF35" s="821">
        <v>2</v>
      </c>
      <c r="AG35" s="822"/>
      <c r="AH35" s="822"/>
      <c r="AI35" s="822"/>
      <c r="AJ35" s="823"/>
      <c r="AK35" s="890">
        <v>254</v>
      </c>
      <c r="AL35" s="891"/>
      <c r="AM35" s="891"/>
      <c r="AN35" s="891"/>
      <c r="AO35" s="891"/>
      <c r="AP35" s="891">
        <v>2275</v>
      </c>
      <c r="AQ35" s="891"/>
      <c r="AR35" s="891"/>
      <c r="AS35" s="891"/>
      <c r="AT35" s="891"/>
      <c r="AU35" s="891">
        <v>1410</v>
      </c>
      <c r="AV35" s="891"/>
      <c r="AW35" s="891"/>
      <c r="AX35" s="891"/>
      <c r="AY35" s="891"/>
      <c r="AZ35" s="892" t="s">
        <v>595</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405</v>
      </c>
      <c r="C36" s="816"/>
      <c r="D36" s="816"/>
      <c r="E36" s="816"/>
      <c r="F36" s="816"/>
      <c r="G36" s="816"/>
      <c r="H36" s="816"/>
      <c r="I36" s="816"/>
      <c r="J36" s="816"/>
      <c r="K36" s="816"/>
      <c r="L36" s="816"/>
      <c r="M36" s="816"/>
      <c r="N36" s="816"/>
      <c r="O36" s="816"/>
      <c r="P36" s="817"/>
      <c r="Q36" s="818">
        <v>279</v>
      </c>
      <c r="R36" s="819"/>
      <c r="S36" s="819"/>
      <c r="T36" s="819"/>
      <c r="U36" s="819"/>
      <c r="V36" s="819">
        <v>880</v>
      </c>
      <c r="W36" s="819"/>
      <c r="X36" s="819"/>
      <c r="Y36" s="819"/>
      <c r="Z36" s="819"/>
      <c r="AA36" s="819">
        <v>-601</v>
      </c>
      <c r="AB36" s="819"/>
      <c r="AC36" s="819"/>
      <c r="AD36" s="819"/>
      <c r="AE36" s="820"/>
      <c r="AF36" s="821">
        <v>-343</v>
      </c>
      <c r="AG36" s="822"/>
      <c r="AH36" s="822"/>
      <c r="AI36" s="822"/>
      <c r="AJ36" s="823"/>
      <c r="AK36" s="890">
        <v>251</v>
      </c>
      <c r="AL36" s="891"/>
      <c r="AM36" s="891"/>
      <c r="AN36" s="891"/>
      <c r="AO36" s="891"/>
      <c r="AP36" s="891" t="s">
        <v>595</v>
      </c>
      <c r="AQ36" s="891"/>
      <c r="AR36" s="891"/>
      <c r="AS36" s="891"/>
      <c r="AT36" s="891"/>
      <c r="AU36" s="891" t="s">
        <v>595</v>
      </c>
      <c r="AV36" s="891"/>
      <c r="AW36" s="891"/>
      <c r="AX36" s="891"/>
      <c r="AY36" s="891"/>
      <c r="AZ36" s="892">
        <v>149</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407</v>
      </c>
      <c r="C37" s="816"/>
      <c r="D37" s="816"/>
      <c r="E37" s="816"/>
      <c r="F37" s="816"/>
      <c r="G37" s="816"/>
      <c r="H37" s="816"/>
      <c r="I37" s="816"/>
      <c r="J37" s="816"/>
      <c r="K37" s="816"/>
      <c r="L37" s="816"/>
      <c r="M37" s="816"/>
      <c r="N37" s="816"/>
      <c r="O37" s="816"/>
      <c r="P37" s="817"/>
      <c r="Q37" s="818">
        <v>316</v>
      </c>
      <c r="R37" s="819"/>
      <c r="S37" s="819"/>
      <c r="T37" s="819"/>
      <c r="U37" s="819"/>
      <c r="V37" s="819">
        <v>316</v>
      </c>
      <c r="W37" s="819"/>
      <c r="X37" s="819"/>
      <c r="Y37" s="819"/>
      <c r="Z37" s="819"/>
      <c r="AA37" s="819" t="s">
        <v>596</v>
      </c>
      <c r="AB37" s="819"/>
      <c r="AC37" s="819"/>
      <c r="AD37" s="819"/>
      <c r="AE37" s="820"/>
      <c r="AF37" s="821" t="s">
        <v>120</v>
      </c>
      <c r="AG37" s="822"/>
      <c r="AH37" s="822"/>
      <c r="AI37" s="822"/>
      <c r="AJ37" s="823"/>
      <c r="AK37" s="890">
        <v>253</v>
      </c>
      <c r="AL37" s="891"/>
      <c r="AM37" s="891"/>
      <c r="AN37" s="891"/>
      <c r="AO37" s="891"/>
      <c r="AP37" s="891">
        <v>2341</v>
      </c>
      <c r="AQ37" s="891"/>
      <c r="AR37" s="891"/>
      <c r="AS37" s="891"/>
      <c r="AT37" s="891"/>
      <c r="AU37" s="891">
        <v>2327</v>
      </c>
      <c r="AV37" s="891"/>
      <c r="AW37" s="891"/>
      <c r="AX37" s="891"/>
      <c r="AY37" s="891"/>
      <c r="AZ37" s="892" t="s">
        <v>595</v>
      </c>
      <c r="BA37" s="892"/>
      <c r="BB37" s="892"/>
      <c r="BC37" s="892"/>
      <c r="BD37" s="892"/>
      <c r="BE37" s="888" t="s">
        <v>406</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151</v>
      </c>
      <c r="C38" s="816"/>
      <c r="D38" s="816"/>
      <c r="E38" s="816"/>
      <c r="F38" s="816"/>
      <c r="G38" s="816"/>
      <c r="H38" s="816"/>
      <c r="I38" s="816"/>
      <c r="J38" s="816"/>
      <c r="K38" s="816"/>
      <c r="L38" s="816"/>
      <c r="M38" s="816"/>
      <c r="N38" s="816"/>
      <c r="O38" s="816"/>
      <c r="P38" s="817"/>
      <c r="Q38" s="818">
        <v>147</v>
      </c>
      <c r="R38" s="819"/>
      <c r="S38" s="819"/>
      <c r="T38" s="819"/>
      <c r="U38" s="819"/>
      <c r="V38" s="819">
        <v>149</v>
      </c>
      <c r="W38" s="819"/>
      <c r="X38" s="819"/>
      <c r="Y38" s="819"/>
      <c r="Z38" s="819"/>
      <c r="AA38" s="819">
        <v>-2</v>
      </c>
      <c r="AB38" s="819"/>
      <c r="AC38" s="819"/>
      <c r="AD38" s="819"/>
      <c r="AE38" s="820"/>
      <c r="AF38" s="821">
        <v>-2</v>
      </c>
      <c r="AG38" s="822"/>
      <c r="AH38" s="822"/>
      <c r="AI38" s="822"/>
      <c r="AJ38" s="823"/>
      <c r="AK38" s="890" t="s">
        <v>595</v>
      </c>
      <c r="AL38" s="891"/>
      <c r="AM38" s="891"/>
      <c r="AN38" s="891"/>
      <c r="AO38" s="891"/>
      <c r="AP38" s="891">
        <v>411</v>
      </c>
      <c r="AQ38" s="891"/>
      <c r="AR38" s="891"/>
      <c r="AS38" s="891"/>
      <c r="AT38" s="891"/>
      <c r="AU38" s="891" t="s">
        <v>595</v>
      </c>
      <c r="AV38" s="891"/>
      <c r="AW38" s="891"/>
      <c r="AX38" s="891"/>
      <c r="AY38" s="891"/>
      <c r="AZ38" s="892">
        <v>0.4</v>
      </c>
      <c r="BA38" s="892"/>
      <c r="BB38" s="892"/>
      <c r="BC38" s="892"/>
      <c r="BD38" s="892"/>
      <c r="BE38" s="888" t="s">
        <v>408</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7955</v>
      </c>
      <c r="AG63" s="902"/>
      <c r="AH63" s="902"/>
      <c r="AI63" s="902"/>
      <c r="AJ63" s="903"/>
      <c r="AK63" s="904"/>
      <c r="AL63" s="899"/>
      <c r="AM63" s="899"/>
      <c r="AN63" s="899"/>
      <c r="AO63" s="899"/>
      <c r="AP63" s="902">
        <v>117773</v>
      </c>
      <c r="AQ63" s="902"/>
      <c r="AR63" s="902"/>
      <c r="AS63" s="902"/>
      <c r="AT63" s="902"/>
      <c r="AU63" s="902">
        <v>58085</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417</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598</v>
      </c>
      <c r="C68" s="930"/>
      <c r="D68" s="930"/>
      <c r="E68" s="930"/>
      <c r="F68" s="930"/>
      <c r="G68" s="930"/>
      <c r="H68" s="930"/>
      <c r="I68" s="930"/>
      <c r="J68" s="930"/>
      <c r="K68" s="930"/>
      <c r="L68" s="930"/>
      <c r="M68" s="930"/>
      <c r="N68" s="930"/>
      <c r="O68" s="930"/>
      <c r="P68" s="931"/>
      <c r="Q68" s="932">
        <v>148</v>
      </c>
      <c r="R68" s="926"/>
      <c r="S68" s="926"/>
      <c r="T68" s="926"/>
      <c r="U68" s="926"/>
      <c r="V68" s="926">
        <v>139</v>
      </c>
      <c r="W68" s="926"/>
      <c r="X68" s="926"/>
      <c r="Y68" s="926"/>
      <c r="Z68" s="926"/>
      <c r="AA68" s="926">
        <v>9</v>
      </c>
      <c r="AB68" s="926"/>
      <c r="AC68" s="926"/>
      <c r="AD68" s="926"/>
      <c r="AE68" s="926"/>
      <c r="AF68" s="926">
        <v>9</v>
      </c>
      <c r="AG68" s="926"/>
      <c r="AH68" s="926"/>
      <c r="AI68" s="926"/>
      <c r="AJ68" s="926"/>
      <c r="AK68" s="926" t="s">
        <v>604</v>
      </c>
      <c r="AL68" s="926"/>
      <c r="AM68" s="926"/>
      <c r="AN68" s="926"/>
      <c r="AO68" s="926"/>
      <c r="AP68" s="926" t="s">
        <v>604</v>
      </c>
      <c r="AQ68" s="926"/>
      <c r="AR68" s="926"/>
      <c r="AS68" s="926"/>
      <c r="AT68" s="926"/>
      <c r="AU68" s="926" t="s">
        <v>604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599</v>
      </c>
      <c r="C69" s="934"/>
      <c r="D69" s="934"/>
      <c r="E69" s="934"/>
      <c r="F69" s="934"/>
      <c r="G69" s="934"/>
      <c r="H69" s="934"/>
      <c r="I69" s="934"/>
      <c r="J69" s="934"/>
      <c r="K69" s="934"/>
      <c r="L69" s="934"/>
      <c r="M69" s="934"/>
      <c r="N69" s="934"/>
      <c r="O69" s="934"/>
      <c r="P69" s="935"/>
      <c r="Q69" s="936">
        <v>22902</v>
      </c>
      <c r="R69" s="891"/>
      <c r="S69" s="891"/>
      <c r="T69" s="891"/>
      <c r="U69" s="891"/>
      <c r="V69" s="891">
        <v>22592</v>
      </c>
      <c r="W69" s="891"/>
      <c r="X69" s="891"/>
      <c r="Y69" s="891"/>
      <c r="Z69" s="891"/>
      <c r="AA69" s="891">
        <v>310</v>
      </c>
      <c r="AB69" s="891"/>
      <c r="AC69" s="891"/>
      <c r="AD69" s="891"/>
      <c r="AE69" s="891"/>
      <c r="AF69" s="891">
        <v>8374</v>
      </c>
      <c r="AG69" s="891"/>
      <c r="AH69" s="891"/>
      <c r="AI69" s="891"/>
      <c r="AJ69" s="891"/>
      <c r="AK69" s="891" t="s">
        <v>604</v>
      </c>
      <c r="AL69" s="891"/>
      <c r="AM69" s="891"/>
      <c r="AN69" s="891"/>
      <c r="AO69" s="891"/>
      <c r="AP69" s="891">
        <v>26768</v>
      </c>
      <c r="AQ69" s="891"/>
      <c r="AR69" s="891"/>
      <c r="AS69" s="891"/>
      <c r="AT69" s="891"/>
      <c r="AU69" s="891">
        <v>8081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600</v>
      </c>
      <c r="C70" s="934"/>
      <c r="D70" s="934"/>
      <c r="E70" s="934"/>
      <c r="F70" s="934"/>
      <c r="G70" s="934"/>
      <c r="H70" s="934"/>
      <c r="I70" s="934"/>
      <c r="J70" s="934"/>
      <c r="K70" s="934"/>
      <c r="L70" s="934"/>
      <c r="M70" s="934"/>
      <c r="N70" s="934"/>
      <c r="O70" s="934"/>
      <c r="P70" s="935"/>
      <c r="Q70" s="936">
        <v>34</v>
      </c>
      <c r="R70" s="891"/>
      <c r="S70" s="891"/>
      <c r="T70" s="891"/>
      <c r="U70" s="891"/>
      <c r="V70" s="891">
        <v>31</v>
      </c>
      <c r="W70" s="891"/>
      <c r="X70" s="891"/>
      <c r="Y70" s="891"/>
      <c r="Z70" s="891"/>
      <c r="AA70" s="891">
        <v>3</v>
      </c>
      <c r="AB70" s="891"/>
      <c r="AC70" s="891"/>
      <c r="AD70" s="891"/>
      <c r="AE70" s="891"/>
      <c r="AF70" s="891">
        <v>3</v>
      </c>
      <c r="AG70" s="891"/>
      <c r="AH70" s="891"/>
      <c r="AI70" s="891"/>
      <c r="AJ70" s="891"/>
      <c r="AK70" s="891" t="s">
        <v>605</v>
      </c>
      <c r="AL70" s="891"/>
      <c r="AM70" s="891"/>
      <c r="AN70" s="891"/>
      <c r="AO70" s="891"/>
      <c r="AP70" s="891" t="s">
        <v>604</v>
      </c>
      <c r="AQ70" s="891"/>
      <c r="AR70" s="891"/>
      <c r="AS70" s="891"/>
      <c r="AT70" s="891"/>
      <c r="AU70" s="891" t="s">
        <v>604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601</v>
      </c>
      <c r="C71" s="934"/>
      <c r="D71" s="934"/>
      <c r="E71" s="934"/>
      <c r="F71" s="934"/>
      <c r="G71" s="934"/>
      <c r="H71" s="934"/>
      <c r="I71" s="934"/>
      <c r="J71" s="934"/>
      <c r="K71" s="934"/>
      <c r="L71" s="934"/>
      <c r="M71" s="934"/>
      <c r="N71" s="934"/>
      <c r="O71" s="934"/>
      <c r="P71" s="935"/>
      <c r="Q71" s="936">
        <v>57</v>
      </c>
      <c r="R71" s="891"/>
      <c r="S71" s="891"/>
      <c r="T71" s="891"/>
      <c r="U71" s="891"/>
      <c r="V71" s="891">
        <v>52</v>
      </c>
      <c r="W71" s="891"/>
      <c r="X71" s="891"/>
      <c r="Y71" s="891"/>
      <c r="Z71" s="891"/>
      <c r="AA71" s="891">
        <v>5</v>
      </c>
      <c r="AB71" s="891"/>
      <c r="AC71" s="891"/>
      <c r="AD71" s="891"/>
      <c r="AE71" s="891"/>
      <c r="AF71" s="891">
        <v>5</v>
      </c>
      <c r="AG71" s="891"/>
      <c r="AH71" s="891"/>
      <c r="AI71" s="891"/>
      <c r="AJ71" s="891"/>
      <c r="AK71" s="891" t="s">
        <v>604</v>
      </c>
      <c r="AL71" s="891"/>
      <c r="AM71" s="891"/>
      <c r="AN71" s="891"/>
      <c r="AO71" s="891"/>
      <c r="AP71" s="891" t="s">
        <v>604</v>
      </c>
      <c r="AQ71" s="891"/>
      <c r="AR71" s="891"/>
      <c r="AS71" s="891"/>
      <c r="AT71" s="891"/>
      <c r="AU71" s="891" t="s">
        <v>604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602</v>
      </c>
      <c r="C72" s="934"/>
      <c r="D72" s="934"/>
      <c r="E72" s="934"/>
      <c r="F72" s="934"/>
      <c r="G72" s="934"/>
      <c r="H72" s="934"/>
      <c r="I72" s="934"/>
      <c r="J72" s="934"/>
      <c r="K72" s="934"/>
      <c r="L72" s="934"/>
      <c r="M72" s="934"/>
      <c r="N72" s="934"/>
      <c r="O72" s="934"/>
      <c r="P72" s="935"/>
      <c r="Q72" s="936">
        <v>146276</v>
      </c>
      <c r="R72" s="891"/>
      <c r="S72" s="891"/>
      <c r="T72" s="891"/>
      <c r="U72" s="891"/>
      <c r="V72" s="891">
        <v>142796</v>
      </c>
      <c r="W72" s="891"/>
      <c r="X72" s="891"/>
      <c r="Y72" s="891"/>
      <c r="Z72" s="891"/>
      <c r="AA72" s="891">
        <v>3480</v>
      </c>
      <c r="AB72" s="891"/>
      <c r="AC72" s="891"/>
      <c r="AD72" s="891"/>
      <c r="AE72" s="891"/>
      <c r="AF72" s="891">
        <v>3480</v>
      </c>
      <c r="AG72" s="891"/>
      <c r="AH72" s="891"/>
      <c r="AI72" s="891"/>
      <c r="AJ72" s="891"/>
      <c r="AK72" s="891" t="s">
        <v>604</v>
      </c>
      <c r="AL72" s="891"/>
      <c r="AM72" s="891"/>
      <c r="AN72" s="891"/>
      <c r="AO72" s="891"/>
      <c r="AP72" s="891" t="s">
        <v>604</v>
      </c>
      <c r="AQ72" s="891"/>
      <c r="AR72" s="891"/>
      <c r="AS72" s="891"/>
      <c r="AT72" s="891"/>
      <c r="AU72" s="891" t="s">
        <v>604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603</v>
      </c>
      <c r="C73" s="934"/>
      <c r="D73" s="934"/>
      <c r="E73" s="934"/>
      <c r="F73" s="934"/>
      <c r="G73" s="934"/>
      <c r="H73" s="934"/>
      <c r="I73" s="934"/>
      <c r="J73" s="934"/>
      <c r="K73" s="934"/>
      <c r="L73" s="934"/>
      <c r="M73" s="934"/>
      <c r="N73" s="934"/>
      <c r="O73" s="934"/>
      <c r="P73" s="935"/>
      <c r="Q73" s="936">
        <v>38020</v>
      </c>
      <c r="R73" s="891"/>
      <c r="S73" s="891"/>
      <c r="T73" s="891"/>
      <c r="U73" s="891"/>
      <c r="V73" s="891">
        <v>37588</v>
      </c>
      <c r="W73" s="891"/>
      <c r="X73" s="891"/>
      <c r="Y73" s="891"/>
      <c r="Z73" s="891"/>
      <c r="AA73" s="891">
        <v>432</v>
      </c>
      <c r="AB73" s="891"/>
      <c r="AC73" s="891"/>
      <c r="AD73" s="891"/>
      <c r="AE73" s="891"/>
      <c r="AF73" s="891">
        <v>171</v>
      </c>
      <c r="AG73" s="891"/>
      <c r="AH73" s="891"/>
      <c r="AI73" s="891"/>
      <c r="AJ73" s="891"/>
      <c r="AK73" s="891" t="s">
        <v>604</v>
      </c>
      <c r="AL73" s="891"/>
      <c r="AM73" s="891"/>
      <c r="AN73" s="891"/>
      <c r="AO73" s="891"/>
      <c r="AP73" s="891" t="s">
        <v>605</v>
      </c>
      <c r="AQ73" s="891"/>
      <c r="AR73" s="891"/>
      <c r="AS73" s="891"/>
      <c r="AT73" s="891"/>
      <c r="AU73" s="891" t="s">
        <v>604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124042</v>
      </c>
      <c r="AG88" s="902"/>
      <c r="AH88" s="902"/>
      <c r="AI88" s="902"/>
      <c r="AJ88" s="902"/>
      <c r="AK88" s="899"/>
      <c r="AL88" s="899"/>
      <c r="AM88" s="899"/>
      <c r="AN88" s="899"/>
      <c r="AO88" s="899"/>
      <c r="AP88" s="902">
        <v>26768</v>
      </c>
      <c r="AQ88" s="902"/>
      <c r="AR88" s="902"/>
      <c r="AS88" s="902"/>
      <c r="AT88" s="902"/>
      <c r="AU88" s="902">
        <v>8081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265</v>
      </c>
      <c r="CS102" s="910"/>
      <c r="CT102" s="910"/>
      <c r="CU102" s="910"/>
      <c r="CV102" s="953"/>
      <c r="CW102" s="952">
        <v>183</v>
      </c>
      <c r="CX102" s="910"/>
      <c r="CY102" s="910"/>
      <c r="CZ102" s="910"/>
      <c r="DA102" s="953"/>
      <c r="DB102" s="952" t="s">
        <v>616</v>
      </c>
      <c r="DC102" s="910"/>
      <c r="DD102" s="910"/>
      <c r="DE102" s="910"/>
      <c r="DF102" s="953"/>
      <c r="DG102" s="952" t="s">
        <v>616</v>
      </c>
      <c r="DH102" s="910"/>
      <c r="DI102" s="910"/>
      <c r="DJ102" s="910"/>
      <c r="DK102" s="953"/>
      <c r="DL102" s="952" t="s">
        <v>521</v>
      </c>
      <c r="DM102" s="910"/>
      <c r="DN102" s="910"/>
      <c r="DO102" s="910"/>
      <c r="DP102" s="953"/>
      <c r="DQ102" s="952" t="s">
        <v>521</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297</v>
      </c>
      <c r="AG109" s="955"/>
      <c r="AH109" s="955"/>
      <c r="AI109" s="955"/>
      <c r="AJ109" s="956"/>
      <c r="AK109" s="954" t="s">
        <v>296</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297</v>
      </c>
      <c r="BW109" s="955"/>
      <c r="BX109" s="955"/>
      <c r="BY109" s="955"/>
      <c r="BZ109" s="956"/>
      <c r="CA109" s="954" t="s">
        <v>296</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297</v>
      </c>
      <c r="DM109" s="955"/>
      <c r="DN109" s="955"/>
      <c r="DO109" s="955"/>
      <c r="DP109" s="956"/>
      <c r="DQ109" s="954" t="s">
        <v>296</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21965740</v>
      </c>
      <c r="AB110" s="962"/>
      <c r="AC110" s="962"/>
      <c r="AD110" s="962"/>
      <c r="AE110" s="963"/>
      <c r="AF110" s="964">
        <v>19529667</v>
      </c>
      <c r="AG110" s="962"/>
      <c r="AH110" s="962"/>
      <c r="AI110" s="962"/>
      <c r="AJ110" s="963"/>
      <c r="AK110" s="964">
        <v>18190068</v>
      </c>
      <c r="AL110" s="962"/>
      <c r="AM110" s="962"/>
      <c r="AN110" s="962"/>
      <c r="AO110" s="963"/>
      <c r="AP110" s="965">
        <v>27.5</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193858101</v>
      </c>
      <c r="BR110" s="997"/>
      <c r="BS110" s="997"/>
      <c r="BT110" s="997"/>
      <c r="BU110" s="997"/>
      <c r="BV110" s="997">
        <v>192207848</v>
      </c>
      <c r="BW110" s="997"/>
      <c r="BX110" s="997"/>
      <c r="BY110" s="997"/>
      <c r="BZ110" s="997"/>
      <c r="CA110" s="997">
        <v>197222677</v>
      </c>
      <c r="CB110" s="997"/>
      <c r="CC110" s="997"/>
      <c r="CD110" s="997"/>
      <c r="CE110" s="997"/>
      <c r="CF110" s="1011">
        <v>298.7</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437</v>
      </c>
      <c r="DH110" s="997"/>
      <c r="DI110" s="997"/>
      <c r="DJ110" s="997"/>
      <c r="DK110" s="997"/>
      <c r="DL110" s="997" t="s">
        <v>379</v>
      </c>
      <c r="DM110" s="997"/>
      <c r="DN110" s="997"/>
      <c r="DO110" s="997"/>
      <c r="DP110" s="997"/>
      <c r="DQ110" s="997" t="s">
        <v>437</v>
      </c>
      <c r="DR110" s="997"/>
      <c r="DS110" s="997"/>
      <c r="DT110" s="997"/>
      <c r="DU110" s="997"/>
      <c r="DV110" s="998" t="s">
        <v>120</v>
      </c>
      <c r="DW110" s="998"/>
      <c r="DX110" s="998"/>
      <c r="DY110" s="998"/>
      <c r="DZ110" s="999"/>
    </row>
    <row r="111" spans="1:131" s="226" customFormat="1" ht="26.25" customHeight="1">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379</v>
      </c>
      <c r="AB111" s="1004"/>
      <c r="AC111" s="1004"/>
      <c r="AD111" s="1004"/>
      <c r="AE111" s="1005"/>
      <c r="AF111" s="1006" t="s">
        <v>437</v>
      </c>
      <c r="AG111" s="1004"/>
      <c r="AH111" s="1004"/>
      <c r="AI111" s="1004"/>
      <c r="AJ111" s="1005"/>
      <c r="AK111" s="1006" t="s">
        <v>120</v>
      </c>
      <c r="AL111" s="1004"/>
      <c r="AM111" s="1004"/>
      <c r="AN111" s="1004"/>
      <c r="AO111" s="1005"/>
      <c r="AP111" s="1007" t="s">
        <v>437</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1539458</v>
      </c>
      <c r="BR111" s="990"/>
      <c r="BS111" s="990"/>
      <c r="BT111" s="990"/>
      <c r="BU111" s="990"/>
      <c r="BV111" s="990">
        <v>1436137</v>
      </c>
      <c r="BW111" s="990"/>
      <c r="BX111" s="990"/>
      <c r="BY111" s="990"/>
      <c r="BZ111" s="990"/>
      <c r="CA111" s="990">
        <v>1614775</v>
      </c>
      <c r="CB111" s="990"/>
      <c r="CC111" s="990"/>
      <c r="CD111" s="990"/>
      <c r="CE111" s="990"/>
      <c r="CF111" s="984">
        <v>2.4</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437</v>
      </c>
      <c r="DR111" s="990"/>
      <c r="DS111" s="990"/>
      <c r="DT111" s="990"/>
      <c r="DU111" s="990"/>
      <c r="DV111" s="991" t="s">
        <v>120</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33333</v>
      </c>
      <c r="AB112" s="1029"/>
      <c r="AC112" s="1029"/>
      <c r="AD112" s="1029"/>
      <c r="AE112" s="1030"/>
      <c r="AF112" s="1031">
        <v>16667</v>
      </c>
      <c r="AG112" s="1029"/>
      <c r="AH112" s="1029"/>
      <c r="AI112" s="1029"/>
      <c r="AJ112" s="1030"/>
      <c r="AK112" s="1031">
        <v>16667</v>
      </c>
      <c r="AL112" s="1029"/>
      <c r="AM112" s="1029"/>
      <c r="AN112" s="1029"/>
      <c r="AO112" s="1030"/>
      <c r="AP112" s="1032">
        <v>0</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59129474</v>
      </c>
      <c r="BR112" s="990"/>
      <c r="BS112" s="990"/>
      <c r="BT112" s="990"/>
      <c r="BU112" s="990"/>
      <c r="BV112" s="990">
        <v>58076674</v>
      </c>
      <c r="BW112" s="990"/>
      <c r="BX112" s="990"/>
      <c r="BY112" s="990"/>
      <c r="BZ112" s="990"/>
      <c r="CA112" s="990">
        <v>58084644</v>
      </c>
      <c r="CB112" s="990"/>
      <c r="CC112" s="990"/>
      <c r="CD112" s="990"/>
      <c r="CE112" s="990"/>
      <c r="CF112" s="984">
        <v>88</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379</v>
      </c>
      <c r="DM112" s="990"/>
      <c r="DN112" s="990"/>
      <c r="DO112" s="990"/>
      <c r="DP112" s="990"/>
      <c r="DQ112" s="990" t="s">
        <v>120</v>
      </c>
      <c r="DR112" s="990"/>
      <c r="DS112" s="990"/>
      <c r="DT112" s="990"/>
      <c r="DU112" s="990"/>
      <c r="DV112" s="991" t="s">
        <v>437</v>
      </c>
      <c r="DW112" s="991"/>
      <c r="DX112" s="991"/>
      <c r="DY112" s="991"/>
      <c r="DZ112" s="992"/>
    </row>
    <row r="113" spans="1:130" s="226" customFormat="1" ht="26.25" customHeight="1">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3561623</v>
      </c>
      <c r="AB113" s="1004"/>
      <c r="AC113" s="1004"/>
      <c r="AD113" s="1004"/>
      <c r="AE113" s="1005"/>
      <c r="AF113" s="1006">
        <v>3534412</v>
      </c>
      <c r="AG113" s="1004"/>
      <c r="AH113" s="1004"/>
      <c r="AI113" s="1004"/>
      <c r="AJ113" s="1005"/>
      <c r="AK113" s="1006">
        <v>3540314</v>
      </c>
      <c r="AL113" s="1004"/>
      <c r="AM113" s="1004"/>
      <c r="AN113" s="1004"/>
      <c r="AO113" s="1005"/>
      <c r="AP113" s="1007">
        <v>5.4</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8585720</v>
      </c>
      <c r="BR113" s="990"/>
      <c r="BS113" s="990"/>
      <c r="BT113" s="990"/>
      <c r="BU113" s="990"/>
      <c r="BV113" s="990">
        <v>8244886</v>
      </c>
      <c r="BW113" s="990"/>
      <c r="BX113" s="990"/>
      <c r="BY113" s="990"/>
      <c r="BZ113" s="990"/>
      <c r="CA113" s="990">
        <v>8080884</v>
      </c>
      <c r="CB113" s="990"/>
      <c r="CC113" s="990"/>
      <c r="CD113" s="990"/>
      <c r="CE113" s="990"/>
      <c r="CF113" s="984">
        <v>12.2</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437</v>
      </c>
      <c r="DM113" s="1029"/>
      <c r="DN113" s="1029"/>
      <c r="DO113" s="1029"/>
      <c r="DP113" s="1030"/>
      <c r="DQ113" s="1031" t="s">
        <v>120</v>
      </c>
      <c r="DR113" s="1029"/>
      <c r="DS113" s="1029"/>
      <c r="DT113" s="1029"/>
      <c r="DU113" s="1030"/>
      <c r="DV113" s="1032" t="s">
        <v>437</v>
      </c>
      <c r="DW113" s="1033"/>
      <c r="DX113" s="1033"/>
      <c r="DY113" s="1033"/>
      <c r="DZ113" s="1034"/>
    </row>
    <row r="114" spans="1:130" s="226" customFormat="1" ht="26.25" customHeight="1">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895215</v>
      </c>
      <c r="AB114" s="1029"/>
      <c r="AC114" s="1029"/>
      <c r="AD114" s="1029"/>
      <c r="AE114" s="1030"/>
      <c r="AF114" s="1031">
        <v>975755</v>
      </c>
      <c r="AG114" s="1029"/>
      <c r="AH114" s="1029"/>
      <c r="AI114" s="1029"/>
      <c r="AJ114" s="1030"/>
      <c r="AK114" s="1031">
        <v>884266</v>
      </c>
      <c r="AL114" s="1029"/>
      <c r="AM114" s="1029"/>
      <c r="AN114" s="1029"/>
      <c r="AO114" s="1030"/>
      <c r="AP114" s="1032">
        <v>1.3</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17605048</v>
      </c>
      <c r="BR114" s="990"/>
      <c r="BS114" s="990"/>
      <c r="BT114" s="990"/>
      <c r="BU114" s="990"/>
      <c r="BV114" s="990">
        <v>17621244</v>
      </c>
      <c r="BW114" s="990"/>
      <c r="BX114" s="990"/>
      <c r="BY114" s="990"/>
      <c r="BZ114" s="990"/>
      <c r="CA114" s="990">
        <v>17001766</v>
      </c>
      <c r="CB114" s="990"/>
      <c r="CC114" s="990"/>
      <c r="CD114" s="990"/>
      <c r="CE114" s="990"/>
      <c r="CF114" s="984">
        <v>25.7</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379</v>
      </c>
      <c r="DH114" s="1029"/>
      <c r="DI114" s="1029"/>
      <c r="DJ114" s="1029"/>
      <c r="DK114" s="1030"/>
      <c r="DL114" s="1031" t="s">
        <v>437</v>
      </c>
      <c r="DM114" s="1029"/>
      <c r="DN114" s="1029"/>
      <c r="DO114" s="1029"/>
      <c r="DP114" s="1030"/>
      <c r="DQ114" s="1031" t="s">
        <v>379</v>
      </c>
      <c r="DR114" s="1029"/>
      <c r="DS114" s="1029"/>
      <c r="DT114" s="1029"/>
      <c r="DU114" s="1030"/>
      <c r="DV114" s="1032" t="s">
        <v>379</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96990</v>
      </c>
      <c r="AB115" s="1004"/>
      <c r="AC115" s="1004"/>
      <c r="AD115" s="1004"/>
      <c r="AE115" s="1005"/>
      <c r="AF115" s="1006">
        <v>113625</v>
      </c>
      <c r="AG115" s="1004"/>
      <c r="AH115" s="1004"/>
      <c r="AI115" s="1004"/>
      <c r="AJ115" s="1005"/>
      <c r="AK115" s="1006">
        <v>128179</v>
      </c>
      <c r="AL115" s="1004"/>
      <c r="AM115" s="1004"/>
      <c r="AN115" s="1004"/>
      <c r="AO115" s="1005"/>
      <c r="AP115" s="1007">
        <v>0.2</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453</v>
      </c>
      <c r="BW115" s="990"/>
      <c r="BX115" s="990"/>
      <c r="BY115" s="990"/>
      <c r="BZ115" s="990"/>
      <c r="CA115" s="990" t="s">
        <v>437</v>
      </c>
      <c r="CB115" s="990"/>
      <c r="CC115" s="990"/>
      <c r="CD115" s="990"/>
      <c r="CE115" s="990"/>
      <c r="CF115" s="984" t="s">
        <v>120</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453</v>
      </c>
      <c r="DH115" s="1029"/>
      <c r="DI115" s="1029"/>
      <c r="DJ115" s="1029"/>
      <c r="DK115" s="1030"/>
      <c r="DL115" s="1031" t="s">
        <v>437</v>
      </c>
      <c r="DM115" s="1029"/>
      <c r="DN115" s="1029"/>
      <c r="DO115" s="1029"/>
      <c r="DP115" s="1030"/>
      <c r="DQ115" s="1031" t="s">
        <v>379</v>
      </c>
      <c r="DR115" s="1029"/>
      <c r="DS115" s="1029"/>
      <c r="DT115" s="1029"/>
      <c r="DU115" s="1030"/>
      <c r="DV115" s="1032" t="s">
        <v>437</v>
      </c>
      <c r="DW115" s="1033"/>
      <c r="DX115" s="1033"/>
      <c r="DY115" s="1033"/>
      <c r="DZ115" s="1034"/>
    </row>
    <row r="116" spans="1:130" s="226" customFormat="1" ht="26.25" customHeight="1">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529</v>
      </c>
      <c r="AB116" s="1029"/>
      <c r="AC116" s="1029"/>
      <c r="AD116" s="1029"/>
      <c r="AE116" s="1030"/>
      <c r="AF116" s="1031">
        <v>457</v>
      </c>
      <c r="AG116" s="1029"/>
      <c r="AH116" s="1029"/>
      <c r="AI116" s="1029"/>
      <c r="AJ116" s="1030"/>
      <c r="AK116" s="1031">
        <v>566</v>
      </c>
      <c r="AL116" s="1029"/>
      <c r="AM116" s="1029"/>
      <c r="AN116" s="1029"/>
      <c r="AO116" s="1030"/>
      <c r="AP116" s="1032">
        <v>0</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379</v>
      </c>
      <c r="BW116" s="990"/>
      <c r="BX116" s="990"/>
      <c r="BY116" s="990"/>
      <c r="BZ116" s="990"/>
      <c r="CA116" s="990" t="s">
        <v>437</v>
      </c>
      <c r="CB116" s="990"/>
      <c r="CC116" s="990"/>
      <c r="CD116" s="990"/>
      <c r="CE116" s="990"/>
      <c r="CF116" s="984" t="s">
        <v>437</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1539458</v>
      </c>
      <c r="DH116" s="1029"/>
      <c r="DI116" s="1029"/>
      <c r="DJ116" s="1029"/>
      <c r="DK116" s="1030"/>
      <c r="DL116" s="1031">
        <v>1436137</v>
      </c>
      <c r="DM116" s="1029"/>
      <c r="DN116" s="1029"/>
      <c r="DO116" s="1029"/>
      <c r="DP116" s="1030"/>
      <c r="DQ116" s="1031">
        <v>1614775</v>
      </c>
      <c r="DR116" s="1029"/>
      <c r="DS116" s="1029"/>
      <c r="DT116" s="1029"/>
      <c r="DU116" s="1030"/>
      <c r="DV116" s="1032">
        <v>2.4</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26553430</v>
      </c>
      <c r="AB117" s="1047"/>
      <c r="AC117" s="1047"/>
      <c r="AD117" s="1047"/>
      <c r="AE117" s="1048"/>
      <c r="AF117" s="1049">
        <v>24170583</v>
      </c>
      <c r="AG117" s="1047"/>
      <c r="AH117" s="1047"/>
      <c r="AI117" s="1047"/>
      <c r="AJ117" s="1048"/>
      <c r="AK117" s="1049">
        <v>22760060</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437</v>
      </c>
      <c r="BR117" s="990"/>
      <c r="BS117" s="990"/>
      <c r="BT117" s="990"/>
      <c r="BU117" s="990"/>
      <c r="BV117" s="990" t="s">
        <v>437</v>
      </c>
      <c r="BW117" s="990"/>
      <c r="BX117" s="990"/>
      <c r="BY117" s="990"/>
      <c r="BZ117" s="990"/>
      <c r="CA117" s="990" t="s">
        <v>460</v>
      </c>
      <c r="CB117" s="990"/>
      <c r="CC117" s="990"/>
      <c r="CD117" s="990"/>
      <c r="CE117" s="990"/>
      <c r="CF117" s="984" t="s">
        <v>437</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379</v>
      </c>
      <c r="DM117" s="1029"/>
      <c r="DN117" s="1029"/>
      <c r="DO117" s="1029"/>
      <c r="DP117" s="1030"/>
      <c r="DQ117" s="1031" t="s">
        <v>379</v>
      </c>
      <c r="DR117" s="1029"/>
      <c r="DS117" s="1029"/>
      <c r="DT117" s="1029"/>
      <c r="DU117" s="1030"/>
      <c r="DV117" s="1032" t="s">
        <v>437</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297</v>
      </c>
      <c r="AG118" s="955"/>
      <c r="AH118" s="955"/>
      <c r="AI118" s="955"/>
      <c r="AJ118" s="956"/>
      <c r="AK118" s="954" t="s">
        <v>296</v>
      </c>
      <c r="AL118" s="955"/>
      <c r="AM118" s="955"/>
      <c r="AN118" s="955"/>
      <c r="AO118" s="956"/>
      <c r="AP118" s="1041" t="s">
        <v>431</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437</v>
      </c>
      <c r="BW118" s="1068"/>
      <c r="BX118" s="1068"/>
      <c r="BY118" s="1068"/>
      <c r="BZ118" s="1068"/>
      <c r="CA118" s="1068" t="s">
        <v>460</v>
      </c>
      <c r="CB118" s="1068"/>
      <c r="CC118" s="1068"/>
      <c r="CD118" s="1068"/>
      <c r="CE118" s="1068"/>
      <c r="CF118" s="984" t="s">
        <v>460</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379</v>
      </c>
      <c r="DH118" s="1029"/>
      <c r="DI118" s="1029"/>
      <c r="DJ118" s="1029"/>
      <c r="DK118" s="1030"/>
      <c r="DL118" s="1031" t="s">
        <v>460</v>
      </c>
      <c r="DM118" s="1029"/>
      <c r="DN118" s="1029"/>
      <c r="DO118" s="1029"/>
      <c r="DP118" s="1030"/>
      <c r="DQ118" s="1031" t="s">
        <v>460</v>
      </c>
      <c r="DR118" s="1029"/>
      <c r="DS118" s="1029"/>
      <c r="DT118" s="1029"/>
      <c r="DU118" s="1030"/>
      <c r="DV118" s="1032" t="s">
        <v>437</v>
      </c>
      <c r="DW118" s="1033"/>
      <c r="DX118" s="1033"/>
      <c r="DY118" s="1033"/>
      <c r="DZ118" s="1034"/>
    </row>
    <row r="119" spans="1:130" s="226" customFormat="1" ht="26.25" customHeight="1">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460</v>
      </c>
      <c r="AB119" s="962"/>
      <c r="AC119" s="962"/>
      <c r="AD119" s="962"/>
      <c r="AE119" s="963"/>
      <c r="AF119" s="964" t="s">
        <v>379</v>
      </c>
      <c r="AG119" s="962"/>
      <c r="AH119" s="962"/>
      <c r="AI119" s="962"/>
      <c r="AJ119" s="963"/>
      <c r="AK119" s="964" t="s">
        <v>437</v>
      </c>
      <c r="AL119" s="962"/>
      <c r="AM119" s="962"/>
      <c r="AN119" s="962"/>
      <c r="AO119" s="963"/>
      <c r="AP119" s="965" t="s">
        <v>379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464</v>
      </c>
      <c r="BP119" s="1076"/>
      <c r="BQ119" s="1067">
        <v>280717801</v>
      </c>
      <c r="BR119" s="1068"/>
      <c r="BS119" s="1068"/>
      <c r="BT119" s="1068"/>
      <c r="BU119" s="1068"/>
      <c r="BV119" s="1068">
        <v>277586789</v>
      </c>
      <c r="BW119" s="1068"/>
      <c r="BX119" s="1068"/>
      <c r="BY119" s="1068"/>
      <c r="BZ119" s="1068"/>
      <c r="CA119" s="1068">
        <v>282004746</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379</v>
      </c>
      <c r="DH119" s="1054"/>
      <c r="DI119" s="1054"/>
      <c r="DJ119" s="1054"/>
      <c r="DK119" s="1055"/>
      <c r="DL119" s="1053" t="s">
        <v>437</v>
      </c>
      <c r="DM119" s="1054"/>
      <c r="DN119" s="1054"/>
      <c r="DO119" s="1054"/>
      <c r="DP119" s="1055"/>
      <c r="DQ119" s="1053" t="s">
        <v>437</v>
      </c>
      <c r="DR119" s="1054"/>
      <c r="DS119" s="1054"/>
      <c r="DT119" s="1054"/>
      <c r="DU119" s="1055"/>
      <c r="DV119" s="1056" t="s">
        <v>453</v>
      </c>
      <c r="DW119" s="1057"/>
      <c r="DX119" s="1057"/>
      <c r="DY119" s="1057"/>
      <c r="DZ119" s="1058"/>
    </row>
    <row r="120" spans="1:130" s="226" customFormat="1" ht="26.25" customHeight="1">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460</v>
      </c>
      <c r="AB120" s="1029"/>
      <c r="AC120" s="1029"/>
      <c r="AD120" s="1029"/>
      <c r="AE120" s="1030"/>
      <c r="AF120" s="1031" t="s">
        <v>437</v>
      </c>
      <c r="AG120" s="1029"/>
      <c r="AH120" s="1029"/>
      <c r="AI120" s="1029"/>
      <c r="AJ120" s="1030"/>
      <c r="AK120" s="1031" t="s">
        <v>437</v>
      </c>
      <c r="AL120" s="1029"/>
      <c r="AM120" s="1029"/>
      <c r="AN120" s="1029"/>
      <c r="AO120" s="1030"/>
      <c r="AP120" s="1032" t="s">
        <v>437</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15248188</v>
      </c>
      <c r="BR120" s="997"/>
      <c r="BS120" s="997"/>
      <c r="BT120" s="997"/>
      <c r="BU120" s="997"/>
      <c r="BV120" s="997">
        <v>14658266</v>
      </c>
      <c r="BW120" s="997"/>
      <c r="BX120" s="997"/>
      <c r="BY120" s="997"/>
      <c r="BZ120" s="997"/>
      <c r="CA120" s="997">
        <v>14000329</v>
      </c>
      <c r="CB120" s="997"/>
      <c r="CC120" s="997"/>
      <c r="CD120" s="997"/>
      <c r="CE120" s="997"/>
      <c r="CF120" s="1011">
        <v>21.2</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54279016</v>
      </c>
      <c r="DH120" s="997"/>
      <c r="DI120" s="997"/>
      <c r="DJ120" s="997"/>
      <c r="DK120" s="997"/>
      <c r="DL120" s="997">
        <v>53584008</v>
      </c>
      <c r="DM120" s="997"/>
      <c r="DN120" s="997"/>
      <c r="DO120" s="997"/>
      <c r="DP120" s="997"/>
      <c r="DQ120" s="997">
        <v>53979335</v>
      </c>
      <c r="DR120" s="997"/>
      <c r="DS120" s="997"/>
      <c r="DT120" s="997"/>
      <c r="DU120" s="997"/>
      <c r="DV120" s="998">
        <v>81.8</v>
      </c>
      <c r="DW120" s="998"/>
      <c r="DX120" s="998"/>
      <c r="DY120" s="998"/>
      <c r="DZ120" s="999"/>
    </row>
    <row r="121" spans="1:130" s="226" customFormat="1" ht="26.25" customHeight="1">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437</v>
      </c>
      <c r="AB121" s="1029"/>
      <c r="AC121" s="1029"/>
      <c r="AD121" s="1029"/>
      <c r="AE121" s="1030"/>
      <c r="AF121" s="1031" t="s">
        <v>379</v>
      </c>
      <c r="AG121" s="1029"/>
      <c r="AH121" s="1029"/>
      <c r="AI121" s="1029"/>
      <c r="AJ121" s="1030"/>
      <c r="AK121" s="1031" t="s">
        <v>379</v>
      </c>
      <c r="AL121" s="1029"/>
      <c r="AM121" s="1029"/>
      <c r="AN121" s="1029"/>
      <c r="AO121" s="1030"/>
      <c r="AP121" s="1032" t="s">
        <v>460</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4988640</v>
      </c>
      <c r="BR121" s="990"/>
      <c r="BS121" s="990"/>
      <c r="BT121" s="990"/>
      <c r="BU121" s="990"/>
      <c r="BV121" s="990">
        <v>4767563</v>
      </c>
      <c r="BW121" s="990"/>
      <c r="BX121" s="990"/>
      <c r="BY121" s="990"/>
      <c r="BZ121" s="990"/>
      <c r="CA121" s="990">
        <v>4338817</v>
      </c>
      <c r="CB121" s="990"/>
      <c r="CC121" s="990"/>
      <c r="CD121" s="990"/>
      <c r="CE121" s="990"/>
      <c r="CF121" s="984">
        <v>6.6</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2703695</v>
      </c>
      <c r="DH121" s="990"/>
      <c r="DI121" s="990"/>
      <c r="DJ121" s="990"/>
      <c r="DK121" s="990"/>
      <c r="DL121" s="990">
        <v>2517798</v>
      </c>
      <c r="DM121" s="990"/>
      <c r="DN121" s="990"/>
      <c r="DO121" s="990"/>
      <c r="DP121" s="990"/>
      <c r="DQ121" s="990">
        <v>2327295</v>
      </c>
      <c r="DR121" s="990"/>
      <c r="DS121" s="990"/>
      <c r="DT121" s="990"/>
      <c r="DU121" s="990"/>
      <c r="DV121" s="991">
        <v>3.5</v>
      </c>
      <c r="DW121" s="991"/>
      <c r="DX121" s="991"/>
      <c r="DY121" s="991"/>
      <c r="DZ121" s="992"/>
    </row>
    <row r="122" spans="1:130" s="226" customFormat="1" ht="26.25" customHeight="1">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460</v>
      </c>
      <c r="AG122" s="1029"/>
      <c r="AH122" s="1029"/>
      <c r="AI122" s="1029"/>
      <c r="AJ122" s="1030"/>
      <c r="AK122" s="1031" t="s">
        <v>379</v>
      </c>
      <c r="AL122" s="1029"/>
      <c r="AM122" s="1029"/>
      <c r="AN122" s="1029"/>
      <c r="AO122" s="1030"/>
      <c r="AP122" s="1032" t="s">
        <v>460</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150708245</v>
      </c>
      <c r="BR122" s="1068"/>
      <c r="BS122" s="1068"/>
      <c r="BT122" s="1068"/>
      <c r="BU122" s="1068"/>
      <c r="BV122" s="1068">
        <v>151109226</v>
      </c>
      <c r="BW122" s="1068"/>
      <c r="BX122" s="1068"/>
      <c r="BY122" s="1068"/>
      <c r="BZ122" s="1068"/>
      <c r="CA122" s="1068">
        <v>155101672</v>
      </c>
      <c r="CB122" s="1068"/>
      <c r="CC122" s="1068"/>
      <c r="CD122" s="1068"/>
      <c r="CE122" s="1068"/>
      <c r="CF122" s="1088">
        <v>234.9</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1678924</v>
      </c>
      <c r="DH122" s="990"/>
      <c r="DI122" s="990"/>
      <c r="DJ122" s="990"/>
      <c r="DK122" s="990"/>
      <c r="DL122" s="990">
        <v>1554249</v>
      </c>
      <c r="DM122" s="990"/>
      <c r="DN122" s="990"/>
      <c r="DO122" s="990"/>
      <c r="DP122" s="990"/>
      <c r="DQ122" s="990">
        <v>1410492</v>
      </c>
      <c r="DR122" s="990"/>
      <c r="DS122" s="990"/>
      <c r="DT122" s="990"/>
      <c r="DU122" s="990"/>
      <c r="DV122" s="991">
        <v>2.1</v>
      </c>
      <c r="DW122" s="991"/>
      <c r="DX122" s="991"/>
      <c r="DY122" s="991"/>
      <c r="DZ122" s="992"/>
    </row>
    <row r="123" spans="1:130" s="226" customFormat="1" ht="26.25" customHeight="1">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96465</v>
      </c>
      <c r="AB123" s="1029"/>
      <c r="AC123" s="1029"/>
      <c r="AD123" s="1029"/>
      <c r="AE123" s="1030"/>
      <c r="AF123" s="1031">
        <v>113475</v>
      </c>
      <c r="AG123" s="1029"/>
      <c r="AH123" s="1029"/>
      <c r="AI123" s="1029"/>
      <c r="AJ123" s="1030"/>
      <c r="AK123" s="1031">
        <v>128179</v>
      </c>
      <c r="AL123" s="1029"/>
      <c r="AM123" s="1029"/>
      <c r="AN123" s="1029"/>
      <c r="AO123" s="1030"/>
      <c r="AP123" s="1032">
        <v>0.2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475</v>
      </c>
      <c r="BP123" s="1076"/>
      <c r="BQ123" s="1135">
        <v>170945073</v>
      </c>
      <c r="BR123" s="1136"/>
      <c r="BS123" s="1136"/>
      <c r="BT123" s="1136"/>
      <c r="BU123" s="1136"/>
      <c r="BV123" s="1136">
        <v>170535055</v>
      </c>
      <c r="BW123" s="1136"/>
      <c r="BX123" s="1136"/>
      <c r="BY123" s="1136"/>
      <c r="BZ123" s="1136"/>
      <c r="CA123" s="1136">
        <v>173440818</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v>467839</v>
      </c>
      <c r="DH123" s="1029"/>
      <c r="DI123" s="1029"/>
      <c r="DJ123" s="1029"/>
      <c r="DK123" s="1030"/>
      <c r="DL123" s="1031">
        <v>420619</v>
      </c>
      <c r="DM123" s="1029"/>
      <c r="DN123" s="1029"/>
      <c r="DO123" s="1029"/>
      <c r="DP123" s="1030"/>
      <c r="DQ123" s="1031">
        <v>367522</v>
      </c>
      <c r="DR123" s="1029"/>
      <c r="DS123" s="1029"/>
      <c r="DT123" s="1029"/>
      <c r="DU123" s="1030"/>
      <c r="DV123" s="1032">
        <v>0.6</v>
      </c>
      <c r="DW123" s="1033"/>
      <c r="DX123" s="1033"/>
      <c r="DY123" s="1033"/>
      <c r="DZ123" s="1034"/>
    </row>
    <row r="124" spans="1:130" s="226" customFormat="1" ht="26.25" customHeight="1" thickBot="1">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379</v>
      </c>
      <c r="AB124" s="1029"/>
      <c r="AC124" s="1029"/>
      <c r="AD124" s="1029"/>
      <c r="AE124" s="1030"/>
      <c r="AF124" s="1031" t="s">
        <v>453</v>
      </c>
      <c r="AG124" s="1029"/>
      <c r="AH124" s="1029"/>
      <c r="AI124" s="1029"/>
      <c r="AJ124" s="1030"/>
      <c r="AK124" s="1031" t="s">
        <v>379</v>
      </c>
      <c r="AL124" s="1029"/>
      <c r="AM124" s="1029"/>
      <c r="AN124" s="1029"/>
      <c r="AO124" s="1030"/>
      <c r="AP124" s="1032" t="s">
        <v>460</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165.4</v>
      </c>
      <c r="BR124" s="1098"/>
      <c r="BS124" s="1098"/>
      <c r="BT124" s="1098"/>
      <c r="BU124" s="1098"/>
      <c r="BV124" s="1098">
        <v>162.6</v>
      </c>
      <c r="BW124" s="1098"/>
      <c r="BX124" s="1098"/>
      <c r="BY124" s="1098"/>
      <c r="BZ124" s="1098"/>
      <c r="CA124" s="1098">
        <v>164.4</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479</v>
      </c>
      <c r="DH124" s="1054"/>
      <c r="DI124" s="1054"/>
      <c r="DJ124" s="1054"/>
      <c r="DK124" s="1055"/>
      <c r="DL124" s="1053" t="s">
        <v>120</v>
      </c>
      <c r="DM124" s="1054"/>
      <c r="DN124" s="1054"/>
      <c r="DO124" s="1054"/>
      <c r="DP124" s="1055"/>
      <c r="DQ124" s="1053" t="s">
        <v>479</v>
      </c>
      <c r="DR124" s="1054"/>
      <c r="DS124" s="1054"/>
      <c r="DT124" s="1054"/>
      <c r="DU124" s="1055"/>
      <c r="DV124" s="1056" t="s">
        <v>480</v>
      </c>
      <c r="DW124" s="1057"/>
      <c r="DX124" s="1057"/>
      <c r="DY124" s="1057"/>
      <c r="DZ124" s="1058"/>
    </row>
    <row r="125" spans="1:130" s="226" customFormat="1" ht="26.25" customHeight="1">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481</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482</v>
      </c>
      <c r="CL125" s="1078"/>
      <c r="CM125" s="1078"/>
      <c r="CN125" s="1078"/>
      <c r="CO125" s="1079"/>
      <c r="CP125" s="1010" t="s">
        <v>483</v>
      </c>
      <c r="CQ125" s="959"/>
      <c r="CR125" s="959"/>
      <c r="CS125" s="959"/>
      <c r="CT125" s="959"/>
      <c r="CU125" s="959"/>
      <c r="CV125" s="959"/>
      <c r="CW125" s="959"/>
      <c r="CX125" s="959"/>
      <c r="CY125" s="959"/>
      <c r="CZ125" s="959"/>
      <c r="DA125" s="959"/>
      <c r="DB125" s="959"/>
      <c r="DC125" s="959"/>
      <c r="DD125" s="959"/>
      <c r="DE125" s="959"/>
      <c r="DF125" s="960"/>
      <c r="DG125" s="996" t="s">
        <v>480</v>
      </c>
      <c r="DH125" s="997"/>
      <c r="DI125" s="997"/>
      <c r="DJ125" s="997"/>
      <c r="DK125" s="997"/>
      <c r="DL125" s="997" t="s">
        <v>484</v>
      </c>
      <c r="DM125" s="997"/>
      <c r="DN125" s="997"/>
      <c r="DO125" s="997"/>
      <c r="DP125" s="997"/>
      <c r="DQ125" s="997" t="s">
        <v>479</v>
      </c>
      <c r="DR125" s="997"/>
      <c r="DS125" s="997"/>
      <c r="DT125" s="997"/>
      <c r="DU125" s="997"/>
      <c r="DV125" s="998" t="s">
        <v>120</v>
      </c>
      <c r="DW125" s="998"/>
      <c r="DX125" s="998"/>
      <c r="DY125" s="998"/>
      <c r="DZ125" s="999"/>
    </row>
    <row r="126" spans="1:130" s="226" customFormat="1" ht="26.25" customHeight="1" thickBot="1">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479</v>
      </c>
      <c r="AB126" s="1029"/>
      <c r="AC126" s="1029"/>
      <c r="AD126" s="1029"/>
      <c r="AE126" s="1030"/>
      <c r="AF126" s="1031" t="s">
        <v>485</v>
      </c>
      <c r="AG126" s="1029"/>
      <c r="AH126" s="1029"/>
      <c r="AI126" s="1029"/>
      <c r="AJ126" s="1030"/>
      <c r="AK126" s="1031" t="s">
        <v>120</v>
      </c>
      <c r="AL126" s="1029"/>
      <c r="AM126" s="1029"/>
      <c r="AN126" s="1029"/>
      <c r="AO126" s="1030"/>
      <c r="AP126" s="1032" t="s">
        <v>480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486</v>
      </c>
      <c r="CQ126" s="1020"/>
      <c r="CR126" s="1020"/>
      <c r="CS126" s="1020"/>
      <c r="CT126" s="1020"/>
      <c r="CU126" s="1020"/>
      <c r="CV126" s="1020"/>
      <c r="CW126" s="1020"/>
      <c r="CX126" s="1020"/>
      <c r="CY126" s="1020"/>
      <c r="CZ126" s="1020"/>
      <c r="DA126" s="1020"/>
      <c r="DB126" s="1020"/>
      <c r="DC126" s="1020"/>
      <c r="DD126" s="1020"/>
      <c r="DE126" s="1020"/>
      <c r="DF126" s="1021"/>
      <c r="DG126" s="989" t="s">
        <v>479</v>
      </c>
      <c r="DH126" s="990"/>
      <c r="DI126" s="990"/>
      <c r="DJ126" s="990"/>
      <c r="DK126" s="990"/>
      <c r="DL126" s="990" t="s">
        <v>479</v>
      </c>
      <c r="DM126" s="990"/>
      <c r="DN126" s="990"/>
      <c r="DO126" s="990"/>
      <c r="DP126" s="990"/>
      <c r="DQ126" s="990" t="s">
        <v>479</v>
      </c>
      <c r="DR126" s="990"/>
      <c r="DS126" s="990"/>
      <c r="DT126" s="990"/>
      <c r="DU126" s="990"/>
      <c r="DV126" s="991" t="s">
        <v>480</v>
      </c>
      <c r="DW126" s="991"/>
      <c r="DX126" s="991"/>
      <c r="DY126" s="991"/>
      <c r="DZ126" s="992"/>
    </row>
    <row r="127" spans="1:130" s="226" customFormat="1" ht="26.25" customHeight="1">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525</v>
      </c>
      <c r="AB127" s="1029"/>
      <c r="AC127" s="1029"/>
      <c r="AD127" s="1029"/>
      <c r="AE127" s="1030"/>
      <c r="AF127" s="1031">
        <v>150</v>
      </c>
      <c r="AG127" s="1029"/>
      <c r="AH127" s="1029"/>
      <c r="AI127" s="1029"/>
      <c r="AJ127" s="1030"/>
      <c r="AK127" s="1031" t="s">
        <v>120</v>
      </c>
      <c r="AL127" s="1029"/>
      <c r="AM127" s="1029"/>
      <c r="AN127" s="1029"/>
      <c r="AO127" s="1030"/>
      <c r="AP127" s="1032" t="s">
        <v>485</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479</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c r="A128" s="1113" t="s">
        <v>493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494</v>
      </c>
      <c r="X128" s="1115"/>
      <c r="Y128" s="1115"/>
      <c r="Z128" s="1116"/>
      <c r="AA128" s="1117">
        <v>1087707</v>
      </c>
      <c r="AB128" s="1118"/>
      <c r="AC128" s="1118"/>
      <c r="AD128" s="1118"/>
      <c r="AE128" s="1119"/>
      <c r="AF128" s="1120">
        <v>938199</v>
      </c>
      <c r="AG128" s="1118"/>
      <c r="AH128" s="1118"/>
      <c r="AI128" s="1118"/>
      <c r="AJ128" s="1119"/>
      <c r="AK128" s="1120">
        <v>719387</v>
      </c>
      <c r="AL128" s="1118"/>
      <c r="AM128" s="1118"/>
      <c r="AN128" s="1118"/>
      <c r="AO128" s="1119"/>
      <c r="AP128" s="1121"/>
      <c r="AQ128" s="1122"/>
      <c r="AR128" s="1122"/>
      <c r="AS128" s="1122"/>
      <c r="AT128" s="1123"/>
      <c r="AU128" s="262"/>
      <c r="AV128" s="262"/>
      <c r="AW128" s="262"/>
      <c r="AX128" s="958" t="s">
        <v>495</v>
      </c>
      <c r="AY128" s="959"/>
      <c r="AZ128" s="959"/>
      <c r="BA128" s="959"/>
      <c r="BB128" s="959"/>
      <c r="BC128" s="959"/>
      <c r="BD128" s="959"/>
      <c r="BE128" s="960"/>
      <c r="BF128" s="1124" t="s">
        <v>480</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496</v>
      </c>
      <c r="CQ128" s="1107"/>
      <c r="CR128" s="1107"/>
      <c r="CS128" s="1107"/>
      <c r="CT128" s="1107"/>
      <c r="CU128" s="1107"/>
      <c r="CV128" s="1107"/>
      <c r="CW128" s="1107"/>
      <c r="CX128" s="1107"/>
      <c r="CY128" s="1107"/>
      <c r="CZ128" s="1107"/>
      <c r="DA128" s="1107"/>
      <c r="DB128" s="1107"/>
      <c r="DC128" s="1107"/>
      <c r="DD128" s="1107"/>
      <c r="DE128" s="1107"/>
      <c r="DF128" s="1108"/>
      <c r="DG128" s="1109" t="s">
        <v>479</v>
      </c>
      <c r="DH128" s="1110"/>
      <c r="DI128" s="1110"/>
      <c r="DJ128" s="1110"/>
      <c r="DK128" s="1110"/>
      <c r="DL128" s="1110" t="s">
        <v>484</v>
      </c>
      <c r="DM128" s="1110"/>
      <c r="DN128" s="1110"/>
      <c r="DO128" s="1110"/>
      <c r="DP128" s="1110"/>
      <c r="DQ128" s="1110" t="s">
        <v>479</v>
      </c>
      <c r="DR128" s="1110"/>
      <c r="DS128" s="1110"/>
      <c r="DT128" s="1110"/>
      <c r="DU128" s="1110"/>
      <c r="DV128" s="1111" t="s">
        <v>480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497</v>
      </c>
      <c r="X129" s="1144"/>
      <c r="Y129" s="1144"/>
      <c r="Z129" s="1145"/>
      <c r="AA129" s="1028">
        <v>81991928</v>
      </c>
      <c r="AB129" s="1029"/>
      <c r="AC129" s="1029"/>
      <c r="AD129" s="1029"/>
      <c r="AE129" s="1030"/>
      <c r="AF129" s="1031">
        <v>79033784</v>
      </c>
      <c r="AG129" s="1029"/>
      <c r="AH129" s="1029"/>
      <c r="AI129" s="1029"/>
      <c r="AJ129" s="1030"/>
      <c r="AK129" s="1031">
        <v>78642485</v>
      </c>
      <c r="AL129" s="1029"/>
      <c r="AM129" s="1029"/>
      <c r="AN129" s="1029"/>
      <c r="AO129" s="1030"/>
      <c r="AP129" s="1146"/>
      <c r="AQ129" s="1147"/>
      <c r="AR129" s="1147"/>
      <c r="AS129" s="1147"/>
      <c r="AT129" s="1148"/>
      <c r="AU129" s="264"/>
      <c r="AV129" s="264"/>
      <c r="AW129" s="264"/>
      <c r="AX129" s="1137" t="s">
        <v>498</v>
      </c>
      <c r="AY129" s="1020"/>
      <c r="AZ129" s="1020"/>
      <c r="BA129" s="1020"/>
      <c r="BB129" s="1020"/>
      <c r="BC129" s="1020"/>
      <c r="BD129" s="1020"/>
      <c r="BE129" s="1021"/>
      <c r="BF129" s="1138" t="s">
        <v>499</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15631805</v>
      </c>
      <c r="AB130" s="1029"/>
      <c r="AC130" s="1029"/>
      <c r="AD130" s="1029"/>
      <c r="AE130" s="1030"/>
      <c r="AF130" s="1031">
        <v>13202490</v>
      </c>
      <c r="AG130" s="1029"/>
      <c r="AH130" s="1029"/>
      <c r="AI130" s="1029"/>
      <c r="AJ130" s="1030"/>
      <c r="AK130" s="1031">
        <v>12614231</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14.7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66360123</v>
      </c>
      <c r="AB131" s="1054"/>
      <c r="AC131" s="1054"/>
      <c r="AD131" s="1054"/>
      <c r="AE131" s="1055"/>
      <c r="AF131" s="1053">
        <v>65831294</v>
      </c>
      <c r="AG131" s="1054"/>
      <c r="AH131" s="1054"/>
      <c r="AI131" s="1054"/>
      <c r="AJ131" s="1055"/>
      <c r="AK131" s="1053">
        <v>66028254</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v>164.4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14.81901714</v>
      </c>
      <c r="AB132" s="1170"/>
      <c r="AC132" s="1170"/>
      <c r="AD132" s="1170"/>
      <c r="AE132" s="1171"/>
      <c r="AF132" s="1172">
        <v>15.235753989999999</v>
      </c>
      <c r="AG132" s="1170"/>
      <c r="AH132" s="1170"/>
      <c r="AI132" s="1170"/>
      <c r="AJ132" s="1171"/>
      <c r="AK132" s="1172">
        <v>14.27637629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15</v>
      </c>
      <c r="AB133" s="1153"/>
      <c r="AC133" s="1153"/>
      <c r="AD133" s="1153"/>
      <c r="AE133" s="1154"/>
      <c r="AF133" s="1152">
        <v>14.9</v>
      </c>
      <c r="AG133" s="1153"/>
      <c r="AH133" s="1153"/>
      <c r="AI133" s="1153"/>
      <c r="AJ133" s="1154"/>
      <c r="AK133" s="1152">
        <v>14.7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6K/cT8XvFxisN1QVQ0omTqKbRsvxIOKMvLYXBfEjtU1/PB3iHdAAI6V6QMvABr252qZSc3TWpGCEDuecX5idA==" saltValue="WPi+coTl+Cb3toFn2dOS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trgMay1wBQWSoZYI1CbyAwASfYc3X0HyPKoJn3nCEMdtUuBu5tYRUqPFJTRMyPScheml80vY0Qezr+vRbhsEw==" saltValue="SHlCsrvb3Ey1huPVM4ul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k2N4zbhu4YCVtMKs85O0pUyk3tER9gSOBlXkJHwfwk8bxbYeAyd7VBgRn7Ii9rP3W38BP2J2AM5R87T7SQtIQ==" saltValue="D3Sw33j+s7n2YaV4ftTE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20554498</v>
      </c>
      <c r="AP9" s="292">
        <v>61860</v>
      </c>
      <c r="AQ9" s="293">
        <v>57800</v>
      </c>
      <c r="AR9" s="294">
        <v>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1255577</v>
      </c>
      <c r="AP10" s="295">
        <v>3779</v>
      </c>
      <c r="AQ10" s="296">
        <v>2573</v>
      </c>
      <c r="AR10" s="297">
        <v>46.9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766</v>
      </c>
      <c r="AP11" s="295">
        <v>2</v>
      </c>
      <c r="AQ11" s="296">
        <v>1586</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v>562557</v>
      </c>
      <c r="AP12" s="295">
        <v>1693</v>
      </c>
      <c r="AQ12" s="296">
        <v>532</v>
      </c>
      <c r="AR12" s="297">
        <v>218.2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520</v>
      </c>
      <c r="AL13" s="1193"/>
      <c r="AM13" s="1193"/>
      <c r="AN13" s="1194"/>
      <c r="AO13" s="295" t="s">
        <v>521</v>
      </c>
      <c r="AP13" s="295" t="s">
        <v>521</v>
      </c>
      <c r="AQ13" s="296">
        <v>18</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776499</v>
      </c>
      <c r="AP14" s="295">
        <v>2337</v>
      </c>
      <c r="AQ14" s="296">
        <v>1833</v>
      </c>
      <c r="AR14" s="297">
        <v>27.5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411622</v>
      </c>
      <c r="AP15" s="295">
        <v>1239</v>
      </c>
      <c r="AQ15" s="296">
        <v>1281</v>
      </c>
      <c r="AR15" s="297">
        <v>-3.3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-1598374</v>
      </c>
      <c r="AP16" s="295">
        <v>-4810</v>
      </c>
      <c r="AQ16" s="296">
        <v>-4437</v>
      </c>
      <c r="AR16" s="297">
        <v>8.4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21963145</v>
      </c>
      <c r="AP17" s="295">
        <v>66099</v>
      </c>
      <c r="AQ17" s="296">
        <v>61185</v>
      </c>
      <c r="AR17" s="297">
        <v>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7.28</v>
      </c>
      <c r="AP21" s="308">
        <v>6.2</v>
      </c>
      <c r="AQ21" s="309">
        <v>1.08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99.9</v>
      </c>
      <c r="AP22" s="313">
        <v>100.2</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18190068</v>
      </c>
      <c r="AP32" s="322">
        <v>54744</v>
      </c>
      <c r="AQ32" s="323">
        <v>37891</v>
      </c>
      <c r="AR32" s="324">
        <v>44.5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521</v>
      </c>
      <c r="AP33" s="322" t="s">
        <v>521</v>
      </c>
      <c r="AQ33" s="323">
        <v>3</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v>16667</v>
      </c>
      <c r="AP34" s="322">
        <v>50</v>
      </c>
      <c r="AQ34" s="323">
        <v>103</v>
      </c>
      <c r="AR34" s="324">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3540314</v>
      </c>
      <c r="AP35" s="322">
        <v>10655</v>
      </c>
      <c r="AQ35" s="323">
        <v>9138</v>
      </c>
      <c r="AR35" s="324">
        <v>16.600000000000001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884266</v>
      </c>
      <c r="AP36" s="322">
        <v>2661</v>
      </c>
      <c r="AQ36" s="323">
        <v>348</v>
      </c>
      <c r="AR36" s="324">
        <v>664.7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v>128179</v>
      </c>
      <c r="AP37" s="322">
        <v>386</v>
      </c>
      <c r="AQ37" s="323">
        <v>851</v>
      </c>
      <c r="AR37" s="324">
        <v>-54.6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v>566</v>
      </c>
      <c r="AP38" s="325">
        <v>2</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v>-719387</v>
      </c>
      <c r="AP39" s="322">
        <v>-2165</v>
      </c>
      <c r="AQ39" s="323">
        <v>-8418</v>
      </c>
      <c r="AR39" s="324">
        <v>-74.3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-12614231</v>
      </c>
      <c r="AP40" s="322">
        <v>-37963</v>
      </c>
      <c r="AQ40" s="323">
        <v>-29250</v>
      </c>
      <c r="AR40" s="324">
        <v>29.8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9426442</v>
      </c>
      <c r="AP41" s="322">
        <v>28369</v>
      </c>
      <c r="AQ41" s="323">
        <v>10666</v>
      </c>
      <c r="AR41" s="324">
        <v>166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10840537</v>
      </c>
      <c r="AN51" s="344">
        <v>31987</v>
      </c>
      <c r="AO51" s="345">
        <v>-23.3</v>
      </c>
      <c r="AP51" s="346">
        <v>47677</v>
      </c>
      <c r="AQ51" s="347">
        <v>14.3</v>
      </c>
      <c r="AR51" s="348">
        <v>-37.6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4619979</v>
      </c>
      <c r="AN52" s="352">
        <v>13632</v>
      </c>
      <c r="AO52" s="353">
        <v>-48</v>
      </c>
      <c r="AP52" s="354">
        <v>23360</v>
      </c>
      <c r="AQ52" s="355">
        <v>2.7</v>
      </c>
      <c r="AR52" s="356">
        <v>-50.7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16286207</v>
      </c>
      <c r="AN53" s="344">
        <v>48268</v>
      </c>
      <c r="AO53" s="345">
        <v>50.9</v>
      </c>
      <c r="AP53" s="346">
        <v>51613</v>
      </c>
      <c r="AQ53" s="347">
        <v>8.3000000000000007</v>
      </c>
      <c r="AR53" s="348">
        <v>42.6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7587729</v>
      </c>
      <c r="AN54" s="352">
        <v>22488</v>
      </c>
      <c r="AO54" s="353">
        <v>65</v>
      </c>
      <c r="AP54" s="354">
        <v>25872</v>
      </c>
      <c r="AQ54" s="355">
        <v>10.8</v>
      </c>
      <c r="AR54" s="356">
        <v>54.2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20293426</v>
      </c>
      <c r="AN55" s="344">
        <v>60388</v>
      </c>
      <c r="AO55" s="345">
        <v>25.1</v>
      </c>
      <c r="AP55" s="346">
        <v>50880</v>
      </c>
      <c r="AQ55" s="347">
        <v>-1.4</v>
      </c>
      <c r="AR55" s="348">
        <v>26.5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8879206</v>
      </c>
      <c r="AN56" s="352">
        <v>26422</v>
      </c>
      <c r="AO56" s="353">
        <v>17.5</v>
      </c>
      <c r="AP56" s="354">
        <v>27819</v>
      </c>
      <c r="AQ56" s="355">
        <v>7.5</v>
      </c>
      <c r="AR56" s="356">
        <v>10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18615030</v>
      </c>
      <c r="AN57" s="344">
        <v>55725</v>
      </c>
      <c r="AO57" s="345">
        <v>-7.7</v>
      </c>
      <c r="AP57" s="346">
        <v>46395</v>
      </c>
      <c r="AQ57" s="347">
        <v>-8.8000000000000007</v>
      </c>
      <c r="AR57" s="348">
        <v>1.1000000000000001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9604424</v>
      </c>
      <c r="AN58" s="352">
        <v>28752</v>
      </c>
      <c r="AO58" s="353">
        <v>8.8000000000000007</v>
      </c>
      <c r="AP58" s="354">
        <v>26304</v>
      </c>
      <c r="AQ58" s="355">
        <v>-5.4</v>
      </c>
      <c r="AR58" s="356">
        <v>14.2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27638707</v>
      </c>
      <c r="AN59" s="344">
        <v>83180</v>
      </c>
      <c r="AO59" s="345">
        <v>49.3</v>
      </c>
      <c r="AP59" s="346">
        <v>48088</v>
      </c>
      <c r="AQ59" s="347">
        <v>3.6</v>
      </c>
      <c r="AR59" s="348">
        <v>45.7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12760966</v>
      </c>
      <c r="AN60" s="352">
        <v>38405</v>
      </c>
      <c r="AO60" s="353">
        <v>33.6</v>
      </c>
      <c r="AP60" s="354">
        <v>25183</v>
      </c>
      <c r="AQ60" s="355">
        <v>-4.3</v>
      </c>
      <c r="AR60" s="356">
        <v>37.9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18734781</v>
      </c>
      <c r="AN61" s="359">
        <v>55910</v>
      </c>
      <c r="AO61" s="360">
        <v>18.899999999999999</v>
      </c>
      <c r="AP61" s="361">
        <v>48931</v>
      </c>
      <c r="AQ61" s="362">
        <v>3.2</v>
      </c>
      <c r="AR61" s="348">
        <v>15.7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8690461</v>
      </c>
      <c r="AN62" s="352">
        <v>25940</v>
      </c>
      <c r="AO62" s="353">
        <v>15.4</v>
      </c>
      <c r="AP62" s="354">
        <v>25708</v>
      </c>
      <c r="AQ62" s="355">
        <v>2.2999999999999998</v>
      </c>
      <c r="AR62" s="356">
        <v>13.1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MYYWkGo90eeue+/5hJxMY0s6p0mpE48r5vP3nuKBLJgQFDI+5hhWT3nMxG51j0qJn+//GWTpGyucrCCuiFE/A==" saltValue="tfJTx5x2+wLnjszIswvm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Ian80blk9EaSnJAkKdhg7+9XlyQ0KK98pxKb8L7rYHd6gBPbtbccfcFYnC7GNWRvR3XFqLm/61rm6gf6h74tw==" saltValue="RPX+RrD6iRLg+Grz+NJj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wvKMA5V33LcW/QxdwcbE5RFFxDA0E2teHZlLOYB7lS0DkY0t6ncx5HxUM2j5pJFiHwi5wMIMJ/Lt2aQCTqmzQ==" saltValue="m59gmXiDIEXcllEpc8Hw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3.18</v>
      </c>
      <c r="G47" s="12">
        <v>3.65</v>
      </c>
      <c r="H47" s="12">
        <v>4.07</v>
      </c>
      <c r="I47" s="12">
        <v>3.53</v>
      </c>
      <c r="J47" s="13">
        <v>3.55</v>
      </c>
    </row>
    <row r="48" spans="2:10" ht="57.75" customHeight="1">
      <c r="B48" s="14"/>
      <c r="C48" s="1214" t="s">
        <v>4</v>
      </c>
      <c r="D48" s="1214"/>
      <c r="E48" s="1215"/>
      <c r="F48" s="15">
        <v>0.88</v>
      </c>
      <c r="G48" s="16">
        <v>0.93</v>
      </c>
      <c r="H48" s="16">
        <v>0.91</v>
      </c>
      <c r="I48" s="16">
        <v>0.36</v>
      </c>
      <c r="J48" s="17">
        <v>0.5</v>
      </c>
    </row>
    <row r="49" spans="2:10" ht="57.75" customHeight="1" thickBot="1">
      <c r="B49" s="18"/>
      <c r="C49" s="1216" t="s">
        <v>5</v>
      </c>
      <c r="D49" s="1216"/>
      <c r="E49" s="1217"/>
      <c r="F49" s="19">
        <v>1.2</v>
      </c>
      <c r="G49" s="20">
        <v>0.78</v>
      </c>
      <c r="H49" s="20">
        <v>0.98</v>
      </c>
      <c r="I49" s="20" t="s">
        <v>568</v>
      </c>
      <c r="J49" s="21">
        <v>0.15</v>
      </c>
    </row>
    <row r="50" spans="2:10" ht="13.5" customHeight="1"/>
    <row r="51" spans="2:10" ht="13.5" hidden="1" customHeight="1"/>
    <row r="52" spans="2:10" ht="13.5" hidden="1" customHeight="1"/>
    <row r="53" spans="2:10" ht="13.5" hidden="1" customHeight="1"/>
  </sheetData>
  <sheetProtection algorithmName="SHA-512" hashValue="kHpKS7RsMiq3Xu+bAMAyLL3hDHVyj9aEiRXYq1Jx9Bo1jlAiv01Bv/EcizlmeNpkQlKaXSCs405iLYN9zgvOkw==" saltValue="cgZ9X7c4ue2R1crJLm5n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2019-10-30T09:33:24Z</cp:lastPrinted>
  <dcterms:created xsi:type="dcterms:W3CDTF">2019-02-14T04:38:13Z</dcterms:created>
  <dcterms:modified xsi:type="dcterms:W3CDTF">2019-10-30T09:38:38Z</dcterms:modified>
  <cp:category/>
</cp:coreProperties>
</file>