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第７期介護保険事業計画\☆【保険者機能強化推進交付金用】介護給付に係る計画値とのモニタリング結果・抽出方法\H31\"/>
    </mc:Choice>
  </mc:AlternateContent>
  <bookViews>
    <workbookView xWindow="0" yWindow="0" windowWidth="23040" windowHeight="9528"/>
  </bookViews>
  <sheets>
    <sheet name="要介護認定者数" sheetId="6" r:id="rId1"/>
    <sheet name="介護給付（人数）" sheetId="2" r:id="rId2"/>
    <sheet name="介護給付（給付費）" sheetId="5" r:id="rId3"/>
  </sheets>
  <definedNames>
    <definedName name="_xlnm.Print_Area" localSheetId="2">'介護給付（給付費）'!$A$1:$AE$49</definedName>
    <definedName name="_xlnm.Print_Area" localSheetId="1">'介護給付（人数）'!$A$1:$S$48</definedName>
    <definedName name="_xlnm.Print_Area" localSheetId="0">要介護認定者数!$A$1:$H$44</definedName>
    <definedName name="グラフ選択" localSheetId="2">#REF!</definedName>
    <definedName name="グラフ選択" localSheetId="1">#REF!</definedName>
    <definedName name="グラフ選択">#REF!</definedName>
    <definedName name="サービス" localSheetId="2">#REF!</definedName>
    <definedName name="サービス" localSheetId="1">#REF!</definedName>
    <definedName name="サービス">#REF!</definedName>
    <definedName name="サービス選択" localSheetId="2">#REF!</definedName>
    <definedName name="サービス選択" localSheetId="1">#REF!</definedName>
    <definedName name="サービス選択">#REF!</definedName>
    <definedName name="サービス名" localSheetId="2">#REF!</definedName>
    <definedName name="サービス名" localSheetId="1">#REF!</definedName>
    <definedName name="サービス名">#REF!</definedName>
    <definedName name="在宅サービス" localSheetId="2">#REF!</definedName>
    <definedName name="在宅サービス" localSheetId="1">#REF!</definedName>
    <definedName name="在宅サービス">#REF!</definedName>
    <definedName name="施設・居住系サービス" localSheetId="2">#REF!</definedName>
    <definedName name="施設・居住系サービス" localSheetId="1">#REF!</definedName>
    <definedName name="施設・居住系サービス">#REF!</definedName>
    <definedName name="選択肢" localSheetId="2">#REF!</definedName>
    <definedName name="選択肢" localSheetId="1">#REF!</definedName>
    <definedName name="選択肢">#REF!</definedName>
    <definedName name="年度選択" localSheetId="2">#REF!</definedName>
    <definedName name="年度選択" localSheetId="1">#REF!</definedName>
    <definedName name="年度選択">#REF!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1" i="5" l="1"/>
  <c r="W36" i="5" l="1"/>
  <c r="O36" i="5"/>
  <c r="L31" i="5"/>
  <c r="L21" i="5"/>
  <c r="L6" i="5"/>
  <c r="H6" i="5" l="1"/>
  <c r="K6" i="5" s="1"/>
  <c r="I6" i="5"/>
  <c r="J6" i="5"/>
  <c r="H21" i="5"/>
  <c r="K21" i="5" s="1"/>
  <c r="I21" i="5"/>
  <c r="J21" i="5"/>
  <c r="H31" i="5"/>
  <c r="K31" i="5" s="1"/>
  <c r="I31" i="5"/>
  <c r="J31" i="5"/>
  <c r="H37" i="5"/>
  <c r="K37" i="5" s="1"/>
  <c r="I37" i="5"/>
  <c r="J37" i="5"/>
  <c r="F31" i="6" l="1"/>
  <c r="E31" i="6"/>
  <c r="F30" i="6"/>
  <c r="E30" i="6"/>
  <c r="F29" i="6"/>
  <c r="E29" i="6"/>
  <c r="F28" i="6"/>
  <c r="E28" i="6"/>
  <c r="F27" i="6"/>
  <c r="E27" i="6"/>
  <c r="F26" i="6"/>
  <c r="E26" i="6"/>
  <c r="F25" i="6"/>
  <c r="E25" i="6"/>
  <c r="F24" i="6"/>
  <c r="E24" i="6"/>
  <c r="R35" i="2" l="1"/>
  <c r="Q35" i="2"/>
  <c r="P35" i="2"/>
  <c r="O35" i="2"/>
  <c r="K35" i="2"/>
  <c r="AB24" i="5"/>
  <c r="AB22" i="5"/>
  <c r="AB19" i="5"/>
  <c r="W35" i="5"/>
  <c r="W34" i="5"/>
  <c r="W33" i="5"/>
  <c r="W32" i="5"/>
  <c r="W30" i="5"/>
  <c r="W29" i="5"/>
  <c r="W28" i="5"/>
  <c r="W27" i="5"/>
  <c r="W26" i="5"/>
  <c r="W25" i="5"/>
  <c r="W24" i="5"/>
  <c r="W23" i="5"/>
  <c r="W22" i="5"/>
  <c r="W20" i="5"/>
  <c r="W19" i="5"/>
  <c r="W18" i="5"/>
  <c r="W17" i="5"/>
  <c r="W16" i="5"/>
  <c r="W15" i="5"/>
  <c r="W14" i="5"/>
  <c r="W13" i="5"/>
  <c r="W12" i="5"/>
  <c r="W11" i="5"/>
  <c r="W10" i="5"/>
  <c r="W9" i="5"/>
  <c r="W8" i="5"/>
  <c r="W7" i="5"/>
  <c r="O35" i="5"/>
  <c r="O34" i="5"/>
  <c r="O33" i="5"/>
  <c r="O32" i="5"/>
  <c r="O30" i="5"/>
  <c r="O29" i="5"/>
  <c r="O28" i="5"/>
  <c r="O27" i="5"/>
  <c r="O26" i="5"/>
  <c r="O25" i="5"/>
  <c r="O24" i="5"/>
  <c r="O23" i="5"/>
  <c r="O22" i="5"/>
  <c r="O20" i="5"/>
  <c r="O19" i="5"/>
  <c r="O18" i="5"/>
  <c r="O17" i="5"/>
  <c r="O16" i="5"/>
  <c r="O15" i="5"/>
  <c r="O14" i="5"/>
  <c r="O13" i="5"/>
  <c r="O12" i="5"/>
  <c r="O11" i="5"/>
  <c r="O10" i="5"/>
  <c r="O9" i="5"/>
  <c r="O8" i="5"/>
  <c r="O7" i="5"/>
  <c r="S35" i="2" l="1"/>
  <c r="AE34" i="5"/>
  <c r="AD34" i="5"/>
  <c r="AC34" i="5"/>
  <c r="AB34" i="5"/>
  <c r="AA34" i="5"/>
  <c r="Z34" i="5"/>
  <c r="Y34" i="5"/>
  <c r="X34" i="5"/>
  <c r="AE36" i="5"/>
  <c r="AD36" i="5"/>
  <c r="AC36" i="5"/>
  <c r="AB36" i="5"/>
  <c r="AE35" i="5"/>
  <c r="AD35" i="5"/>
  <c r="AC35" i="5"/>
  <c r="AB35" i="5"/>
  <c r="AE33" i="5"/>
  <c r="AD33" i="5"/>
  <c r="AC33" i="5"/>
  <c r="AB33" i="5"/>
  <c r="AE32" i="5"/>
  <c r="AD32" i="5"/>
  <c r="AC32" i="5"/>
  <c r="AB32" i="5"/>
  <c r="AE30" i="5"/>
  <c r="AD30" i="5"/>
  <c r="AC30" i="5"/>
  <c r="AB30" i="5"/>
  <c r="AE29" i="5"/>
  <c r="AD29" i="5"/>
  <c r="AC29" i="5"/>
  <c r="AB29" i="5"/>
  <c r="AE28" i="5"/>
  <c r="AD28" i="5"/>
  <c r="AC28" i="5"/>
  <c r="AB28" i="5"/>
  <c r="AE27" i="5"/>
  <c r="AD27" i="5"/>
  <c r="AC27" i="5"/>
  <c r="AB27" i="5"/>
  <c r="AE26" i="5"/>
  <c r="AD26" i="5"/>
  <c r="AC26" i="5"/>
  <c r="AB26" i="5"/>
  <c r="AE25" i="5"/>
  <c r="AD25" i="5"/>
  <c r="AC25" i="5"/>
  <c r="AB25" i="5"/>
  <c r="AE24" i="5"/>
  <c r="AD24" i="5"/>
  <c r="AC24" i="5"/>
  <c r="AE22" i="5"/>
  <c r="AD22" i="5"/>
  <c r="AC22" i="5"/>
  <c r="AE20" i="5"/>
  <c r="AD20" i="5"/>
  <c r="AC20" i="5"/>
  <c r="AB20" i="5"/>
  <c r="AE19" i="5"/>
  <c r="AD19" i="5"/>
  <c r="AC19" i="5"/>
  <c r="AE18" i="5"/>
  <c r="AD18" i="5"/>
  <c r="AC18" i="5"/>
  <c r="AB18" i="5"/>
  <c r="AE17" i="5"/>
  <c r="AD17" i="5"/>
  <c r="AC17" i="5"/>
  <c r="AB17" i="5"/>
  <c r="AE16" i="5"/>
  <c r="AD16" i="5"/>
  <c r="AC16" i="5"/>
  <c r="AB16" i="5"/>
  <c r="AE15" i="5"/>
  <c r="AD15" i="5"/>
  <c r="AC15" i="5"/>
  <c r="AB15" i="5"/>
  <c r="AE14" i="5"/>
  <c r="AD14" i="5"/>
  <c r="AC14" i="5"/>
  <c r="AB14" i="5"/>
  <c r="AE13" i="5"/>
  <c r="AD13" i="5"/>
  <c r="AC13" i="5"/>
  <c r="AB13" i="5"/>
  <c r="AE12" i="5"/>
  <c r="AD12" i="5"/>
  <c r="AC12" i="5"/>
  <c r="AB12" i="5"/>
  <c r="AE11" i="5"/>
  <c r="AD11" i="5"/>
  <c r="AC11" i="5"/>
  <c r="AB11" i="5"/>
  <c r="AE10" i="5"/>
  <c r="AD10" i="5"/>
  <c r="AC10" i="5"/>
  <c r="AB10" i="5"/>
  <c r="AE9" i="5"/>
  <c r="AD9" i="5"/>
  <c r="AC9" i="5"/>
  <c r="AB9" i="5"/>
  <c r="AE8" i="5"/>
  <c r="AD8" i="5"/>
  <c r="AC8" i="5"/>
  <c r="AB8" i="5"/>
  <c r="AE7" i="5"/>
  <c r="AD7" i="5"/>
  <c r="AC7" i="5"/>
  <c r="AB7" i="5"/>
  <c r="V31" i="5"/>
  <c r="U31" i="5"/>
  <c r="T31" i="5"/>
  <c r="V21" i="5"/>
  <c r="U21" i="5"/>
  <c r="T21" i="5"/>
  <c r="V6" i="5"/>
  <c r="U6" i="5"/>
  <c r="T6" i="5"/>
  <c r="N31" i="5"/>
  <c r="M31" i="5"/>
  <c r="O31" i="5" s="1"/>
  <c r="N21" i="5"/>
  <c r="M21" i="5"/>
  <c r="N6" i="5"/>
  <c r="M6" i="5"/>
  <c r="P7" i="2"/>
  <c r="O21" i="5" l="1"/>
  <c r="O6" i="5"/>
  <c r="AC21" i="5"/>
  <c r="AD31" i="5"/>
  <c r="AD6" i="5"/>
  <c r="AC6" i="5"/>
  <c r="AD21" i="5"/>
  <c r="AC31" i="5"/>
  <c r="AE31" i="5"/>
  <c r="AB31" i="5"/>
  <c r="W21" i="5"/>
  <c r="AE21" i="5"/>
  <c r="W6" i="5"/>
  <c r="AB21" i="5"/>
  <c r="AB6" i="5"/>
  <c r="U37" i="5"/>
  <c r="V37" i="5"/>
  <c r="T37" i="5"/>
  <c r="L37" i="5"/>
  <c r="M37" i="5"/>
  <c r="N37" i="5"/>
  <c r="H31" i="2"/>
  <c r="K36" i="2"/>
  <c r="O36" i="2"/>
  <c r="P36" i="2"/>
  <c r="Q36" i="2"/>
  <c r="R36" i="2"/>
  <c r="R34" i="2"/>
  <c r="Q34" i="2"/>
  <c r="P34" i="2"/>
  <c r="R33" i="2"/>
  <c r="Q33" i="2"/>
  <c r="P33" i="2"/>
  <c r="R32" i="2"/>
  <c r="Q32" i="2"/>
  <c r="P32" i="2"/>
  <c r="R30" i="2"/>
  <c r="Q30" i="2"/>
  <c r="P30" i="2"/>
  <c r="R29" i="2"/>
  <c r="Q29" i="2"/>
  <c r="P29" i="2"/>
  <c r="R28" i="2"/>
  <c r="Q28" i="2"/>
  <c r="P28" i="2"/>
  <c r="R27" i="2"/>
  <c r="Q27" i="2"/>
  <c r="P27" i="2"/>
  <c r="R26" i="2"/>
  <c r="Q26" i="2"/>
  <c r="P26" i="2"/>
  <c r="R25" i="2"/>
  <c r="Q25" i="2"/>
  <c r="P25" i="2"/>
  <c r="R24" i="2"/>
  <c r="Q24" i="2"/>
  <c r="P24" i="2"/>
  <c r="R22" i="2"/>
  <c r="Q22" i="2"/>
  <c r="P22" i="2"/>
  <c r="R20" i="2"/>
  <c r="Q20" i="2"/>
  <c r="P20" i="2"/>
  <c r="R19" i="2"/>
  <c r="Q19" i="2"/>
  <c r="P19" i="2"/>
  <c r="R18" i="2"/>
  <c r="Q18" i="2"/>
  <c r="P18" i="2"/>
  <c r="R17" i="2"/>
  <c r="Q17" i="2"/>
  <c r="P17" i="2"/>
  <c r="R16" i="2"/>
  <c r="Q16" i="2"/>
  <c r="P16" i="2"/>
  <c r="R15" i="2"/>
  <c r="Q15" i="2"/>
  <c r="P15" i="2"/>
  <c r="R14" i="2"/>
  <c r="Q14" i="2"/>
  <c r="P14" i="2"/>
  <c r="R13" i="2"/>
  <c r="Q13" i="2"/>
  <c r="P13" i="2"/>
  <c r="R12" i="2"/>
  <c r="Q12" i="2"/>
  <c r="P12" i="2"/>
  <c r="R11" i="2"/>
  <c r="Q11" i="2"/>
  <c r="P11" i="2"/>
  <c r="R10" i="2"/>
  <c r="Q10" i="2"/>
  <c r="P10" i="2"/>
  <c r="R9" i="2"/>
  <c r="Q9" i="2"/>
  <c r="P9" i="2"/>
  <c r="R8" i="2"/>
  <c r="Q8" i="2"/>
  <c r="P8" i="2"/>
  <c r="R7" i="2"/>
  <c r="Q7" i="2"/>
  <c r="O34" i="2"/>
  <c r="O33" i="2"/>
  <c r="O32" i="2"/>
  <c r="N31" i="2"/>
  <c r="M31" i="2"/>
  <c r="L31" i="2"/>
  <c r="P31" i="2" s="1"/>
  <c r="O30" i="2"/>
  <c r="O29" i="2"/>
  <c r="O28" i="2"/>
  <c r="O27" i="2"/>
  <c r="O26" i="2"/>
  <c r="O25" i="2"/>
  <c r="O24" i="2"/>
  <c r="O23" i="2"/>
  <c r="O22" i="2"/>
  <c r="N21" i="2"/>
  <c r="M21" i="2"/>
  <c r="L21" i="2"/>
  <c r="O20" i="2"/>
  <c r="O19" i="2"/>
  <c r="O18" i="2"/>
  <c r="O17" i="2"/>
  <c r="O16" i="2"/>
  <c r="O15" i="2"/>
  <c r="O14" i="2"/>
  <c r="O13" i="2"/>
  <c r="O12" i="2"/>
  <c r="O11" i="2"/>
  <c r="O10" i="2"/>
  <c r="O9" i="2"/>
  <c r="O8" i="2"/>
  <c r="O7" i="2"/>
  <c r="N6" i="2"/>
  <c r="M6" i="2"/>
  <c r="L6" i="2"/>
  <c r="K34" i="2"/>
  <c r="K33" i="2"/>
  <c r="K32" i="2"/>
  <c r="J31" i="2"/>
  <c r="I31" i="2"/>
  <c r="K30" i="2"/>
  <c r="K29" i="2"/>
  <c r="K28" i="2"/>
  <c r="K27" i="2"/>
  <c r="K26" i="2"/>
  <c r="K25" i="2"/>
  <c r="K24" i="2"/>
  <c r="K23" i="2"/>
  <c r="K22" i="2"/>
  <c r="J21" i="2"/>
  <c r="I21" i="2"/>
  <c r="H21" i="2"/>
  <c r="K20" i="2"/>
  <c r="K19" i="2"/>
  <c r="K18" i="2"/>
  <c r="K17" i="2"/>
  <c r="K16" i="2"/>
  <c r="K15" i="2"/>
  <c r="K14" i="2"/>
  <c r="K13" i="2"/>
  <c r="K12" i="2"/>
  <c r="K11" i="2"/>
  <c r="K10" i="2"/>
  <c r="K9" i="2"/>
  <c r="K8" i="2"/>
  <c r="K7" i="2"/>
  <c r="J6" i="2"/>
  <c r="I6" i="2"/>
  <c r="H6" i="2"/>
  <c r="S36" i="2" l="1"/>
  <c r="S8" i="2"/>
  <c r="S12" i="2"/>
  <c r="S16" i="2"/>
  <c r="K6" i="2"/>
  <c r="R6" i="2"/>
  <c r="Q21" i="2"/>
  <c r="Q31" i="2"/>
  <c r="S13" i="2"/>
  <c r="R21" i="2"/>
  <c r="S9" i="2"/>
  <c r="S17" i="2"/>
  <c r="S25" i="2"/>
  <c r="S29" i="2"/>
  <c r="R31" i="2"/>
  <c r="S22" i="2"/>
  <c r="Q6" i="2"/>
  <c r="AE6" i="5"/>
  <c r="AD37" i="5"/>
  <c r="AC37" i="5"/>
  <c r="AB37" i="5"/>
  <c r="W37" i="5"/>
  <c r="O37" i="5"/>
  <c r="O6" i="2"/>
  <c r="S20" i="2"/>
  <c r="S34" i="2"/>
  <c r="S33" i="2"/>
  <c r="S32" i="2"/>
  <c r="S14" i="2"/>
  <c r="S18" i="2"/>
  <c r="S15" i="2"/>
  <c r="S19" i="2"/>
  <c r="S11" i="2"/>
  <c r="S10" i="2"/>
  <c r="P6" i="2"/>
  <c r="S7" i="2"/>
  <c r="S30" i="2"/>
  <c r="S28" i="2"/>
  <c r="S27" i="2"/>
  <c r="S26" i="2"/>
  <c r="S24" i="2"/>
  <c r="O31" i="2"/>
  <c r="N37" i="2"/>
  <c r="O21" i="2"/>
  <c r="M37" i="2"/>
  <c r="P21" i="2"/>
  <c r="L37" i="2"/>
  <c r="K21" i="2"/>
  <c r="I37" i="2"/>
  <c r="H37" i="2"/>
  <c r="J37" i="2"/>
  <c r="K31" i="2"/>
  <c r="Z36" i="5"/>
  <c r="Z35" i="5"/>
  <c r="Z33" i="5"/>
  <c r="Z32" i="5"/>
  <c r="Z30" i="5"/>
  <c r="Z29" i="5"/>
  <c r="Z28" i="5"/>
  <c r="Z27" i="5"/>
  <c r="Z26" i="5"/>
  <c r="Z25" i="5"/>
  <c r="Z24" i="5"/>
  <c r="Z23" i="5"/>
  <c r="Z22" i="5"/>
  <c r="Z20" i="5"/>
  <c r="Z19" i="5"/>
  <c r="Z18" i="5"/>
  <c r="Z17" i="5"/>
  <c r="Z16" i="5"/>
  <c r="Z15" i="5"/>
  <c r="Z14" i="5"/>
  <c r="Z13" i="5"/>
  <c r="Z12" i="5"/>
  <c r="Z11" i="5"/>
  <c r="Z10" i="5"/>
  <c r="Z9" i="5"/>
  <c r="Z8" i="5"/>
  <c r="Z7" i="5"/>
  <c r="S6" i="2" l="1"/>
  <c r="AE37" i="5"/>
  <c r="S31" i="2"/>
  <c r="S21" i="2"/>
  <c r="Q37" i="2"/>
  <c r="R37" i="2"/>
  <c r="O37" i="2"/>
  <c r="P37" i="2"/>
  <c r="K37" i="2"/>
  <c r="Q31" i="5"/>
  <c r="P31" i="5"/>
  <c r="R21" i="5"/>
  <c r="Z21" i="5" s="1"/>
  <c r="Q21" i="5"/>
  <c r="P21" i="5"/>
  <c r="Q6" i="5"/>
  <c r="P6" i="5"/>
  <c r="X6" i="5" s="1"/>
  <c r="AA16" i="5"/>
  <c r="Y16" i="5"/>
  <c r="X16" i="5"/>
  <c r="Y36" i="5"/>
  <c r="X36" i="5"/>
  <c r="Y35" i="5"/>
  <c r="X35" i="5"/>
  <c r="Y33" i="5"/>
  <c r="X33" i="5"/>
  <c r="Y32" i="5"/>
  <c r="X32" i="5"/>
  <c r="Y30" i="5"/>
  <c r="X30" i="5"/>
  <c r="Y29" i="5"/>
  <c r="X29" i="5"/>
  <c r="Y28" i="5"/>
  <c r="X28" i="5"/>
  <c r="Y27" i="5"/>
  <c r="X27" i="5"/>
  <c r="Y26" i="5"/>
  <c r="X26" i="5"/>
  <c r="Y25" i="5"/>
  <c r="X25" i="5"/>
  <c r="Y24" i="5"/>
  <c r="Y23" i="5"/>
  <c r="X23" i="5"/>
  <c r="Y22" i="5"/>
  <c r="X22" i="5"/>
  <c r="Y20" i="5"/>
  <c r="X20" i="5"/>
  <c r="Y19" i="5"/>
  <c r="X19" i="5"/>
  <c r="Y18" i="5"/>
  <c r="X18" i="5"/>
  <c r="Y17" i="5"/>
  <c r="X17" i="5"/>
  <c r="AA15" i="5"/>
  <c r="Y15" i="5"/>
  <c r="X15" i="5"/>
  <c r="AA14" i="5"/>
  <c r="Y14" i="5"/>
  <c r="X14" i="5"/>
  <c r="AA13" i="5"/>
  <c r="Y13" i="5"/>
  <c r="X13" i="5"/>
  <c r="AA12" i="5"/>
  <c r="Y12" i="5"/>
  <c r="X12" i="5"/>
  <c r="AA11" i="5"/>
  <c r="Y11" i="5"/>
  <c r="X11" i="5"/>
  <c r="AA10" i="5"/>
  <c r="Y10" i="5"/>
  <c r="X10" i="5"/>
  <c r="AA9" i="5"/>
  <c r="Y9" i="5"/>
  <c r="X9" i="5"/>
  <c r="AA8" i="5"/>
  <c r="Y8" i="5"/>
  <c r="X8" i="5"/>
  <c r="AA7" i="5"/>
  <c r="Y7" i="5"/>
  <c r="X7" i="5"/>
  <c r="Y6" i="5"/>
  <c r="AA36" i="5"/>
  <c r="AA35" i="5"/>
  <c r="AA33" i="5"/>
  <c r="AA32" i="5"/>
  <c r="R31" i="5"/>
  <c r="AA30" i="5"/>
  <c r="AA29" i="5"/>
  <c r="AA28" i="5"/>
  <c r="AA27" i="5"/>
  <c r="AA26" i="5"/>
  <c r="AA25" i="5"/>
  <c r="AA24" i="5"/>
  <c r="AA23" i="5"/>
  <c r="AA22" i="5"/>
  <c r="AA20" i="5"/>
  <c r="AA19" i="5"/>
  <c r="AA18" i="5"/>
  <c r="AA17" i="5"/>
  <c r="R6" i="5"/>
  <c r="Y31" i="5" l="1"/>
  <c r="X31" i="5"/>
  <c r="Z31" i="5"/>
  <c r="Q37" i="5"/>
  <c r="S6" i="5"/>
  <c r="AA6" i="5" s="1"/>
  <c r="Y21" i="5"/>
  <c r="Z6" i="5"/>
  <c r="S37" i="2"/>
  <c r="S31" i="5"/>
  <c r="P37" i="5"/>
  <c r="S21" i="5"/>
  <c r="AA21" i="5" s="1"/>
  <c r="X21" i="5"/>
  <c r="R37" i="5"/>
  <c r="S37" i="5" l="1"/>
  <c r="AA37" i="5" s="1"/>
  <c r="Y37" i="5"/>
  <c r="AA31" i="5"/>
  <c r="Z37" i="5"/>
  <c r="X37" i="5"/>
</calcChain>
</file>

<file path=xl/sharedStrings.xml><?xml version="1.0" encoding="utf-8"?>
<sst xmlns="http://schemas.openxmlformats.org/spreadsheetml/2006/main" count="208" uniqueCount="96">
  <si>
    <t>介護予防給付・介護給付</t>
    <rPh sb="0" eb="2">
      <t>カイゴ</t>
    </rPh>
    <rPh sb="2" eb="4">
      <t>ヨボウ</t>
    </rPh>
    <rPh sb="4" eb="6">
      <t>キュウフ</t>
    </rPh>
    <rPh sb="7" eb="9">
      <t>カイゴ</t>
    </rPh>
    <rPh sb="9" eb="11">
      <t>キュウフ</t>
    </rPh>
    <phoneticPr fontId="4"/>
  </si>
  <si>
    <t>実績値(A)</t>
    <rPh sb="0" eb="2">
      <t>ジッセキ</t>
    </rPh>
    <rPh sb="2" eb="3">
      <t>チ</t>
    </rPh>
    <phoneticPr fontId="10"/>
  </si>
  <si>
    <t>計画値(B)</t>
    <rPh sb="0" eb="2">
      <t>ケイカク</t>
    </rPh>
    <rPh sb="2" eb="3">
      <t>チ</t>
    </rPh>
    <phoneticPr fontId="10"/>
  </si>
  <si>
    <t>対計画比(A)/(B)</t>
    <rPh sb="0" eb="1">
      <t>タイ</t>
    </rPh>
    <rPh sb="1" eb="3">
      <t>ケイカク</t>
    </rPh>
    <rPh sb="3" eb="4">
      <t>ヒ</t>
    </rPh>
    <phoneticPr fontId="10"/>
  </si>
  <si>
    <t>H27</t>
  </si>
  <si>
    <t>H28</t>
  </si>
  <si>
    <t>(１)介護予防サービス・ 居宅サービス</t>
    <phoneticPr fontId="10"/>
  </si>
  <si>
    <t>訪問介護</t>
  </si>
  <si>
    <t>訪問入浴介護</t>
  </si>
  <si>
    <t>訪問看護</t>
  </si>
  <si>
    <t>訪問リハビリテーション</t>
  </si>
  <si>
    <t>居宅療養管理指導</t>
  </si>
  <si>
    <t>通所介護</t>
  </si>
  <si>
    <t>通所リハビリテーション</t>
  </si>
  <si>
    <t>短期入所生活介護</t>
  </si>
  <si>
    <t>福祉用具貸与</t>
  </si>
  <si>
    <t>特定福祉用具購入</t>
    <rPh sb="6" eb="8">
      <t>コウニュウ</t>
    </rPh>
    <phoneticPr fontId="7"/>
  </si>
  <si>
    <t>住宅改修</t>
  </si>
  <si>
    <t>特定施設入居者生活介護</t>
  </si>
  <si>
    <t>(２)地域密着型介護予防サービス・地域密着型サービス</t>
    <phoneticPr fontId="10"/>
  </si>
  <si>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</si>
  <si>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</si>
  <si>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</si>
  <si>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</si>
  <si>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</si>
  <si>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</si>
  <si>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</si>
  <si>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</si>
  <si>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看護小規模多機能型居宅介護</t>
    <rPh sb="0" eb="2">
      <t>カンゴ</t>
    </rPh>
    <rPh sb="2" eb="5">
      <t>ショウキボ</t>
    </rPh>
    <rPh sb="5" eb="9">
      <t>タキノウガタ</t>
    </rPh>
    <rPh sb="9" eb="11">
      <t>キョタク</t>
    </rPh>
    <rPh sb="11" eb="13">
      <t>カイゴ</t>
    </rPh>
    <phoneticPr fontId="7"/>
  </si>
  <si>
    <t>(３)施設サービス</t>
    <rPh sb="3" eb="5">
      <t>シセツ</t>
    </rPh>
    <phoneticPr fontId="10"/>
  </si>
  <si>
    <t>介護老人福祉施設</t>
  </si>
  <si>
    <t>介護老人保健施設</t>
  </si>
  <si>
    <t>介護療養型医療施設</t>
  </si>
  <si>
    <t>(４)介護予防支援・居宅介護支援</t>
    <phoneticPr fontId="4"/>
  </si>
  <si>
    <t>合計</t>
    <rPh sb="0" eb="2">
      <t>ゴウケイ</t>
    </rPh>
    <phoneticPr fontId="4"/>
  </si>
  <si>
    <t>短期入所療養介護（老健）</t>
  </si>
  <si>
    <t>短期入所療養介護（病院等）</t>
  </si>
  <si>
    <t>福祉用具貸与</t>
    <rPh sb="2" eb="4">
      <t>ヨウグ</t>
    </rPh>
    <rPh sb="4" eb="6">
      <t>タイヨ</t>
    </rPh>
    <phoneticPr fontId="4"/>
  </si>
  <si>
    <t>特定福祉用具購入</t>
    <rPh sb="4" eb="6">
      <t>ヨウグ</t>
    </rPh>
    <rPh sb="6" eb="8">
      <t>コウニュウ</t>
    </rPh>
    <phoneticPr fontId="7"/>
  </si>
  <si>
    <t>(４)介護予防支援・居宅介護支援</t>
    <phoneticPr fontId="4"/>
  </si>
  <si>
    <t>H29</t>
    <phoneticPr fontId="4"/>
  </si>
  <si>
    <t>H29</t>
    <phoneticPr fontId="4"/>
  </si>
  <si>
    <t>（見える化システム実行管理画面より）</t>
    <rPh sb="1" eb="2">
      <t>ミ</t>
    </rPh>
    <rPh sb="4" eb="5">
      <t>カ</t>
    </rPh>
    <rPh sb="9" eb="11">
      <t>ジッコウ</t>
    </rPh>
    <rPh sb="11" eb="13">
      <t>カンリ</t>
    </rPh>
    <rPh sb="13" eb="15">
      <t>ガメン</t>
    </rPh>
    <phoneticPr fontId="4"/>
  </si>
  <si>
    <t>単位：人</t>
    <rPh sb="3" eb="4">
      <t>ヒト</t>
    </rPh>
    <phoneticPr fontId="4"/>
  </si>
  <si>
    <t>３か年計</t>
  </si>
  <si>
    <t>３か年計</t>
    <rPh sb="2" eb="3">
      <t>ネン</t>
    </rPh>
    <rPh sb="3" eb="4">
      <t>ケイ</t>
    </rPh>
    <phoneticPr fontId="4"/>
  </si>
  <si>
    <t>単位：円</t>
    <phoneticPr fontId="4"/>
  </si>
  <si>
    <t>-</t>
  </si>
  <si>
    <t>-</t>
    <phoneticPr fontId="4"/>
  </si>
  <si>
    <t>＜計画値と実績値との乖離について＞</t>
    <rPh sb="1" eb="3">
      <t>ケイカク</t>
    </rPh>
    <rPh sb="3" eb="4">
      <t>チ</t>
    </rPh>
    <rPh sb="5" eb="7">
      <t>ジッセキ</t>
    </rPh>
    <rPh sb="7" eb="8">
      <t>チ</t>
    </rPh>
    <rPh sb="10" eb="12">
      <t>カイリ</t>
    </rPh>
    <phoneticPr fontId="4"/>
  </si>
  <si>
    <t>H29</t>
  </si>
  <si>
    <t>H30</t>
  </si>
  <si>
    <t>計画値</t>
  </si>
  <si>
    <t>合計（人）</t>
  </si>
  <si>
    <t>要支援１（人）</t>
  </si>
  <si>
    <t>要支援２（人）</t>
  </si>
  <si>
    <t>要介護１（人）</t>
  </si>
  <si>
    <t>要介護２（人）</t>
  </si>
  <si>
    <t>要介護３（人）</t>
  </si>
  <si>
    <t>要介護４（人）</t>
  </si>
  <si>
    <t>要介護５（人）</t>
  </si>
  <si>
    <t>実績値</t>
  </si>
  <si>
    <t>対計画比</t>
  </si>
  <si>
    <t>合計（％）</t>
  </si>
  <si>
    <t>要支援１（％）</t>
  </si>
  <si>
    <t>要支援２（％）</t>
  </si>
  <si>
    <t>要介護１（％）</t>
  </si>
  <si>
    <t>要介護２（％）</t>
  </si>
  <si>
    <t>要介護３（％）</t>
  </si>
  <si>
    <t>要介護４（％）</t>
  </si>
  <si>
    <t>要介護５（％）</t>
  </si>
  <si>
    <t>（出典）（実績値）厚生労働省「介護保険事業状況報告」9月月報
        （計画値）介護保険事業計画にかかる保険者からの報告値</t>
  </si>
  <si>
    <t>第７期</t>
    <rPh sb="0" eb="1">
      <t>ダイ</t>
    </rPh>
    <rPh sb="2" eb="3">
      <t>キ</t>
    </rPh>
    <phoneticPr fontId="4"/>
  </si>
  <si>
    <t>単位：人</t>
    <rPh sb="0" eb="2">
      <t>タンイ</t>
    </rPh>
    <rPh sb="3" eb="4">
      <t>ヒト</t>
    </rPh>
    <phoneticPr fontId="4"/>
  </si>
  <si>
    <t>　　　　　（見える化システム実行管理画面より）</t>
    <rPh sb="6" eb="7">
      <t>ミ</t>
    </rPh>
    <rPh sb="9" eb="10">
      <t>カ</t>
    </rPh>
    <rPh sb="14" eb="16">
      <t>ジッコウ</t>
    </rPh>
    <rPh sb="16" eb="18">
      <t>カンリ</t>
    </rPh>
    <rPh sb="18" eb="20">
      <t>ガメン</t>
    </rPh>
    <phoneticPr fontId="4"/>
  </si>
  <si>
    <t>定期巡回・随時対応型訪問介護看護</t>
    <phoneticPr fontId="4"/>
  </si>
  <si>
    <t>３か年計</t>
    <phoneticPr fontId="4"/>
  </si>
  <si>
    <t>認定率</t>
    <rPh sb="0" eb="2">
      <t>ニンテイ</t>
    </rPh>
    <rPh sb="2" eb="3">
      <t>リツ</t>
    </rPh>
    <phoneticPr fontId="4"/>
  </si>
  <si>
    <t>R元</t>
  </si>
  <si>
    <t>R2</t>
  </si>
  <si>
    <t>介護医療院</t>
    <rPh sb="0" eb="2">
      <t>カイゴ</t>
    </rPh>
    <rPh sb="2" eb="4">
      <t>イリョウ</t>
    </rPh>
    <rPh sb="4" eb="5">
      <t>イン</t>
    </rPh>
    <phoneticPr fontId="4"/>
  </si>
  <si>
    <t>R7</t>
    <phoneticPr fontId="4"/>
  </si>
  <si>
    <t>－</t>
    <phoneticPr fontId="4"/>
  </si>
  <si>
    <t>－</t>
    <phoneticPr fontId="4"/>
  </si>
  <si>
    <t>【高知市】第７期における要介護認定者数の計画値と実績値</t>
    <rPh sb="1" eb="4">
      <t>コウチシ</t>
    </rPh>
    <rPh sb="5" eb="6">
      <t>ダイ</t>
    </rPh>
    <rPh sb="7" eb="8">
      <t>キ</t>
    </rPh>
    <rPh sb="12" eb="13">
      <t>ヨウ</t>
    </rPh>
    <rPh sb="13" eb="15">
      <t>カイゴ</t>
    </rPh>
    <rPh sb="15" eb="17">
      <t>ニンテイ</t>
    </rPh>
    <rPh sb="17" eb="18">
      <t>シャ</t>
    </rPh>
    <rPh sb="18" eb="19">
      <t>スウ</t>
    </rPh>
    <rPh sb="20" eb="22">
      <t>ケイカク</t>
    </rPh>
    <rPh sb="22" eb="23">
      <t>チ</t>
    </rPh>
    <rPh sb="24" eb="26">
      <t>ジッセキ</t>
    </rPh>
    <rPh sb="26" eb="27">
      <t>チ</t>
    </rPh>
    <phoneticPr fontId="4"/>
  </si>
  <si>
    <t>【高知市】第７期における高知市介護給付の計画値と実績値</t>
    <rPh sb="5" eb="6">
      <t>ダイ</t>
    </rPh>
    <rPh sb="7" eb="8">
      <t>キ</t>
    </rPh>
    <rPh sb="12" eb="15">
      <t>コウチシ</t>
    </rPh>
    <rPh sb="15" eb="17">
      <t>カイゴ</t>
    </rPh>
    <rPh sb="17" eb="19">
      <t>キュウフ</t>
    </rPh>
    <rPh sb="20" eb="22">
      <t>ケイカク</t>
    </rPh>
    <rPh sb="22" eb="23">
      <t>チ</t>
    </rPh>
    <rPh sb="24" eb="27">
      <t>ジッセキチ</t>
    </rPh>
    <phoneticPr fontId="4"/>
  </si>
  <si>
    <t>皆増</t>
    <rPh sb="0" eb="1">
      <t>ミナ</t>
    </rPh>
    <rPh sb="1" eb="2">
      <t>フ</t>
    </rPh>
    <phoneticPr fontId="4"/>
  </si>
  <si>
    <t>皆増</t>
    <phoneticPr fontId="4"/>
  </si>
  <si>
    <t>【実績値】厚生労働省「介護保険事業状況報告」月報
【計画値】介護保険事業計画にかかる保険者からの報告値</t>
    <phoneticPr fontId="4"/>
  </si>
  <si>
    <t>実績値】厚生労働省「介護保険事業状況報告」月報
【計画値】介護保険事業計画にかかる保険者からの報告値</t>
    <phoneticPr fontId="4"/>
  </si>
  <si>
    <t>・第７期の認定者数実績について，平成30年度・令和元年度ともに要支援１・２の軽度者については，計画値を上回る傾向が見られるが，合計人数は計画値を下回った。この乖離については，認定者数推計に用いた被保険者数推計値に対する後期高齢者数実績の増加の影響と，要支援１・２に占める後期高齢者の割合の増加によるものである。
・認定率についても，計画値を下回った（平成30年度▲0.2ポイント，令和元年度▲0.5ポイント）。
　要支援１・２に占める前期高齢者の割合が減少していることから，住民主体の介護予防活動の推進（こうち笑顔マイレージの普及等），一人ひとりの健康活動の推進（健康講座等），住民主体の支え合い活動の推進（百歳体操の活用等），高齢者の社会参加の促進（なごやか宅老等）等，介護予防事業の効果が表れてきている。</t>
    <phoneticPr fontId="4"/>
  </si>
  <si>
    <t>（１）人数</t>
    <rPh sb="3" eb="5">
      <t>ニンズウ</t>
    </rPh>
    <phoneticPr fontId="4"/>
  </si>
  <si>
    <t>（２）給付費</t>
    <rPh sb="3" eb="5">
      <t>キュウフ</t>
    </rPh>
    <rPh sb="5" eb="6">
      <t>ヒ</t>
    </rPh>
    <phoneticPr fontId="4"/>
  </si>
  <si>
    <t>※第１号被保険者のみの値</t>
    <phoneticPr fontId="4"/>
  </si>
  <si>
    <t>・訪問入浴介護の乖離（－）については，利用が多い重度の要介護者の増加を見込んだ計画値としていたが，重度の要介護者人数が計画値を下回る実績となった（「第７期における要介護認定者数の計画値と実績値」参照）ことによる影響や，第６期から事業所数（２）の増減がないことによるものである。
・定期巡回・随時対応型訪問介護看護，小規模多機能型居宅介護，看護小規模多機能型居宅介護の乖離（－）については，施設整備計画による定員等拡大分の給付費の増額を見込んでいたが，事業所開設に遅れが出たことにより，利用人数増につながらなかったものである。
・夜間対応型訪問介護については，本市に事業所がなく，第７期中の整備計画もないため０で見込んでいたが，住所地特例者による利用があったことによるものである。
・介護療養型医療施設の乖離（＋）及び介護医療院の乖離（－）については，介護療養型医療施設が令和５年度末までに介護医療院等へ転換することとされているため，毎年同じ割合で転換するものとして計画値に反映していたが，平成30年度中の転換数については，計画値以下（１施設53床）であったことによるものである。</t>
    <rPh sb="140" eb="142">
      <t>テイキ</t>
    </rPh>
    <rPh sb="142" eb="144">
      <t>ジュンカイ</t>
    </rPh>
    <rPh sb="145" eb="147">
      <t>ズイジ</t>
    </rPh>
    <rPh sb="147" eb="150">
      <t>タイオウガタ</t>
    </rPh>
    <rPh sb="150" eb="152">
      <t>ホウモン</t>
    </rPh>
    <rPh sb="152" eb="154">
      <t>カイゴ</t>
    </rPh>
    <rPh sb="154" eb="156">
      <t>カンゴ</t>
    </rPh>
    <rPh sb="205" eb="206">
      <t>ナド</t>
    </rPh>
    <rPh sb="210" eb="212">
      <t>キュウフ</t>
    </rPh>
    <rPh sb="212" eb="213">
      <t>ヒ</t>
    </rPh>
    <rPh sb="214" eb="216">
      <t>ゾウガク</t>
    </rPh>
    <rPh sb="242" eb="244">
      <t>リヨウ</t>
    </rPh>
    <rPh sb="244" eb="246">
      <t>ニンズウ</t>
    </rPh>
    <rPh sb="246" eb="247">
      <t>ゾウ</t>
    </rPh>
    <rPh sb="264" eb="266">
      <t>ヤカン</t>
    </rPh>
    <rPh sb="266" eb="269">
      <t>タイオウガタ</t>
    </rPh>
    <rPh sb="269" eb="271">
      <t>ホウモン</t>
    </rPh>
    <rPh sb="271" eb="273">
      <t>カイゴ</t>
    </rPh>
    <rPh sb="279" eb="281">
      <t>ホンシ</t>
    </rPh>
    <rPh sb="282" eb="285">
      <t>ジギョウショ</t>
    </rPh>
    <rPh sb="289" eb="290">
      <t>ダイ</t>
    </rPh>
    <rPh sb="291" eb="292">
      <t>キ</t>
    </rPh>
    <rPh sb="292" eb="293">
      <t>ナカ</t>
    </rPh>
    <rPh sb="294" eb="296">
      <t>セイビ</t>
    </rPh>
    <rPh sb="296" eb="298">
      <t>ケイカク</t>
    </rPh>
    <rPh sb="305" eb="307">
      <t>ミコ</t>
    </rPh>
    <rPh sb="313" eb="315">
      <t>ジュウショ</t>
    </rPh>
    <rPh sb="315" eb="316">
      <t>チ</t>
    </rPh>
    <rPh sb="316" eb="318">
      <t>トクレイ</t>
    </rPh>
    <rPh sb="318" eb="319">
      <t>シャ</t>
    </rPh>
    <rPh sb="322" eb="324">
      <t>リヨウ</t>
    </rPh>
    <rPh sb="341" eb="343">
      <t>カイゴ</t>
    </rPh>
    <rPh sb="343" eb="346">
      <t>リョウヨウガタ</t>
    </rPh>
    <rPh sb="346" eb="348">
      <t>イリョウ</t>
    </rPh>
    <rPh sb="348" eb="350">
      <t>シセツ</t>
    </rPh>
    <rPh sb="351" eb="353">
      <t>カイリ</t>
    </rPh>
    <rPh sb="356" eb="357">
      <t>オヨ</t>
    </rPh>
    <rPh sb="358" eb="360">
      <t>カイゴ</t>
    </rPh>
    <rPh sb="360" eb="362">
      <t>イリョウ</t>
    </rPh>
    <rPh sb="362" eb="363">
      <t>イン</t>
    </rPh>
    <rPh sb="364" eb="366">
      <t>カイリ</t>
    </rPh>
    <rPh sb="375" eb="377">
      <t>カイゴ</t>
    </rPh>
    <rPh sb="377" eb="380">
      <t>リョウヨウガタ</t>
    </rPh>
    <rPh sb="380" eb="382">
      <t>イリョウ</t>
    </rPh>
    <rPh sb="382" eb="384">
      <t>シセツ</t>
    </rPh>
    <rPh sb="385" eb="387">
      <t>レイワ</t>
    </rPh>
    <rPh sb="388" eb="391">
      <t>ネンドマツ</t>
    </rPh>
    <rPh sb="394" eb="396">
      <t>カイゴ</t>
    </rPh>
    <rPh sb="396" eb="398">
      <t>イリョウ</t>
    </rPh>
    <rPh sb="398" eb="399">
      <t>イン</t>
    </rPh>
    <rPh sb="399" eb="400">
      <t>ナド</t>
    </rPh>
    <rPh sb="401" eb="403">
      <t>テンカン</t>
    </rPh>
    <rPh sb="416" eb="418">
      <t>マイトシ</t>
    </rPh>
    <rPh sb="418" eb="419">
      <t>オナ</t>
    </rPh>
    <rPh sb="420" eb="422">
      <t>ワリアイ</t>
    </rPh>
    <rPh sb="423" eb="425">
      <t>テンカン</t>
    </rPh>
    <rPh sb="432" eb="434">
      <t>ケイカク</t>
    </rPh>
    <rPh sb="434" eb="435">
      <t>チ</t>
    </rPh>
    <rPh sb="436" eb="438">
      <t>ハンエイ</t>
    </rPh>
    <rPh sb="444" eb="446">
      <t>ヘイセイ</t>
    </rPh>
    <rPh sb="448" eb="450">
      <t>ネンド</t>
    </rPh>
    <rPh sb="450" eb="451">
      <t>ナカ</t>
    </rPh>
    <rPh sb="452" eb="454">
      <t>テンカン</t>
    </rPh>
    <rPh sb="454" eb="455">
      <t>スウ</t>
    </rPh>
    <rPh sb="461" eb="463">
      <t>ケイカク</t>
    </rPh>
    <rPh sb="463" eb="464">
      <t>チ</t>
    </rPh>
    <rPh sb="464" eb="466">
      <t>イカ</t>
    </rPh>
    <rPh sb="468" eb="470">
      <t>シセツ</t>
    </rPh>
    <rPh sb="472" eb="473">
      <t>ユカ</t>
    </rPh>
    <phoneticPr fontId="4"/>
  </si>
  <si>
    <t>・訪問入浴介護の乖離（－）については，利用が多い重度の要介護者の増加を見込んだ計画値としていたが，重度の要介護者人数が計画値を下回る実績となった（「第７期における要介護認定者数の計画値と実績値」参照）ことによる影響や，第６期から事業所数（２）の増減がないことによるものである。
・定期巡回・随時対応型訪問介護看護，小規模多機能型居宅介護，看護小規模多機能型居宅介護の乖離（－）については，施設整備計画による定員等拡大分の給付費の増額を見込んでいたが，事業所開設に遅れが出たことにより，利用人数増につながらなかったことが，給付費実績に表れたものである。
・夜間対応型訪問介護については，本市に事業所がなく，第７期中の整備計画もないため０で見込んでいたが，住所地特例者による利用があったために給付費が発生したものである。
・地域密着型介護老人福祉施設入所者生活介護の乖離（＋）については，人数実績は計画値以下である（「第７期における高知市介護給付の計画値と実績値（１）人数」参照）ことから，１人あたりの給付費が計画値を上回ったことによるものである。
・介護療養型医療施設の乖離（＋）及び介護医療院の乖離（－）については，介護療養型医療施設が令和５年度末までに介護医療院等へ転換することとされているため，毎年同じ割合で転換するものとして計画値に反映していたが，平成30年度中の転換数については，計画値以下（１施設53床）であったことによるものである。</t>
    <rPh sb="140" eb="142">
      <t>テイキ</t>
    </rPh>
    <rPh sb="142" eb="144">
      <t>ジュンカイ</t>
    </rPh>
    <rPh sb="145" eb="147">
      <t>ズイジ</t>
    </rPh>
    <rPh sb="147" eb="150">
      <t>タイオウガタ</t>
    </rPh>
    <rPh sb="150" eb="152">
      <t>ホウモン</t>
    </rPh>
    <rPh sb="152" eb="154">
      <t>カイゴ</t>
    </rPh>
    <rPh sb="154" eb="156">
      <t>カンゴ</t>
    </rPh>
    <rPh sb="205" eb="206">
      <t>ナド</t>
    </rPh>
    <rPh sb="210" eb="212">
      <t>キュウフ</t>
    </rPh>
    <rPh sb="212" eb="213">
      <t>ヒ</t>
    </rPh>
    <rPh sb="214" eb="216">
      <t>ゾウガク</t>
    </rPh>
    <rPh sb="242" eb="244">
      <t>リヨウ</t>
    </rPh>
    <rPh sb="244" eb="246">
      <t>ニンズウ</t>
    </rPh>
    <rPh sb="246" eb="247">
      <t>ゾウ</t>
    </rPh>
    <rPh sb="260" eb="262">
      <t>キュウフ</t>
    </rPh>
    <rPh sb="262" eb="263">
      <t>ヒ</t>
    </rPh>
    <rPh sb="263" eb="265">
      <t>ジッセキ</t>
    </rPh>
    <rPh sb="266" eb="267">
      <t>アラワ</t>
    </rPh>
    <rPh sb="277" eb="279">
      <t>ヤカン</t>
    </rPh>
    <rPh sb="279" eb="282">
      <t>タイオウガタ</t>
    </rPh>
    <rPh sb="282" eb="284">
      <t>ホウモン</t>
    </rPh>
    <rPh sb="284" eb="286">
      <t>カイゴ</t>
    </rPh>
    <rPh sb="292" eb="294">
      <t>ホンシ</t>
    </rPh>
    <rPh sb="295" eb="298">
      <t>ジギョウショ</t>
    </rPh>
    <rPh sb="302" eb="303">
      <t>ダイ</t>
    </rPh>
    <rPh sb="304" eb="305">
      <t>キ</t>
    </rPh>
    <rPh sb="305" eb="306">
      <t>ナカ</t>
    </rPh>
    <rPh sb="307" eb="309">
      <t>セイビ</t>
    </rPh>
    <rPh sb="309" eb="311">
      <t>ケイカク</t>
    </rPh>
    <rPh sb="318" eb="320">
      <t>ミコ</t>
    </rPh>
    <rPh sb="326" eb="328">
      <t>ジュウショ</t>
    </rPh>
    <rPh sb="328" eb="329">
      <t>チ</t>
    </rPh>
    <rPh sb="329" eb="331">
      <t>トクレイ</t>
    </rPh>
    <rPh sb="331" eb="332">
      <t>シャ</t>
    </rPh>
    <rPh sb="335" eb="337">
      <t>リヨウ</t>
    </rPh>
    <rPh sb="344" eb="346">
      <t>キュウフ</t>
    </rPh>
    <rPh sb="346" eb="347">
      <t>ヒ</t>
    </rPh>
    <rPh sb="348" eb="350">
      <t>ハッセイ</t>
    </rPh>
    <rPh sb="360" eb="362">
      <t>チイキ</t>
    </rPh>
    <rPh sb="362" eb="365">
      <t>ミッチャクガタ</t>
    </rPh>
    <rPh sb="365" eb="367">
      <t>カイゴ</t>
    </rPh>
    <rPh sb="367" eb="369">
      <t>ロウジン</t>
    </rPh>
    <rPh sb="369" eb="371">
      <t>フクシ</t>
    </rPh>
    <rPh sb="371" eb="373">
      <t>シセツ</t>
    </rPh>
    <rPh sb="373" eb="376">
      <t>ニュウショシャ</t>
    </rPh>
    <rPh sb="376" eb="378">
      <t>セイカツ</t>
    </rPh>
    <rPh sb="378" eb="380">
      <t>カイゴ</t>
    </rPh>
    <rPh sb="381" eb="383">
      <t>カイリ</t>
    </rPh>
    <rPh sb="392" eb="394">
      <t>ニンズウ</t>
    </rPh>
    <rPh sb="394" eb="396">
      <t>ジッセキ</t>
    </rPh>
    <rPh sb="397" eb="399">
      <t>ケイカク</t>
    </rPh>
    <rPh sb="399" eb="400">
      <t>チ</t>
    </rPh>
    <rPh sb="400" eb="402">
      <t>イカ</t>
    </rPh>
    <rPh sb="407" eb="408">
      <t>ダイ</t>
    </rPh>
    <rPh sb="409" eb="410">
      <t>キ</t>
    </rPh>
    <rPh sb="414" eb="417">
      <t>コウチシ</t>
    </rPh>
    <rPh sb="417" eb="419">
      <t>カイゴ</t>
    </rPh>
    <rPh sb="419" eb="421">
      <t>キュウフ</t>
    </rPh>
    <rPh sb="422" eb="424">
      <t>ケイカク</t>
    </rPh>
    <rPh sb="424" eb="425">
      <t>チ</t>
    </rPh>
    <rPh sb="426" eb="429">
      <t>ジッセキチ</t>
    </rPh>
    <rPh sb="432" eb="434">
      <t>ニンズウ</t>
    </rPh>
    <rPh sb="435" eb="437">
      <t>サンショウ</t>
    </rPh>
    <rPh sb="444" eb="445">
      <t>ニン</t>
    </rPh>
    <rPh sb="449" eb="451">
      <t>キュウフ</t>
    </rPh>
    <rPh sb="451" eb="452">
      <t>ヒ</t>
    </rPh>
    <rPh sb="453" eb="455">
      <t>ケイカク</t>
    </rPh>
    <rPh sb="455" eb="456">
      <t>チ</t>
    </rPh>
    <rPh sb="457" eb="459">
      <t>ウワマワ</t>
    </rPh>
    <rPh sb="474" eb="476">
      <t>カイゴ</t>
    </rPh>
    <rPh sb="476" eb="479">
      <t>リョウヨウガタ</t>
    </rPh>
    <rPh sb="479" eb="481">
      <t>イリョウ</t>
    </rPh>
    <rPh sb="481" eb="483">
      <t>シセツ</t>
    </rPh>
    <rPh sb="484" eb="486">
      <t>カイリ</t>
    </rPh>
    <rPh sb="489" eb="490">
      <t>オヨ</t>
    </rPh>
    <rPh sb="491" eb="493">
      <t>カイゴ</t>
    </rPh>
    <rPh sb="493" eb="495">
      <t>イリョウ</t>
    </rPh>
    <rPh sb="495" eb="496">
      <t>イン</t>
    </rPh>
    <rPh sb="497" eb="499">
      <t>カイリ</t>
    </rPh>
    <rPh sb="508" eb="510">
      <t>カイゴ</t>
    </rPh>
    <rPh sb="510" eb="513">
      <t>リョウヨウガタ</t>
    </rPh>
    <rPh sb="513" eb="515">
      <t>イリョウ</t>
    </rPh>
    <rPh sb="515" eb="517">
      <t>シセツ</t>
    </rPh>
    <rPh sb="518" eb="520">
      <t>レイワ</t>
    </rPh>
    <rPh sb="521" eb="524">
      <t>ネンドマツ</t>
    </rPh>
    <rPh sb="527" eb="529">
      <t>カイゴ</t>
    </rPh>
    <rPh sb="529" eb="531">
      <t>イリョウ</t>
    </rPh>
    <rPh sb="531" eb="532">
      <t>イン</t>
    </rPh>
    <rPh sb="532" eb="533">
      <t>ナド</t>
    </rPh>
    <rPh sb="534" eb="536">
      <t>テンカン</t>
    </rPh>
    <rPh sb="549" eb="551">
      <t>マイトシ</t>
    </rPh>
    <rPh sb="551" eb="552">
      <t>オナ</t>
    </rPh>
    <rPh sb="553" eb="555">
      <t>ワリアイ</t>
    </rPh>
    <rPh sb="556" eb="558">
      <t>テンカン</t>
    </rPh>
    <rPh sb="565" eb="567">
      <t>ケイカク</t>
    </rPh>
    <rPh sb="567" eb="568">
      <t>チ</t>
    </rPh>
    <rPh sb="569" eb="571">
      <t>ハンエイ</t>
    </rPh>
    <rPh sb="577" eb="579">
      <t>ヘイセイ</t>
    </rPh>
    <rPh sb="581" eb="583">
      <t>ネンド</t>
    </rPh>
    <rPh sb="583" eb="584">
      <t>ナカ</t>
    </rPh>
    <rPh sb="585" eb="587">
      <t>テンカン</t>
    </rPh>
    <rPh sb="587" eb="588">
      <t>スウ</t>
    </rPh>
    <rPh sb="594" eb="596">
      <t>ケイカク</t>
    </rPh>
    <rPh sb="596" eb="597">
      <t>チ</t>
    </rPh>
    <rPh sb="597" eb="599">
      <t>イカ</t>
    </rPh>
    <rPh sb="601" eb="603">
      <t>シセツ</t>
    </rPh>
    <rPh sb="605" eb="606">
      <t>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</si>
</sst>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
    <numFmt numFmtId="178" formatCode="#,##0_ "/>
  </numFmts>
  <fonts count="3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b/>
      <sz val="12"/>
      <color theme="1"/>
      <name val="メイリオ"/>
      <family val="3"/>
      <charset val="128"/>
    </font>
    <font>
      <sz val="6"/>
      <name val="ＭＳ Ｐゴシック"/>
      <family val="3"/>
      <charset val="128"/>
      <scheme val="minor"/>
    </font>
    <font>
      <sz val="9"/>
      <color theme="1"/>
      <name val="メイリオ"/>
      <family val="3"/>
      <charset val="128"/>
    </font>
    <font>
      <sz val="9"/>
      <color theme="1"/>
      <name val="ＭＳ Ｐゴシック"/>
      <family val="2"/>
      <scheme val="minor"/>
    </font>
    <font>
      <sz val="11"/>
      <name val="ＭＳ Ｐゴシック"/>
      <family val="3"/>
      <charset val="128"/>
    </font>
    <font>
      <sz val="11"/>
      <color theme="1"/>
      <name val="メイリオ"/>
      <family val="3"/>
      <charset val="128"/>
    </font>
    <font>
      <b/>
      <sz val="9"/>
      <color theme="1"/>
      <name val="メイリオ"/>
      <family val="3"/>
      <charset val="128"/>
    </font>
    <font>
      <sz val="6"/>
      <name val="ＭＳ Ｐゴシック"/>
      <family val="3"/>
      <charset val="128"/>
    </font>
    <font>
      <sz val="8"/>
      <color theme="1"/>
      <name val="メイリオ"/>
      <family val="3"/>
      <charset val="128"/>
    </font>
    <font>
      <b/>
      <sz val="9"/>
      <name val="メイリオ"/>
      <family val="3"/>
      <charset val="128"/>
    </font>
    <font>
      <b/>
      <sz val="9"/>
      <color indexed="8"/>
      <name val="メイリオ"/>
      <family val="3"/>
      <charset val="128"/>
    </font>
    <font>
      <sz val="9"/>
      <name val="メイリオ"/>
      <family val="3"/>
      <charset val="128"/>
    </font>
    <font>
      <sz val="9"/>
      <color indexed="8"/>
      <name val="メイリオ"/>
      <family val="3"/>
      <charset val="128"/>
    </font>
    <font>
      <b/>
      <sz val="8"/>
      <name val="メイリオ"/>
      <family val="3"/>
      <charset val="128"/>
    </font>
    <font>
      <sz val="9"/>
      <color rgb="FFFF0000"/>
      <name val="ＭＳ Ｐゴシック"/>
      <family val="2"/>
      <scheme val="minor"/>
    </font>
    <font>
      <b/>
      <sz val="11"/>
      <color theme="1"/>
      <name val="メイリオ"/>
      <family val="3"/>
      <charset val="128"/>
    </font>
    <font>
      <b/>
      <sz val="11"/>
      <color indexed="8"/>
      <name val="メイリオ"/>
      <family val="3"/>
      <charset val="128"/>
    </font>
    <font>
      <sz val="11"/>
      <color indexed="8"/>
      <name val="メイリオ"/>
      <family val="3"/>
      <charset val="128"/>
    </font>
    <font>
      <sz val="11"/>
      <name val="メイリオ"/>
      <family val="3"/>
      <charset val="128"/>
    </font>
    <font>
      <sz val="12"/>
      <color theme="1"/>
      <name val="メイリオ"/>
      <family val="3"/>
      <charset val="128"/>
    </font>
    <font>
      <sz val="11"/>
      <color theme="1"/>
      <name val="ＭＳ Ｐゴシック"/>
      <family val="3"/>
      <charset val="128"/>
      <scheme val="minor"/>
    </font>
    <font>
      <sz val="11"/>
      <color rgb="FF000000"/>
      <name val="Meiryo UI"/>
      <family val="3"/>
      <charset val="128"/>
    </font>
    <font>
      <sz val="11"/>
      <name val="Meiryo UI"/>
      <family val="3"/>
      <charset val="128"/>
    </font>
    <font>
      <sz val="12"/>
      <color rgb="FF000000"/>
      <name val="Meiryo UI"/>
      <family val="3"/>
      <charset val="128"/>
    </font>
    <font>
      <sz val="12"/>
      <name val="Meiryo UI"/>
      <family val="3"/>
      <charset val="128"/>
    </font>
    <font>
      <sz val="18"/>
      <color rgb="FFFF0000"/>
      <name val="ＭＳ Ｐゴシック"/>
      <family val="2"/>
      <scheme val="minor"/>
    </font>
    <font>
      <sz val="12"/>
      <color rgb="FFFF0000"/>
      <name val="ＭＳ Ｐゴシック"/>
      <family val="2"/>
      <scheme val="minor"/>
    </font>
    <font>
      <sz val="9"/>
      <color rgb="FFFF0000"/>
      <name val="メイリオ"/>
      <family val="3"/>
      <charset val="128"/>
    </font>
    <font>
      <sz val="9"/>
      <color rgb="FF0000FF"/>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AEEF3"/>
        <bgColor indexed="64"/>
      </patternFill>
    </fill>
    <fill>
      <patternFill patternType="solid">
        <fgColor theme="7" tint="0.79998168889431442"/>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thin">
        <color auto="1"/>
      </top>
      <bottom style="double">
        <color indexed="64"/>
      </bottom>
      <diagonal/>
    </border>
    <border>
      <left style="thin">
        <color auto="1"/>
      </left>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auto="1"/>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auto="1"/>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double">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style="thin">
        <color auto="1"/>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indexed="64"/>
      </bottom>
      <diagonal/>
    </border>
    <border>
      <left/>
      <right style="thin">
        <color indexed="64"/>
      </right>
      <top style="thin">
        <color auto="1"/>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double">
        <color indexed="64"/>
      </top>
      <bottom style="medium">
        <color indexed="64"/>
      </bottom>
      <diagonal/>
    </border>
    <border>
      <left/>
      <right style="medium">
        <color indexed="64"/>
      </right>
      <top/>
      <bottom style="thin">
        <color indexed="64"/>
      </bottom>
      <diagonal/>
    </border>
    <border>
      <left/>
      <right style="medium">
        <color indexed="64"/>
      </right>
      <top style="double">
        <color indexed="64"/>
      </top>
      <bottom style="medium">
        <color indexed="64"/>
      </bottom>
      <diagonal/>
    </border>
    <border>
      <left style="thin">
        <color auto="1"/>
      </left>
      <right style="thin">
        <color auto="1"/>
      </right>
      <top style="thin">
        <color auto="1"/>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right style="medium">
        <color indexed="64"/>
      </right>
      <top/>
      <bottom style="thin">
        <color rgb="FF000000"/>
      </bottom>
      <diagonal/>
    </border>
    <border>
      <left style="medium">
        <color rgb="FF000000"/>
      </left>
      <right/>
      <top style="medium">
        <color rgb="FF000000"/>
      </top>
      <bottom/>
      <diagonal/>
    </border>
    <border>
      <left/>
      <right style="medium">
        <color indexed="64"/>
      </right>
      <top style="medium">
        <color rgb="FF000000"/>
      </top>
      <bottom/>
      <diagonal/>
    </border>
    <border>
      <left style="medium">
        <color rgb="FF000000"/>
      </left>
      <right/>
      <top/>
      <bottom style="thin">
        <color rgb="FF000000"/>
      </bottom>
      <diagonal/>
    </border>
    <border>
      <left style="thin">
        <color auto="1"/>
      </left>
      <right style="thin">
        <color auto="1"/>
      </right>
      <top style="double">
        <color indexed="64"/>
      </top>
      <bottom style="thin">
        <color indexed="64"/>
      </bottom>
      <diagonal/>
    </border>
    <border>
      <left style="thin">
        <color auto="1"/>
      </left>
      <right style="thin">
        <color auto="1"/>
      </right>
      <top/>
      <bottom style="thin">
        <color indexed="64"/>
      </bottom>
      <diagonal/>
    </border>
    <border>
      <left/>
      <right/>
      <top style="medium">
        <color rgb="FF000000"/>
      </top>
      <bottom/>
      <diagonal/>
    </border>
    <border>
      <left/>
      <right/>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indexed="64"/>
      </left>
      <right/>
      <top/>
      <bottom style="thin">
        <color rgb="FF000000"/>
      </bottom>
      <diagonal/>
    </border>
    <border>
      <left/>
      <right style="thin">
        <color rgb="FF000000"/>
      </right>
      <top/>
      <bottom style="thin">
        <color rgb="FF000000"/>
      </bottom>
      <diagonal/>
    </border>
    <border>
      <left/>
      <right style="thin">
        <color rgb="FF000000"/>
      </right>
      <top/>
      <bottom style="medium">
        <color indexed="64"/>
      </bottom>
      <diagonal/>
    </border>
  </borders>
  <cellStyleXfs count="5">
    <xf numFmtId="0" fontId="0" fillId="0" borderId="0"/>
    <xf numFmtId="9" fontId="2" fillId="0" borderId="0" applyFont="0" applyFill="0" applyBorder="0" applyAlignment="0" applyProtection="0">
      <alignment vertical="center"/>
    </xf>
    <xf numFmtId="0" fontId="7" fillId="0" borderId="0"/>
    <xf numFmtId="0" fontId="7" fillId="0" borderId="0"/>
    <xf numFmtId="0" fontId="1" fillId="0" borderId="0">
      <alignment vertical="center"/>
    </xf>
  </cellStyleXfs>
  <cellXfs count="270">
    <xf numFmtId="0" fontId="0" fillId="0" borderId="0" xfId="0"/>
    <xf numFmtId="0" fontId="3" fillId="2" borderId="0" xfId="0" applyFont="1" applyFill="1"/>
    <xf numFmtId="0" fontId="5" fillId="2" borderId="0" xfId="0" applyFont="1" applyFill="1"/>
    <xf numFmtId="0" fontId="5" fillId="2" borderId="0" xfId="0" applyFont="1" applyFill="1" applyAlignment="1">
      <alignment horizontal="right" vertical="center"/>
    </xf>
    <xf numFmtId="0" fontId="6" fillId="2" borderId="0" xfId="0" applyFont="1" applyFill="1"/>
    <xf numFmtId="0" fontId="8" fillId="2" borderId="1" xfId="2" applyFont="1" applyFill="1" applyBorder="1" applyAlignment="1">
      <alignment vertical="center"/>
    </xf>
    <xf numFmtId="0" fontId="5" fillId="2" borderId="2" xfId="2" applyFont="1" applyFill="1" applyBorder="1" applyAlignment="1">
      <alignment vertical="center"/>
    </xf>
    <xf numFmtId="0" fontId="6" fillId="2" borderId="5" xfId="0" applyFont="1" applyFill="1" applyBorder="1"/>
    <xf numFmtId="0" fontId="5" fillId="2" borderId="6" xfId="2" applyFont="1" applyFill="1" applyBorder="1" applyAlignment="1">
      <alignment vertical="center"/>
    </xf>
    <xf numFmtId="0" fontId="5" fillId="2" borderId="7" xfId="2" applyFont="1" applyFill="1" applyBorder="1" applyAlignment="1">
      <alignment vertic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11" fillId="2" borderId="8" xfId="0" applyFont="1" applyFill="1" applyBorder="1" applyAlignment="1">
      <alignment horizontal="center"/>
    </xf>
    <xf numFmtId="0" fontId="11" fillId="2" borderId="9" xfId="0" applyFont="1" applyFill="1" applyBorder="1" applyAlignment="1">
      <alignment horizontal="center"/>
    </xf>
    <xf numFmtId="0" fontId="12" fillId="3" borderId="11" xfId="2" applyFont="1" applyFill="1" applyBorder="1" applyAlignment="1">
      <alignment horizontal="left" vertical="center"/>
    </xf>
    <xf numFmtId="0" fontId="12" fillId="3" borderId="12" xfId="2" applyFont="1" applyFill="1" applyBorder="1" applyAlignment="1">
      <alignment horizontal="left" vertical="center"/>
    </xf>
    <xf numFmtId="0" fontId="12" fillId="3" borderId="13" xfId="2" applyFont="1" applyFill="1" applyBorder="1" applyAlignment="1">
      <alignment horizontal="left" vertical="center"/>
    </xf>
    <xf numFmtId="0" fontId="12" fillId="3" borderId="14" xfId="2" applyFont="1" applyFill="1" applyBorder="1" applyAlignment="1">
      <alignment horizontal="left" vertical="center"/>
    </xf>
    <xf numFmtId="0" fontId="12" fillId="3" borderId="15" xfId="2" applyFont="1" applyFill="1" applyBorder="1" applyAlignment="1">
      <alignment horizontal="left" vertical="center"/>
    </xf>
    <xf numFmtId="176" fontId="13" fillId="3" borderId="13" xfId="2" applyNumberFormat="1" applyFont="1" applyFill="1" applyBorder="1" applyAlignment="1" applyProtection="1">
      <alignment horizontal="right" shrinkToFit="1"/>
      <protection locked="0"/>
    </xf>
    <xf numFmtId="0" fontId="14" fillId="3" borderId="5" xfId="2" applyFont="1" applyFill="1" applyBorder="1" applyAlignment="1">
      <alignment horizontal="left" vertical="center"/>
    </xf>
    <xf numFmtId="0" fontId="14" fillId="3" borderId="20" xfId="2" applyFont="1" applyFill="1" applyBorder="1" applyAlignment="1">
      <alignment horizontal="left" vertical="center"/>
    </xf>
    <xf numFmtId="0" fontId="14" fillId="2" borderId="21" xfId="2" applyFont="1" applyFill="1" applyBorder="1" applyAlignment="1">
      <alignment horizontal="left" vertical="center"/>
    </xf>
    <xf numFmtId="0" fontId="14" fillId="2" borderId="22" xfId="2" applyFont="1" applyFill="1" applyBorder="1" applyAlignment="1">
      <alignment horizontal="left" vertical="center" wrapText="1"/>
    </xf>
    <xf numFmtId="0" fontId="14" fillId="2" borderId="23" xfId="2" applyFont="1" applyFill="1" applyBorder="1" applyAlignment="1">
      <alignment horizontal="left" vertical="center" wrapText="1"/>
    </xf>
    <xf numFmtId="176" fontId="15" fillId="2" borderId="13" xfId="2" applyNumberFormat="1" applyFont="1" applyFill="1" applyBorder="1" applyAlignment="1" applyProtection="1">
      <alignment horizontal="right" shrinkToFit="1"/>
      <protection locked="0"/>
    </xf>
    <xf numFmtId="176" fontId="15" fillId="2" borderId="24" xfId="2" applyNumberFormat="1" applyFont="1" applyFill="1" applyBorder="1" applyAlignment="1" applyProtection="1">
      <alignment horizontal="right" shrinkToFit="1"/>
      <protection locked="0"/>
    </xf>
    <xf numFmtId="0" fontId="14" fillId="0" borderId="13" xfId="2" applyFont="1" applyFill="1" applyBorder="1" applyAlignment="1">
      <alignment horizontal="left" vertical="center"/>
    </xf>
    <xf numFmtId="0" fontId="14" fillId="2" borderId="14" xfId="2" applyFont="1" applyFill="1" applyBorder="1" applyAlignment="1">
      <alignment horizontal="left" vertical="center"/>
    </xf>
    <xf numFmtId="0" fontId="14" fillId="2" borderId="13" xfId="2" applyFont="1" applyFill="1" applyBorder="1" applyAlignment="1">
      <alignment horizontal="left" vertical="center"/>
    </xf>
    <xf numFmtId="0" fontId="14" fillId="2" borderId="22" xfId="2" applyFont="1" applyFill="1" applyBorder="1" applyAlignment="1">
      <alignment horizontal="left" vertical="center"/>
    </xf>
    <xf numFmtId="176" fontId="15" fillId="2" borderId="21" xfId="2" applyNumberFormat="1" applyFont="1" applyFill="1" applyBorder="1" applyAlignment="1" applyProtection="1">
      <alignment horizontal="right" shrinkToFit="1"/>
      <protection locked="0"/>
    </xf>
    <xf numFmtId="176" fontId="15" fillId="2" borderId="26" xfId="2" applyNumberFormat="1" applyFont="1" applyFill="1" applyBorder="1" applyAlignment="1" applyProtection="1">
      <alignment horizontal="right" shrinkToFit="1"/>
      <protection locked="0"/>
    </xf>
    <xf numFmtId="176" fontId="15" fillId="0" borderId="21" xfId="2" applyNumberFormat="1" applyFont="1" applyFill="1" applyBorder="1" applyAlignment="1" applyProtection="1">
      <alignment horizontal="right" shrinkToFit="1"/>
      <protection locked="0"/>
    </xf>
    <xf numFmtId="0" fontId="16" fillId="3" borderId="11" xfId="2" applyFont="1" applyFill="1" applyBorder="1" applyAlignment="1">
      <alignment horizontal="left" vertical="center"/>
    </xf>
    <xf numFmtId="0" fontId="12" fillId="3" borderId="27" xfId="2" applyFont="1" applyFill="1" applyBorder="1" applyAlignment="1">
      <alignment horizontal="left" vertical="center"/>
    </xf>
    <xf numFmtId="176" fontId="13" fillId="3" borderId="24" xfId="2" applyNumberFormat="1" applyFont="1" applyFill="1" applyBorder="1" applyAlignment="1" applyProtection="1">
      <alignment horizontal="right" shrinkToFit="1"/>
      <protection locked="0"/>
    </xf>
    <xf numFmtId="0" fontId="14" fillId="3" borderId="28" xfId="2" applyFont="1" applyFill="1" applyBorder="1" applyAlignment="1">
      <alignment horizontal="left" vertical="center"/>
    </xf>
    <xf numFmtId="0" fontId="14" fillId="3" borderId="30" xfId="2" applyFont="1" applyFill="1" applyBorder="1" applyAlignment="1">
      <alignment horizontal="left" vertical="center"/>
    </xf>
    <xf numFmtId="0" fontId="12" fillId="3" borderId="5" xfId="2" applyFont="1" applyFill="1" applyBorder="1" applyAlignment="1">
      <alignment horizontal="left" vertical="center"/>
    </xf>
    <xf numFmtId="0" fontId="12" fillId="3" borderId="0" xfId="2" applyFont="1" applyFill="1" applyBorder="1" applyAlignment="1">
      <alignment horizontal="left" vertical="center"/>
    </xf>
    <xf numFmtId="0" fontId="6" fillId="3" borderId="5" xfId="0" applyFont="1" applyFill="1" applyBorder="1"/>
    <xf numFmtId="176" fontId="15" fillId="2" borderId="18" xfId="2" applyNumberFormat="1" applyFont="1" applyFill="1" applyBorder="1" applyAlignment="1" applyProtection="1">
      <alignment horizontal="right" shrinkToFit="1"/>
      <protection locked="0"/>
    </xf>
    <xf numFmtId="0" fontId="12" fillId="3" borderId="6" xfId="2" applyFont="1" applyFill="1" applyBorder="1" applyAlignment="1">
      <alignment horizontal="left" vertical="center"/>
    </xf>
    <xf numFmtId="0" fontId="12" fillId="3" borderId="7" xfId="2" applyFont="1" applyFill="1" applyBorder="1" applyAlignment="1">
      <alignment horizontal="left" vertical="center"/>
    </xf>
    <xf numFmtId="0" fontId="12" fillId="3" borderId="31" xfId="2" applyFont="1" applyFill="1" applyBorder="1" applyAlignment="1">
      <alignment horizontal="left" vertical="center"/>
    </xf>
    <xf numFmtId="0" fontId="12" fillId="3" borderId="32" xfId="2" applyFont="1" applyFill="1" applyBorder="1" applyAlignment="1">
      <alignment horizontal="left" vertical="center"/>
    </xf>
    <xf numFmtId="0" fontId="12" fillId="3" borderId="33" xfId="2" applyFont="1" applyFill="1" applyBorder="1" applyAlignment="1">
      <alignment horizontal="left" vertical="center"/>
    </xf>
    <xf numFmtId="176" fontId="13" fillId="3" borderId="34" xfId="2" applyNumberFormat="1" applyFont="1" applyFill="1" applyBorder="1" applyAlignment="1" applyProtection="1">
      <alignment horizontal="right" shrinkToFit="1"/>
      <protection locked="0"/>
    </xf>
    <xf numFmtId="176" fontId="13" fillId="3" borderId="35" xfId="2" applyNumberFormat="1" applyFont="1" applyFill="1" applyBorder="1" applyAlignment="1" applyProtection="1">
      <alignment horizontal="right" shrinkToFit="1"/>
      <protection locked="0"/>
    </xf>
    <xf numFmtId="176" fontId="13" fillId="3" borderId="39" xfId="3" applyNumberFormat="1" applyFont="1" applyFill="1" applyBorder="1" applyAlignment="1" applyProtection="1">
      <alignment horizontal="right" vertical="center" shrinkToFit="1"/>
      <protection locked="0"/>
    </xf>
    <xf numFmtId="176" fontId="13" fillId="3" borderId="37" xfId="2" applyNumberFormat="1" applyFont="1" applyFill="1" applyBorder="1" applyAlignment="1" applyProtection="1">
      <alignment horizontal="right" vertical="center" shrinkToFit="1"/>
      <protection locked="0"/>
    </xf>
    <xf numFmtId="176" fontId="13" fillId="3" borderId="41" xfId="2" applyNumberFormat="1" applyFont="1" applyFill="1" applyBorder="1" applyAlignment="1" applyProtection="1">
      <alignment horizontal="right" vertical="center" shrinkToFit="1"/>
      <protection locked="0"/>
    </xf>
    <xf numFmtId="0" fontId="14" fillId="2" borderId="27" xfId="2" applyFont="1" applyFill="1" applyBorder="1" applyAlignment="1">
      <alignment horizontal="left" vertical="center"/>
    </xf>
    <xf numFmtId="0" fontId="14" fillId="2" borderId="23" xfId="2" applyFont="1" applyFill="1" applyBorder="1" applyAlignment="1">
      <alignment horizontal="left" vertical="center"/>
    </xf>
    <xf numFmtId="176" fontId="15" fillId="0" borderId="13" xfId="2" applyNumberFormat="1" applyFont="1" applyFill="1" applyBorder="1" applyAlignment="1" applyProtection="1">
      <alignment horizontal="right" shrinkToFit="1"/>
      <protection locked="0"/>
    </xf>
    <xf numFmtId="0" fontId="12" fillId="3" borderId="42" xfId="2" applyFont="1" applyFill="1" applyBorder="1" applyAlignment="1">
      <alignment horizontal="left" vertical="center"/>
    </xf>
    <xf numFmtId="0" fontId="17" fillId="2" borderId="0" xfId="0" applyFont="1" applyFill="1"/>
    <xf numFmtId="176" fontId="13" fillId="3" borderId="32" xfId="2" applyNumberFormat="1" applyFont="1" applyFill="1" applyBorder="1" applyAlignment="1" applyProtection="1">
      <alignment horizontal="right" shrinkToFit="1"/>
      <protection locked="0"/>
    </xf>
    <xf numFmtId="176" fontId="13" fillId="3" borderId="44" xfId="3" applyNumberFormat="1" applyFont="1" applyFill="1" applyBorder="1" applyAlignment="1" applyProtection="1">
      <alignment horizontal="right" vertical="center" shrinkToFit="1"/>
      <protection locked="0"/>
    </xf>
    <xf numFmtId="176" fontId="13" fillId="3" borderId="22" xfId="2" applyNumberFormat="1" applyFont="1" applyFill="1" applyBorder="1" applyAlignment="1" applyProtection="1">
      <alignment horizontal="right" shrinkToFit="1"/>
      <protection locked="0"/>
    </xf>
    <xf numFmtId="176" fontId="13" fillId="3" borderId="29" xfId="3" applyNumberFormat="1" applyFont="1" applyFill="1" applyBorder="1" applyAlignment="1" applyProtection="1">
      <alignment horizontal="right" shrinkToFit="1"/>
      <protection locked="0"/>
    </xf>
    <xf numFmtId="176" fontId="15" fillId="2" borderId="25" xfId="2" applyNumberFormat="1" applyFont="1" applyFill="1" applyBorder="1" applyAlignment="1" applyProtection="1">
      <alignment horizontal="right" shrinkToFit="1"/>
      <protection locked="0"/>
    </xf>
    <xf numFmtId="176" fontId="15" fillId="2" borderId="47" xfId="2" applyNumberFormat="1" applyFont="1" applyFill="1" applyBorder="1" applyAlignment="1" applyProtection="1">
      <alignment horizontal="right" shrinkToFit="1"/>
      <protection locked="0"/>
    </xf>
    <xf numFmtId="176" fontId="15" fillId="0" borderId="47" xfId="2" applyNumberFormat="1" applyFont="1" applyFill="1" applyBorder="1" applyAlignment="1" applyProtection="1">
      <alignment horizontal="right" shrinkToFit="1"/>
      <protection locked="0"/>
    </xf>
    <xf numFmtId="176" fontId="13" fillId="3" borderId="25" xfId="3" applyNumberFormat="1" applyFont="1" applyFill="1" applyBorder="1" applyAlignment="1" applyProtection="1">
      <alignment horizontal="right" shrinkToFit="1"/>
      <protection locked="0"/>
    </xf>
    <xf numFmtId="176" fontId="13" fillId="3" borderId="46" xfId="2" applyNumberFormat="1" applyFont="1" applyFill="1" applyBorder="1" applyAlignment="1" applyProtection="1">
      <alignment horizontal="right" shrinkToFit="1"/>
      <protection locked="0"/>
    </xf>
    <xf numFmtId="177" fontId="13" fillId="3" borderId="19" xfId="1" applyNumberFormat="1" applyFont="1" applyFill="1" applyBorder="1" applyAlignment="1" applyProtection="1">
      <alignment horizontal="right" shrinkToFit="1"/>
      <protection locked="0"/>
    </xf>
    <xf numFmtId="177" fontId="15" fillId="2" borderId="25" xfId="1" applyNumberFormat="1" applyFont="1" applyFill="1" applyBorder="1" applyAlignment="1" applyProtection="1">
      <alignment horizontal="right" shrinkToFit="1"/>
      <protection locked="0"/>
    </xf>
    <xf numFmtId="177" fontId="13" fillId="3" borderId="29" xfId="1" applyNumberFormat="1" applyFont="1" applyFill="1" applyBorder="1" applyAlignment="1" applyProtection="1">
      <alignment horizontal="right" shrinkToFit="1"/>
      <protection locked="0"/>
    </xf>
    <xf numFmtId="177" fontId="13" fillId="3" borderId="10" xfId="1" applyNumberFormat="1" applyFont="1" applyFill="1" applyBorder="1" applyAlignment="1" applyProtection="1">
      <alignment horizontal="right" shrinkToFit="1"/>
      <protection locked="0"/>
    </xf>
    <xf numFmtId="177" fontId="13" fillId="3" borderId="39" xfId="1" applyNumberFormat="1" applyFont="1" applyFill="1" applyBorder="1" applyAlignment="1" applyProtection="1">
      <alignment horizontal="right" vertical="center" shrinkToFit="1"/>
      <protection locked="0"/>
    </xf>
    <xf numFmtId="0" fontId="5" fillId="2" borderId="0" xfId="0" applyFont="1" applyFill="1" applyAlignment="1">
      <alignment horizontal="left" vertical="top"/>
    </xf>
    <xf numFmtId="0" fontId="11" fillId="2" borderId="10" xfId="0" applyFont="1" applyFill="1" applyBorder="1" applyAlignment="1">
      <alignment horizontal="center"/>
    </xf>
    <xf numFmtId="176" fontId="13" fillId="3" borderId="45" xfId="3" applyNumberFormat="1" applyFont="1" applyFill="1" applyBorder="1" applyAlignment="1" applyProtection="1">
      <alignment horizontal="right" shrinkToFit="1"/>
      <protection locked="0"/>
    </xf>
    <xf numFmtId="176" fontId="13" fillId="3" borderId="14" xfId="3" applyNumberFormat="1" applyFont="1" applyFill="1" applyBorder="1" applyAlignment="1" applyProtection="1">
      <alignment horizontal="right" shrinkToFit="1"/>
      <protection locked="0"/>
    </xf>
    <xf numFmtId="0" fontId="5" fillId="2" borderId="0" xfId="0" applyFont="1" applyFill="1" applyAlignment="1">
      <alignment vertical="center"/>
    </xf>
    <xf numFmtId="177" fontId="15" fillId="2" borderId="18" xfId="1" applyNumberFormat="1" applyFont="1" applyFill="1" applyBorder="1" applyAlignment="1" applyProtection="1">
      <alignment horizontal="right" shrinkToFit="1"/>
      <protection locked="0"/>
    </xf>
    <xf numFmtId="177" fontId="15" fillId="2" borderId="13" xfId="1" applyNumberFormat="1" applyFont="1" applyFill="1" applyBorder="1" applyAlignment="1" applyProtection="1">
      <alignment horizontal="right" shrinkToFit="1"/>
      <protection locked="0"/>
    </xf>
    <xf numFmtId="177" fontId="13" fillId="3" borderId="40" xfId="1" applyNumberFormat="1" applyFont="1" applyFill="1" applyBorder="1" applyAlignment="1" applyProtection="1">
      <alignment horizontal="right" vertical="center" shrinkToFit="1"/>
      <protection locked="0"/>
    </xf>
    <xf numFmtId="177" fontId="13" fillId="3" borderId="41" xfId="1" applyNumberFormat="1" applyFont="1" applyFill="1" applyBorder="1" applyAlignment="1" applyProtection="1">
      <alignment horizontal="right" vertical="center" shrinkToFit="1"/>
      <protection locked="0"/>
    </xf>
    <xf numFmtId="0" fontId="5" fillId="2" borderId="0" xfId="0" applyFont="1" applyFill="1" applyAlignment="1">
      <alignment horizontal="left" vertical="top"/>
    </xf>
    <xf numFmtId="177" fontId="13" fillId="3" borderId="18" xfId="1" applyNumberFormat="1" applyFont="1" applyFill="1" applyBorder="1" applyAlignment="1" applyProtection="1">
      <alignment horizontal="right" shrinkToFit="1"/>
      <protection locked="0"/>
    </xf>
    <xf numFmtId="177" fontId="13" fillId="3" borderId="48" xfId="1" applyNumberFormat="1" applyFont="1" applyFill="1" applyBorder="1" applyAlignment="1" applyProtection="1">
      <alignment horizontal="right" shrinkToFit="1"/>
      <protection locked="0"/>
    </xf>
    <xf numFmtId="177" fontId="13" fillId="3" borderId="28" xfId="1" applyNumberFormat="1" applyFont="1" applyFill="1" applyBorder="1" applyAlignment="1" applyProtection="1">
      <alignment horizontal="right" shrinkToFit="1"/>
      <protection locked="0"/>
    </xf>
    <xf numFmtId="177" fontId="13" fillId="3" borderId="49" xfId="1" applyNumberFormat="1" applyFont="1" applyFill="1" applyBorder="1" applyAlignment="1" applyProtection="1">
      <alignment horizontal="right" shrinkToFit="1"/>
      <protection locked="0"/>
    </xf>
    <xf numFmtId="177" fontId="13" fillId="3" borderId="36" xfId="1" applyNumberFormat="1" applyFont="1" applyFill="1" applyBorder="1" applyAlignment="1" applyProtection="1">
      <alignment horizontal="right" shrinkToFit="1"/>
      <protection locked="0"/>
    </xf>
    <xf numFmtId="177" fontId="13" fillId="3" borderId="9" xfId="1" applyNumberFormat="1" applyFont="1" applyFill="1" applyBorder="1" applyAlignment="1" applyProtection="1">
      <alignment horizontal="right" shrinkToFit="1"/>
      <protection locked="0"/>
    </xf>
    <xf numFmtId="0" fontId="8" fillId="2" borderId="0" xfId="0" applyFont="1" applyFill="1"/>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31" xfId="0" applyFont="1" applyFill="1" applyBorder="1" applyAlignment="1">
      <alignment horizontal="center"/>
    </xf>
    <xf numFmtId="176" fontId="19" fillId="3" borderId="13" xfId="3" applyNumberFormat="1" applyFont="1" applyFill="1" applyBorder="1" applyAlignment="1" applyProtection="1">
      <alignment horizontal="right" shrinkToFit="1"/>
      <protection locked="0"/>
    </xf>
    <xf numFmtId="176" fontId="19" fillId="3" borderId="29" xfId="3" applyNumberFormat="1" applyFont="1" applyFill="1" applyBorder="1" applyAlignment="1" applyProtection="1">
      <alignment horizontal="right" shrinkToFit="1"/>
      <protection locked="0"/>
    </xf>
    <xf numFmtId="176" fontId="20" fillId="2" borderId="13" xfId="2" applyNumberFormat="1" applyFont="1" applyFill="1" applyBorder="1" applyAlignment="1" applyProtection="1">
      <alignment horizontal="right" shrinkToFit="1"/>
      <protection locked="0"/>
    </xf>
    <xf numFmtId="176" fontId="20" fillId="2" borderId="25" xfId="2" applyNumberFormat="1" applyFont="1" applyFill="1" applyBorder="1" applyAlignment="1" applyProtection="1">
      <alignment horizontal="right" shrinkToFit="1"/>
      <protection locked="0"/>
    </xf>
    <xf numFmtId="176" fontId="20" fillId="2" borderId="24" xfId="2" applyNumberFormat="1" applyFont="1" applyFill="1" applyBorder="1" applyAlignment="1" applyProtection="1">
      <alignment horizontal="right" shrinkToFit="1"/>
      <protection locked="0"/>
    </xf>
    <xf numFmtId="176" fontId="20" fillId="2" borderId="21" xfId="2" applyNumberFormat="1" applyFont="1" applyFill="1" applyBorder="1" applyAlignment="1" applyProtection="1">
      <alignment horizontal="right" shrinkToFit="1"/>
      <protection locked="0"/>
    </xf>
    <xf numFmtId="176" fontId="20" fillId="2" borderId="47" xfId="2" applyNumberFormat="1" applyFont="1" applyFill="1" applyBorder="1" applyAlignment="1" applyProtection="1">
      <alignment horizontal="right" shrinkToFit="1"/>
      <protection locked="0"/>
    </xf>
    <xf numFmtId="176" fontId="20" fillId="2" borderId="26" xfId="2" applyNumberFormat="1" applyFont="1" applyFill="1" applyBorder="1" applyAlignment="1" applyProtection="1">
      <alignment horizontal="right" shrinkToFit="1"/>
      <protection locked="0"/>
    </xf>
    <xf numFmtId="176" fontId="20" fillId="0" borderId="21" xfId="2" applyNumberFormat="1" applyFont="1" applyFill="1" applyBorder="1" applyAlignment="1" applyProtection="1">
      <alignment horizontal="right" shrinkToFit="1"/>
      <protection locked="0"/>
    </xf>
    <xf numFmtId="176" fontId="20" fillId="0" borderId="47" xfId="2" applyNumberFormat="1" applyFont="1" applyFill="1" applyBorder="1" applyAlignment="1" applyProtection="1">
      <alignment horizontal="right" shrinkToFit="1"/>
      <protection locked="0"/>
    </xf>
    <xf numFmtId="176" fontId="19" fillId="3" borderId="25" xfId="3" applyNumberFormat="1" applyFont="1" applyFill="1" applyBorder="1" applyAlignment="1" applyProtection="1">
      <alignment horizontal="right" shrinkToFit="1"/>
      <protection locked="0"/>
    </xf>
    <xf numFmtId="176" fontId="20" fillId="2" borderId="18" xfId="2" applyNumberFormat="1" applyFont="1" applyFill="1" applyBorder="1" applyAlignment="1" applyProtection="1">
      <alignment horizontal="right" shrinkToFit="1"/>
      <protection locked="0"/>
    </xf>
    <xf numFmtId="176" fontId="19" fillId="3" borderId="34" xfId="2" applyNumberFormat="1" applyFont="1" applyFill="1" applyBorder="1" applyAlignment="1" applyProtection="1">
      <alignment horizontal="right" shrinkToFit="1"/>
      <protection locked="0"/>
    </xf>
    <xf numFmtId="176" fontId="19" fillId="3" borderId="46" xfId="2" applyNumberFormat="1" applyFont="1" applyFill="1" applyBorder="1" applyAlignment="1" applyProtection="1">
      <alignment horizontal="right" shrinkToFit="1"/>
      <protection locked="0"/>
    </xf>
    <xf numFmtId="176" fontId="19" fillId="3" borderId="35" xfId="2" applyNumberFormat="1" applyFont="1" applyFill="1" applyBorder="1" applyAlignment="1" applyProtection="1">
      <alignment horizontal="right" shrinkToFit="1"/>
      <protection locked="0"/>
    </xf>
    <xf numFmtId="176" fontId="19" fillId="3" borderId="40" xfId="3" applyNumberFormat="1" applyFont="1" applyFill="1" applyBorder="1" applyAlignment="1" applyProtection="1">
      <alignment horizontal="right" vertical="center" shrinkToFit="1"/>
      <protection locked="0"/>
    </xf>
    <xf numFmtId="176" fontId="19" fillId="3" borderId="41" xfId="3" applyNumberFormat="1" applyFont="1" applyFill="1" applyBorder="1" applyAlignment="1" applyProtection="1">
      <alignment horizontal="right" vertical="center" shrinkToFit="1"/>
      <protection locked="0"/>
    </xf>
    <xf numFmtId="176" fontId="19" fillId="3" borderId="39" xfId="3" applyNumberFormat="1" applyFont="1" applyFill="1" applyBorder="1" applyAlignment="1" applyProtection="1">
      <alignment horizontal="right" vertical="center" shrinkToFit="1"/>
      <protection locked="0"/>
    </xf>
    <xf numFmtId="0" fontId="0" fillId="2" borderId="0" xfId="0" applyFont="1" applyFill="1"/>
    <xf numFmtId="0" fontId="5" fillId="2" borderId="0" xfId="0" applyFont="1" applyFill="1" applyAlignment="1">
      <alignment horizontal="left" vertical="top"/>
    </xf>
    <xf numFmtId="0" fontId="22" fillId="2" borderId="0" xfId="0" applyFont="1" applyFill="1" applyAlignment="1">
      <alignment vertical="center"/>
    </xf>
    <xf numFmtId="0" fontId="0" fillId="2" borderId="0" xfId="0" applyFill="1"/>
    <xf numFmtId="0" fontId="21" fillId="4" borderId="56" xfId="0" applyFont="1" applyFill="1" applyBorder="1" applyAlignment="1">
      <alignment horizontal="center" vertical="center" wrapText="1"/>
    </xf>
    <xf numFmtId="0" fontId="22" fillId="2" borderId="0" xfId="0" applyFont="1" applyFill="1"/>
    <xf numFmtId="0" fontId="0" fillId="2" borderId="0" xfId="0" applyFill="1" applyAlignment="1">
      <alignment horizontal="right"/>
    </xf>
    <xf numFmtId="0" fontId="8" fillId="2" borderId="0" xfId="0" applyFont="1" applyFill="1" applyBorder="1" applyAlignment="1">
      <alignment horizontal="left" vertical="top" wrapText="1"/>
    </xf>
    <xf numFmtId="0" fontId="21" fillId="4" borderId="59" xfId="0" applyFont="1" applyFill="1" applyBorder="1" applyAlignment="1">
      <alignment horizontal="center" vertical="center" wrapText="1"/>
    </xf>
    <xf numFmtId="0" fontId="21" fillId="4" borderId="62" xfId="0" applyFont="1" applyFill="1" applyBorder="1" applyAlignment="1">
      <alignment horizontal="center" vertical="center" wrapText="1"/>
    </xf>
    <xf numFmtId="0" fontId="21" fillId="4" borderId="63" xfId="0" applyFont="1" applyFill="1" applyBorder="1" applyAlignment="1">
      <alignment horizontal="center" vertical="center" wrapText="1"/>
    </xf>
    <xf numFmtId="0" fontId="8" fillId="4" borderId="60" xfId="0" applyFont="1" applyFill="1" applyBorder="1" applyAlignment="1">
      <alignment horizontal="left" vertical="center" wrapText="1"/>
    </xf>
    <xf numFmtId="0" fontId="8" fillId="4" borderId="61" xfId="0" applyFont="1" applyFill="1" applyBorder="1" applyAlignment="1">
      <alignment horizontal="left" vertical="center" wrapText="1"/>
    </xf>
    <xf numFmtId="0" fontId="5" fillId="2" borderId="0" xfId="0" applyFont="1" applyFill="1" applyAlignment="1">
      <alignment horizontal="left" vertical="top"/>
    </xf>
    <xf numFmtId="57" fontId="0" fillId="2" borderId="0" xfId="0" applyNumberFormat="1" applyFill="1"/>
    <xf numFmtId="3" fontId="24" fillId="0" borderId="59" xfId="0" applyNumberFormat="1" applyFont="1" applyBorder="1" applyAlignment="1">
      <alignment horizontal="right" vertical="center" wrapText="1"/>
    </xf>
    <xf numFmtId="3" fontId="24" fillId="0" borderId="56" xfId="0" applyNumberFormat="1" applyFont="1" applyBorder="1" applyAlignment="1">
      <alignment horizontal="right" vertical="center" wrapText="1"/>
    </xf>
    <xf numFmtId="3" fontId="24" fillId="0" borderId="63" xfId="0" applyNumberFormat="1" applyFont="1" applyBorder="1" applyAlignment="1">
      <alignment horizontal="right" vertical="center" wrapText="1"/>
    </xf>
    <xf numFmtId="0" fontId="25" fillId="0" borderId="50" xfId="0" applyFont="1" applyBorder="1" applyAlignment="1">
      <alignment horizontal="center" vertical="center"/>
    </xf>
    <xf numFmtId="0" fontId="25" fillId="0" borderId="64" xfId="0" applyFont="1" applyBorder="1" applyAlignment="1">
      <alignment horizontal="center" vertical="center"/>
    </xf>
    <xf numFmtId="0" fontId="22" fillId="5" borderId="60" xfId="0" applyFont="1" applyFill="1" applyBorder="1" applyAlignment="1">
      <alignment horizontal="left" vertical="center" wrapText="1"/>
    </xf>
    <xf numFmtId="177" fontId="26" fillId="5" borderId="59" xfId="1" applyNumberFormat="1" applyFont="1" applyFill="1" applyBorder="1" applyAlignment="1">
      <alignment horizontal="right" vertical="center" wrapText="1"/>
    </xf>
    <xf numFmtId="177" fontId="27" fillId="5" borderId="59" xfId="1" applyNumberFormat="1" applyFont="1" applyFill="1" applyBorder="1" applyAlignment="1">
      <alignment horizontal="right" vertical="center" wrapText="1"/>
    </xf>
    <xf numFmtId="177" fontId="26" fillId="5" borderId="0" xfId="1" applyNumberFormat="1" applyFont="1" applyFill="1" applyBorder="1" applyAlignment="1">
      <alignment horizontal="right" vertical="center" wrapText="1"/>
    </xf>
    <xf numFmtId="177" fontId="26" fillId="5" borderId="65" xfId="1" applyNumberFormat="1" applyFont="1" applyFill="1" applyBorder="1" applyAlignment="1">
      <alignment horizontal="right" vertical="center" wrapText="1"/>
    </xf>
    <xf numFmtId="0" fontId="27" fillId="5" borderId="50" xfId="0" applyFont="1" applyFill="1" applyBorder="1" applyAlignment="1">
      <alignment horizontal="center" vertical="center"/>
    </xf>
    <xf numFmtId="176" fontId="15" fillId="5" borderId="14" xfId="2" applyNumberFormat="1" applyFont="1" applyFill="1" applyBorder="1" applyAlignment="1" applyProtection="1">
      <alignment horizontal="right" shrinkToFit="1"/>
      <protection locked="0"/>
    </xf>
    <xf numFmtId="176" fontId="15" fillId="5" borderId="22" xfId="2" applyNumberFormat="1" applyFont="1" applyFill="1" applyBorder="1" applyAlignment="1" applyProtection="1">
      <alignment horizontal="right" shrinkToFit="1"/>
      <protection locked="0"/>
    </xf>
    <xf numFmtId="177" fontId="15" fillId="5" borderId="25" xfId="1" applyNumberFormat="1" applyFont="1" applyFill="1" applyBorder="1" applyAlignment="1" applyProtection="1">
      <alignment horizontal="right" shrinkToFit="1"/>
      <protection locked="0"/>
    </xf>
    <xf numFmtId="0" fontId="21" fillId="4" borderId="66" xfId="0" applyFont="1" applyFill="1" applyBorder="1" applyAlignment="1">
      <alignment horizontal="center" vertical="center" wrapText="1"/>
    </xf>
    <xf numFmtId="3" fontId="24" fillId="0" borderId="66" xfId="0" applyNumberFormat="1" applyFont="1" applyBorder="1" applyAlignment="1">
      <alignment horizontal="right" vertical="center" wrapText="1"/>
    </xf>
    <xf numFmtId="0" fontId="25" fillId="0" borderId="13" xfId="0" applyFont="1" applyBorder="1" applyAlignment="1">
      <alignment horizontal="center" vertical="center"/>
    </xf>
    <xf numFmtId="0" fontId="27" fillId="5" borderId="13" xfId="0" applyFont="1" applyFill="1" applyBorder="1" applyAlignment="1">
      <alignment horizontal="center" vertical="center"/>
    </xf>
    <xf numFmtId="177" fontId="26" fillId="5" borderId="67" xfId="1" applyNumberFormat="1" applyFont="1" applyFill="1" applyBorder="1" applyAlignment="1">
      <alignment horizontal="right" vertical="center" wrapText="1"/>
    </xf>
    <xf numFmtId="0" fontId="5" fillId="2" borderId="0" xfId="0" applyFont="1" applyFill="1" applyAlignment="1">
      <alignment horizontal="left" vertical="top"/>
    </xf>
    <xf numFmtId="178" fontId="25" fillId="0" borderId="16" xfId="0" applyNumberFormat="1" applyFont="1" applyBorder="1" applyAlignment="1">
      <alignment horizontal="right" vertical="center"/>
    </xf>
    <xf numFmtId="177" fontId="27" fillId="5" borderId="16" xfId="0" applyNumberFormat="1" applyFont="1" applyFill="1" applyBorder="1" applyAlignment="1">
      <alignment horizontal="right" vertical="center"/>
    </xf>
    <xf numFmtId="57" fontId="0" fillId="2" borderId="0" xfId="0" applyNumberFormat="1" applyFill="1" applyAlignment="1">
      <alignment horizontal="right"/>
    </xf>
    <xf numFmtId="0" fontId="28" fillId="2" borderId="0" xfId="0" applyFont="1" applyFill="1"/>
    <xf numFmtId="0" fontId="5" fillId="2" borderId="68" xfId="0" applyFont="1" applyFill="1" applyBorder="1" applyAlignment="1">
      <alignment horizontal="center"/>
    </xf>
    <xf numFmtId="176" fontId="13" fillId="3" borderId="69" xfId="2" applyNumberFormat="1" applyFont="1" applyFill="1" applyBorder="1" applyAlignment="1" applyProtection="1">
      <alignment horizontal="right" shrinkToFit="1"/>
      <protection locked="0"/>
    </xf>
    <xf numFmtId="176" fontId="15" fillId="2" borderId="69" xfId="2" applyNumberFormat="1" applyFont="1" applyFill="1" applyBorder="1" applyAlignment="1" applyProtection="1">
      <alignment horizontal="right" shrinkToFit="1"/>
      <protection locked="0"/>
    </xf>
    <xf numFmtId="176" fontId="15" fillId="2" borderId="12" xfId="2" applyNumberFormat="1" applyFont="1" applyFill="1" applyBorder="1" applyAlignment="1" applyProtection="1">
      <alignment horizontal="right" shrinkToFit="1"/>
      <protection locked="0"/>
    </xf>
    <xf numFmtId="176" fontId="15" fillId="0" borderId="12" xfId="2" applyNumberFormat="1" applyFont="1" applyFill="1" applyBorder="1" applyAlignment="1" applyProtection="1">
      <alignment horizontal="right" shrinkToFit="1"/>
      <protection locked="0"/>
    </xf>
    <xf numFmtId="176" fontId="15" fillId="0" borderId="69" xfId="2" applyNumberFormat="1" applyFont="1" applyFill="1" applyBorder="1" applyAlignment="1" applyProtection="1">
      <alignment horizontal="right" shrinkToFit="1"/>
      <protection locked="0"/>
    </xf>
    <xf numFmtId="176" fontId="15" fillId="2" borderId="14" xfId="2" applyNumberFormat="1" applyFont="1" applyFill="1" applyBorder="1" applyAlignment="1" applyProtection="1">
      <alignment horizontal="right" shrinkToFit="1"/>
      <protection locked="0"/>
    </xf>
    <xf numFmtId="176" fontId="13" fillId="3" borderId="70" xfId="2" applyNumberFormat="1" applyFont="1" applyFill="1" applyBorder="1" applyAlignment="1" applyProtection="1">
      <alignment horizontal="right" shrinkToFit="1"/>
      <protection locked="0"/>
    </xf>
    <xf numFmtId="176" fontId="13" fillId="3" borderId="71" xfId="2" applyNumberFormat="1" applyFont="1" applyFill="1" applyBorder="1" applyAlignment="1" applyProtection="1">
      <alignment horizontal="right" vertical="center" shrinkToFit="1"/>
      <protection locked="0"/>
    </xf>
    <xf numFmtId="0" fontId="5" fillId="2" borderId="33" xfId="0" applyFont="1" applyFill="1" applyBorder="1" applyAlignment="1">
      <alignment horizontal="center"/>
    </xf>
    <xf numFmtId="176" fontId="13" fillId="3" borderId="72" xfId="3" applyNumberFormat="1" applyFont="1" applyFill="1" applyBorder="1" applyAlignment="1" applyProtection="1">
      <alignment horizontal="right" shrinkToFit="1"/>
      <protection locked="0"/>
    </xf>
    <xf numFmtId="176" fontId="15" fillId="5" borderId="27" xfId="2" applyNumberFormat="1" applyFont="1" applyFill="1" applyBorder="1" applyAlignment="1" applyProtection="1">
      <alignment horizontal="right" shrinkToFit="1"/>
      <protection locked="0"/>
    </xf>
    <xf numFmtId="176" fontId="15" fillId="5" borderId="23" xfId="2" applyNumberFormat="1" applyFont="1" applyFill="1" applyBorder="1" applyAlignment="1" applyProtection="1">
      <alignment horizontal="right" shrinkToFit="1"/>
      <protection locked="0"/>
    </xf>
    <xf numFmtId="176" fontId="15" fillId="0" borderId="26" xfId="2" applyNumberFormat="1" applyFont="1" applyFill="1" applyBorder="1" applyAlignment="1" applyProtection="1">
      <alignment horizontal="right" shrinkToFit="1"/>
      <protection locked="0"/>
    </xf>
    <xf numFmtId="176" fontId="13" fillId="3" borderId="27" xfId="3" applyNumberFormat="1" applyFont="1" applyFill="1" applyBorder="1" applyAlignment="1" applyProtection="1">
      <alignment horizontal="right" shrinkToFit="1"/>
      <protection locked="0"/>
    </xf>
    <xf numFmtId="176" fontId="13" fillId="3" borderId="42" xfId="2" applyNumberFormat="1" applyFont="1" applyFill="1" applyBorder="1" applyAlignment="1" applyProtection="1">
      <alignment horizontal="right" shrinkToFit="1"/>
      <protection locked="0"/>
    </xf>
    <xf numFmtId="176" fontId="13" fillId="3" borderId="73" xfId="3" applyNumberFormat="1" applyFont="1" applyFill="1" applyBorder="1" applyAlignment="1" applyProtection="1">
      <alignment horizontal="right" vertical="center" shrinkToFit="1"/>
      <protection locked="0"/>
    </xf>
    <xf numFmtId="0" fontId="6" fillId="2" borderId="0" xfId="0" applyFont="1" applyFill="1" applyBorder="1"/>
    <xf numFmtId="0" fontId="29" fillId="2" borderId="0" xfId="0" applyFont="1" applyFill="1"/>
    <xf numFmtId="0" fontId="5" fillId="2" borderId="74" xfId="0" applyFont="1" applyFill="1" applyBorder="1" applyAlignment="1">
      <alignment horizontal="center"/>
    </xf>
    <xf numFmtId="0" fontId="8" fillId="2" borderId="33" xfId="0" applyFont="1" applyFill="1" applyBorder="1" applyAlignment="1">
      <alignment horizontal="center"/>
    </xf>
    <xf numFmtId="176" fontId="19" fillId="3" borderId="24" xfId="3" applyNumberFormat="1" applyFont="1" applyFill="1" applyBorder="1" applyAlignment="1" applyProtection="1">
      <alignment horizontal="right" shrinkToFit="1"/>
      <protection locked="0"/>
    </xf>
    <xf numFmtId="176" fontId="19" fillId="3" borderId="72" xfId="3" applyNumberFormat="1" applyFont="1" applyFill="1" applyBorder="1" applyAlignment="1" applyProtection="1">
      <alignment horizontal="right" shrinkToFit="1"/>
      <protection locked="0"/>
    </xf>
    <xf numFmtId="176" fontId="20" fillId="5" borderId="27" xfId="2" applyNumberFormat="1" applyFont="1" applyFill="1" applyBorder="1" applyAlignment="1" applyProtection="1">
      <alignment horizontal="right" shrinkToFit="1"/>
      <protection locked="0"/>
    </xf>
    <xf numFmtId="176" fontId="20" fillId="5" borderId="23" xfId="2" applyNumberFormat="1" applyFont="1" applyFill="1" applyBorder="1" applyAlignment="1" applyProtection="1">
      <alignment horizontal="right" shrinkToFit="1"/>
      <protection locked="0"/>
    </xf>
    <xf numFmtId="176" fontId="20" fillId="0" borderId="26" xfId="2" applyNumberFormat="1" applyFont="1" applyFill="1" applyBorder="1" applyAlignment="1" applyProtection="1">
      <alignment horizontal="right" shrinkToFit="1"/>
      <protection locked="0"/>
    </xf>
    <xf numFmtId="176" fontId="19" fillId="3" borderId="27" xfId="3" applyNumberFormat="1" applyFont="1" applyFill="1" applyBorder="1" applyAlignment="1" applyProtection="1">
      <alignment horizontal="right" shrinkToFit="1"/>
      <protection locked="0"/>
    </xf>
    <xf numFmtId="176" fontId="21" fillId="2" borderId="24" xfId="2" applyNumberFormat="1" applyFont="1" applyFill="1" applyBorder="1" applyAlignment="1" applyProtection="1">
      <alignment horizontal="right" shrinkToFit="1"/>
      <protection locked="0"/>
    </xf>
    <xf numFmtId="176" fontId="19" fillId="3" borderId="42" xfId="2" applyNumberFormat="1" applyFont="1" applyFill="1" applyBorder="1" applyAlignment="1" applyProtection="1">
      <alignment horizontal="right" shrinkToFit="1"/>
      <protection locked="0"/>
    </xf>
    <xf numFmtId="176" fontId="19" fillId="3" borderId="73" xfId="3" applyNumberFormat="1" applyFont="1" applyFill="1" applyBorder="1" applyAlignment="1" applyProtection="1">
      <alignment horizontal="right" vertical="center" shrinkToFit="1"/>
      <protection locked="0"/>
    </xf>
    <xf numFmtId="176" fontId="13" fillId="3" borderId="24" xfId="3" applyNumberFormat="1" applyFont="1" applyFill="1" applyBorder="1" applyAlignment="1" applyProtection="1">
      <alignment horizontal="right" shrinkToFit="1"/>
      <protection locked="0"/>
    </xf>
    <xf numFmtId="176" fontId="13" fillId="3" borderId="13" xfId="3" applyNumberFormat="1" applyFont="1" applyFill="1" applyBorder="1" applyAlignment="1" applyProtection="1">
      <alignment horizontal="right" shrinkToFit="1"/>
      <protection locked="0"/>
    </xf>
    <xf numFmtId="176" fontId="13" fillId="3" borderId="17" xfId="2" applyNumberFormat="1" applyFont="1" applyFill="1" applyBorder="1" applyAlignment="1" applyProtection="1">
      <alignment horizontal="right" shrinkToFit="1"/>
      <protection locked="0"/>
    </xf>
    <xf numFmtId="176" fontId="13" fillId="3" borderId="75" xfId="2" applyNumberFormat="1" applyFont="1" applyFill="1" applyBorder="1" applyAlignment="1" applyProtection="1">
      <alignment horizontal="right" shrinkToFit="1"/>
      <protection locked="0"/>
    </xf>
    <xf numFmtId="176" fontId="15" fillId="5" borderId="50" xfId="2" applyNumberFormat="1" applyFont="1" applyFill="1" applyBorder="1" applyAlignment="1" applyProtection="1">
      <alignment horizontal="right" shrinkToFit="1"/>
      <protection locked="0"/>
    </xf>
    <xf numFmtId="176" fontId="14" fillId="2" borderId="24" xfId="2" applyNumberFormat="1" applyFont="1" applyFill="1" applyBorder="1" applyAlignment="1" applyProtection="1">
      <alignment horizontal="right" shrinkToFit="1"/>
      <protection locked="0"/>
    </xf>
    <xf numFmtId="176" fontId="13" fillId="3" borderId="23" xfId="2" applyNumberFormat="1" applyFont="1" applyFill="1" applyBorder="1" applyAlignment="1" applyProtection="1">
      <alignment horizontal="right" shrinkToFit="1"/>
      <protection locked="0"/>
    </xf>
    <xf numFmtId="176" fontId="13" fillId="3" borderId="40" xfId="3" applyNumberFormat="1" applyFont="1" applyFill="1" applyBorder="1" applyAlignment="1" applyProtection="1">
      <alignment horizontal="right" vertical="center" shrinkToFit="1"/>
      <protection locked="0"/>
    </xf>
    <xf numFmtId="176" fontId="13" fillId="3" borderId="41" xfId="3" applyNumberFormat="1" applyFont="1" applyFill="1" applyBorder="1" applyAlignment="1" applyProtection="1">
      <alignment horizontal="right" vertical="center" shrinkToFit="1"/>
      <protection locked="0"/>
    </xf>
    <xf numFmtId="0" fontId="5" fillId="2" borderId="0" xfId="0" applyFont="1" applyFill="1" applyAlignment="1">
      <alignment horizontal="left" vertical="top"/>
    </xf>
    <xf numFmtId="177" fontId="24" fillId="0" borderId="76" xfId="0" applyNumberFormat="1" applyFont="1" applyBorder="1" applyAlignment="1">
      <alignment horizontal="right" vertical="center" wrapText="1"/>
    </xf>
    <xf numFmtId="177" fontId="24" fillId="0" borderId="77" xfId="0" applyNumberFormat="1" applyFont="1" applyBorder="1" applyAlignment="1">
      <alignment horizontal="right" vertical="center" wrapText="1"/>
    </xf>
    <xf numFmtId="177" fontId="24" fillId="0" borderId="78" xfId="0" applyNumberFormat="1" applyFont="1" applyBorder="1" applyAlignment="1">
      <alignment horizontal="right" vertical="center" wrapText="1"/>
    </xf>
    <xf numFmtId="177" fontId="24" fillId="0" borderId="79" xfId="0" applyNumberFormat="1" applyFont="1" applyBorder="1" applyAlignment="1">
      <alignment horizontal="right" vertical="center" wrapText="1"/>
    </xf>
    <xf numFmtId="0" fontId="25" fillId="0" borderId="25" xfId="0" applyFont="1" applyBorder="1" applyAlignment="1">
      <alignment horizontal="center" vertical="center"/>
    </xf>
    <xf numFmtId="0" fontId="25" fillId="0" borderId="46" xfId="0" applyFont="1" applyBorder="1" applyAlignment="1">
      <alignment horizontal="center" vertical="center"/>
    </xf>
    <xf numFmtId="177" fontId="15" fillId="5" borderId="25" xfId="1" applyNumberFormat="1" applyFont="1" applyFill="1" applyBorder="1" applyAlignment="1" applyProtection="1">
      <alignment horizontal="center" shrinkToFit="1"/>
      <protection locked="0"/>
    </xf>
    <xf numFmtId="177" fontId="15" fillId="2" borderId="13" xfId="1" applyNumberFormat="1" applyFont="1" applyFill="1" applyBorder="1" applyAlignment="1" applyProtection="1">
      <alignment horizontal="center" shrinkToFit="1"/>
      <protection locked="0"/>
    </xf>
    <xf numFmtId="177" fontId="15" fillId="2" borderId="25" xfId="1" applyNumberFormat="1" applyFont="1" applyFill="1" applyBorder="1" applyAlignment="1" applyProtection="1">
      <alignment horizontal="center" shrinkToFit="1"/>
      <protection locked="0"/>
    </xf>
    <xf numFmtId="177" fontId="30" fillId="2" borderId="18" xfId="1" applyNumberFormat="1" applyFont="1" applyFill="1" applyBorder="1" applyAlignment="1" applyProtection="1">
      <alignment horizontal="right" shrinkToFit="1"/>
      <protection locked="0"/>
    </xf>
    <xf numFmtId="177" fontId="31" fillId="2" borderId="18" xfId="1" applyNumberFormat="1" applyFont="1" applyFill="1" applyBorder="1" applyAlignment="1" applyProtection="1">
      <alignment horizontal="right" shrinkToFit="1"/>
      <protection locked="0"/>
    </xf>
    <xf numFmtId="0" fontId="6" fillId="2" borderId="0" xfId="0" applyFont="1" applyFill="1" applyAlignment="1">
      <alignment wrapText="1"/>
    </xf>
    <xf numFmtId="0" fontId="8" fillId="2" borderId="0" xfId="0" applyFont="1" applyFill="1" applyBorder="1" applyAlignment="1">
      <alignment horizontal="left" vertical="top" wrapText="1"/>
    </xf>
    <xf numFmtId="0" fontId="5" fillId="2" borderId="0" xfId="0" applyFont="1" applyFill="1" applyAlignment="1">
      <alignment horizontal="left" vertical="top"/>
    </xf>
    <xf numFmtId="177" fontId="30" fillId="0" borderId="18" xfId="1" applyNumberFormat="1" applyFont="1" applyFill="1" applyBorder="1" applyAlignment="1" applyProtection="1">
      <alignment horizontal="center" shrinkToFit="1"/>
      <protection locked="0"/>
    </xf>
    <xf numFmtId="177" fontId="30" fillId="0" borderId="18" xfId="1" applyNumberFormat="1" applyFont="1" applyFill="1" applyBorder="1" applyAlignment="1" applyProtection="1">
      <alignment horizontal="right" shrinkToFit="1"/>
      <protection locked="0"/>
    </xf>
    <xf numFmtId="0" fontId="5" fillId="2" borderId="36" xfId="0" applyFont="1" applyFill="1" applyBorder="1" applyAlignment="1">
      <alignment horizontal="center"/>
    </xf>
    <xf numFmtId="177" fontId="31" fillId="2" borderId="13" xfId="1" applyNumberFormat="1" applyFont="1" applyFill="1" applyBorder="1" applyAlignment="1" applyProtection="1">
      <alignment horizontal="right" shrinkToFit="1"/>
      <protection locked="0"/>
    </xf>
    <xf numFmtId="177" fontId="30" fillId="2" borderId="13" xfId="1" applyNumberFormat="1" applyFont="1" applyFill="1" applyBorder="1" applyAlignment="1" applyProtection="1">
      <alignment horizontal="right" shrinkToFit="1"/>
      <protection locked="0"/>
    </xf>
    <xf numFmtId="177" fontId="13" fillId="3" borderId="15" xfId="1" applyNumberFormat="1" applyFont="1" applyFill="1" applyBorder="1" applyAlignment="1" applyProtection="1">
      <alignment horizontal="right" shrinkToFit="1"/>
      <protection locked="0"/>
    </xf>
    <xf numFmtId="177" fontId="15" fillId="2" borderId="27" xfId="1" applyNumberFormat="1" applyFont="1" applyFill="1" applyBorder="1" applyAlignment="1" applyProtection="1">
      <alignment horizontal="right" shrinkToFit="1"/>
      <protection locked="0"/>
    </xf>
    <xf numFmtId="177" fontId="13" fillId="3" borderId="72" xfId="1" applyNumberFormat="1" applyFont="1" applyFill="1" applyBorder="1" applyAlignment="1" applyProtection="1">
      <alignment horizontal="right" shrinkToFit="1"/>
      <protection locked="0"/>
    </xf>
    <xf numFmtId="177" fontId="15" fillId="2" borderId="27" xfId="1" applyNumberFormat="1" applyFont="1" applyFill="1" applyBorder="1" applyAlignment="1" applyProtection="1">
      <alignment horizontal="center" shrinkToFit="1"/>
      <protection locked="0"/>
    </xf>
    <xf numFmtId="177" fontId="13" fillId="3" borderId="33" xfId="1" applyNumberFormat="1" applyFont="1" applyFill="1" applyBorder="1" applyAlignment="1" applyProtection="1">
      <alignment horizontal="right" shrinkToFit="1"/>
      <protection locked="0"/>
    </xf>
    <xf numFmtId="177" fontId="13" fillId="3" borderId="73" xfId="1" applyNumberFormat="1" applyFont="1" applyFill="1" applyBorder="1" applyAlignment="1" applyProtection="1">
      <alignment horizontal="right" vertical="center" shrinkToFit="1"/>
      <protection locked="0"/>
    </xf>
    <xf numFmtId="177" fontId="13" fillId="3" borderId="84" xfId="1" applyNumberFormat="1" applyFont="1" applyFill="1" applyBorder="1" applyAlignment="1" applyProtection="1">
      <alignment horizontal="right" shrinkToFit="1"/>
      <protection locked="0"/>
    </xf>
    <xf numFmtId="177" fontId="15" fillId="2" borderId="16" xfId="1" applyNumberFormat="1" applyFont="1" applyFill="1" applyBorder="1" applyAlignment="1" applyProtection="1">
      <alignment horizontal="right" shrinkToFit="1"/>
      <protection locked="0"/>
    </xf>
    <xf numFmtId="177" fontId="13" fillId="3" borderId="85" xfId="1" applyNumberFormat="1" applyFont="1" applyFill="1" applyBorder="1" applyAlignment="1" applyProtection="1">
      <alignment horizontal="right" shrinkToFit="1"/>
      <protection locked="0"/>
    </xf>
    <xf numFmtId="177" fontId="15" fillId="2" borderId="16" xfId="1" applyNumberFormat="1" applyFont="1" applyFill="1" applyBorder="1" applyAlignment="1" applyProtection="1">
      <alignment horizontal="center" shrinkToFit="1"/>
      <protection locked="0"/>
    </xf>
    <xf numFmtId="177" fontId="13" fillId="3" borderId="74" xfId="1" applyNumberFormat="1" applyFont="1" applyFill="1" applyBorder="1" applyAlignment="1" applyProtection="1">
      <alignment horizontal="right" shrinkToFit="1"/>
      <protection locked="0"/>
    </xf>
    <xf numFmtId="177" fontId="13" fillId="3" borderId="38" xfId="1" applyNumberFormat="1" applyFont="1" applyFill="1" applyBorder="1" applyAlignment="1" applyProtection="1">
      <alignment horizontal="right" vertical="center" shrinkToFit="1"/>
      <protection locked="0"/>
    </xf>
    <xf numFmtId="0" fontId="0" fillId="0" borderId="1" xfId="0" applyFont="1" applyFill="1" applyBorder="1"/>
    <xf numFmtId="0" fontId="23" fillId="0" borderId="2" xfId="0" applyFont="1" applyFill="1" applyBorder="1"/>
    <xf numFmtId="0" fontId="0" fillId="0" borderId="51" xfId="0" applyFont="1" applyFill="1" applyBorder="1"/>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51" xfId="0" applyFont="1" applyFill="1" applyBorder="1" applyAlignment="1">
      <alignment vertical="center"/>
    </xf>
    <xf numFmtId="0" fontId="0" fillId="0" borderId="5" xfId="0" applyFont="1" applyFill="1" applyBorder="1" applyAlignment="1">
      <alignment vertical="top" wrapText="1"/>
    </xf>
    <xf numFmtId="0" fontId="0" fillId="0" borderId="5" xfId="0" applyFont="1" applyFill="1" applyBorder="1" applyAlignment="1">
      <alignment vertical="top"/>
    </xf>
    <xf numFmtId="0" fontId="0" fillId="0" borderId="53" xfId="0" applyFont="1" applyFill="1" applyBorder="1" applyAlignment="1">
      <alignment vertical="top"/>
    </xf>
    <xf numFmtId="0" fontId="0" fillId="0" borderId="0"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55" xfId="0" applyFont="1" applyFill="1" applyBorder="1" applyAlignment="1">
      <alignment horizontal="left" vertical="top" wrapText="1"/>
    </xf>
    <xf numFmtId="0" fontId="21" fillId="4" borderId="57" xfId="0" applyFont="1" applyFill="1" applyBorder="1" applyAlignment="1">
      <alignment horizontal="center" vertical="center" wrapText="1"/>
    </xf>
    <xf numFmtId="0" fontId="21" fillId="4" borderId="58" xfId="0" applyFont="1" applyFill="1" applyBorder="1" applyAlignment="1">
      <alignment horizontal="center" vertical="center" wrapText="1"/>
    </xf>
    <xf numFmtId="0" fontId="3" fillId="2" borderId="81"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83"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80" xfId="0" applyFont="1" applyFill="1" applyBorder="1" applyAlignment="1">
      <alignment horizontal="center" vertical="center"/>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4" borderId="88" xfId="0" applyFont="1" applyFill="1" applyBorder="1" applyAlignment="1">
      <alignment horizontal="center" vertical="center" wrapText="1"/>
    </xf>
    <xf numFmtId="0" fontId="8" fillId="4" borderId="8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90" xfId="0" applyFont="1" applyFill="1" applyBorder="1" applyAlignment="1">
      <alignment horizontal="center" vertical="center" wrapText="1"/>
    </xf>
    <xf numFmtId="0" fontId="8" fillId="4" borderId="91" xfId="0" applyFont="1" applyFill="1" applyBorder="1" applyAlignment="1">
      <alignment horizontal="center" vertical="center" wrapText="1"/>
    </xf>
    <xf numFmtId="0" fontId="8" fillId="4" borderId="9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93" xfId="0" applyFont="1" applyFill="1" applyBorder="1" applyAlignment="1">
      <alignment horizontal="center" vertical="center" wrapText="1"/>
    </xf>
    <xf numFmtId="0" fontId="23" fillId="0" borderId="5" xfId="0" applyFont="1" applyFill="1" applyBorder="1" applyAlignment="1">
      <alignment horizontal="center" vertical="top" wrapText="1"/>
    </xf>
    <xf numFmtId="0" fontId="23" fillId="0" borderId="53"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52" xfId="0" applyFont="1" applyFill="1" applyBorder="1" applyAlignment="1">
      <alignment horizontal="left" vertical="top" wrapText="1"/>
    </xf>
    <xf numFmtId="0" fontId="23" fillId="0" borderId="54" xfId="0" applyFont="1" applyFill="1" applyBorder="1" applyAlignment="1">
      <alignment horizontal="left" vertical="top" wrapText="1"/>
    </xf>
    <xf numFmtId="0" fontId="23" fillId="0" borderId="55" xfId="0" applyFont="1" applyFill="1" applyBorder="1" applyAlignment="1">
      <alignment horizontal="left" vertical="top" wrapText="1"/>
    </xf>
    <xf numFmtId="0" fontId="9" fillId="2" borderId="3"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 xfId="0" applyFont="1" applyFill="1" applyBorder="1" applyAlignment="1">
      <alignment horizontal="center" vertical="center"/>
    </xf>
    <xf numFmtId="0" fontId="5" fillId="2" borderId="0" xfId="0" applyFont="1" applyFill="1" applyAlignment="1">
      <alignment horizontal="left" vertical="top" wrapText="1"/>
    </xf>
    <xf numFmtId="0" fontId="5" fillId="2" borderId="0" xfId="0" applyFont="1" applyFill="1" applyAlignment="1">
      <alignment horizontal="left" vertical="top"/>
    </xf>
    <xf numFmtId="0" fontId="12" fillId="3" borderId="37" xfId="2" applyFont="1" applyFill="1" applyBorder="1" applyAlignment="1">
      <alignment horizontal="center" vertical="center"/>
    </xf>
    <xf numFmtId="0" fontId="12" fillId="3" borderId="38" xfId="2" applyFont="1" applyFill="1" applyBorder="1" applyAlignment="1">
      <alignment horizontal="center" vertical="center"/>
    </xf>
    <xf numFmtId="0" fontId="12" fillId="3" borderId="39" xfId="2" applyFont="1" applyFill="1" applyBorder="1" applyAlignment="1">
      <alignment horizontal="center" vertical="center"/>
    </xf>
    <xf numFmtId="0" fontId="18" fillId="2" borderId="3"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 xfId="0" applyFont="1" applyFill="1" applyBorder="1" applyAlignment="1">
      <alignment horizontal="center" vertical="center"/>
    </xf>
  </cellXfs>
  <cellStyles count="5">
    <cellStyle name="パーセント" xfId="1" builtinId="5"/>
    <cellStyle name="標準" xfId="0" builtinId="0"/>
    <cellStyle name="標準 2" xfId="4"/>
    <cellStyle name="標準 2 2" xfId="2"/>
    <cellStyle name="標準 2 2 2" xfId="3"/>
  </cellStyles>
  <dxfs count="0"/>
  <tableStyles count="0" defaultTableStyle="TableStyleMedium2" defaultPivotStyle="PivotStyleLight16"/>
  <colors>
    <mruColors>
      <color rgb="FF0000FF"/>
      <color rgb="FF024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4"/>
  <sheetViews>
    <sheetView showGridLines="0" tabSelected="1" view="pageBreakPreview" zoomScale="70" zoomScaleNormal="85" zoomScaleSheetLayoutView="70" workbookViewId="0">
      <selection activeCell="G17" sqref="G17"/>
    </sheetView>
  </sheetViews>
  <sheetFormatPr defaultColWidth="9" defaultRowHeight="17.399999999999999" x14ac:dyDescent="0.5"/>
  <cols>
    <col min="1" max="1" width="1.21875" style="89" customWidth="1"/>
    <col min="2" max="2" width="1.5546875" style="89" customWidth="1"/>
    <col min="3" max="3" width="16.77734375" style="89" customWidth="1"/>
    <col min="4" max="4" width="18.109375" style="89" customWidth="1"/>
    <col min="5" max="7" width="18.88671875" style="89" customWidth="1"/>
    <col min="8" max="8" width="20.109375" style="89" customWidth="1"/>
    <col min="9" max="16384" width="9" style="89"/>
  </cols>
  <sheetData>
    <row r="1" spans="2:8" s="115" customFormat="1" ht="24.75" customHeight="1" x14ac:dyDescent="0.55000000000000004">
      <c r="B1" s="117" t="s">
        <v>84</v>
      </c>
      <c r="C1" s="117"/>
      <c r="H1" s="149">
        <v>43917</v>
      </c>
    </row>
    <row r="2" spans="2:8" s="115" customFormat="1" ht="24.75" customHeight="1" x14ac:dyDescent="0.55000000000000004">
      <c r="B2" s="117"/>
      <c r="C2" s="117"/>
      <c r="H2" s="149"/>
    </row>
    <row r="3" spans="2:8" s="115" customFormat="1" ht="19.8" thickBot="1" x14ac:dyDescent="0.6">
      <c r="B3" s="89" t="s">
        <v>93</v>
      </c>
      <c r="C3" s="117"/>
      <c r="H3" s="118" t="s">
        <v>73</v>
      </c>
    </row>
    <row r="4" spans="2:8" s="115" customFormat="1" ht="19.2" customHeight="1" x14ac:dyDescent="0.2">
      <c r="B4" s="237"/>
      <c r="C4" s="238"/>
      <c r="D4" s="239"/>
      <c r="E4" s="235" t="s">
        <v>72</v>
      </c>
      <c r="F4" s="236"/>
      <c r="G4" s="236"/>
      <c r="H4" s="121"/>
    </row>
    <row r="5" spans="2:8" x14ac:dyDescent="0.5">
      <c r="B5" s="240"/>
      <c r="C5" s="241"/>
      <c r="D5" s="242"/>
      <c r="E5" s="120" t="s">
        <v>51</v>
      </c>
      <c r="F5" s="116" t="s">
        <v>78</v>
      </c>
      <c r="G5" s="141" t="s">
        <v>79</v>
      </c>
      <c r="H5" s="122" t="s">
        <v>81</v>
      </c>
    </row>
    <row r="6" spans="2:8" x14ac:dyDescent="0.5">
      <c r="B6" s="245" t="s">
        <v>52</v>
      </c>
      <c r="C6" s="246"/>
      <c r="D6" s="123" t="s">
        <v>53</v>
      </c>
      <c r="E6" s="127">
        <v>19477</v>
      </c>
      <c r="F6" s="128">
        <v>19873</v>
      </c>
      <c r="G6" s="142">
        <v>20182</v>
      </c>
      <c r="H6" s="129">
        <v>21558</v>
      </c>
    </row>
    <row r="7" spans="2:8" x14ac:dyDescent="0.5">
      <c r="B7" s="247"/>
      <c r="C7" s="248"/>
      <c r="D7" s="123" t="s">
        <v>54</v>
      </c>
      <c r="E7" s="127">
        <v>2783</v>
      </c>
      <c r="F7" s="128">
        <v>2825</v>
      </c>
      <c r="G7" s="142">
        <v>2858</v>
      </c>
      <c r="H7" s="129">
        <v>3058</v>
      </c>
    </row>
    <row r="8" spans="2:8" x14ac:dyDescent="0.5">
      <c r="B8" s="247"/>
      <c r="C8" s="248"/>
      <c r="D8" s="123" t="s">
        <v>55</v>
      </c>
      <c r="E8" s="127">
        <v>2312</v>
      </c>
      <c r="F8" s="128">
        <v>2346</v>
      </c>
      <c r="G8" s="142">
        <v>2370</v>
      </c>
      <c r="H8" s="129">
        <v>2480</v>
      </c>
    </row>
    <row r="9" spans="2:8" x14ac:dyDescent="0.5">
      <c r="B9" s="247"/>
      <c r="C9" s="248"/>
      <c r="D9" s="123" t="s">
        <v>56</v>
      </c>
      <c r="E9" s="127">
        <v>4581</v>
      </c>
      <c r="F9" s="128">
        <v>4667</v>
      </c>
      <c r="G9" s="142">
        <v>4737</v>
      </c>
      <c r="H9" s="129">
        <v>5092</v>
      </c>
    </row>
    <row r="10" spans="2:8" x14ac:dyDescent="0.5">
      <c r="B10" s="247"/>
      <c r="C10" s="248"/>
      <c r="D10" s="123" t="s">
        <v>57</v>
      </c>
      <c r="E10" s="127">
        <v>3047</v>
      </c>
      <c r="F10" s="128">
        <v>3111</v>
      </c>
      <c r="G10" s="142">
        <v>3163</v>
      </c>
      <c r="H10" s="129">
        <v>3396</v>
      </c>
    </row>
    <row r="11" spans="2:8" x14ac:dyDescent="0.5">
      <c r="B11" s="247"/>
      <c r="C11" s="248"/>
      <c r="D11" s="123" t="s">
        <v>58</v>
      </c>
      <c r="E11" s="127">
        <v>2234</v>
      </c>
      <c r="F11" s="128">
        <v>2290</v>
      </c>
      <c r="G11" s="142">
        <v>2335</v>
      </c>
      <c r="H11" s="129">
        <v>2509</v>
      </c>
    </row>
    <row r="12" spans="2:8" x14ac:dyDescent="0.5">
      <c r="B12" s="247"/>
      <c r="C12" s="248"/>
      <c r="D12" s="123" t="s">
        <v>59</v>
      </c>
      <c r="E12" s="127">
        <v>2375</v>
      </c>
      <c r="F12" s="128">
        <v>2433</v>
      </c>
      <c r="G12" s="142">
        <v>2480</v>
      </c>
      <c r="H12" s="129">
        <v>2664</v>
      </c>
    </row>
    <row r="13" spans="2:8" x14ac:dyDescent="0.5">
      <c r="B13" s="247"/>
      <c r="C13" s="248"/>
      <c r="D13" s="123" t="s">
        <v>60</v>
      </c>
      <c r="E13" s="127">
        <v>2145</v>
      </c>
      <c r="F13" s="128">
        <v>2201</v>
      </c>
      <c r="G13" s="142">
        <v>2239</v>
      </c>
      <c r="H13" s="129">
        <v>2359</v>
      </c>
    </row>
    <row r="14" spans="2:8" s="117" customFormat="1" ht="19.2" x14ac:dyDescent="0.55000000000000004">
      <c r="B14" s="249"/>
      <c r="C14" s="250"/>
      <c r="D14" s="132" t="s">
        <v>77</v>
      </c>
      <c r="E14" s="134">
        <v>0.20476240538267451</v>
      </c>
      <c r="F14" s="135">
        <v>0.20747507438534218</v>
      </c>
      <c r="G14" s="145">
        <v>0.2096199586618058</v>
      </c>
      <c r="H14" s="136">
        <v>0.22293000217159759</v>
      </c>
    </row>
    <row r="15" spans="2:8" x14ac:dyDescent="0.5">
      <c r="B15" s="245" t="s">
        <v>61</v>
      </c>
      <c r="C15" s="246"/>
      <c r="D15" s="123" t="s">
        <v>53</v>
      </c>
      <c r="E15" s="127">
        <v>19311</v>
      </c>
      <c r="F15" s="147">
        <v>19385</v>
      </c>
      <c r="G15" s="143" t="s">
        <v>47</v>
      </c>
      <c r="H15" s="130" t="s">
        <v>47</v>
      </c>
    </row>
    <row r="16" spans="2:8" x14ac:dyDescent="0.5">
      <c r="B16" s="247"/>
      <c r="C16" s="248"/>
      <c r="D16" s="123" t="s">
        <v>54</v>
      </c>
      <c r="E16" s="127">
        <v>2847</v>
      </c>
      <c r="F16" s="147">
        <v>2836</v>
      </c>
      <c r="G16" s="143" t="s">
        <v>47</v>
      </c>
      <c r="H16" s="130" t="s">
        <v>47</v>
      </c>
    </row>
    <row r="17" spans="2:8" x14ac:dyDescent="0.5">
      <c r="B17" s="247"/>
      <c r="C17" s="248"/>
      <c r="D17" s="123" t="s">
        <v>55</v>
      </c>
      <c r="E17" s="127">
        <v>2366</v>
      </c>
      <c r="F17" s="147">
        <v>2384</v>
      </c>
      <c r="G17" s="143" t="s">
        <v>47</v>
      </c>
      <c r="H17" s="130" t="s">
        <v>47</v>
      </c>
    </row>
    <row r="18" spans="2:8" x14ac:dyDescent="0.5">
      <c r="B18" s="247"/>
      <c r="C18" s="248"/>
      <c r="D18" s="123" t="s">
        <v>56</v>
      </c>
      <c r="E18" s="127">
        <v>4474</v>
      </c>
      <c r="F18" s="147">
        <v>4700</v>
      </c>
      <c r="G18" s="143" t="s">
        <v>47</v>
      </c>
      <c r="H18" s="130" t="s">
        <v>47</v>
      </c>
    </row>
    <row r="19" spans="2:8" x14ac:dyDescent="0.5">
      <c r="B19" s="247"/>
      <c r="C19" s="248"/>
      <c r="D19" s="123" t="s">
        <v>57</v>
      </c>
      <c r="E19" s="127">
        <v>2940</v>
      </c>
      <c r="F19" s="147">
        <v>2916</v>
      </c>
      <c r="G19" s="143" t="s">
        <v>47</v>
      </c>
      <c r="H19" s="130" t="s">
        <v>47</v>
      </c>
    </row>
    <row r="20" spans="2:8" x14ac:dyDescent="0.5">
      <c r="B20" s="247"/>
      <c r="C20" s="248"/>
      <c r="D20" s="123" t="s">
        <v>58</v>
      </c>
      <c r="E20" s="127">
        <v>2271</v>
      </c>
      <c r="F20" s="147">
        <v>2184</v>
      </c>
      <c r="G20" s="143" t="s">
        <v>47</v>
      </c>
      <c r="H20" s="130" t="s">
        <v>47</v>
      </c>
    </row>
    <row r="21" spans="2:8" x14ac:dyDescent="0.5">
      <c r="B21" s="247"/>
      <c r="C21" s="248"/>
      <c r="D21" s="123" t="s">
        <v>59</v>
      </c>
      <c r="E21" s="127">
        <v>2368</v>
      </c>
      <c r="F21" s="147">
        <v>2372</v>
      </c>
      <c r="G21" s="143" t="s">
        <v>47</v>
      </c>
      <c r="H21" s="130" t="s">
        <v>47</v>
      </c>
    </row>
    <row r="22" spans="2:8" x14ac:dyDescent="0.5">
      <c r="B22" s="247"/>
      <c r="C22" s="248"/>
      <c r="D22" s="123" t="s">
        <v>60</v>
      </c>
      <c r="E22" s="127">
        <v>2045</v>
      </c>
      <c r="F22" s="147">
        <v>1993</v>
      </c>
      <c r="G22" s="143" t="s">
        <v>47</v>
      </c>
      <c r="H22" s="130" t="s">
        <v>47</v>
      </c>
    </row>
    <row r="23" spans="2:8" s="117" customFormat="1" ht="19.2" x14ac:dyDescent="0.55000000000000004">
      <c r="B23" s="249"/>
      <c r="C23" s="250"/>
      <c r="D23" s="132" t="s">
        <v>77</v>
      </c>
      <c r="E23" s="133">
        <v>0.20300000000000001</v>
      </c>
      <c r="F23" s="148">
        <v>0.20200000000000001</v>
      </c>
      <c r="G23" s="144"/>
      <c r="H23" s="137"/>
    </row>
    <row r="24" spans="2:8" x14ac:dyDescent="0.5">
      <c r="B24" s="245" t="s">
        <v>62</v>
      </c>
      <c r="C24" s="246"/>
      <c r="D24" s="123" t="s">
        <v>63</v>
      </c>
      <c r="E24" s="191">
        <f t="shared" ref="E24:F24" si="0">E15/E6</f>
        <v>0.99147712686758738</v>
      </c>
      <c r="F24" s="192">
        <f t="shared" si="0"/>
        <v>0.97544406984350629</v>
      </c>
      <c r="G24" s="195" t="s">
        <v>47</v>
      </c>
      <c r="H24" s="130" t="s">
        <v>47</v>
      </c>
    </row>
    <row r="25" spans="2:8" x14ac:dyDescent="0.5">
      <c r="B25" s="247"/>
      <c r="C25" s="248"/>
      <c r="D25" s="123" t="s">
        <v>64</v>
      </c>
      <c r="E25" s="191">
        <f t="shared" ref="E25:F25" si="1">E16/E7</f>
        <v>1.0229967660797701</v>
      </c>
      <c r="F25" s="192">
        <f t="shared" si="1"/>
        <v>1.0038938053097346</v>
      </c>
      <c r="G25" s="195" t="s">
        <v>47</v>
      </c>
      <c r="H25" s="130" t="s">
        <v>47</v>
      </c>
    </row>
    <row r="26" spans="2:8" x14ac:dyDescent="0.5">
      <c r="B26" s="247"/>
      <c r="C26" s="248"/>
      <c r="D26" s="123" t="s">
        <v>65</v>
      </c>
      <c r="E26" s="191">
        <f t="shared" ref="E26:F26" si="2">E17/E8</f>
        <v>1.023356401384083</v>
      </c>
      <c r="F26" s="192">
        <f t="shared" si="2"/>
        <v>1.0161977834612106</v>
      </c>
      <c r="G26" s="195" t="s">
        <v>47</v>
      </c>
      <c r="H26" s="130" t="s">
        <v>47</v>
      </c>
    </row>
    <row r="27" spans="2:8" x14ac:dyDescent="0.5">
      <c r="B27" s="247"/>
      <c r="C27" s="248"/>
      <c r="D27" s="123" t="s">
        <v>66</v>
      </c>
      <c r="E27" s="191">
        <f t="shared" ref="E27:F27" si="3">E18/E9</f>
        <v>0.9766426544422615</v>
      </c>
      <c r="F27" s="192">
        <f t="shared" si="3"/>
        <v>1.0070709235054638</v>
      </c>
      <c r="G27" s="195" t="s">
        <v>47</v>
      </c>
      <c r="H27" s="130" t="s">
        <v>47</v>
      </c>
    </row>
    <row r="28" spans="2:8" x14ac:dyDescent="0.5">
      <c r="B28" s="247"/>
      <c r="C28" s="248"/>
      <c r="D28" s="123" t="s">
        <v>67</v>
      </c>
      <c r="E28" s="191">
        <f t="shared" ref="E28:F28" si="4">E19/E10</f>
        <v>0.96488349195930423</v>
      </c>
      <c r="F28" s="192">
        <f t="shared" si="4"/>
        <v>0.93731918997107044</v>
      </c>
      <c r="G28" s="195" t="s">
        <v>47</v>
      </c>
      <c r="H28" s="130" t="s">
        <v>47</v>
      </c>
    </row>
    <row r="29" spans="2:8" x14ac:dyDescent="0.5">
      <c r="B29" s="247"/>
      <c r="C29" s="248"/>
      <c r="D29" s="123" t="s">
        <v>68</v>
      </c>
      <c r="E29" s="191">
        <f t="shared" ref="E29:F29" si="5">E20/E11</f>
        <v>1.0165622202327664</v>
      </c>
      <c r="F29" s="192">
        <f t="shared" si="5"/>
        <v>0.95371179039301313</v>
      </c>
      <c r="G29" s="195" t="s">
        <v>47</v>
      </c>
      <c r="H29" s="130" t="s">
        <v>47</v>
      </c>
    </row>
    <row r="30" spans="2:8" x14ac:dyDescent="0.5">
      <c r="B30" s="247"/>
      <c r="C30" s="248"/>
      <c r="D30" s="123" t="s">
        <v>69</v>
      </c>
      <c r="E30" s="191">
        <f t="shared" ref="E30:F30" si="6">E21/E12</f>
        <v>0.99705263157894741</v>
      </c>
      <c r="F30" s="192">
        <f t="shared" si="6"/>
        <v>0.97492807233867651</v>
      </c>
      <c r="G30" s="195" t="s">
        <v>47</v>
      </c>
      <c r="H30" s="130" t="s">
        <v>47</v>
      </c>
    </row>
    <row r="31" spans="2:8" ht="18" thickBot="1" x14ac:dyDescent="0.55000000000000004">
      <c r="B31" s="251"/>
      <c r="C31" s="252"/>
      <c r="D31" s="124" t="s">
        <v>70</v>
      </c>
      <c r="E31" s="193">
        <f t="shared" ref="E31:F31" si="7">E22/E13</f>
        <v>0.9533799533799534</v>
      </c>
      <c r="F31" s="194">
        <f t="shared" si="7"/>
        <v>0.90549750113584737</v>
      </c>
      <c r="G31" s="196" t="s">
        <v>47</v>
      </c>
      <c r="H31" s="131" t="s">
        <v>47</v>
      </c>
    </row>
    <row r="32" spans="2:8" ht="18.75" customHeight="1" x14ac:dyDescent="0.5">
      <c r="B32" s="243" t="s">
        <v>71</v>
      </c>
      <c r="C32" s="243"/>
      <c r="D32" s="243"/>
      <c r="E32" s="243"/>
      <c r="F32" s="243"/>
      <c r="G32" s="243"/>
      <c r="H32" s="243"/>
    </row>
    <row r="33" spans="1:14" x14ac:dyDescent="0.5">
      <c r="B33" s="244"/>
      <c r="C33" s="244"/>
      <c r="D33" s="244"/>
      <c r="E33" s="244"/>
      <c r="F33" s="244"/>
      <c r="G33" s="244"/>
      <c r="H33" s="244"/>
    </row>
    <row r="34" spans="1:14" s="4" customFormat="1" ht="15" customHeight="1" x14ac:dyDescent="0.45">
      <c r="A34" s="2"/>
      <c r="B34" s="113" t="s">
        <v>74</v>
      </c>
      <c r="C34" s="204"/>
      <c r="D34" s="113"/>
      <c r="E34" s="113"/>
      <c r="F34" s="113"/>
      <c r="G34" s="113"/>
      <c r="J34" s="113"/>
      <c r="M34" s="113"/>
      <c r="N34" s="113"/>
    </row>
    <row r="35" spans="1:14" s="4" customFormat="1" ht="15" customHeight="1" x14ac:dyDescent="0.45">
      <c r="A35" s="2"/>
      <c r="B35" s="190"/>
      <c r="C35" s="204"/>
      <c r="D35" s="190"/>
      <c r="E35" s="190"/>
      <c r="F35" s="190"/>
      <c r="G35" s="190"/>
      <c r="J35" s="190"/>
      <c r="M35" s="190"/>
      <c r="N35" s="190"/>
    </row>
    <row r="36" spans="1:14" s="4" customFormat="1" ht="15" customHeight="1" x14ac:dyDescent="0.45">
      <c r="A36" s="2"/>
      <c r="B36" s="190"/>
      <c r="C36" s="204"/>
      <c r="D36" s="190"/>
      <c r="E36" s="190"/>
      <c r="F36" s="190"/>
      <c r="G36" s="190"/>
      <c r="J36" s="190"/>
      <c r="M36" s="190"/>
      <c r="N36" s="190"/>
    </row>
    <row r="37" spans="1:14" ht="7.2" customHeight="1" thickBot="1" x14ac:dyDescent="0.55000000000000004">
      <c r="B37" s="119"/>
      <c r="C37" s="203"/>
      <c r="D37" s="119"/>
    </row>
    <row r="38" spans="1:14" s="4" customFormat="1" ht="16.5" customHeight="1" x14ac:dyDescent="0.15">
      <c r="B38" s="225" t="s">
        <v>49</v>
      </c>
      <c r="C38" s="226"/>
      <c r="D38" s="226"/>
      <c r="E38" s="226"/>
      <c r="F38" s="226"/>
      <c r="G38" s="226"/>
      <c r="H38" s="227"/>
    </row>
    <row r="39" spans="1:14" s="4" customFormat="1" ht="16.5" customHeight="1" x14ac:dyDescent="0.25">
      <c r="B39" s="228"/>
      <c r="C39" s="231" t="s">
        <v>90</v>
      </c>
      <c r="D39" s="231"/>
      <c r="E39" s="231"/>
      <c r="F39" s="231"/>
      <c r="G39" s="231"/>
      <c r="H39" s="232"/>
      <c r="I39" s="150"/>
    </row>
    <row r="40" spans="1:14" s="4" customFormat="1" ht="16.5" customHeight="1" x14ac:dyDescent="0.15">
      <c r="B40" s="229"/>
      <c r="C40" s="231"/>
      <c r="D40" s="231"/>
      <c r="E40" s="231"/>
      <c r="F40" s="231"/>
      <c r="G40" s="231"/>
      <c r="H40" s="232"/>
    </row>
    <row r="41" spans="1:14" s="4" customFormat="1" ht="16.5" customHeight="1" x14ac:dyDescent="0.15">
      <c r="B41" s="229"/>
      <c r="C41" s="231"/>
      <c r="D41" s="231"/>
      <c r="E41" s="231"/>
      <c r="F41" s="231"/>
      <c r="G41" s="231"/>
      <c r="H41" s="232"/>
    </row>
    <row r="42" spans="1:14" s="4" customFormat="1" ht="16.5" customHeight="1" x14ac:dyDescent="0.15">
      <c r="B42" s="229"/>
      <c r="C42" s="231"/>
      <c r="D42" s="231"/>
      <c r="E42" s="231"/>
      <c r="F42" s="231"/>
      <c r="G42" s="231"/>
      <c r="H42" s="232"/>
      <c r="K42" s="202"/>
    </row>
    <row r="43" spans="1:14" ht="16.5" customHeight="1" x14ac:dyDescent="0.5">
      <c r="B43" s="229"/>
      <c r="C43" s="231"/>
      <c r="D43" s="231"/>
      <c r="E43" s="231"/>
      <c r="F43" s="231"/>
      <c r="G43" s="231"/>
      <c r="H43" s="232"/>
    </row>
    <row r="44" spans="1:14" ht="46.8" customHeight="1" thickBot="1" x14ac:dyDescent="0.55000000000000004">
      <c r="B44" s="230"/>
      <c r="C44" s="233"/>
      <c r="D44" s="233"/>
      <c r="E44" s="233"/>
      <c r="F44" s="233"/>
      <c r="G44" s="233"/>
      <c r="H44" s="234"/>
    </row>
  </sheetData>
  <mergeCells count="7">
    <mergeCell ref="C39:H44"/>
    <mergeCell ref="E4:G4"/>
    <mergeCell ref="B4:D5"/>
    <mergeCell ref="B32:H33"/>
    <mergeCell ref="B6:C14"/>
    <mergeCell ref="B15:C23"/>
    <mergeCell ref="B24:C31"/>
  </mergeCells>
  <phoneticPr fontId="4"/>
  <printOptions horizontalCentered="1"/>
  <pageMargins left="0.98425196850393704" right="0.70866141732283472" top="0.74803149606299213" bottom="0.74803149606299213" header="0.31496062992125984" footer="0.31496062992125984"/>
  <pageSetup paperSize="9" scale="74" orientation="portrait" r:id="rId1"/>
  <headerFooter>
    <oddFooter>&amp;R&amp;8&amp;Z&amp;F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99"/>
  <sheetViews>
    <sheetView showGridLines="0" view="pageBreakPreview" zoomScale="82" zoomScaleNormal="100" zoomScaleSheetLayoutView="82" workbookViewId="0">
      <selection activeCell="S1" sqref="S1"/>
    </sheetView>
  </sheetViews>
  <sheetFormatPr defaultColWidth="9" defaultRowHeight="10.8" x14ac:dyDescent="0.15"/>
  <cols>
    <col min="1" max="1" width="0.6640625" style="4" customWidth="1"/>
    <col min="2" max="2" width="2.77734375" style="4" customWidth="1"/>
    <col min="3" max="3" width="1.109375" style="4" customWidth="1"/>
    <col min="4" max="4" width="9.88671875" style="4" customWidth="1"/>
    <col min="5" max="5" width="11.6640625" style="4" customWidth="1"/>
    <col min="6" max="6" width="13.109375" style="4" customWidth="1"/>
    <col min="7" max="7" width="1.44140625" style="4" customWidth="1"/>
    <col min="8" max="19" width="13.44140625" style="4" customWidth="1"/>
    <col min="20" max="20" width="3.109375" style="4" customWidth="1"/>
    <col min="21" max="16384" width="9" style="4"/>
  </cols>
  <sheetData>
    <row r="1" spans="1:20" ht="16.5" customHeight="1" x14ac:dyDescent="0.2">
      <c r="B1" s="114" t="s">
        <v>85</v>
      </c>
      <c r="H1" s="112"/>
      <c r="I1" s="112"/>
      <c r="J1" s="112"/>
      <c r="K1" s="112"/>
      <c r="L1" s="112"/>
      <c r="M1" s="112"/>
      <c r="N1" s="112"/>
      <c r="O1" s="112"/>
      <c r="S1" s="149">
        <v>43917</v>
      </c>
    </row>
    <row r="2" spans="1:20" ht="8.25" customHeight="1" x14ac:dyDescent="0.2">
      <c r="H2" s="112"/>
      <c r="I2" s="112"/>
      <c r="J2" s="112"/>
      <c r="K2" s="112"/>
      <c r="L2" s="112"/>
      <c r="M2" s="112"/>
      <c r="N2" s="112"/>
      <c r="O2" s="112"/>
    </row>
    <row r="3" spans="1:20" ht="16.2" customHeight="1" thickBot="1" x14ac:dyDescent="0.6">
      <c r="A3" s="1"/>
      <c r="B3" s="77" t="s">
        <v>91</v>
      </c>
      <c r="C3" s="2"/>
      <c r="D3" s="2"/>
      <c r="E3" s="2"/>
      <c r="F3" s="2"/>
      <c r="G3" s="2"/>
      <c r="H3" s="2"/>
      <c r="I3" s="2"/>
      <c r="J3" s="2"/>
      <c r="K3" s="2"/>
      <c r="L3" s="2"/>
      <c r="M3" s="2"/>
      <c r="N3" s="2"/>
      <c r="O3" s="2"/>
      <c r="P3" s="2"/>
      <c r="Q3" s="3"/>
      <c r="R3" s="3"/>
      <c r="S3" s="3" t="s">
        <v>43</v>
      </c>
    </row>
    <row r="4" spans="1:20" ht="17.399999999999999" x14ac:dyDescent="0.45">
      <c r="A4" s="2"/>
      <c r="B4" s="5" t="s">
        <v>0</v>
      </c>
      <c r="C4" s="6"/>
      <c r="D4" s="6"/>
      <c r="E4" s="6"/>
      <c r="F4" s="6"/>
      <c r="G4" s="6"/>
      <c r="H4" s="259" t="s">
        <v>1</v>
      </c>
      <c r="I4" s="260"/>
      <c r="J4" s="260"/>
      <c r="K4" s="261"/>
      <c r="L4" s="259" t="s">
        <v>2</v>
      </c>
      <c r="M4" s="260"/>
      <c r="N4" s="260"/>
      <c r="O4" s="261"/>
      <c r="P4" s="259" t="s">
        <v>3</v>
      </c>
      <c r="Q4" s="260"/>
      <c r="R4" s="260"/>
      <c r="S4" s="261"/>
      <c r="T4" s="7"/>
    </row>
    <row r="5" spans="1:20" ht="15.6" thickBot="1" x14ac:dyDescent="0.5">
      <c r="A5" s="2"/>
      <c r="B5" s="8"/>
      <c r="C5" s="9"/>
      <c r="D5" s="9"/>
      <c r="E5" s="9"/>
      <c r="F5" s="9"/>
      <c r="G5" s="9"/>
      <c r="H5" s="10" t="s">
        <v>51</v>
      </c>
      <c r="I5" s="11" t="s">
        <v>78</v>
      </c>
      <c r="J5" s="12" t="s">
        <v>79</v>
      </c>
      <c r="K5" s="160" t="s">
        <v>45</v>
      </c>
      <c r="L5" s="10" t="s">
        <v>51</v>
      </c>
      <c r="M5" s="11" t="s">
        <v>78</v>
      </c>
      <c r="N5" s="12" t="s">
        <v>79</v>
      </c>
      <c r="O5" s="160" t="s">
        <v>44</v>
      </c>
      <c r="P5" s="207" t="s">
        <v>51</v>
      </c>
      <c r="Q5" s="170" t="s">
        <v>78</v>
      </c>
      <c r="R5" s="160" t="s">
        <v>79</v>
      </c>
      <c r="S5" s="74" t="s">
        <v>44</v>
      </c>
      <c r="T5" s="7"/>
    </row>
    <row r="6" spans="1:20" ht="18" customHeight="1" thickTop="1" x14ac:dyDescent="0.45">
      <c r="A6" s="2"/>
      <c r="B6" s="15" t="s">
        <v>6</v>
      </c>
      <c r="C6" s="16"/>
      <c r="D6" s="17"/>
      <c r="E6" s="18"/>
      <c r="F6" s="18"/>
      <c r="G6" s="19"/>
      <c r="H6" s="152">
        <f>SUM(H7:H20)</f>
        <v>219364</v>
      </c>
      <c r="I6" s="20">
        <f>SUM(I7:I20)</f>
        <v>0</v>
      </c>
      <c r="J6" s="62">
        <f>SUM(J7:J20)</f>
        <v>0</v>
      </c>
      <c r="K6" s="75">
        <f>SUM(H6:J6)</f>
        <v>219364</v>
      </c>
      <c r="L6" s="37">
        <f>SUM(L7:L20)</f>
        <v>223716</v>
      </c>
      <c r="M6" s="20">
        <f>SUM(M7:M20)</f>
        <v>233604</v>
      </c>
      <c r="N6" s="62">
        <f>SUM(N7:N20)</f>
        <v>242316</v>
      </c>
      <c r="O6" s="161">
        <f t="shared" ref="O6:O37" si="0">SUM(L6:N6)</f>
        <v>699636</v>
      </c>
      <c r="P6" s="84">
        <f>H6/L6</f>
        <v>0.98054676464803592</v>
      </c>
      <c r="Q6" s="216">
        <f>I6/M6</f>
        <v>0</v>
      </c>
      <c r="R6" s="210">
        <f>J6/N6</f>
        <v>0</v>
      </c>
      <c r="S6" s="68">
        <f>K6/O6</f>
        <v>0.31354018375269427</v>
      </c>
      <c r="T6" s="7"/>
    </row>
    <row r="7" spans="1:20" ht="15" x14ac:dyDescent="0.45">
      <c r="A7" s="2"/>
      <c r="B7" s="21"/>
      <c r="C7" s="22"/>
      <c r="D7" s="23" t="s">
        <v>7</v>
      </c>
      <c r="E7" s="24"/>
      <c r="F7" s="24"/>
      <c r="G7" s="25"/>
      <c r="H7" s="153">
        <v>36536</v>
      </c>
      <c r="I7" s="26"/>
      <c r="J7" s="63"/>
      <c r="K7" s="138">
        <f t="shared" ref="K7:K30" si="1">SUM(H7:J7)</f>
        <v>36536</v>
      </c>
      <c r="L7" s="27">
        <v>38604</v>
      </c>
      <c r="M7" s="26">
        <v>40152</v>
      </c>
      <c r="N7" s="63">
        <v>41316</v>
      </c>
      <c r="O7" s="162">
        <f t="shared" si="0"/>
        <v>120072</v>
      </c>
      <c r="P7" s="79">
        <f>H7/L7</f>
        <v>0.94643042171795666</v>
      </c>
      <c r="Q7" s="217">
        <f>I7/M7</f>
        <v>0</v>
      </c>
      <c r="R7" s="211">
        <f>J7/N7</f>
        <v>0</v>
      </c>
      <c r="S7" s="140">
        <f>K7/O7</f>
        <v>0.30428409620894131</v>
      </c>
      <c r="T7" s="7"/>
    </row>
    <row r="8" spans="1:20" ht="15" x14ac:dyDescent="0.45">
      <c r="A8" s="2"/>
      <c r="B8" s="21"/>
      <c r="C8" s="22"/>
      <c r="D8" s="28" t="s">
        <v>8</v>
      </c>
      <c r="E8" s="29"/>
      <c r="F8" s="29"/>
      <c r="G8" s="54"/>
      <c r="H8" s="153">
        <v>455</v>
      </c>
      <c r="I8" s="26"/>
      <c r="J8" s="63"/>
      <c r="K8" s="138">
        <f t="shared" si="1"/>
        <v>455</v>
      </c>
      <c r="L8" s="27">
        <v>648</v>
      </c>
      <c r="M8" s="26">
        <v>708</v>
      </c>
      <c r="N8" s="63">
        <v>768</v>
      </c>
      <c r="O8" s="162">
        <f t="shared" si="0"/>
        <v>2124</v>
      </c>
      <c r="P8" s="208">
        <f>H8/L8</f>
        <v>0.7021604938271605</v>
      </c>
      <c r="Q8" s="217">
        <f>I8/M8</f>
        <v>0</v>
      </c>
      <c r="R8" s="211">
        <f>J8/N8</f>
        <v>0</v>
      </c>
      <c r="S8" s="140">
        <f>K8/O8</f>
        <v>0.21421845574387946</v>
      </c>
      <c r="T8" s="7"/>
    </row>
    <row r="9" spans="1:20" ht="15" x14ac:dyDescent="0.45">
      <c r="A9" s="2"/>
      <c r="B9" s="21"/>
      <c r="C9" s="22"/>
      <c r="D9" s="30" t="s">
        <v>9</v>
      </c>
      <c r="E9" s="29"/>
      <c r="F9" s="29"/>
      <c r="G9" s="54"/>
      <c r="H9" s="153">
        <v>10879</v>
      </c>
      <c r="I9" s="26"/>
      <c r="J9" s="63"/>
      <c r="K9" s="138">
        <f t="shared" si="1"/>
        <v>10879</v>
      </c>
      <c r="L9" s="27">
        <v>9480</v>
      </c>
      <c r="M9" s="26">
        <v>9936</v>
      </c>
      <c r="N9" s="63">
        <v>10332</v>
      </c>
      <c r="O9" s="162">
        <f t="shared" si="0"/>
        <v>29748</v>
      </c>
      <c r="P9" s="79">
        <f>H9/L9</f>
        <v>1.1475738396624473</v>
      </c>
      <c r="Q9" s="217">
        <f>I9/M9</f>
        <v>0</v>
      </c>
      <c r="R9" s="211">
        <f>J9/N9</f>
        <v>0</v>
      </c>
      <c r="S9" s="140">
        <f>K9/O9</f>
        <v>0.36570525749630228</v>
      </c>
      <c r="T9" s="7"/>
    </row>
    <row r="10" spans="1:20" ht="15" x14ac:dyDescent="0.45">
      <c r="A10" s="2"/>
      <c r="B10" s="21"/>
      <c r="C10" s="22"/>
      <c r="D10" s="23" t="s">
        <v>10</v>
      </c>
      <c r="E10" s="31"/>
      <c r="F10" s="31"/>
      <c r="G10" s="55"/>
      <c r="H10" s="154">
        <v>4148</v>
      </c>
      <c r="I10" s="32"/>
      <c r="J10" s="64"/>
      <c r="K10" s="139">
        <f t="shared" si="1"/>
        <v>4148</v>
      </c>
      <c r="L10" s="33">
        <v>4224</v>
      </c>
      <c r="M10" s="32">
        <v>4368</v>
      </c>
      <c r="N10" s="64">
        <v>4524</v>
      </c>
      <c r="O10" s="163">
        <f t="shared" si="0"/>
        <v>13116</v>
      </c>
      <c r="P10" s="79">
        <f>H10/L10</f>
        <v>0.9820075757575758</v>
      </c>
      <c r="Q10" s="217">
        <f>I10/M10</f>
        <v>0</v>
      </c>
      <c r="R10" s="211">
        <f>J10/N10</f>
        <v>0</v>
      </c>
      <c r="S10" s="140">
        <f>K10/O10</f>
        <v>0.31625495577920099</v>
      </c>
      <c r="T10" s="7"/>
    </row>
    <row r="11" spans="1:20" ht="15" x14ac:dyDescent="0.45">
      <c r="A11" s="2"/>
      <c r="B11" s="21"/>
      <c r="C11" s="22"/>
      <c r="D11" s="23" t="s">
        <v>11</v>
      </c>
      <c r="E11" s="31"/>
      <c r="F11" s="31"/>
      <c r="G11" s="55"/>
      <c r="H11" s="154">
        <v>20189</v>
      </c>
      <c r="I11" s="32"/>
      <c r="J11" s="64"/>
      <c r="K11" s="139">
        <f t="shared" si="1"/>
        <v>20189</v>
      </c>
      <c r="L11" s="33">
        <v>18816</v>
      </c>
      <c r="M11" s="32">
        <v>20256</v>
      </c>
      <c r="N11" s="64">
        <v>21612</v>
      </c>
      <c r="O11" s="163">
        <f t="shared" si="0"/>
        <v>60684</v>
      </c>
      <c r="P11" s="79">
        <f>H11/L11</f>
        <v>1.0729698129251701</v>
      </c>
      <c r="Q11" s="217">
        <f>I11/M11</f>
        <v>0</v>
      </c>
      <c r="R11" s="211">
        <f>J11/N11</f>
        <v>0</v>
      </c>
      <c r="S11" s="140">
        <f>K11/O11</f>
        <v>0.33269065981148244</v>
      </c>
      <c r="T11" s="7"/>
    </row>
    <row r="12" spans="1:20" ht="15" x14ac:dyDescent="0.45">
      <c r="A12" s="2"/>
      <c r="B12" s="21"/>
      <c r="C12" s="22"/>
      <c r="D12" s="23" t="s">
        <v>12</v>
      </c>
      <c r="E12" s="31"/>
      <c r="F12" s="31"/>
      <c r="G12" s="55"/>
      <c r="H12" s="154">
        <v>35023</v>
      </c>
      <c r="I12" s="32"/>
      <c r="J12" s="64"/>
      <c r="K12" s="139">
        <f t="shared" si="1"/>
        <v>35023</v>
      </c>
      <c r="L12" s="33">
        <v>36528</v>
      </c>
      <c r="M12" s="32">
        <v>37920</v>
      </c>
      <c r="N12" s="64">
        <v>39216</v>
      </c>
      <c r="O12" s="163">
        <f t="shared" si="0"/>
        <v>113664</v>
      </c>
      <c r="P12" s="79">
        <f>H12/L12</f>
        <v>0.9587987297415681</v>
      </c>
      <c r="Q12" s="217">
        <f>I12/M12</f>
        <v>0</v>
      </c>
      <c r="R12" s="211">
        <f>J12/N12</f>
        <v>0</v>
      </c>
      <c r="S12" s="140">
        <f>K12/O12</f>
        <v>0.30812746340090091</v>
      </c>
      <c r="T12" s="7"/>
    </row>
    <row r="13" spans="1:20" ht="15" x14ac:dyDescent="0.45">
      <c r="A13" s="2"/>
      <c r="B13" s="21"/>
      <c r="C13" s="22"/>
      <c r="D13" s="23" t="s">
        <v>13</v>
      </c>
      <c r="E13" s="31"/>
      <c r="F13" s="31"/>
      <c r="G13" s="55"/>
      <c r="H13" s="154">
        <v>17679</v>
      </c>
      <c r="I13" s="32"/>
      <c r="J13" s="64"/>
      <c r="K13" s="139">
        <f t="shared" si="1"/>
        <v>17679</v>
      </c>
      <c r="L13" s="33">
        <v>19404</v>
      </c>
      <c r="M13" s="32">
        <v>19896</v>
      </c>
      <c r="N13" s="64">
        <v>20340</v>
      </c>
      <c r="O13" s="163">
        <f t="shared" si="0"/>
        <v>59640</v>
      </c>
      <c r="P13" s="79">
        <f>H13/L13</f>
        <v>0.91110080395794679</v>
      </c>
      <c r="Q13" s="217">
        <f>I13/M13</f>
        <v>0</v>
      </c>
      <c r="R13" s="211">
        <f>J13/N13</f>
        <v>0</v>
      </c>
      <c r="S13" s="140">
        <f>K13/O13</f>
        <v>0.29642857142857143</v>
      </c>
      <c r="T13" s="7"/>
    </row>
    <row r="14" spans="1:20" ht="15" x14ac:dyDescent="0.45">
      <c r="A14" s="2"/>
      <c r="B14" s="21"/>
      <c r="C14" s="22"/>
      <c r="D14" s="23" t="s">
        <v>14</v>
      </c>
      <c r="E14" s="31"/>
      <c r="F14" s="31"/>
      <c r="G14" s="55"/>
      <c r="H14" s="154">
        <v>8149</v>
      </c>
      <c r="I14" s="32"/>
      <c r="J14" s="64"/>
      <c r="K14" s="139">
        <f t="shared" si="1"/>
        <v>8149</v>
      </c>
      <c r="L14" s="33">
        <v>8916</v>
      </c>
      <c r="M14" s="32">
        <v>9360</v>
      </c>
      <c r="N14" s="64">
        <v>9768</v>
      </c>
      <c r="O14" s="163">
        <f t="shared" si="0"/>
        <v>28044</v>
      </c>
      <c r="P14" s="79">
        <f>H14/L14</f>
        <v>0.91397487662628984</v>
      </c>
      <c r="Q14" s="217">
        <f>I14/M14</f>
        <v>0</v>
      </c>
      <c r="R14" s="211">
        <f>J14/N14</f>
        <v>0</v>
      </c>
      <c r="S14" s="140">
        <f>K14/O14</f>
        <v>0.29057909000142634</v>
      </c>
      <c r="T14" s="7"/>
    </row>
    <row r="15" spans="1:20" ht="15" x14ac:dyDescent="0.45">
      <c r="A15" s="2"/>
      <c r="B15" s="21"/>
      <c r="C15" s="22"/>
      <c r="D15" s="23" t="s">
        <v>35</v>
      </c>
      <c r="E15" s="31"/>
      <c r="F15" s="31"/>
      <c r="G15" s="55"/>
      <c r="H15" s="155">
        <v>1690</v>
      </c>
      <c r="I15" s="34"/>
      <c r="J15" s="64"/>
      <c r="K15" s="139">
        <f t="shared" si="1"/>
        <v>1690</v>
      </c>
      <c r="L15" s="33">
        <v>1752</v>
      </c>
      <c r="M15" s="32">
        <v>1788</v>
      </c>
      <c r="N15" s="64">
        <v>1788</v>
      </c>
      <c r="O15" s="163">
        <f t="shared" si="0"/>
        <v>5328</v>
      </c>
      <c r="P15" s="79">
        <f>H15/L15</f>
        <v>0.96461187214611877</v>
      </c>
      <c r="Q15" s="217">
        <f>I15/M15</f>
        <v>0</v>
      </c>
      <c r="R15" s="211">
        <f>J15/N15</f>
        <v>0</v>
      </c>
      <c r="S15" s="140">
        <f>K15/O15</f>
        <v>0.31719219219219219</v>
      </c>
      <c r="T15" s="7"/>
    </row>
    <row r="16" spans="1:20" ht="14.4" customHeight="1" x14ac:dyDescent="0.45">
      <c r="A16" s="2"/>
      <c r="B16" s="21"/>
      <c r="C16" s="22"/>
      <c r="D16" s="23" t="s">
        <v>36</v>
      </c>
      <c r="E16" s="31"/>
      <c r="F16" s="31"/>
      <c r="G16" s="55"/>
      <c r="H16" s="155">
        <v>162</v>
      </c>
      <c r="I16" s="34"/>
      <c r="J16" s="65"/>
      <c r="K16" s="139">
        <f t="shared" si="1"/>
        <v>162</v>
      </c>
      <c r="L16" s="33">
        <v>180</v>
      </c>
      <c r="M16" s="32">
        <v>228</v>
      </c>
      <c r="N16" s="65">
        <v>276</v>
      </c>
      <c r="O16" s="163">
        <f t="shared" si="0"/>
        <v>684</v>
      </c>
      <c r="P16" s="79">
        <f>H16/L16</f>
        <v>0.9</v>
      </c>
      <c r="Q16" s="217">
        <f>I16/M16</f>
        <v>0</v>
      </c>
      <c r="R16" s="211">
        <f>J16/N16</f>
        <v>0</v>
      </c>
      <c r="S16" s="140">
        <f>K16/O16</f>
        <v>0.23684210526315788</v>
      </c>
      <c r="T16" s="7"/>
    </row>
    <row r="17" spans="1:20" ht="15" x14ac:dyDescent="0.45">
      <c r="A17" s="2"/>
      <c r="B17" s="21"/>
      <c r="C17" s="22"/>
      <c r="D17" s="23" t="s">
        <v>37</v>
      </c>
      <c r="E17" s="31"/>
      <c r="F17" s="31"/>
      <c r="G17" s="55"/>
      <c r="H17" s="155">
        <v>75884</v>
      </c>
      <c r="I17" s="34"/>
      <c r="J17" s="64"/>
      <c r="K17" s="139">
        <f t="shared" si="1"/>
        <v>75884</v>
      </c>
      <c r="L17" s="33">
        <v>76164</v>
      </c>
      <c r="M17" s="32">
        <v>79752</v>
      </c>
      <c r="N17" s="64">
        <v>82848</v>
      </c>
      <c r="O17" s="163">
        <f t="shared" si="0"/>
        <v>238764</v>
      </c>
      <c r="P17" s="79">
        <f>H17/L17</f>
        <v>0.99632372249356649</v>
      </c>
      <c r="Q17" s="217">
        <f>I17/M17</f>
        <v>0</v>
      </c>
      <c r="R17" s="211">
        <f>J17/N17</f>
        <v>0</v>
      </c>
      <c r="S17" s="140">
        <f>K17/O17</f>
        <v>0.31782010688378481</v>
      </c>
      <c r="T17" s="7"/>
    </row>
    <row r="18" spans="1:20" ht="15" x14ac:dyDescent="0.45">
      <c r="A18" s="2"/>
      <c r="B18" s="21"/>
      <c r="C18" s="22"/>
      <c r="D18" s="23" t="s">
        <v>38</v>
      </c>
      <c r="E18" s="31"/>
      <c r="F18" s="31"/>
      <c r="G18" s="55"/>
      <c r="H18" s="155">
        <v>1477</v>
      </c>
      <c r="I18" s="34"/>
      <c r="J18" s="64"/>
      <c r="K18" s="139">
        <f t="shared" si="1"/>
        <v>1477</v>
      </c>
      <c r="L18" s="33">
        <v>1620</v>
      </c>
      <c r="M18" s="32">
        <v>1704</v>
      </c>
      <c r="N18" s="64">
        <v>1812</v>
      </c>
      <c r="O18" s="163">
        <f t="shared" si="0"/>
        <v>5136</v>
      </c>
      <c r="P18" s="79">
        <f>H18/L18</f>
        <v>0.91172839506172842</v>
      </c>
      <c r="Q18" s="217">
        <f>I18/M18</f>
        <v>0</v>
      </c>
      <c r="R18" s="211">
        <f>J18/N18</f>
        <v>0</v>
      </c>
      <c r="S18" s="140">
        <f>K18/O18</f>
        <v>0.28757788161993769</v>
      </c>
      <c r="T18" s="7"/>
    </row>
    <row r="19" spans="1:20" ht="15" x14ac:dyDescent="0.45">
      <c r="A19" s="2"/>
      <c r="B19" s="21"/>
      <c r="C19" s="22"/>
      <c r="D19" s="23" t="s">
        <v>17</v>
      </c>
      <c r="E19" s="31"/>
      <c r="F19" s="31"/>
      <c r="G19" s="55"/>
      <c r="H19" s="155">
        <v>1417</v>
      </c>
      <c r="I19" s="34"/>
      <c r="J19" s="64"/>
      <c r="K19" s="139">
        <f t="shared" si="1"/>
        <v>1417</v>
      </c>
      <c r="L19" s="33">
        <v>1320</v>
      </c>
      <c r="M19" s="32">
        <v>1320</v>
      </c>
      <c r="N19" s="64">
        <v>1368</v>
      </c>
      <c r="O19" s="163">
        <f t="shared" si="0"/>
        <v>4008</v>
      </c>
      <c r="P19" s="79">
        <f>H19/L19</f>
        <v>1.0734848484848485</v>
      </c>
      <c r="Q19" s="217">
        <f>I19/M19</f>
        <v>0</v>
      </c>
      <c r="R19" s="211">
        <f>J19/N19</f>
        <v>0</v>
      </c>
      <c r="S19" s="140">
        <f>K19/O19</f>
        <v>0.35354291417165667</v>
      </c>
      <c r="T19" s="7"/>
    </row>
    <row r="20" spans="1:20" ht="15" x14ac:dyDescent="0.45">
      <c r="A20" s="2"/>
      <c r="B20" s="21"/>
      <c r="C20" s="22"/>
      <c r="D20" s="23" t="s">
        <v>18</v>
      </c>
      <c r="E20" s="31"/>
      <c r="F20" s="31"/>
      <c r="G20" s="55"/>
      <c r="H20" s="155">
        <v>5676</v>
      </c>
      <c r="I20" s="34"/>
      <c r="J20" s="64"/>
      <c r="K20" s="139">
        <f t="shared" si="1"/>
        <v>5676</v>
      </c>
      <c r="L20" s="33">
        <v>6060</v>
      </c>
      <c r="M20" s="32">
        <v>6216</v>
      </c>
      <c r="N20" s="64">
        <v>6348</v>
      </c>
      <c r="O20" s="163">
        <f t="shared" si="0"/>
        <v>18624</v>
      </c>
      <c r="P20" s="79">
        <f>H20/L20</f>
        <v>0.93663366336633669</v>
      </c>
      <c r="Q20" s="217">
        <f>I20/M20</f>
        <v>0</v>
      </c>
      <c r="R20" s="211">
        <f>J20/N20</f>
        <v>0</v>
      </c>
      <c r="S20" s="140">
        <f>K20/O20</f>
        <v>0.30476804123711343</v>
      </c>
      <c r="T20" s="7"/>
    </row>
    <row r="21" spans="1:20" ht="18" customHeight="1" x14ac:dyDescent="0.45">
      <c r="A21" s="2"/>
      <c r="B21" s="35" t="s">
        <v>19</v>
      </c>
      <c r="C21" s="16"/>
      <c r="D21" s="17"/>
      <c r="E21" s="18"/>
      <c r="F21" s="18"/>
      <c r="G21" s="36"/>
      <c r="H21" s="152">
        <f>SUM(H22:H30)</f>
        <v>44062</v>
      </c>
      <c r="I21" s="20">
        <f>SUM(I22:I30)</f>
        <v>0</v>
      </c>
      <c r="J21" s="66">
        <f>SUM(J22:J30)</f>
        <v>0</v>
      </c>
      <c r="K21" s="76">
        <f t="shared" si="1"/>
        <v>44062</v>
      </c>
      <c r="L21" s="37">
        <f>SUM(L22:L30)</f>
        <v>46548</v>
      </c>
      <c r="M21" s="20">
        <f>SUM(M22:M30)</f>
        <v>49272</v>
      </c>
      <c r="N21" s="66">
        <f>SUM(N22:N30)</f>
        <v>51540</v>
      </c>
      <c r="O21" s="165">
        <f t="shared" si="0"/>
        <v>147360</v>
      </c>
      <c r="P21" s="86">
        <f>H21/L21</f>
        <v>0.94659276445819374</v>
      </c>
      <c r="Q21" s="218">
        <f>I21/M21</f>
        <v>0</v>
      </c>
      <c r="R21" s="212">
        <f>J21/N21</f>
        <v>0</v>
      </c>
      <c r="S21" s="70">
        <f>K21/O21</f>
        <v>0.29900922909880567</v>
      </c>
      <c r="T21" s="7"/>
    </row>
    <row r="22" spans="1:20" ht="15" x14ac:dyDescent="0.45">
      <c r="A22" s="2"/>
      <c r="B22" s="21"/>
      <c r="C22" s="22"/>
      <c r="D22" s="30" t="s">
        <v>75</v>
      </c>
      <c r="E22" s="29"/>
      <c r="F22" s="29"/>
      <c r="G22" s="54"/>
      <c r="H22" s="156">
        <v>1198</v>
      </c>
      <c r="I22" s="56"/>
      <c r="J22" s="63"/>
      <c r="K22" s="138">
        <f t="shared" si="1"/>
        <v>1198</v>
      </c>
      <c r="L22" s="27">
        <v>1416</v>
      </c>
      <c r="M22" s="26">
        <v>1872</v>
      </c>
      <c r="N22" s="63">
        <v>2160</v>
      </c>
      <c r="O22" s="162">
        <f t="shared" si="0"/>
        <v>5448</v>
      </c>
      <c r="P22" s="208">
        <f>H22/L22</f>
        <v>0.846045197740113</v>
      </c>
      <c r="Q22" s="217">
        <f>I22/M22</f>
        <v>0</v>
      </c>
      <c r="R22" s="211">
        <f>J22/N22</f>
        <v>0</v>
      </c>
      <c r="S22" s="140">
        <f>K22/O22</f>
        <v>0.2198972099853157</v>
      </c>
      <c r="T22" s="7"/>
    </row>
    <row r="23" spans="1:20" ht="15" x14ac:dyDescent="0.45">
      <c r="A23" s="2"/>
      <c r="B23" s="21"/>
      <c r="C23" s="22"/>
      <c r="D23" s="28" t="s">
        <v>21</v>
      </c>
      <c r="E23" s="29"/>
      <c r="F23" s="29"/>
      <c r="G23" s="54"/>
      <c r="H23" s="156">
        <v>12</v>
      </c>
      <c r="I23" s="56"/>
      <c r="J23" s="63"/>
      <c r="K23" s="138">
        <f t="shared" si="1"/>
        <v>12</v>
      </c>
      <c r="L23" s="27">
        <v>0</v>
      </c>
      <c r="M23" s="26">
        <v>0</v>
      </c>
      <c r="N23" s="63">
        <v>0</v>
      </c>
      <c r="O23" s="162">
        <f t="shared" si="0"/>
        <v>0</v>
      </c>
      <c r="P23" s="206" t="s">
        <v>86</v>
      </c>
      <c r="Q23" s="219" t="s">
        <v>83</v>
      </c>
      <c r="R23" s="213" t="s">
        <v>82</v>
      </c>
      <c r="S23" s="140" t="s">
        <v>87</v>
      </c>
      <c r="T23" s="7"/>
    </row>
    <row r="24" spans="1:20" ht="15" x14ac:dyDescent="0.45">
      <c r="A24" s="2"/>
      <c r="B24" s="21"/>
      <c r="C24" s="22"/>
      <c r="D24" s="28" t="s">
        <v>22</v>
      </c>
      <c r="E24" s="31"/>
      <c r="F24" s="31"/>
      <c r="G24" s="55"/>
      <c r="H24" s="155">
        <v>21788</v>
      </c>
      <c r="I24" s="34"/>
      <c r="J24" s="64"/>
      <c r="K24" s="139">
        <f t="shared" si="1"/>
        <v>21788</v>
      </c>
      <c r="L24" s="33">
        <v>22320</v>
      </c>
      <c r="M24" s="32">
        <v>22788</v>
      </c>
      <c r="N24" s="64">
        <v>23040</v>
      </c>
      <c r="O24" s="163">
        <f t="shared" si="0"/>
        <v>68148</v>
      </c>
      <c r="P24" s="79">
        <f>H24/L24</f>
        <v>0.97616487455197132</v>
      </c>
      <c r="Q24" s="217">
        <f>I24/M24</f>
        <v>0</v>
      </c>
      <c r="R24" s="211">
        <f>J24/N24</f>
        <v>0</v>
      </c>
      <c r="S24" s="140">
        <f>K24/O24</f>
        <v>0.31971591242589659</v>
      </c>
      <c r="T24" s="7"/>
    </row>
    <row r="25" spans="1:20" ht="15" x14ac:dyDescent="0.45">
      <c r="A25" s="2"/>
      <c r="B25" s="21"/>
      <c r="C25" s="22"/>
      <c r="D25" s="28" t="s">
        <v>23</v>
      </c>
      <c r="E25" s="31"/>
      <c r="F25" s="31"/>
      <c r="G25" s="55"/>
      <c r="H25" s="155">
        <v>4197</v>
      </c>
      <c r="I25" s="34"/>
      <c r="J25" s="64"/>
      <c r="K25" s="139">
        <f t="shared" si="1"/>
        <v>4197</v>
      </c>
      <c r="L25" s="33">
        <v>4428</v>
      </c>
      <c r="M25" s="32">
        <v>4956</v>
      </c>
      <c r="N25" s="64">
        <v>5220</v>
      </c>
      <c r="O25" s="163">
        <f t="shared" si="0"/>
        <v>14604</v>
      </c>
      <c r="P25" s="79">
        <f>H25/L25</f>
        <v>0.94783197831978316</v>
      </c>
      <c r="Q25" s="217">
        <f>I25/M25</f>
        <v>0</v>
      </c>
      <c r="R25" s="211">
        <f>J25/N25</f>
        <v>0</v>
      </c>
      <c r="S25" s="140">
        <f>K25/O25</f>
        <v>0.28738701725554644</v>
      </c>
      <c r="T25" s="7"/>
    </row>
    <row r="26" spans="1:20" ht="14.4" customHeight="1" x14ac:dyDescent="0.45">
      <c r="A26" s="2"/>
      <c r="B26" s="21"/>
      <c r="C26" s="22"/>
      <c r="D26" s="28" t="s">
        <v>24</v>
      </c>
      <c r="E26" s="31"/>
      <c r="F26" s="31"/>
      <c r="G26" s="55"/>
      <c r="H26" s="155">
        <v>4388</v>
      </c>
      <c r="I26" s="34"/>
      <c r="J26" s="64"/>
      <c r="K26" s="139">
        <f t="shared" si="1"/>
        <v>4388</v>
      </c>
      <c r="L26" s="33">
        <v>5112</v>
      </c>
      <c r="M26" s="32">
        <v>5460</v>
      </c>
      <c r="N26" s="64">
        <v>5772</v>
      </c>
      <c r="O26" s="163">
        <f t="shared" si="0"/>
        <v>16344</v>
      </c>
      <c r="P26" s="208">
        <f>H26/L26</f>
        <v>0.85837245696400621</v>
      </c>
      <c r="Q26" s="217">
        <f>I26/M26</f>
        <v>0</v>
      </c>
      <c r="R26" s="211">
        <f>J26/N26</f>
        <v>0</v>
      </c>
      <c r="S26" s="140">
        <f>K26/O26</f>
        <v>0.26847772883015175</v>
      </c>
      <c r="T26" s="7"/>
    </row>
    <row r="27" spans="1:20" ht="15" x14ac:dyDescent="0.45">
      <c r="A27" s="2"/>
      <c r="B27" s="21"/>
      <c r="C27" s="22"/>
      <c r="D27" s="28" t="s">
        <v>25</v>
      </c>
      <c r="E27" s="31"/>
      <c r="F27" s="31"/>
      <c r="G27" s="55"/>
      <c r="H27" s="155">
        <v>9429</v>
      </c>
      <c r="I27" s="34"/>
      <c r="J27" s="64"/>
      <c r="K27" s="139">
        <f t="shared" si="1"/>
        <v>9429</v>
      </c>
      <c r="L27" s="33">
        <v>9816</v>
      </c>
      <c r="M27" s="32">
        <v>10296</v>
      </c>
      <c r="N27" s="64">
        <v>10620</v>
      </c>
      <c r="O27" s="163">
        <f t="shared" si="0"/>
        <v>30732</v>
      </c>
      <c r="P27" s="79">
        <f>H27/L27</f>
        <v>0.96057457212713937</v>
      </c>
      <c r="Q27" s="217">
        <f>I27/M27</f>
        <v>0</v>
      </c>
      <c r="R27" s="211">
        <f>J27/N27</f>
        <v>0</v>
      </c>
      <c r="S27" s="140">
        <f>K27/O27</f>
        <v>0.30681374463100353</v>
      </c>
      <c r="T27" s="7"/>
    </row>
    <row r="28" spans="1:20" ht="15" x14ac:dyDescent="0.45">
      <c r="A28" s="2"/>
      <c r="B28" s="21"/>
      <c r="C28" s="22"/>
      <c r="D28" s="28" t="s">
        <v>26</v>
      </c>
      <c r="E28" s="31"/>
      <c r="F28" s="31"/>
      <c r="G28" s="55"/>
      <c r="H28" s="155">
        <v>1665</v>
      </c>
      <c r="I28" s="34"/>
      <c r="J28" s="65"/>
      <c r="K28" s="139">
        <f t="shared" si="1"/>
        <v>1665</v>
      </c>
      <c r="L28" s="33">
        <v>1740</v>
      </c>
      <c r="M28" s="32">
        <v>1776</v>
      </c>
      <c r="N28" s="65">
        <v>1992</v>
      </c>
      <c r="O28" s="163">
        <f t="shared" si="0"/>
        <v>5508</v>
      </c>
      <c r="P28" s="79">
        <f>H28/L28</f>
        <v>0.9568965517241379</v>
      </c>
      <c r="Q28" s="217">
        <f>I28/M28</f>
        <v>0</v>
      </c>
      <c r="R28" s="211">
        <f>J28/N28</f>
        <v>0</v>
      </c>
      <c r="S28" s="140">
        <f>K28/O28</f>
        <v>0.30228758169934639</v>
      </c>
      <c r="T28" s="7"/>
    </row>
    <row r="29" spans="1:20" ht="15" x14ac:dyDescent="0.45">
      <c r="A29" s="2"/>
      <c r="B29" s="21"/>
      <c r="C29" s="22"/>
      <c r="D29" s="28" t="s">
        <v>27</v>
      </c>
      <c r="E29" s="31"/>
      <c r="F29" s="31"/>
      <c r="G29" s="55"/>
      <c r="H29" s="155">
        <v>574</v>
      </c>
      <c r="I29" s="34"/>
      <c r="J29" s="64"/>
      <c r="K29" s="139">
        <f t="shared" si="1"/>
        <v>574</v>
      </c>
      <c r="L29" s="33">
        <v>612</v>
      </c>
      <c r="M29" s="32">
        <v>612</v>
      </c>
      <c r="N29" s="64">
        <v>612</v>
      </c>
      <c r="O29" s="163">
        <f t="shared" si="0"/>
        <v>1836</v>
      </c>
      <c r="P29" s="79">
        <f>H29/L29</f>
        <v>0.93790849673202614</v>
      </c>
      <c r="Q29" s="217">
        <f>I29/M29</f>
        <v>0</v>
      </c>
      <c r="R29" s="211">
        <f>J29/N29</f>
        <v>0</v>
      </c>
      <c r="S29" s="140">
        <f>K29/O29</f>
        <v>0.31263616557734203</v>
      </c>
      <c r="T29" s="7"/>
    </row>
    <row r="30" spans="1:20" ht="15" x14ac:dyDescent="0.45">
      <c r="A30" s="2"/>
      <c r="B30" s="38"/>
      <c r="C30" s="39"/>
      <c r="D30" s="28" t="s">
        <v>28</v>
      </c>
      <c r="E30" s="31"/>
      <c r="F30" s="31"/>
      <c r="G30" s="55"/>
      <c r="H30" s="155">
        <v>811</v>
      </c>
      <c r="I30" s="34"/>
      <c r="J30" s="64"/>
      <c r="K30" s="139">
        <f t="shared" si="1"/>
        <v>811</v>
      </c>
      <c r="L30" s="33">
        <v>1104</v>
      </c>
      <c r="M30" s="32">
        <v>1512</v>
      </c>
      <c r="N30" s="64">
        <v>2124</v>
      </c>
      <c r="O30" s="163">
        <f t="shared" si="0"/>
        <v>4740</v>
      </c>
      <c r="P30" s="208">
        <f>H30/L30</f>
        <v>0.73460144927536231</v>
      </c>
      <c r="Q30" s="217">
        <f>I30/M30</f>
        <v>0</v>
      </c>
      <c r="R30" s="211">
        <f>J30/N30</f>
        <v>0</v>
      </c>
      <c r="S30" s="140">
        <f>K30/O30</f>
        <v>0.1710970464135021</v>
      </c>
      <c r="T30" s="7"/>
    </row>
    <row r="31" spans="1:20" ht="18" customHeight="1" x14ac:dyDescent="0.45">
      <c r="A31" s="2"/>
      <c r="B31" s="40" t="s">
        <v>29</v>
      </c>
      <c r="C31" s="41"/>
      <c r="D31" s="17"/>
      <c r="E31" s="18"/>
      <c r="F31" s="18"/>
      <c r="G31" s="36"/>
      <c r="H31" s="152">
        <f>SUM(H32:H35)</f>
        <v>28964</v>
      </c>
      <c r="I31" s="20">
        <f>SUM(I32:I34)</f>
        <v>0</v>
      </c>
      <c r="J31" s="66">
        <f>SUM(J32:J34)</f>
        <v>0</v>
      </c>
      <c r="K31" s="76">
        <f>SUM(H31:J31)</f>
        <v>28964</v>
      </c>
      <c r="L31" s="37">
        <f>SUM(L32:L34)</f>
        <v>27684</v>
      </c>
      <c r="M31" s="20">
        <f>SUM(M32:M34)</f>
        <v>25968</v>
      </c>
      <c r="N31" s="66">
        <f>SUM(N32:N34)</f>
        <v>25032</v>
      </c>
      <c r="O31" s="165">
        <f t="shared" si="0"/>
        <v>78684</v>
      </c>
      <c r="P31" s="86">
        <f>H31/L31</f>
        <v>1.0462360930501373</v>
      </c>
      <c r="Q31" s="218">
        <f>I31/M31</f>
        <v>0</v>
      </c>
      <c r="R31" s="212">
        <f>J31/N31</f>
        <v>0</v>
      </c>
      <c r="S31" s="70">
        <f>K31/O31</f>
        <v>0.36810533272329826</v>
      </c>
      <c r="T31" s="7"/>
    </row>
    <row r="32" spans="1:20" ht="15" x14ac:dyDescent="0.45">
      <c r="A32" s="2"/>
      <c r="B32" s="42"/>
      <c r="C32" s="22"/>
      <c r="D32" s="30" t="s">
        <v>30</v>
      </c>
      <c r="E32" s="29"/>
      <c r="F32" s="29"/>
      <c r="G32" s="54"/>
      <c r="H32" s="157">
        <v>13092</v>
      </c>
      <c r="I32" s="26"/>
      <c r="J32" s="63"/>
      <c r="K32" s="138">
        <f t="shared" ref="K32:K36" si="2">SUM(H32:J32)</f>
        <v>13092</v>
      </c>
      <c r="L32" s="43">
        <v>12816</v>
      </c>
      <c r="M32" s="26">
        <v>12816</v>
      </c>
      <c r="N32" s="63">
        <v>12816</v>
      </c>
      <c r="O32" s="162">
        <f t="shared" si="0"/>
        <v>38448</v>
      </c>
      <c r="P32" s="79">
        <f>H32/L32</f>
        <v>1.0215355805243447</v>
      </c>
      <c r="Q32" s="217">
        <f>I32/M32</f>
        <v>0</v>
      </c>
      <c r="R32" s="211">
        <f>J32/N32</f>
        <v>0</v>
      </c>
      <c r="S32" s="140">
        <f>K32/O32</f>
        <v>0.34051186017478152</v>
      </c>
      <c r="T32" s="7"/>
    </row>
    <row r="33" spans="1:21" ht="15" x14ac:dyDescent="0.45">
      <c r="A33" s="2"/>
      <c r="B33" s="21"/>
      <c r="C33" s="22"/>
      <c r="D33" s="30" t="s">
        <v>31</v>
      </c>
      <c r="E33" s="29"/>
      <c r="F33" s="29"/>
      <c r="G33" s="54"/>
      <c r="H33" s="153">
        <v>6046</v>
      </c>
      <c r="I33" s="26"/>
      <c r="J33" s="63"/>
      <c r="K33" s="138">
        <f t="shared" si="2"/>
        <v>6046</v>
      </c>
      <c r="L33" s="27">
        <v>6288</v>
      </c>
      <c r="M33" s="26">
        <v>6288</v>
      </c>
      <c r="N33" s="63">
        <v>7104</v>
      </c>
      <c r="O33" s="162">
        <f t="shared" si="0"/>
        <v>19680</v>
      </c>
      <c r="P33" s="79">
        <f>H33/L33</f>
        <v>0.96151399491094147</v>
      </c>
      <c r="Q33" s="217">
        <f>I33/M33</f>
        <v>0</v>
      </c>
      <c r="R33" s="211">
        <f>J33/N33</f>
        <v>0</v>
      </c>
      <c r="S33" s="140">
        <f>K33/O33</f>
        <v>0.30721544715447152</v>
      </c>
      <c r="T33" s="7"/>
    </row>
    <row r="34" spans="1:21" ht="15" x14ac:dyDescent="0.45">
      <c r="A34" s="2"/>
      <c r="B34" s="21"/>
      <c r="C34" s="22"/>
      <c r="D34" s="30" t="s">
        <v>32</v>
      </c>
      <c r="E34" s="29"/>
      <c r="F34" s="29"/>
      <c r="G34" s="54"/>
      <c r="H34" s="153">
        <v>9682</v>
      </c>
      <c r="I34" s="26"/>
      <c r="J34" s="63"/>
      <c r="K34" s="138">
        <f t="shared" si="2"/>
        <v>9682</v>
      </c>
      <c r="L34" s="27">
        <v>8580</v>
      </c>
      <c r="M34" s="26">
        <v>6864</v>
      </c>
      <c r="N34" s="63">
        <v>5112</v>
      </c>
      <c r="O34" s="162">
        <f t="shared" si="0"/>
        <v>20556</v>
      </c>
      <c r="P34" s="209">
        <f>H34/L34</f>
        <v>1.1284382284382284</v>
      </c>
      <c r="Q34" s="217">
        <f>I34/M34</f>
        <v>0</v>
      </c>
      <c r="R34" s="211">
        <f>J34/N34</f>
        <v>0</v>
      </c>
      <c r="S34" s="140">
        <f>K34/O34</f>
        <v>0.47100603230200427</v>
      </c>
      <c r="T34" s="7"/>
    </row>
    <row r="35" spans="1:21" ht="15" x14ac:dyDescent="0.45">
      <c r="A35" s="2"/>
      <c r="B35" s="38"/>
      <c r="C35" s="39"/>
      <c r="D35" s="31" t="s">
        <v>80</v>
      </c>
      <c r="E35" s="31"/>
      <c r="F35" s="31"/>
      <c r="G35" s="55"/>
      <c r="H35" s="154">
        <v>144</v>
      </c>
      <c r="I35" s="32"/>
      <c r="J35" s="64"/>
      <c r="K35" s="139">
        <f t="shared" si="2"/>
        <v>144</v>
      </c>
      <c r="L35" s="33">
        <v>1740</v>
      </c>
      <c r="M35" s="32">
        <v>3456</v>
      </c>
      <c r="N35" s="64">
        <v>5208</v>
      </c>
      <c r="O35" s="163">
        <f t="shared" si="0"/>
        <v>10404</v>
      </c>
      <c r="P35" s="208">
        <f>H35/L35</f>
        <v>8.2758620689655171E-2</v>
      </c>
      <c r="Q35" s="217">
        <f>I35/M35</f>
        <v>0</v>
      </c>
      <c r="R35" s="211">
        <f>J35/N35</f>
        <v>0</v>
      </c>
      <c r="S35" s="140">
        <f>K35/O35</f>
        <v>1.384083044982699E-2</v>
      </c>
      <c r="T35" s="168"/>
    </row>
    <row r="36" spans="1:21" ht="18" customHeight="1" thickBot="1" x14ac:dyDescent="0.5">
      <c r="A36" s="2"/>
      <c r="B36" s="44" t="s">
        <v>39</v>
      </c>
      <c r="C36" s="45"/>
      <c r="D36" s="46"/>
      <c r="E36" s="47"/>
      <c r="F36" s="47"/>
      <c r="G36" s="57"/>
      <c r="H36" s="158">
        <v>111233</v>
      </c>
      <c r="I36" s="49"/>
      <c r="J36" s="67"/>
      <c r="K36" s="59">
        <f t="shared" si="2"/>
        <v>111233</v>
      </c>
      <c r="L36" s="50">
        <v>110856</v>
      </c>
      <c r="M36" s="49">
        <v>112824</v>
      </c>
      <c r="N36" s="67">
        <v>114120</v>
      </c>
      <c r="O36" s="187">
        <f t="shared" si="0"/>
        <v>337800</v>
      </c>
      <c r="P36" s="88">
        <f>H36/L36</f>
        <v>1.0034008082557553</v>
      </c>
      <c r="Q36" s="220">
        <f>I36/M36</f>
        <v>0</v>
      </c>
      <c r="R36" s="214">
        <f>J36/N36</f>
        <v>0</v>
      </c>
      <c r="S36" s="71">
        <f>K36/O36</f>
        <v>0.32928656009473062</v>
      </c>
    </row>
    <row r="37" spans="1:21" ht="24" customHeight="1" thickTop="1" thickBot="1" x14ac:dyDescent="0.5">
      <c r="A37" s="2"/>
      <c r="B37" s="264" t="s">
        <v>34</v>
      </c>
      <c r="C37" s="265"/>
      <c r="D37" s="265"/>
      <c r="E37" s="265"/>
      <c r="F37" s="265"/>
      <c r="G37" s="266"/>
      <c r="H37" s="159">
        <f>H36+H31+H21+H6</f>
        <v>403623</v>
      </c>
      <c r="I37" s="53">
        <f>I36+I31+I21+I6</f>
        <v>0</v>
      </c>
      <c r="J37" s="51">
        <f>J36+J31+J21+J6</f>
        <v>0</v>
      </c>
      <c r="K37" s="60">
        <f>SUM(H37:J37)</f>
        <v>403623</v>
      </c>
      <c r="L37" s="52">
        <f>L36+L31+L21+L6</f>
        <v>408804</v>
      </c>
      <c r="M37" s="53">
        <f>M36+M31+M21+M6</f>
        <v>421668</v>
      </c>
      <c r="N37" s="51">
        <f>N36+N31+N21+N6</f>
        <v>433008</v>
      </c>
      <c r="O37" s="167">
        <f t="shared" si="0"/>
        <v>1263480</v>
      </c>
      <c r="P37" s="81">
        <f>H37/L37</f>
        <v>0.98732644494672261</v>
      </c>
      <c r="Q37" s="221">
        <f>I37/M37</f>
        <v>0</v>
      </c>
      <c r="R37" s="215">
        <f>J37/N37</f>
        <v>0</v>
      </c>
      <c r="S37" s="72">
        <f>K37/O37</f>
        <v>0.31945341437933328</v>
      </c>
    </row>
    <row r="38" spans="1:21" ht="15" x14ac:dyDescent="0.45">
      <c r="A38" s="2"/>
      <c r="B38" s="262" t="s">
        <v>89</v>
      </c>
      <c r="C38" s="263"/>
      <c r="D38" s="263"/>
      <c r="E38" s="263"/>
      <c r="F38" s="263"/>
      <c r="G38" s="263"/>
      <c r="H38" s="263"/>
      <c r="I38" s="263"/>
      <c r="J38" s="263"/>
      <c r="K38" s="263"/>
      <c r="L38" s="263"/>
      <c r="M38" s="263"/>
      <c r="N38" s="263"/>
      <c r="O38" s="263"/>
      <c r="P38" s="146"/>
      <c r="Q38" s="146"/>
      <c r="R38" s="146"/>
      <c r="S38" s="146"/>
    </row>
    <row r="39" spans="1:21" ht="15" x14ac:dyDescent="0.45">
      <c r="A39" s="2"/>
      <c r="B39" s="263"/>
      <c r="C39" s="263"/>
      <c r="D39" s="263"/>
      <c r="E39" s="263"/>
      <c r="F39" s="263"/>
      <c r="G39" s="263"/>
      <c r="H39" s="263"/>
      <c r="I39" s="263"/>
      <c r="J39" s="263"/>
      <c r="K39" s="263"/>
      <c r="L39" s="263"/>
      <c r="M39" s="263"/>
      <c r="N39" s="263"/>
      <c r="O39" s="263"/>
      <c r="P39" s="146"/>
      <c r="Q39" s="146"/>
      <c r="R39" s="146"/>
      <c r="S39" s="146"/>
    </row>
    <row r="40" spans="1:21" ht="15" customHeight="1" x14ac:dyDescent="0.45">
      <c r="A40" s="2"/>
      <c r="B40" s="73" t="s">
        <v>42</v>
      </c>
      <c r="C40" s="73"/>
      <c r="D40" s="73"/>
      <c r="E40" s="73"/>
      <c r="F40" s="73"/>
      <c r="G40" s="73"/>
      <c r="H40" s="146"/>
      <c r="I40" s="146"/>
      <c r="L40" s="146"/>
      <c r="M40" s="146"/>
      <c r="P40" s="146"/>
      <c r="Q40" s="146"/>
    </row>
    <row r="41" spans="1:21" ht="15" customHeight="1" thickBot="1" x14ac:dyDescent="0.5">
      <c r="A41" s="2"/>
      <c r="B41" s="125"/>
      <c r="C41" s="125"/>
      <c r="D41" s="125"/>
      <c r="E41" s="125"/>
      <c r="F41" s="125"/>
      <c r="G41" s="125"/>
      <c r="H41" s="146"/>
      <c r="I41" s="146"/>
      <c r="L41" s="146"/>
      <c r="M41" s="146"/>
      <c r="P41" s="146"/>
      <c r="Q41" s="146"/>
    </row>
    <row r="42" spans="1:21" s="112" customFormat="1" ht="19.95" customHeight="1" x14ac:dyDescent="0.2">
      <c r="B42" s="222" t="s">
        <v>49</v>
      </c>
      <c r="C42" s="223"/>
      <c r="D42" s="223"/>
      <c r="E42" s="223"/>
      <c r="F42" s="223"/>
      <c r="G42" s="223"/>
      <c r="H42" s="223"/>
      <c r="I42" s="223"/>
      <c r="J42" s="223"/>
      <c r="K42" s="223"/>
      <c r="L42" s="223"/>
      <c r="M42" s="223"/>
      <c r="N42" s="223"/>
      <c r="O42" s="223"/>
      <c r="P42" s="223"/>
      <c r="Q42" s="223"/>
      <c r="R42" s="223"/>
      <c r="S42" s="224"/>
      <c r="T42" s="169"/>
    </row>
    <row r="43" spans="1:21" ht="19.95" customHeight="1" x14ac:dyDescent="0.15">
      <c r="B43" s="253"/>
      <c r="C43" s="255" t="s">
        <v>94</v>
      </c>
      <c r="D43" s="255"/>
      <c r="E43" s="255"/>
      <c r="F43" s="255"/>
      <c r="G43" s="255"/>
      <c r="H43" s="255"/>
      <c r="I43" s="255"/>
      <c r="J43" s="255"/>
      <c r="K43" s="255"/>
      <c r="L43" s="255"/>
      <c r="M43" s="255"/>
      <c r="N43" s="255"/>
      <c r="O43" s="255"/>
      <c r="P43" s="255"/>
      <c r="Q43" s="255"/>
      <c r="R43" s="255"/>
      <c r="S43" s="256"/>
    </row>
    <row r="44" spans="1:21" ht="19.95" customHeight="1" x14ac:dyDescent="0.15">
      <c r="B44" s="253"/>
      <c r="C44" s="255"/>
      <c r="D44" s="255"/>
      <c r="E44" s="255"/>
      <c r="F44" s="255"/>
      <c r="G44" s="255"/>
      <c r="H44" s="255"/>
      <c r="I44" s="255"/>
      <c r="J44" s="255"/>
      <c r="K44" s="255"/>
      <c r="L44" s="255"/>
      <c r="M44" s="255"/>
      <c r="N44" s="255"/>
      <c r="O44" s="255"/>
      <c r="P44" s="255"/>
      <c r="Q44" s="255"/>
      <c r="R44" s="255"/>
      <c r="S44" s="256"/>
    </row>
    <row r="45" spans="1:21" s="112" customFormat="1" ht="19.95" customHeight="1" x14ac:dyDescent="0.2">
      <c r="B45" s="253"/>
      <c r="C45" s="255"/>
      <c r="D45" s="255"/>
      <c r="E45" s="255"/>
      <c r="F45" s="255"/>
      <c r="G45" s="255"/>
      <c r="H45" s="255"/>
      <c r="I45" s="255"/>
      <c r="J45" s="255"/>
      <c r="K45" s="255"/>
      <c r="L45" s="255"/>
      <c r="M45" s="255"/>
      <c r="N45" s="255"/>
      <c r="O45" s="255"/>
      <c r="P45" s="255"/>
      <c r="Q45" s="255"/>
      <c r="R45" s="255"/>
      <c r="S45" s="256"/>
      <c r="U45" s="112">
        <v>0</v>
      </c>
    </row>
    <row r="46" spans="1:21" s="112" customFormat="1" ht="19.95" customHeight="1" x14ac:dyDescent="0.2">
      <c r="B46" s="253"/>
      <c r="C46" s="255"/>
      <c r="D46" s="255"/>
      <c r="E46" s="255"/>
      <c r="F46" s="255"/>
      <c r="G46" s="255"/>
      <c r="H46" s="255"/>
      <c r="I46" s="255"/>
      <c r="J46" s="255"/>
      <c r="K46" s="255"/>
      <c r="L46" s="255"/>
      <c r="M46" s="255"/>
      <c r="N46" s="255"/>
      <c r="O46" s="255"/>
      <c r="P46" s="255"/>
      <c r="Q46" s="255"/>
      <c r="R46" s="255"/>
      <c r="S46" s="256"/>
    </row>
    <row r="47" spans="1:21" s="112" customFormat="1" ht="19.95" customHeight="1" x14ac:dyDescent="0.2">
      <c r="B47" s="253"/>
      <c r="C47" s="255"/>
      <c r="D47" s="255"/>
      <c r="E47" s="255"/>
      <c r="F47" s="255"/>
      <c r="G47" s="255"/>
      <c r="H47" s="255"/>
      <c r="I47" s="255"/>
      <c r="J47" s="255"/>
      <c r="K47" s="255"/>
      <c r="L47" s="255"/>
      <c r="M47" s="255"/>
      <c r="N47" s="255"/>
      <c r="O47" s="255"/>
      <c r="P47" s="255"/>
      <c r="Q47" s="255"/>
      <c r="R47" s="255"/>
      <c r="S47" s="256"/>
    </row>
    <row r="48" spans="1:21" s="112" customFormat="1" ht="19.95" customHeight="1" thickBot="1" x14ac:dyDescent="0.25">
      <c r="B48" s="254"/>
      <c r="C48" s="257"/>
      <c r="D48" s="257"/>
      <c r="E48" s="257"/>
      <c r="F48" s="257"/>
      <c r="G48" s="257"/>
      <c r="H48" s="257"/>
      <c r="I48" s="257"/>
      <c r="J48" s="257"/>
      <c r="K48" s="257"/>
      <c r="L48" s="257"/>
      <c r="M48" s="257"/>
      <c r="N48" s="257"/>
      <c r="O48" s="257"/>
      <c r="P48" s="257"/>
      <c r="Q48" s="257"/>
      <c r="R48" s="257"/>
      <c r="S48" s="258"/>
    </row>
    <row r="53" spans="4:7" x14ac:dyDescent="0.15">
      <c r="D53" s="58"/>
    </row>
    <row r="55" spans="4:7" x14ac:dyDescent="0.15">
      <c r="F55" s="58"/>
      <c r="G55" s="58"/>
    </row>
    <row r="60" spans="4:7" x14ac:dyDescent="0.15">
      <c r="D60" s="58"/>
    </row>
    <row r="63" spans="4:7" x14ac:dyDescent="0.15">
      <c r="F63" s="58"/>
      <c r="G63" s="58"/>
    </row>
    <row r="67" spans="4:7" x14ac:dyDescent="0.15">
      <c r="D67" s="58"/>
    </row>
    <row r="70" spans="4:7" x14ac:dyDescent="0.15">
      <c r="F70" s="58"/>
      <c r="G70" s="58"/>
    </row>
    <row r="74" spans="4:7" x14ac:dyDescent="0.15">
      <c r="D74" s="58"/>
    </row>
    <row r="77" spans="4:7" x14ac:dyDescent="0.15">
      <c r="F77" s="58"/>
      <c r="G77" s="58"/>
    </row>
    <row r="82" spans="4:7" x14ac:dyDescent="0.15">
      <c r="D82" s="58"/>
    </row>
    <row r="85" spans="4:7" x14ac:dyDescent="0.15">
      <c r="F85" s="58"/>
      <c r="G85" s="58"/>
    </row>
    <row r="89" spans="4:7" x14ac:dyDescent="0.15">
      <c r="D89" s="58"/>
    </row>
    <row r="92" spans="4:7" x14ac:dyDescent="0.15">
      <c r="F92" s="58"/>
      <c r="G92" s="58"/>
    </row>
    <row r="96" spans="4:7" x14ac:dyDescent="0.15">
      <c r="D96" s="58"/>
    </row>
    <row r="99" spans="6:7" x14ac:dyDescent="0.15">
      <c r="F99" s="58"/>
      <c r="G99" s="58"/>
    </row>
  </sheetData>
  <mergeCells count="7">
    <mergeCell ref="B43:B48"/>
    <mergeCell ref="C43:S48"/>
    <mergeCell ref="P4:S4"/>
    <mergeCell ref="B38:O39"/>
    <mergeCell ref="B37:G37"/>
    <mergeCell ref="H4:K4"/>
    <mergeCell ref="L4:O4"/>
  </mergeCells>
  <phoneticPr fontId="4"/>
  <pageMargins left="0.51181102362204722" right="0.51181102362204722" top="0.55118110236220474" bottom="0.55118110236220474" header="0.31496062992125984" footer="0.31496062992125984"/>
  <pageSetup paperSize="9" scale="68" orientation="landscape" r:id="rId1"/>
  <headerFooter>
    <oddFooter>&amp;R&amp;8&amp;Z&amp;F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49"/>
  <sheetViews>
    <sheetView showGridLines="0" view="pageBreakPreview" topLeftCell="C1" zoomScale="72" zoomScaleNormal="100" zoomScaleSheetLayoutView="72" workbookViewId="0">
      <selection activeCell="V15" sqref="V15"/>
    </sheetView>
  </sheetViews>
  <sheetFormatPr defaultColWidth="9" defaultRowHeight="13.2" x14ac:dyDescent="0.2"/>
  <cols>
    <col min="1" max="1" width="1" style="4" customWidth="1"/>
    <col min="2" max="2" width="1.88671875" style="4" customWidth="1"/>
    <col min="3" max="3" width="2.109375" style="4" customWidth="1"/>
    <col min="4" max="4" width="9.88671875" style="4" customWidth="1"/>
    <col min="5" max="5" width="11.6640625" style="4" customWidth="1"/>
    <col min="6" max="6" width="13.109375" style="4" customWidth="1"/>
    <col min="7" max="7" width="1.44140625" style="4" customWidth="1"/>
    <col min="8" max="11" width="15.88671875" style="112" hidden="1" customWidth="1"/>
    <col min="12" max="15" width="15.88671875" style="112" customWidth="1"/>
    <col min="16" max="19" width="15.88671875" style="112" hidden="1" customWidth="1"/>
    <col min="20" max="23" width="15.88671875" style="112" customWidth="1"/>
    <col min="24" max="26" width="7.77734375" style="4" hidden="1" customWidth="1"/>
    <col min="27" max="27" width="8.44140625" style="4" hidden="1" customWidth="1"/>
    <col min="28" max="30" width="7.77734375" style="4" customWidth="1"/>
    <col min="31" max="31" width="8.44140625" style="4" customWidth="1"/>
    <col min="32" max="32" width="3.109375" style="4" customWidth="1"/>
    <col min="33" max="16384" width="9" style="4"/>
  </cols>
  <sheetData>
    <row r="1" spans="1:32" ht="16.5" customHeight="1" x14ac:dyDescent="0.2">
      <c r="B1" s="114" t="s">
        <v>85</v>
      </c>
      <c r="AA1" s="126"/>
      <c r="AE1" s="149">
        <v>43917</v>
      </c>
    </row>
    <row r="2" spans="1:32" ht="8.25" customHeight="1" x14ac:dyDescent="0.2"/>
    <row r="3" spans="1:32" ht="18" customHeight="1" thickBot="1" x14ac:dyDescent="0.6">
      <c r="A3" s="1"/>
      <c r="B3" s="2" t="s">
        <v>92</v>
      </c>
      <c r="C3" s="2"/>
      <c r="D3" s="2"/>
      <c r="E3" s="2"/>
      <c r="F3" s="2"/>
      <c r="G3" s="2"/>
      <c r="H3" s="89"/>
      <c r="I3" s="89"/>
      <c r="J3" s="89"/>
      <c r="K3" s="89"/>
      <c r="L3" s="89"/>
      <c r="M3" s="89"/>
      <c r="N3" s="89"/>
      <c r="O3" s="89"/>
      <c r="P3" s="89"/>
      <c r="Q3" s="89"/>
      <c r="R3" s="89"/>
      <c r="S3" s="89"/>
      <c r="T3" s="89"/>
      <c r="U3" s="89"/>
      <c r="V3" s="89"/>
      <c r="W3" s="89"/>
      <c r="X3" s="2"/>
      <c r="Y3" s="3"/>
      <c r="Z3" s="3"/>
      <c r="AA3" s="3"/>
      <c r="AB3" s="2"/>
      <c r="AC3" s="3"/>
      <c r="AD3" s="3"/>
      <c r="AE3" s="3" t="s">
        <v>46</v>
      </c>
    </row>
    <row r="4" spans="1:32" ht="17.399999999999999" x14ac:dyDescent="0.45">
      <c r="A4" s="2"/>
      <c r="B4" s="5" t="s">
        <v>0</v>
      </c>
      <c r="C4" s="6"/>
      <c r="D4" s="6"/>
      <c r="E4" s="6"/>
      <c r="F4" s="6"/>
      <c r="G4" s="6"/>
      <c r="H4" s="267" t="s">
        <v>1</v>
      </c>
      <c r="I4" s="268"/>
      <c r="J4" s="268"/>
      <c r="K4" s="269"/>
      <c r="L4" s="267" t="s">
        <v>1</v>
      </c>
      <c r="M4" s="268"/>
      <c r="N4" s="268"/>
      <c r="O4" s="269"/>
      <c r="P4" s="267" t="s">
        <v>2</v>
      </c>
      <c r="Q4" s="268"/>
      <c r="R4" s="268"/>
      <c r="S4" s="269"/>
      <c r="T4" s="268" t="s">
        <v>2</v>
      </c>
      <c r="U4" s="268"/>
      <c r="V4" s="268"/>
      <c r="W4" s="269"/>
      <c r="X4" s="259" t="s">
        <v>3</v>
      </c>
      <c r="Y4" s="260"/>
      <c r="Z4" s="260"/>
      <c r="AA4" s="261"/>
      <c r="AB4" s="259" t="s">
        <v>3</v>
      </c>
      <c r="AC4" s="260"/>
      <c r="AD4" s="260"/>
      <c r="AE4" s="261"/>
      <c r="AF4" s="7"/>
    </row>
    <row r="5" spans="1:32" ht="18" thickBot="1" x14ac:dyDescent="0.55000000000000004">
      <c r="A5" s="2"/>
      <c r="B5" s="8"/>
      <c r="C5" s="9"/>
      <c r="D5" s="9"/>
      <c r="E5" s="9"/>
      <c r="F5" s="9"/>
      <c r="G5" s="9"/>
      <c r="H5" s="90" t="s">
        <v>4</v>
      </c>
      <c r="I5" s="91" t="s">
        <v>5</v>
      </c>
      <c r="J5" s="92" t="s">
        <v>41</v>
      </c>
      <c r="K5" s="171" t="s">
        <v>44</v>
      </c>
      <c r="L5" s="10" t="s">
        <v>51</v>
      </c>
      <c r="M5" s="170" t="s">
        <v>78</v>
      </c>
      <c r="N5" s="12" t="s">
        <v>79</v>
      </c>
      <c r="O5" s="171" t="s">
        <v>44</v>
      </c>
      <c r="P5" s="10" t="s">
        <v>4</v>
      </c>
      <c r="Q5" s="170" t="s">
        <v>5</v>
      </c>
      <c r="R5" s="12" t="s">
        <v>50</v>
      </c>
      <c r="S5" s="171" t="s">
        <v>44</v>
      </c>
      <c r="T5" s="151" t="s">
        <v>51</v>
      </c>
      <c r="U5" s="170" t="s">
        <v>78</v>
      </c>
      <c r="V5" s="12" t="s">
        <v>79</v>
      </c>
      <c r="W5" s="93" t="s">
        <v>44</v>
      </c>
      <c r="X5" s="13" t="s">
        <v>4</v>
      </c>
      <c r="Y5" s="14" t="s">
        <v>5</v>
      </c>
      <c r="Z5" s="14" t="s">
        <v>40</v>
      </c>
      <c r="AA5" s="74" t="s">
        <v>76</v>
      </c>
      <c r="AB5" s="10" t="s">
        <v>51</v>
      </c>
      <c r="AC5" s="170" t="s">
        <v>78</v>
      </c>
      <c r="AD5" s="12" t="s">
        <v>79</v>
      </c>
      <c r="AE5" s="74" t="s">
        <v>76</v>
      </c>
      <c r="AF5" s="7"/>
    </row>
    <row r="6" spans="1:32" ht="18" customHeight="1" thickTop="1" x14ac:dyDescent="0.5">
      <c r="A6" s="2"/>
      <c r="B6" s="15" t="s">
        <v>6</v>
      </c>
      <c r="C6" s="16"/>
      <c r="D6" s="17"/>
      <c r="E6" s="18"/>
      <c r="F6" s="18"/>
      <c r="G6" s="19"/>
      <c r="H6" s="172">
        <f>SUM(H7:H20)</f>
        <v>10903398859</v>
      </c>
      <c r="I6" s="94">
        <f>SUM(I7:I20)</f>
        <v>9371697591</v>
      </c>
      <c r="J6" s="95">
        <f>SUM(J7:J20)</f>
        <v>9075094806</v>
      </c>
      <c r="K6" s="173">
        <f>SUM(H6:J6)</f>
        <v>29350191256</v>
      </c>
      <c r="L6" s="181">
        <f>SUM(L7:L20)</f>
        <v>9065966664</v>
      </c>
      <c r="M6" s="182">
        <f>SUM(M7:M20)</f>
        <v>0</v>
      </c>
      <c r="N6" s="62">
        <f>SUM(N7:N20)</f>
        <v>0</v>
      </c>
      <c r="O6" s="161">
        <f>SUM(L6:N6)</f>
        <v>9065966664</v>
      </c>
      <c r="P6" s="183">
        <f>SUM(P7:P20)</f>
        <v>11176614000</v>
      </c>
      <c r="Q6" s="20">
        <f>SUM(Q7:Q20)</f>
        <v>8529326000</v>
      </c>
      <c r="R6" s="62">
        <f>SUM(R7:R20)</f>
        <v>8308483000</v>
      </c>
      <c r="S6" s="161">
        <f>SUM(P6:R6)</f>
        <v>28014423000</v>
      </c>
      <c r="T6" s="184">
        <f>SUM(T7:T20)</f>
        <v>9564117000</v>
      </c>
      <c r="U6" s="20">
        <f>SUM(U7:U20)</f>
        <v>9970029000</v>
      </c>
      <c r="V6" s="62">
        <f>SUM(V7:V20)</f>
        <v>10311801000</v>
      </c>
      <c r="W6" s="75">
        <f>SUM(T6:V6)</f>
        <v>29845947000</v>
      </c>
      <c r="X6" s="83">
        <f t="shared" ref="X6:X23" si="0">H6/P6</f>
        <v>0.97555474842380707</v>
      </c>
      <c r="Y6" s="84">
        <f t="shared" ref="Y6:Y23" si="1">I6/Q6</f>
        <v>1.0987618002876194</v>
      </c>
      <c r="Z6" s="68">
        <f t="shared" ref="Z6:Z23" si="2">J6/R6</f>
        <v>1.0922685652723849</v>
      </c>
      <c r="AA6" s="68">
        <f t="shared" ref="AA6:AA23" si="3">K6/S6</f>
        <v>1.0476814480883652</v>
      </c>
      <c r="AB6" s="83">
        <f t="shared" ref="AB6:AB15" si="4">L6/T6</f>
        <v>0.94791465474544068</v>
      </c>
      <c r="AC6" s="84">
        <f t="shared" ref="AC6:AC15" si="5">M6/U6</f>
        <v>0</v>
      </c>
      <c r="AD6" s="68">
        <f t="shared" ref="AD6:AD37" si="6">N6/V6</f>
        <v>0</v>
      </c>
      <c r="AE6" s="68">
        <f t="shared" ref="AE6:AE15" si="7">O6/W6</f>
        <v>0.3037587202041202</v>
      </c>
      <c r="AF6" s="7"/>
    </row>
    <row r="7" spans="1:32" ht="18" customHeight="1" x14ac:dyDescent="0.5">
      <c r="A7" s="2"/>
      <c r="B7" s="21"/>
      <c r="C7" s="22"/>
      <c r="D7" s="23" t="s">
        <v>7</v>
      </c>
      <c r="E7" s="24"/>
      <c r="F7" s="24"/>
      <c r="G7" s="25"/>
      <c r="H7" s="98">
        <v>1790295801</v>
      </c>
      <c r="I7" s="96">
        <v>1766593329</v>
      </c>
      <c r="J7" s="97">
        <v>1621866178</v>
      </c>
      <c r="K7" s="174">
        <v>5178755308</v>
      </c>
      <c r="L7" s="27">
        <v>1576820171</v>
      </c>
      <c r="M7" s="26"/>
      <c r="N7" s="63"/>
      <c r="O7" s="162">
        <f>SUM(L7:N7)</f>
        <v>1576820171</v>
      </c>
      <c r="P7" s="27">
        <v>1849140000</v>
      </c>
      <c r="Q7" s="26">
        <v>1845935000</v>
      </c>
      <c r="R7" s="63">
        <v>1647948000</v>
      </c>
      <c r="S7" s="162">
        <v>5343023000</v>
      </c>
      <c r="T7" s="153">
        <v>1696964000</v>
      </c>
      <c r="U7" s="26">
        <v>1788593000</v>
      </c>
      <c r="V7" s="63">
        <v>1859249000</v>
      </c>
      <c r="W7" s="138">
        <f>SUM(T7:V7)</f>
        <v>5344806000</v>
      </c>
      <c r="X7" s="78">
        <f t="shared" si="0"/>
        <v>0.96817753171744703</v>
      </c>
      <c r="Y7" s="79">
        <f t="shared" si="1"/>
        <v>0.9570181664034757</v>
      </c>
      <c r="Z7" s="69">
        <f t="shared" si="2"/>
        <v>0.9841731523082039</v>
      </c>
      <c r="AA7" s="140">
        <f t="shared" si="3"/>
        <v>0.96925566444314393</v>
      </c>
      <c r="AB7" s="78">
        <f t="shared" si="4"/>
        <v>0.92920072022741795</v>
      </c>
      <c r="AC7" s="79">
        <f t="shared" si="5"/>
        <v>0</v>
      </c>
      <c r="AD7" s="69">
        <f t="shared" si="6"/>
        <v>0</v>
      </c>
      <c r="AE7" s="140">
        <f t="shared" si="7"/>
        <v>0.29501915897415171</v>
      </c>
      <c r="AF7" s="7"/>
    </row>
    <row r="8" spans="1:32" ht="18" customHeight="1" x14ac:dyDescent="0.5">
      <c r="A8" s="2"/>
      <c r="B8" s="21"/>
      <c r="C8" s="22"/>
      <c r="D8" s="28" t="s">
        <v>8</v>
      </c>
      <c r="E8" s="29"/>
      <c r="F8" s="29"/>
      <c r="G8" s="25"/>
      <c r="H8" s="98">
        <v>25023421</v>
      </c>
      <c r="I8" s="96">
        <v>28211546</v>
      </c>
      <c r="J8" s="97">
        <v>27298174</v>
      </c>
      <c r="K8" s="174">
        <v>80533141</v>
      </c>
      <c r="L8" s="27">
        <v>23012055</v>
      </c>
      <c r="M8" s="26"/>
      <c r="N8" s="63"/>
      <c r="O8" s="162">
        <f t="shared" ref="O8:O35" si="8">SUM(L8:N8)</f>
        <v>23012055</v>
      </c>
      <c r="P8" s="27">
        <v>36629000</v>
      </c>
      <c r="Q8" s="26">
        <v>37994000</v>
      </c>
      <c r="R8" s="63">
        <v>38580000</v>
      </c>
      <c r="S8" s="162">
        <v>113203000</v>
      </c>
      <c r="T8" s="153">
        <v>37284000</v>
      </c>
      <c r="U8" s="26">
        <v>39315000</v>
      </c>
      <c r="V8" s="63">
        <v>45266000</v>
      </c>
      <c r="W8" s="138">
        <f t="shared" ref="W8:W20" si="9">SUM(T8:V8)</f>
        <v>121865000</v>
      </c>
      <c r="X8" s="78">
        <f t="shared" si="0"/>
        <v>0.68315872669196542</v>
      </c>
      <c r="Y8" s="79">
        <f t="shared" si="1"/>
        <v>0.74252634626519975</v>
      </c>
      <c r="Z8" s="69">
        <f t="shared" si="2"/>
        <v>0.70757319854847067</v>
      </c>
      <c r="AA8" s="140">
        <f t="shared" si="3"/>
        <v>0.71140465358691907</v>
      </c>
      <c r="AB8" s="201">
        <f t="shared" si="4"/>
        <v>0.61720992919214679</v>
      </c>
      <c r="AC8" s="79">
        <f t="shared" si="5"/>
        <v>0</v>
      </c>
      <c r="AD8" s="69">
        <f t="shared" si="6"/>
        <v>0</v>
      </c>
      <c r="AE8" s="140">
        <f t="shared" si="7"/>
        <v>0.18883235547532104</v>
      </c>
      <c r="AF8" s="7"/>
    </row>
    <row r="9" spans="1:32" ht="18" customHeight="1" x14ac:dyDescent="0.5">
      <c r="A9" s="2"/>
      <c r="B9" s="21"/>
      <c r="C9" s="22"/>
      <c r="D9" s="30" t="s">
        <v>9</v>
      </c>
      <c r="E9" s="29"/>
      <c r="F9" s="29"/>
      <c r="G9" s="25"/>
      <c r="H9" s="98">
        <v>292349125</v>
      </c>
      <c r="I9" s="96">
        <v>329652534</v>
      </c>
      <c r="J9" s="97">
        <v>367931568</v>
      </c>
      <c r="K9" s="174">
        <v>989933227</v>
      </c>
      <c r="L9" s="27">
        <v>426579735</v>
      </c>
      <c r="M9" s="26"/>
      <c r="N9" s="63"/>
      <c r="O9" s="162">
        <f t="shared" si="8"/>
        <v>426579735</v>
      </c>
      <c r="P9" s="27">
        <v>317166000</v>
      </c>
      <c r="Q9" s="26">
        <v>325302000</v>
      </c>
      <c r="R9" s="63">
        <v>331889000</v>
      </c>
      <c r="S9" s="162">
        <v>974357000</v>
      </c>
      <c r="T9" s="153">
        <v>429013000</v>
      </c>
      <c r="U9" s="26">
        <v>474556000</v>
      </c>
      <c r="V9" s="63">
        <v>519632000</v>
      </c>
      <c r="W9" s="138">
        <f t="shared" si="9"/>
        <v>1423201000</v>
      </c>
      <c r="X9" s="78">
        <f t="shared" si="0"/>
        <v>0.92175430216353582</v>
      </c>
      <c r="Y9" s="79">
        <f t="shared" si="1"/>
        <v>1.0133738310861906</v>
      </c>
      <c r="Z9" s="69">
        <f t="shared" si="2"/>
        <v>1.1085982602617139</v>
      </c>
      <c r="AA9" s="140">
        <f t="shared" si="3"/>
        <v>1.0159861601035349</v>
      </c>
      <c r="AB9" s="78">
        <f t="shared" si="4"/>
        <v>0.99432822548500865</v>
      </c>
      <c r="AC9" s="79">
        <f t="shared" si="5"/>
        <v>0</v>
      </c>
      <c r="AD9" s="69">
        <f t="shared" si="6"/>
        <v>0</v>
      </c>
      <c r="AE9" s="140">
        <f t="shared" si="7"/>
        <v>0.29973259926039963</v>
      </c>
      <c r="AF9" s="7"/>
    </row>
    <row r="10" spans="1:32" ht="18" customHeight="1" x14ac:dyDescent="0.5">
      <c r="A10" s="2"/>
      <c r="B10" s="21"/>
      <c r="C10" s="22"/>
      <c r="D10" s="23" t="s">
        <v>10</v>
      </c>
      <c r="E10" s="31"/>
      <c r="F10" s="31"/>
      <c r="G10" s="25"/>
      <c r="H10" s="101">
        <v>153763348</v>
      </c>
      <c r="I10" s="99">
        <v>152658175</v>
      </c>
      <c r="J10" s="100">
        <v>150414946</v>
      </c>
      <c r="K10" s="175">
        <v>456836469</v>
      </c>
      <c r="L10" s="33">
        <v>155347039</v>
      </c>
      <c r="M10" s="32"/>
      <c r="N10" s="64"/>
      <c r="O10" s="163">
        <f t="shared" si="8"/>
        <v>155347039</v>
      </c>
      <c r="P10" s="33">
        <v>159619000</v>
      </c>
      <c r="Q10" s="32">
        <v>163590000</v>
      </c>
      <c r="R10" s="64">
        <v>166766000</v>
      </c>
      <c r="S10" s="163">
        <v>489975000</v>
      </c>
      <c r="T10" s="154">
        <v>154790000</v>
      </c>
      <c r="U10" s="32">
        <v>158430000</v>
      </c>
      <c r="V10" s="64">
        <v>165367000</v>
      </c>
      <c r="W10" s="139">
        <f t="shared" si="9"/>
        <v>478587000</v>
      </c>
      <c r="X10" s="78">
        <f t="shared" si="0"/>
        <v>0.96331481841134203</v>
      </c>
      <c r="Y10" s="79">
        <f t="shared" si="1"/>
        <v>0.93317546916070659</v>
      </c>
      <c r="Z10" s="69">
        <f t="shared" si="2"/>
        <v>0.90195211254092555</v>
      </c>
      <c r="AA10" s="140">
        <f t="shared" si="3"/>
        <v>0.93236689422929742</v>
      </c>
      <c r="AB10" s="78">
        <f t="shared" si="4"/>
        <v>1.0035986756250403</v>
      </c>
      <c r="AC10" s="79">
        <f t="shared" si="5"/>
        <v>0</v>
      </c>
      <c r="AD10" s="69">
        <f t="shared" si="6"/>
        <v>0</v>
      </c>
      <c r="AE10" s="140">
        <f t="shared" si="7"/>
        <v>0.32459519167883794</v>
      </c>
      <c r="AF10" s="7"/>
    </row>
    <row r="11" spans="1:32" ht="18" customHeight="1" x14ac:dyDescent="0.5">
      <c r="A11" s="2"/>
      <c r="B11" s="21"/>
      <c r="C11" s="22"/>
      <c r="D11" s="23" t="s">
        <v>11</v>
      </c>
      <c r="E11" s="31"/>
      <c r="F11" s="31"/>
      <c r="G11" s="25"/>
      <c r="H11" s="101">
        <v>132607467</v>
      </c>
      <c r="I11" s="99">
        <v>149602513</v>
      </c>
      <c r="J11" s="100">
        <v>162855873</v>
      </c>
      <c r="K11" s="175">
        <v>445065853</v>
      </c>
      <c r="L11" s="33">
        <v>183279244</v>
      </c>
      <c r="M11" s="32"/>
      <c r="N11" s="64"/>
      <c r="O11" s="163">
        <f t="shared" si="8"/>
        <v>183279244</v>
      </c>
      <c r="P11" s="33">
        <v>127006000</v>
      </c>
      <c r="Q11" s="32">
        <v>152577000</v>
      </c>
      <c r="R11" s="64">
        <v>185651000</v>
      </c>
      <c r="S11" s="163">
        <v>465234000</v>
      </c>
      <c r="T11" s="154">
        <v>177181000</v>
      </c>
      <c r="U11" s="32">
        <v>190873000</v>
      </c>
      <c r="V11" s="64">
        <v>203728000</v>
      </c>
      <c r="W11" s="139">
        <f t="shared" si="9"/>
        <v>571782000</v>
      </c>
      <c r="X11" s="78">
        <f t="shared" si="0"/>
        <v>1.0441039557186276</v>
      </c>
      <c r="Y11" s="79">
        <f t="shared" si="1"/>
        <v>0.98050501058481943</v>
      </c>
      <c r="Z11" s="69">
        <f t="shared" si="2"/>
        <v>0.87721516716850434</v>
      </c>
      <c r="AA11" s="140">
        <f t="shared" si="3"/>
        <v>0.95664945597269335</v>
      </c>
      <c r="AB11" s="78">
        <f t="shared" si="4"/>
        <v>1.0344181599607181</v>
      </c>
      <c r="AC11" s="79">
        <f t="shared" si="5"/>
        <v>0</v>
      </c>
      <c r="AD11" s="69">
        <f t="shared" si="6"/>
        <v>0</v>
      </c>
      <c r="AE11" s="140">
        <f t="shared" si="7"/>
        <v>0.32054042274853001</v>
      </c>
      <c r="AF11" s="7"/>
    </row>
    <row r="12" spans="1:32" ht="18" customHeight="1" x14ac:dyDescent="0.5">
      <c r="A12" s="2"/>
      <c r="B12" s="21"/>
      <c r="C12" s="22"/>
      <c r="D12" s="23" t="s">
        <v>12</v>
      </c>
      <c r="E12" s="31"/>
      <c r="F12" s="31"/>
      <c r="G12" s="25"/>
      <c r="H12" s="101">
        <v>4647218973</v>
      </c>
      <c r="I12" s="99">
        <v>3087883073</v>
      </c>
      <c r="J12" s="100">
        <v>2927450966</v>
      </c>
      <c r="K12" s="175">
        <v>10662553012</v>
      </c>
      <c r="L12" s="33">
        <v>2956642669</v>
      </c>
      <c r="M12" s="32"/>
      <c r="N12" s="64"/>
      <c r="O12" s="163">
        <f t="shared" si="8"/>
        <v>2956642669</v>
      </c>
      <c r="P12" s="33">
        <v>4668344000</v>
      </c>
      <c r="Q12" s="32">
        <v>1758410000</v>
      </c>
      <c r="R12" s="64">
        <v>1556242000</v>
      </c>
      <c r="S12" s="163">
        <v>7982996000</v>
      </c>
      <c r="T12" s="154">
        <v>3101385000</v>
      </c>
      <c r="U12" s="32">
        <v>3251790000</v>
      </c>
      <c r="V12" s="64">
        <v>3372357000</v>
      </c>
      <c r="W12" s="139">
        <f t="shared" si="9"/>
        <v>9725532000</v>
      </c>
      <c r="X12" s="78">
        <f t="shared" si="0"/>
        <v>0.9954748349736009</v>
      </c>
      <c r="Y12" s="79">
        <f t="shared" si="1"/>
        <v>1.7560654642546392</v>
      </c>
      <c r="Z12" s="69">
        <f t="shared" si="2"/>
        <v>1.8811026601261243</v>
      </c>
      <c r="AA12" s="140">
        <f t="shared" si="3"/>
        <v>1.335658067722945</v>
      </c>
      <c r="AB12" s="78">
        <f t="shared" si="4"/>
        <v>0.95332977653532214</v>
      </c>
      <c r="AC12" s="79">
        <f t="shared" si="5"/>
        <v>0</v>
      </c>
      <c r="AD12" s="69">
        <f t="shared" si="6"/>
        <v>0</v>
      </c>
      <c r="AE12" s="140">
        <f t="shared" si="7"/>
        <v>0.30400832252672655</v>
      </c>
      <c r="AF12" s="7"/>
    </row>
    <row r="13" spans="1:32" ht="18" customHeight="1" x14ac:dyDescent="0.5">
      <c r="A13" s="2"/>
      <c r="B13" s="21"/>
      <c r="C13" s="22"/>
      <c r="D13" s="23" t="s">
        <v>13</v>
      </c>
      <c r="E13" s="31"/>
      <c r="F13" s="31"/>
      <c r="G13" s="25"/>
      <c r="H13" s="101">
        <v>1478572316</v>
      </c>
      <c r="I13" s="99">
        <v>1427193530</v>
      </c>
      <c r="J13" s="100">
        <v>1351928602</v>
      </c>
      <c r="K13" s="175">
        <v>4257694448</v>
      </c>
      <c r="L13" s="33">
        <v>1221613598</v>
      </c>
      <c r="M13" s="32"/>
      <c r="N13" s="64"/>
      <c r="O13" s="163">
        <f t="shared" si="8"/>
        <v>1221613598</v>
      </c>
      <c r="P13" s="33">
        <v>1591571000</v>
      </c>
      <c r="Q13" s="32">
        <v>1625805000</v>
      </c>
      <c r="R13" s="64">
        <v>1658675000</v>
      </c>
      <c r="S13" s="163">
        <v>4876051000</v>
      </c>
      <c r="T13" s="154">
        <v>1400599000</v>
      </c>
      <c r="U13" s="32">
        <v>1415777000</v>
      </c>
      <c r="V13" s="64">
        <v>1422937000</v>
      </c>
      <c r="W13" s="139">
        <f t="shared" si="9"/>
        <v>4239313000</v>
      </c>
      <c r="X13" s="78">
        <f t="shared" si="0"/>
        <v>0.92900179508171488</v>
      </c>
      <c r="Y13" s="79">
        <f t="shared" si="1"/>
        <v>0.8778380740617725</v>
      </c>
      <c r="Z13" s="69">
        <f t="shared" si="2"/>
        <v>0.81506539979200265</v>
      </c>
      <c r="AA13" s="140">
        <f t="shared" si="3"/>
        <v>0.87318497037869369</v>
      </c>
      <c r="AB13" s="78">
        <f t="shared" si="4"/>
        <v>0.87220796102239118</v>
      </c>
      <c r="AC13" s="79">
        <f t="shared" si="5"/>
        <v>0</v>
      </c>
      <c r="AD13" s="69">
        <f t="shared" si="6"/>
        <v>0</v>
      </c>
      <c r="AE13" s="140">
        <f t="shared" si="7"/>
        <v>0.28816310520124372</v>
      </c>
      <c r="AF13" s="7"/>
    </row>
    <row r="14" spans="1:32" ht="18" customHeight="1" x14ac:dyDescent="0.5">
      <c r="A14" s="2"/>
      <c r="B14" s="21"/>
      <c r="C14" s="22"/>
      <c r="D14" s="23" t="s">
        <v>14</v>
      </c>
      <c r="E14" s="31"/>
      <c r="F14" s="31"/>
      <c r="G14" s="25"/>
      <c r="H14" s="101">
        <v>507093559</v>
      </c>
      <c r="I14" s="99">
        <v>492277139</v>
      </c>
      <c r="J14" s="100">
        <v>499708705</v>
      </c>
      <c r="K14" s="175">
        <v>1499079403</v>
      </c>
      <c r="L14" s="33">
        <v>513885049</v>
      </c>
      <c r="M14" s="32"/>
      <c r="N14" s="64"/>
      <c r="O14" s="163">
        <f t="shared" si="8"/>
        <v>513885049</v>
      </c>
      <c r="P14" s="33">
        <v>532209000</v>
      </c>
      <c r="Q14" s="32">
        <v>544672000</v>
      </c>
      <c r="R14" s="64">
        <v>569546000</v>
      </c>
      <c r="S14" s="163">
        <v>1646427000</v>
      </c>
      <c r="T14" s="154">
        <v>528171000</v>
      </c>
      <c r="U14" s="32">
        <v>551304000</v>
      </c>
      <c r="V14" s="64">
        <v>571015000</v>
      </c>
      <c r="W14" s="139">
        <f t="shared" si="9"/>
        <v>1650490000</v>
      </c>
      <c r="X14" s="78">
        <f t="shared" si="0"/>
        <v>0.95280906373248109</v>
      </c>
      <c r="Y14" s="79">
        <f t="shared" si="1"/>
        <v>0.90380474670994648</v>
      </c>
      <c r="Z14" s="69">
        <f t="shared" si="2"/>
        <v>0.87738076467923576</v>
      </c>
      <c r="AA14" s="140">
        <f t="shared" si="3"/>
        <v>0.91050462790029563</v>
      </c>
      <c r="AB14" s="78">
        <f t="shared" si="4"/>
        <v>0.97295203447368372</v>
      </c>
      <c r="AC14" s="79">
        <f t="shared" si="5"/>
        <v>0</v>
      </c>
      <c r="AD14" s="69">
        <f t="shared" si="6"/>
        <v>0</v>
      </c>
      <c r="AE14" s="140">
        <f t="shared" si="7"/>
        <v>0.31135302182988084</v>
      </c>
      <c r="AF14" s="7"/>
    </row>
    <row r="15" spans="1:32" ht="18" customHeight="1" x14ac:dyDescent="0.5">
      <c r="A15" s="2"/>
      <c r="B15" s="21"/>
      <c r="C15" s="22"/>
      <c r="D15" s="23" t="s">
        <v>35</v>
      </c>
      <c r="E15" s="31"/>
      <c r="F15" s="31"/>
      <c r="G15" s="25"/>
      <c r="H15" s="176">
        <v>166859128</v>
      </c>
      <c r="I15" s="102">
        <v>165789555</v>
      </c>
      <c r="J15" s="103">
        <v>137916458</v>
      </c>
      <c r="K15" s="175">
        <v>470565141</v>
      </c>
      <c r="L15" s="164">
        <v>130219270</v>
      </c>
      <c r="M15" s="34"/>
      <c r="N15" s="65"/>
      <c r="O15" s="163">
        <f t="shared" si="8"/>
        <v>130219270</v>
      </c>
      <c r="P15" s="33">
        <v>190258000</v>
      </c>
      <c r="Q15" s="32">
        <v>194820000</v>
      </c>
      <c r="R15" s="64">
        <v>198244000</v>
      </c>
      <c r="S15" s="163">
        <v>583322000</v>
      </c>
      <c r="T15" s="154">
        <v>133678000</v>
      </c>
      <c r="U15" s="32">
        <v>134133000</v>
      </c>
      <c r="V15" s="64">
        <v>133633000</v>
      </c>
      <c r="W15" s="139">
        <f t="shared" si="9"/>
        <v>401444000</v>
      </c>
      <c r="X15" s="78">
        <f t="shared" si="0"/>
        <v>0.87701504273144892</v>
      </c>
      <c r="Y15" s="79">
        <f t="shared" si="1"/>
        <v>0.85098837388358484</v>
      </c>
      <c r="Z15" s="69">
        <f t="shared" si="2"/>
        <v>0.6956904521700531</v>
      </c>
      <c r="AA15" s="140">
        <f t="shared" si="3"/>
        <v>0.80669877186185335</v>
      </c>
      <c r="AB15" s="78">
        <f t="shared" si="4"/>
        <v>0.9741264082347133</v>
      </c>
      <c r="AC15" s="79">
        <f t="shared" si="5"/>
        <v>0</v>
      </c>
      <c r="AD15" s="69">
        <f t="shared" si="6"/>
        <v>0</v>
      </c>
      <c r="AE15" s="140">
        <f t="shared" si="7"/>
        <v>0.32437717340401151</v>
      </c>
      <c r="AF15" s="7"/>
    </row>
    <row r="16" spans="1:32" ht="18" customHeight="1" x14ac:dyDescent="0.5">
      <c r="A16" s="2"/>
      <c r="B16" s="21"/>
      <c r="C16" s="22"/>
      <c r="D16" s="23" t="s">
        <v>36</v>
      </c>
      <c r="E16" s="31"/>
      <c r="F16" s="31"/>
      <c r="G16" s="25"/>
      <c r="H16" s="176">
        <v>13217187</v>
      </c>
      <c r="I16" s="102">
        <v>12440505</v>
      </c>
      <c r="J16" s="103">
        <v>13003078</v>
      </c>
      <c r="K16" s="175">
        <v>38660770</v>
      </c>
      <c r="L16" s="164">
        <v>15289821</v>
      </c>
      <c r="M16" s="34"/>
      <c r="N16" s="65"/>
      <c r="O16" s="163">
        <f t="shared" si="8"/>
        <v>15289821</v>
      </c>
      <c r="P16" s="33">
        <v>11080000</v>
      </c>
      <c r="Q16" s="32">
        <v>11377000</v>
      </c>
      <c r="R16" s="64">
        <v>11582000</v>
      </c>
      <c r="S16" s="163">
        <v>34039000</v>
      </c>
      <c r="T16" s="154">
        <v>14087000</v>
      </c>
      <c r="U16" s="32">
        <v>18424000</v>
      </c>
      <c r="V16" s="64">
        <v>23066000</v>
      </c>
      <c r="W16" s="139">
        <f t="shared" si="9"/>
        <v>55577000</v>
      </c>
      <c r="X16" s="78">
        <f t="shared" si="0"/>
        <v>1.1928869133574007</v>
      </c>
      <c r="Y16" s="79">
        <f t="shared" si="1"/>
        <v>1.0934785092730948</v>
      </c>
      <c r="Z16" s="69">
        <f t="shared" si="2"/>
        <v>1.122697116214816</v>
      </c>
      <c r="AA16" s="140">
        <f t="shared" si="3"/>
        <v>1.1357786656482269</v>
      </c>
      <c r="AB16" s="78">
        <f>L16/T16</f>
        <v>1.0853851778235253</v>
      </c>
      <c r="AC16" s="79">
        <f>M16/U16</f>
        <v>0</v>
      </c>
      <c r="AD16" s="69">
        <f t="shared" si="6"/>
        <v>0</v>
      </c>
      <c r="AE16" s="140">
        <f>O16/W16</f>
        <v>0.27511058531406879</v>
      </c>
      <c r="AF16" s="7"/>
    </row>
    <row r="17" spans="1:32" ht="18" customHeight="1" x14ac:dyDescent="0.5">
      <c r="A17" s="2"/>
      <c r="B17" s="21"/>
      <c r="C17" s="22"/>
      <c r="D17" s="23" t="s">
        <v>15</v>
      </c>
      <c r="E17" s="31"/>
      <c r="F17" s="31"/>
      <c r="G17" s="25"/>
      <c r="H17" s="101">
        <v>634531152</v>
      </c>
      <c r="I17" s="99">
        <v>678927222</v>
      </c>
      <c r="J17" s="100">
        <v>728408855</v>
      </c>
      <c r="K17" s="175">
        <v>2041867229</v>
      </c>
      <c r="L17" s="33">
        <v>770358639</v>
      </c>
      <c r="M17" s="32"/>
      <c r="N17" s="64"/>
      <c r="O17" s="163">
        <f t="shared" si="8"/>
        <v>770358639</v>
      </c>
      <c r="P17" s="33">
        <v>643643000</v>
      </c>
      <c r="Q17" s="32">
        <v>691622000</v>
      </c>
      <c r="R17" s="64">
        <v>742046000</v>
      </c>
      <c r="S17" s="163">
        <v>2077311000</v>
      </c>
      <c r="T17" s="154">
        <v>760644000</v>
      </c>
      <c r="U17" s="32">
        <v>799494000</v>
      </c>
      <c r="V17" s="64">
        <v>831374000</v>
      </c>
      <c r="W17" s="139">
        <f t="shared" si="9"/>
        <v>2391512000</v>
      </c>
      <c r="X17" s="78">
        <f t="shared" si="0"/>
        <v>0.98584331997706798</v>
      </c>
      <c r="Y17" s="79">
        <f t="shared" si="1"/>
        <v>0.98164491875619919</v>
      </c>
      <c r="Z17" s="69">
        <f t="shared" si="2"/>
        <v>0.98162223770494017</v>
      </c>
      <c r="AA17" s="140">
        <f t="shared" si="3"/>
        <v>0.98293766749417877</v>
      </c>
      <c r="AB17" s="78">
        <f t="shared" ref="AB17:AB24" si="10">L17/T17</f>
        <v>1.0127715974884439</v>
      </c>
      <c r="AC17" s="79">
        <f t="shared" ref="AC17:AC37" si="11">M17/U17</f>
        <v>0</v>
      </c>
      <c r="AD17" s="69">
        <f t="shared" si="6"/>
        <v>0</v>
      </c>
      <c r="AE17" s="140">
        <f t="shared" ref="AE17:AE36" si="12">O17/W17</f>
        <v>0.32212200440558109</v>
      </c>
      <c r="AF17" s="7"/>
    </row>
    <row r="18" spans="1:32" ht="18" customHeight="1" x14ac:dyDescent="0.5">
      <c r="A18" s="2"/>
      <c r="B18" s="21"/>
      <c r="C18" s="22"/>
      <c r="D18" s="23" t="s">
        <v>16</v>
      </c>
      <c r="E18" s="31"/>
      <c r="F18" s="31"/>
      <c r="G18" s="25"/>
      <c r="H18" s="101">
        <v>37124068</v>
      </c>
      <c r="I18" s="99">
        <v>34552658</v>
      </c>
      <c r="J18" s="100">
        <v>37438440</v>
      </c>
      <c r="K18" s="175">
        <v>109115166</v>
      </c>
      <c r="L18" s="33">
        <v>32759061</v>
      </c>
      <c r="M18" s="32"/>
      <c r="N18" s="64"/>
      <c r="O18" s="163">
        <f t="shared" si="8"/>
        <v>32759061</v>
      </c>
      <c r="P18" s="33">
        <v>32491000</v>
      </c>
      <c r="Q18" s="32">
        <v>33180000</v>
      </c>
      <c r="R18" s="64">
        <v>33839000</v>
      </c>
      <c r="S18" s="163">
        <v>99510000</v>
      </c>
      <c r="T18" s="154">
        <v>35596000</v>
      </c>
      <c r="U18" s="32">
        <v>37070000</v>
      </c>
      <c r="V18" s="64">
        <v>39318000</v>
      </c>
      <c r="W18" s="139">
        <f t="shared" si="9"/>
        <v>111984000</v>
      </c>
      <c r="X18" s="78">
        <f t="shared" si="0"/>
        <v>1.1425954264257794</v>
      </c>
      <c r="Y18" s="79">
        <f t="shared" si="1"/>
        <v>1.0413700421940928</v>
      </c>
      <c r="Z18" s="69">
        <f t="shared" si="2"/>
        <v>1.1063695735689589</v>
      </c>
      <c r="AA18" s="140">
        <f t="shared" si="3"/>
        <v>1.0965246306903829</v>
      </c>
      <c r="AB18" s="78">
        <f t="shared" si="10"/>
        <v>0.92030174738734694</v>
      </c>
      <c r="AC18" s="79">
        <f t="shared" si="11"/>
        <v>0</v>
      </c>
      <c r="AD18" s="69">
        <f t="shared" si="6"/>
        <v>0</v>
      </c>
      <c r="AE18" s="140">
        <f t="shared" si="12"/>
        <v>0.29253340655807974</v>
      </c>
      <c r="AF18" s="7"/>
    </row>
    <row r="19" spans="1:32" ht="18" customHeight="1" x14ac:dyDescent="0.5">
      <c r="A19" s="2"/>
      <c r="B19" s="21"/>
      <c r="C19" s="22"/>
      <c r="D19" s="23" t="s">
        <v>17</v>
      </c>
      <c r="E19" s="31"/>
      <c r="F19" s="31"/>
      <c r="G19" s="25"/>
      <c r="H19" s="101">
        <v>97046073</v>
      </c>
      <c r="I19" s="99">
        <v>92038562</v>
      </c>
      <c r="J19" s="100">
        <v>86202724</v>
      </c>
      <c r="K19" s="175">
        <v>275287359</v>
      </c>
      <c r="L19" s="33">
        <v>86718931</v>
      </c>
      <c r="M19" s="32"/>
      <c r="N19" s="64"/>
      <c r="O19" s="163">
        <f t="shared" si="8"/>
        <v>86718931</v>
      </c>
      <c r="P19" s="33">
        <v>103042000</v>
      </c>
      <c r="Q19" s="32">
        <v>105088000</v>
      </c>
      <c r="R19" s="64">
        <v>107156000</v>
      </c>
      <c r="S19" s="163">
        <v>315286000</v>
      </c>
      <c r="T19" s="154">
        <v>82511000</v>
      </c>
      <c r="U19" s="32">
        <v>82511000</v>
      </c>
      <c r="V19" s="64">
        <v>85799000</v>
      </c>
      <c r="W19" s="139">
        <f t="shared" si="9"/>
        <v>250821000</v>
      </c>
      <c r="X19" s="78">
        <f t="shared" si="0"/>
        <v>0.94181084412181437</v>
      </c>
      <c r="Y19" s="79">
        <f t="shared" si="1"/>
        <v>0.87582370965286238</v>
      </c>
      <c r="Z19" s="69">
        <f t="shared" si="2"/>
        <v>0.80446007689723398</v>
      </c>
      <c r="AA19" s="140">
        <f t="shared" si="3"/>
        <v>0.87313537232861593</v>
      </c>
      <c r="AB19" s="78">
        <f>L19/T19</f>
        <v>1.0509984244524972</v>
      </c>
      <c r="AC19" s="79">
        <f t="shared" si="11"/>
        <v>0</v>
      </c>
      <c r="AD19" s="69">
        <f t="shared" si="6"/>
        <v>0</v>
      </c>
      <c r="AE19" s="140">
        <f t="shared" si="12"/>
        <v>0.34574031281272299</v>
      </c>
      <c r="AF19" s="7"/>
    </row>
    <row r="20" spans="1:32" ht="18" customHeight="1" x14ac:dyDescent="0.5">
      <c r="A20" s="2"/>
      <c r="B20" s="21"/>
      <c r="C20" s="22"/>
      <c r="D20" s="23" t="s">
        <v>18</v>
      </c>
      <c r="E20" s="31"/>
      <c r="F20" s="31"/>
      <c r="G20" s="25"/>
      <c r="H20" s="101">
        <v>927697241</v>
      </c>
      <c r="I20" s="99">
        <v>953877250</v>
      </c>
      <c r="J20" s="100">
        <v>962670239</v>
      </c>
      <c r="K20" s="175">
        <v>2844244730</v>
      </c>
      <c r="L20" s="33">
        <v>973441382</v>
      </c>
      <c r="M20" s="32"/>
      <c r="N20" s="64"/>
      <c r="O20" s="163">
        <f t="shared" si="8"/>
        <v>973441382</v>
      </c>
      <c r="P20" s="33">
        <v>914416000</v>
      </c>
      <c r="Q20" s="32">
        <v>1038954000</v>
      </c>
      <c r="R20" s="64">
        <v>1060319000</v>
      </c>
      <c r="S20" s="185">
        <v>3013689000</v>
      </c>
      <c r="T20" s="154">
        <v>1012214000</v>
      </c>
      <c r="U20" s="32">
        <v>1027759000</v>
      </c>
      <c r="V20" s="64">
        <v>1039060000</v>
      </c>
      <c r="W20" s="185">
        <f t="shared" si="9"/>
        <v>3079033000</v>
      </c>
      <c r="X20" s="78">
        <f t="shared" si="0"/>
        <v>1.0145242876327623</v>
      </c>
      <c r="Y20" s="79">
        <f t="shared" si="1"/>
        <v>0.91811307334107184</v>
      </c>
      <c r="Z20" s="69">
        <f t="shared" si="2"/>
        <v>0.90790624236668394</v>
      </c>
      <c r="AA20" s="140">
        <f t="shared" si="3"/>
        <v>0.94377513074507691</v>
      </c>
      <c r="AB20" s="78">
        <f t="shared" si="10"/>
        <v>0.96169523638282028</v>
      </c>
      <c r="AC20" s="79">
        <f t="shared" si="11"/>
        <v>0</v>
      </c>
      <c r="AD20" s="69">
        <f t="shared" si="6"/>
        <v>0</v>
      </c>
      <c r="AE20" s="140">
        <f t="shared" si="12"/>
        <v>0.31615165605565126</v>
      </c>
      <c r="AF20" s="7"/>
    </row>
    <row r="21" spans="1:32" ht="18" customHeight="1" x14ac:dyDescent="0.5">
      <c r="A21" s="2"/>
      <c r="B21" s="35" t="s">
        <v>19</v>
      </c>
      <c r="C21" s="16"/>
      <c r="D21" s="17"/>
      <c r="E21" s="18"/>
      <c r="F21" s="18"/>
      <c r="G21" s="36"/>
      <c r="H21" s="172">
        <f>SUM(H22:H30)</f>
        <v>3862580541</v>
      </c>
      <c r="I21" s="94">
        <f>SUM(I22:I30)</f>
        <v>5883857109</v>
      </c>
      <c r="J21" s="104">
        <f>SUM(J22:J30)</f>
        <v>6367506444</v>
      </c>
      <c r="K21" s="177">
        <f>SUM(H21:J21)</f>
        <v>16113944094</v>
      </c>
      <c r="L21" s="181">
        <f>SUM(L22:L30)</f>
        <v>6560478488</v>
      </c>
      <c r="M21" s="182">
        <f>SUM(M22:M30)</f>
        <v>0</v>
      </c>
      <c r="N21" s="66">
        <f>SUM(N22:N30)</f>
        <v>0</v>
      </c>
      <c r="O21" s="165">
        <f>SUM(L21:N21)</f>
        <v>6560478488</v>
      </c>
      <c r="P21" s="37">
        <f>SUM(P22:P30)</f>
        <v>4206625000</v>
      </c>
      <c r="Q21" s="20">
        <f>SUM(Q22:Q30)</f>
        <v>7930664000</v>
      </c>
      <c r="R21" s="66">
        <f>SUM(R22:R30)</f>
        <v>8469679000</v>
      </c>
      <c r="S21" s="161">
        <f>SUM(P21:R21)</f>
        <v>20606968000</v>
      </c>
      <c r="T21" s="152">
        <f>SUM(T22:T30)</f>
        <v>6838350000</v>
      </c>
      <c r="U21" s="20">
        <f>SUM(U22:U30)</f>
        <v>7297336000</v>
      </c>
      <c r="V21" s="66">
        <f>SUM(V22:V30)</f>
        <v>7700420000</v>
      </c>
      <c r="W21" s="75">
        <f>SUM(T21:V21)</f>
        <v>21836106000</v>
      </c>
      <c r="X21" s="85">
        <f t="shared" si="0"/>
        <v>0.91821366083261524</v>
      </c>
      <c r="Y21" s="86">
        <f t="shared" si="1"/>
        <v>0.74191229246378365</v>
      </c>
      <c r="Z21" s="70">
        <f t="shared" si="2"/>
        <v>0.75180020919328816</v>
      </c>
      <c r="AA21" s="70">
        <f t="shared" si="3"/>
        <v>0.78196579399744781</v>
      </c>
      <c r="AB21" s="85">
        <f t="shared" si="10"/>
        <v>0.95936570780963248</v>
      </c>
      <c r="AC21" s="86">
        <f t="shared" si="11"/>
        <v>0</v>
      </c>
      <c r="AD21" s="70">
        <f t="shared" si="6"/>
        <v>0</v>
      </c>
      <c r="AE21" s="70">
        <f t="shared" si="12"/>
        <v>0.30044177693586943</v>
      </c>
      <c r="AF21" s="7"/>
    </row>
    <row r="22" spans="1:32" ht="18" customHeight="1" x14ac:dyDescent="0.5">
      <c r="A22" s="2"/>
      <c r="B22" s="21"/>
      <c r="C22" s="22"/>
      <c r="D22" s="30" t="s">
        <v>20</v>
      </c>
      <c r="E22" s="29"/>
      <c r="F22" s="29"/>
      <c r="G22" s="25"/>
      <c r="H22" s="98">
        <v>81686028</v>
      </c>
      <c r="I22" s="96">
        <v>105008043</v>
      </c>
      <c r="J22" s="97">
        <v>124044929</v>
      </c>
      <c r="K22" s="174">
        <v>310739000</v>
      </c>
      <c r="L22" s="27">
        <v>139552677</v>
      </c>
      <c r="M22" s="26"/>
      <c r="N22" s="63"/>
      <c r="O22" s="162">
        <f t="shared" si="8"/>
        <v>139552677</v>
      </c>
      <c r="P22" s="27">
        <v>157481000</v>
      </c>
      <c r="Q22" s="26">
        <v>312003000</v>
      </c>
      <c r="R22" s="63">
        <v>418622000</v>
      </c>
      <c r="S22" s="162">
        <v>888106000</v>
      </c>
      <c r="T22" s="153">
        <v>170200000</v>
      </c>
      <c r="U22" s="26">
        <v>227718000</v>
      </c>
      <c r="V22" s="63">
        <v>264095000</v>
      </c>
      <c r="W22" s="138">
        <f t="shared" ref="W22:W30" si="13">SUM(T22:V22)</f>
        <v>662013000</v>
      </c>
      <c r="X22" s="78">
        <f t="shared" si="0"/>
        <v>0.51870402143750671</v>
      </c>
      <c r="Y22" s="79">
        <f t="shared" si="1"/>
        <v>0.33656100422111324</v>
      </c>
      <c r="Z22" s="69">
        <f t="shared" si="2"/>
        <v>0.29631727190639767</v>
      </c>
      <c r="AA22" s="140">
        <f t="shared" si="3"/>
        <v>0.3498895402125422</v>
      </c>
      <c r="AB22" s="201">
        <f t="shared" si="10"/>
        <v>0.81993347238542891</v>
      </c>
      <c r="AC22" s="79">
        <f t="shared" si="11"/>
        <v>0</v>
      </c>
      <c r="AD22" s="69">
        <f t="shared" si="6"/>
        <v>0</v>
      </c>
      <c r="AE22" s="140">
        <f t="shared" si="12"/>
        <v>0.21080050844922985</v>
      </c>
      <c r="AF22" s="7"/>
    </row>
    <row r="23" spans="1:32" ht="18" customHeight="1" x14ac:dyDescent="0.5">
      <c r="A23" s="2"/>
      <c r="B23" s="21"/>
      <c r="C23" s="22"/>
      <c r="D23" s="28" t="s">
        <v>21</v>
      </c>
      <c r="E23" s="29"/>
      <c r="F23" s="29"/>
      <c r="G23" s="25"/>
      <c r="H23" s="98">
        <v>0</v>
      </c>
      <c r="I23" s="96">
        <v>0</v>
      </c>
      <c r="J23" s="97">
        <v>0</v>
      </c>
      <c r="K23" s="174">
        <v>0</v>
      </c>
      <c r="L23" s="27">
        <v>1762172</v>
      </c>
      <c r="M23" s="26"/>
      <c r="N23" s="63"/>
      <c r="O23" s="162">
        <f t="shared" si="8"/>
        <v>1762172</v>
      </c>
      <c r="P23" s="27">
        <v>4107000</v>
      </c>
      <c r="Q23" s="26">
        <v>4206000</v>
      </c>
      <c r="R23" s="63">
        <v>4294000</v>
      </c>
      <c r="S23" s="162">
        <v>12607000</v>
      </c>
      <c r="T23" s="153">
        <v>0</v>
      </c>
      <c r="U23" s="26">
        <v>0</v>
      </c>
      <c r="V23" s="63">
        <v>0</v>
      </c>
      <c r="W23" s="138">
        <f t="shared" si="13"/>
        <v>0</v>
      </c>
      <c r="X23" s="78">
        <f t="shared" si="0"/>
        <v>0</v>
      </c>
      <c r="Y23" s="79">
        <f t="shared" si="1"/>
        <v>0</v>
      </c>
      <c r="Z23" s="69">
        <f t="shared" si="2"/>
        <v>0</v>
      </c>
      <c r="AA23" s="140">
        <f t="shared" si="3"/>
        <v>0</v>
      </c>
      <c r="AB23" s="205" t="s">
        <v>86</v>
      </c>
      <c r="AC23" s="198" t="s">
        <v>83</v>
      </c>
      <c r="AD23" s="199" t="s">
        <v>82</v>
      </c>
      <c r="AE23" s="197" t="s">
        <v>87</v>
      </c>
      <c r="AF23" s="7"/>
    </row>
    <row r="24" spans="1:32" ht="18" customHeight="1" x14ac:dyDescent="0.5">
      <c r="A24" s="2"/>
      <c r="B24" s="21"/>
      <c r="C24" s="22"/>
      <c r="D24" s="28" t="s">
        <v>22</v>
      </c>
      <c r="E24" s="31"/>
      <c r="F24" s="31"/>
      <c r="G24" s="25"/>
      <c r="H24" s="101" t="s">
        <v>47</v>
      </c>
      <c r="I24" s="99">
        <v>1775140814</v>
      </c>
      <c r="J24" s="100">
        <v>1963051674</v>
      </c>
      <c r="K24" s="175">
        <v>3738192488</v>
      </c>
      <c r="L24" s="33">
        <v>2055957008</v>
      </c>
      <c r="M24" s="32"/>
      <c r="N24" s="64"/>
      <c r="O24" s="163">
        <f t="shared" si="8"/>
        <v>2055957008</v>
      </c>
      <c r="P24" s="33">
        <v>0</v>
      </c>
      <c r="Q24" s="32">
        <v>3155942000</v>
      </c>
      <c r="R24" s="64">
        <v>3412307000</v>
      </c>
      <c r="S24" s="163">
        <v>6568249000</v>
      </c>
      <c r="T24" s="154">
        <v>2083877000</v>
      </c>
      <c r="U24" s="32">
        <v>2128571000</v>
      </c>
      <c r="V24" s="64">
        <v>2147381000</v>
      </c>
      <c r="W24" s="139">
        <f t="shared" si="13"/>
        <v>6359829000</v>
      </c>
      <c r="X24" s="78" t="s">
        <v>48</v>
      </c>
      <c r="Y24" s="79">
        <f t="shared" ref="Y24:Y37" si="14">I24/Q24</f>
        <v>0.56247574068217987</v>
      </c>
      <c r="Z24" s="69">
        <f t="shared" ref="Z24:Z37" si="15">J24/R24</f>
        <v>0.57528577411118054</v>
      </c>
      <c r="AA24" s="140">
        <f t="shared" ref="AA24:AA37" si="16">K24/S24</f>
        <v>0.56913075128546431</v>
      </c>
      <c r="AB24" s="78">
        <f t="shared" si="10"/>
        <v>0.98660190020812166</v>
      </c>
      <c r="AC24" s="79">
        <f t="shared" si="11"/>
        <v>0</v>
      </c>
      <c r="AD24" s="69">
        <f t="shared" si="6"/>
        <v>0</v>
      </c>
      <c r="AE24" s="140">
        <f t="shared" si="12"/>
        <v>0.32327237226032335</v>
      </c>
      <c r="AF24" s="7"/>
    </row>
    <row r="25" spans="1:32" ht="18" customHeight="1" x14ac:dyDescent="0.5">
      <c r="A25" s="2"/>
      <c r="B25" s="21"/>
      <c r="C25" s="22"/>
      <c r="D25" s="28" t="s">
        <v>23</v>
      </c>
      <c r="E25" s="31"/>
      <c r="F25" s="31"/>
      <c r="G25" s="25"/>
      <c r="H25" s="101">
        <v>447260637</v>
      </c>
      <c r="I25" s="99">
        <v>475515171</v>
      </c>
      <c r="J25" s="100">
        <v>533203962</v>
      </c>
      <c r="K25" s="175">
        <v>1455979770</v>
      </c>
      <c r="L25" s="33">
        <v>561061627</v>
      </c>
      <c r="M25" s="32"/>
      <c r="N25" s="64"/>
      <c r="O25" s="163">
        <f t="shared" si="8"/>
        <v>561061627</v>
      </c>
      <c r="P25" s="33">
        <v>464589000</v>
      </c>
      <c r="Q25" s="32">
        <v>504355000</v>
      </c>
      <c r="R25" s="64">
        <v>504039000</v>
      </c>
      <c r="S25" s="163">
        <v>1472983000</v>
      </c>
      <c r="T25" s="154">
        <v>551164000</v>
      </c>
      <c r="U25" s="32">
        <v>607884000</v>
      </c>
      <c r="V25" s="64">
        <v>634796000</v>
      </c>
      <c r="W25" s="139">
        <f t="shared" si="13"/>
        <v>1793844000</v>
      </c>
      <c r="X25" s="78">
        <f t="shared" ref="X25:X37" si="17">H25/P25</f>
        <v>0.9627017363734397</v>
      </c>
      <c r="Y25" s="79">
        <f t="shared" si="14"/>
        <v>0.94281839379008836</v>
      </c>
      <c r="Z25" s="69">
        <f t="shared" si="15"/>
        <v>1.0578625106390578</v>
      </c>
      <c r="AA25" s="140">
        <f t="shared" si="16"/>
        <v>0.98845660133212676</v>
      </c>
      <c r="AB25" s="78">
        <f t="shared" ref="AB25:AB37" si="18">L25/T25</f>
        <v>1.0179576804725998</v>
      </c>
      <c r="AC25" s="79">
        <f t="shared" si="11"/>
        <v>0</v>
      </c>
      <c r="AD25" s="69">
        <f t="shared" si="6"/>
        <v>0</v>
      </c>
      <c r="AE25" s="140">
        <f t="shared" si="12"/>
        <v>0.31277057926999224</v>
      </c>
      <c r="AF25" s="7"/>
    </row>
    <row r="26" spans="1:32" ht="18" customHeight="1" x14ac:dyDescent="0.5">
      <c r="A26" s="2"/>
      <c r="B26" s="21"/>
      <c r="C26" s="22"/>
      <c r="D26" s="28" t="s">
        <v>24</v>
      </c>
      <c r="E26" s="31"/>
      <c r="F26" s="31"/>
      <c r="G26" s="25"/>
      <c r="H26" s="101">
        <v>734797467</v>
      </c>
      <c r="I26" s="99">
        <v>793497164</v>
      </c>
      <c r="J26" s="100">
        <v>834326888</v>
      </c>
      <c r="K26" s="175">
        <v>2362621519</v>
      </c>
      <c r="L26" s="33">
        <v>845220203</v>
      </c>
      <c r="M26" s="32"/>
      <c r="N26" s="64"/>
      <c r="O26" s="163">
        <f t="shared" si="8"/>
        <v>845220203</v>
      </c>
      <c r="P26" s="33">
        <v>737834000</v>
      </c>
      <c r="Q26" s="32">
        <v>967453000</v>
      </c>
      <c r="R26" s="64">
        <v>1063283000</v>
      </c>
      <c r="S26" s="163">
        <v>2768570000</v>
      </c>
      <c r="T26" s="154">
        <v>951600000</v>
      </c>
      <c r="U26" s="32">
        <v>1027539000</v>
      </c>
      <c r="V26" s="64">
        <v>1083062000</v>
      </c>
      <c r="W26" s="139">
        <f t="shared" si="13"/>
        <v>3062201000</v>
      </c>
      <c r="X26" s="78">
        <f t="shared" si="17"/>
        <v>0.99588453093785323</v>
      </c>
      <c r="Y26" s="79">
        <f t="shared" si="14"/>
        <v>0.82019195144363599</v>
      </c>
      <c r="Z26" s="69">
        <f t="shared" si="15"/>
        <v>0.78467057970455656</v>
      </c>
      <c r="AA26" s="140">
        <f t="shared" si="16"/>
        <v>0.85337250602296488</v>
      </c>
      <c r="AB26" s="201">
        <f t="shared" si="18"/>
        <v>0.88820954497688109</v>
      </c>
      <c r="AC26" s="79">
        <f t="shared" si="11"/>
        <v>0</v>
      </c>
      <c r="AD26" s="69">
        <f t="shared" si="6"/>
        <v>0</v>
      </c>
      <c r="AE26" s="140">
        <f t="shared" si="12"/>
        <v>0.27601721866069534</v>
      </c>
      <c r="AF26" s="7"/>
    </row>
    <row r="27" spans="1:32" ht="18" customHeight="1" x14ac:dyDescent="0.5">
      <c r="A27" s="2"/>
      <c r="B27" s="21"/>
      <c r="C27" s="22"/>
      <c r="D27" s="28" t="s">
        <v>25</v>
      </c>
      <c r="E27" s="31"/>
      <c r="F27" s="31"/>
      <c r="G27" s="25"/>
      <c r="H27" s="101">
        <v>2165280863</v>
      </c>
      <c r="I27" s="99">
        <v>2201193457</v>
      </c>
      <c r="J27" s="100">
        <v>2296923265</v>
      </c>
      <c r="K27" s="175">
        <v>6663397585</v>
      </c>
      <c r="L27" s="33">
        <v>2306216978</v>
      </c>
      <c r="M27" s="32"/>
      <c r="N27" s="64"/>
      <c r="O27" s="163">
        <f t="shared" si="8"/>
        <v>2306216978</v>
      </c>
      <c r="P27" s="33">
        <v>2218967000</v>
      </c>
      <c r="Q27" s="32">
        <v>2282165000</v>
      </c>
      <c r="R27" s="64">
        <v>2334738000</v>
      </c>
      <c r="S27" s="163">
        <v>6835870000</v>
      </c>
      <c r="T27" s="154">
        <v>2357044000</v>
      </c>
      <c r="U27" s="32">
        <v>2470369000</v>
      </c>
      <c r="V27" s="64">
        <v>2545082000</v>
      </c>
      <c r="W27" s="139">
        <f t="shared" si="13"/>
        <v>7372495000</v>
      </c>
      <c r="X27" s="78">
        <f t="shared" si="17"/>
        <v>0.97580579747242746</v>
      </c>
      <c r="Y27" s="79">
        <f t="shared" si="14"/>
        <v>0.96451985592628053</v>
      </c>
      <c r="Z27" s="69">
        <f t="shared" si="15"/>
        <v>0.98380343533193015</v>
      </c>
      <c r="AA27" s="140">
        <f t="shared" si="16"/>
        <v>0.97476950044398147</v>
      </c>
      <c r="AB27" s="78">
        <f t="shared" si="18"/>
        <v>0.97843611659349594</v>
      </c>
      <c r="AC27" s="79">
        <f t="shared" si="11"/>
        <v>0</v>
      </c>
      <c r="AD27" s="69">
        <f t="shared" si="6"/>
        <v>0</v>
      </c>
      <c r="AE27" s="140">
        <f t="shared" si="12"/>
        <v>0.31281363744566798</v>
      </c>
      <c r="AF27" s="7"/>
    </row>
    <row r="28" spans="1:32" ht="18" customHeight="1" x14ac:dyDescent="0.5">
      <c r="A28" s="2"/>
      <c r="B28" s="21"/>
      <c r="C28" s="22"/>
      <c r="D28" s="28" t="s">
        <v>26</v>
      </c>
      <c r="E28" s="31"/>
      <c r="F28" s="31"/>
      <c r="G28" s="25"/>
      <c r="H28" s="176">
        <v>300528455</v>
      </c>
      <c r="I28" s="102">
        <v>298861931</v>
      </c>
      <c r="J28" s="103">
        <v>304353708</v>
      </c>
      <c r="K28" s="175">
        <v>903744094</v>
      </c>
      <c r="L28" s="164">
        <v>307009393</v>
      </c>
      <c r="M28" s="34"/>
      <c r="N28" s="65"/>
      <c r="O28" s="163">
        <f t="shared" si="8"/>
        <v>307009393</v>
      </c>
      <c r="P28" s="33">
        <v>311798000</v>
      </c>
      <c r="Q28" s="32">
        <v>317411000</v>
      </c>
      <c r="R28" s="64">
        <v>320763000</v>
      </c>
      <c r="S28" s="163">
        <v>949972000</v>
      </c>
      <c r="T28" s="154">
        <v>325644000</v>
      </c>
      <c r="U28" s="32">
        <v>333905000</v>
      </c>
      <c r="V28" s="64">
        <v>376183000</v>
      </c>
      <c r="W28" s="139">
        <f t="shared" si="13"/>
        <v>1035732000</v>
      </c>
      <c r="X28" s="78">
        <f t="shared" si="17"/>
        <v>0.96385626270854852</v>
      </c>
      <c r="Y28" s="79">
        <f t="shared" si="14"/>
        <v>0.94156135420637599</v>
      </c>
      <c r="Z28" s="69">
        <f t="shared" si="15"/>
        <v>0.94884294011466408</v>
      </c>
      <c r="AA28" s="140">
        <f t="shared" si="16"/>
        <v>0.95133761205593426</v>
      </c>
      <c r="AB28" s="78">
        <f t="shared" si="18"/>
        <v>0.94277613897384871</v>
      </c>
      <c r="AC28" s="79">
        <f t="shared" si="11"/>
        <v>0</v>
      </c>
      <c r="AD28" s="69">
        <f t="shared" si="6"/>
        <v>0</v>
      </c>
      <c r="AE28" s="140">
        <f t="shared" si="12"/>
        <v>0.29641779244051553</v>
      </c>
      <c r="AF28" s="7"/>
    </row>
    <row r="29" spans="1:32" ht="18" customHeight="1" x14ac:dyDescent="0.5">
      <c r="A29" s="2"/>
      <c r="B29" s="21"/>
      <c r="C29" s="22"/>
      <c r="D29" s="28" t="s">
        <v>27</v>
      </c>
      <c r="E29" s="31"/>
      <c r="F29" s="31"/>
      <c r="G29" s="25"/>
      <c r="H29" s="101">
        <v>72074504</v>
      </c>
      <c r="I29" s="99">
        <v>144019843</v>
      </c>
      <c r="J29" s="100">
        <v>149714272</v>
      </c>
      <c r="K29" s="175">
        <v>365808619</v>
      </c>
      <c r="L29" s="33">
        <v>154772956</v>
      </c>
      <c r="M29" s="32"/>
      <c r="N29" s="64"/>
      <c r="O29" s="163">
        <f t="shared" si="8"/>
        <v>154772956</v>
      </c>
      <c r="P29" s="33">
        <v>119840000</v>
      </c>
      <c r="Q29" s="32">
        <v>119856000</v>
      </c>
      <c r="R29" s="64">
        <v>120260000</v>
      </c>
      <c r="S29" s="163">
        <v>359956000</v>
      </c>
      <c r="T29" s="154">
        <v>136095000</v>
      </c>
      <c r="U29" s="32">
        <v>136156000</v>
      </c>
      <c r="V29" s="64">
        <v>136156000</v>
      </c>
      <c r="W29" s="139">
        <f t="shared" si="13"/>
        <v>408407000</v>
      </c>
      <c r="X29" s="78">
        <f t="shared" si="17"/>
        <v>0.60142276368491321</v>
      </c>
      <c r="Y29" s="79">
        <f t="shared" si="14"/>
        <v>1.2016072870778267</v>
      </c>
      <c r="Z29" s="69">
        <f t="shared" si="15"/>
        <v>1.2449216031930816</v>
      </c>
      <c r="AA29" s="140">
        <f t="shared" si="16"/>
        <v>1.016259262243163</v>
      </c>
      <c r="AB29" s="200">
        <f t="shared" si="18"/>
        <v>1.1372420441603293</v>
      </c>
      <c r="AC29" s="79">
        <f t="shared" si="11"/>
        <v>0</v>
      </c>
      <c r="AD29" s="69">
        <f t="shared" si="6"/>
        <v>0</v>
      </c>
      <c r="AE29" s="140">
        <f t="shared" si="12"/>
        <v>0.37896744179213382</v>
      </c>
      <c r="AF29" s="7"/>
    </row>
    <row r="30" spans="1:32" ht="18" customHeight="1" x14ac:dyDescent="0.5">
      <c r="A30" s="2"/>
      <c r="B30" s="38"/>
      <c r="C30" s="39"/>
      <c r="D30" s="28" t="s">
        <v>28</v>
      </c>
      <c r="E30" s="31"/>
      <c r="F30" s="31"/>
      <c r="G30" s="25"/>
      <c r="H30" s="101">
        <v>60952587</v>
      </c>
      <c r="I30" s="99">
        <v>90620686</v>
      </c>
      <c r="J30" s="100">
        <v>161887746</v>
      </c>
      <c r="K30" s="175">
        <v>313461019</v>
      </c>
      <c r="L30" s="33">
        <v>188925474</v>
      </c>
      <c r="M30" s="32"/>
      <c r="N30" s="64"/>
      <c r="O30" s="163">
        <f t="shared" si="8"/>
        <v>188925474</v>
      </c>
      <c r="P30" s="33">
        <v>192009000</v>
      </c>
      <c r="Q30" s="32">
        <v>267273000</v>
      </c>
      <c r="R30" s="64">
        <v>291373000</v>
      </c>
      <c r="S30" s="185">
        <v>750655000</v>
      </c>
      <c r="T30" s="154">
        <v>262726000</v>
      </c>
      <c r="U30" s="32">
        <v>365194000</v>
      </c>
      <c r="V30" s="64">
        <v>513665000</v>
      </c>
      <c r="W30" s="185">
        <f t="shared" si="13"/>
        <v>1141585000</v>
      </c>
      <c r="X30" s="78">
        <f t="shared" si="17"/>
        <v>0.31744651031982873</v>
      </c>
      <c r="Y30" s="79">
        <f t="shared" si="14"/>
        <v>0.33905664245920836</v>
      </c>
      <c r="Z30" s="69">
        <f t="shared" si="15"/>
        <v>0.55560311353488478</v>
      </c>
      <c r="AA30" s="140">
        <f t="shared" si="16"/>
        <v>0.41758333588665897</v>
      </c>
      <c r="AB30" s="201">
        <f t="shared" si="18"/>
        <v>0.71909698316877657</v>
      </c>
      <c r="AC30" s="79">
        <f t="shared" si="11"/>
        <v>0</v>
      </c>
      <c r="AD30" s="69">
        <f t="shared" si="6"/>
        <v>0</v>
      </c>
      <c r="AE30" s="140">
        <f t="shared" si="12"/>
        <v>0.16549400526461017</v>
      </c>
      <c r="AF30" s="7"/>
    </row>
    <row r="31" spans="1:32" ht="18" customHeight="1" x14ac:dyDescent="0.5">
      <c r="A31" s="2"/>
      <c r="B31" s="40" t="s">
        <v>29</v>
      </c>
      <c r="C31" s="41"/>
      <c r="D31" s="17"/>
      <c r="E31" s="18"/>
      <c r="F31" s="18"/>
      <c r="G31" s="36"/>
      <c r="H31" s="172">
        <f>SUM(H32:H35)</f>
        <v>8268578540</v>
      </c>
      <c r="I31" s="94">
        <f>SUM(I32:I35)</f>
        <v>8329289789</v>
      </c>
      <c r="J31" s="104">
        <f>SUM(J32:J35)</f>
        <v>8348359691</v>
      </c>
      <c r="K31" s="177">
        <f>SUM(H31:J31)</f>
        <v>24946228020</v>
      </c>
      <c r="L31" s="181">
        <f>SUM(L32:L35)</f>
        <v>8523311713</v>
      </c>
      <c r="M31" s="182">
        <f>SUM(M32:M35)</f>
        <v>0</v>
      </c>
      <c r="N31" s="66">
        <f>SUM(N32:N35)</f>
        <v>0</v>
      </c>
      <c r="O31" s="165">
        <f>SUM(L31:N31)</f>
        <v>8523311713</v>
      </c>
      <c r="P31" s="37">
        <f>SUM(P32:P35)</f>
        <v>8423507000</v>
      </c>
      <c r="Q31" s="20">
        <f>SUM(Q32:Q35)</f>
        <v>8420916000</v>
      </c>
      <c r="R31" s="66">
        <f>SUM(R32:R35)</f>
        <v>8735032000</v>
      </c>
      <c r="S31" s="161">
        <f>SUM(P31:R31)</f>
        <v>25579455000</v>
      </c>
      <c r="T31" s="152">
        <f>SUM(T32:T35)</f>
        <v>8592523000</v>
      </c>
      <c r="U31" s="20">
        <f>SUM(U32:U35)</f>
        <v>8596085000</v>
      </c>
      <c r="V31" s="66">
        <f>SUM(V32:V35)</f>
        <v>8809942000</v>
      </c>
      <c r="W31" s="75">
        <f>SUM(T31:V31)</f>
        <v>25998550000</v>
      </c>
      <c r="X31" s="85">
        <f t="shared" si="17"/>
        <v>0.9816076059531974</v>
      </c>
      <c r="Y31" s="86">
        <f t="shared" si="14"/>
        <v>0.98911921090294685</v>
      </c>
      <c r="Z31" s="70">
        <f t="shared" si="15"/>
        <v>0.95573315484133314</v>
      </c>
      <c r="AA31" s="70">
        <f t="shared" si="16"/>
        <v>0.9752447040017076</v>
      </c>
      <c r="AB31" s="85">
        <f t="shared" si="18"/>
        <v>0.99194517291370654</v>
      </c>
      <c r="AC31" s="86">
        <f t="shared" si="11"/>
        <v>0</v>
      </c>
      <c r="AD31" s="70">
        <f t="shared" si="6"/>
        <v>0</v>
      </c>
      <c r="AE31" s="70">
        <f t="shared" si="12"/>
        <v>0.32783796454033015</v>
      </c>
      <c r="AF31" s="7"/>
    </row>
    <row r="32" spans="1:32" ht="18" customHeight="1" x14ac:dyDescent="0.5">
      <c r="A32" s="2"/>
      <c r="B32" s="42"/>
      <c r="C32" s="22"/>
      <c r="D32" s="30" t="s">
        <v>30</v>
      </c>
      <c r="E32" s="29"/>
      <c r="F32" s="29"/>
      <c r="G32" s="25"/>
      <c r="H32" s="105">
        <v>2965865527</v>
      </c>
      <c r="I32" s="96">
        <v>3013615493</v>
      </c>
      <c r="J32" s="97">
        <v>3067074484</v>
      </c>
      <c r="K32" s="174">
        <v>9046555504</v>
      </c>
      <c r="L32" s="43">
        <v>3299726394</v>
      </c>
      <c r="M32" s="26"/>
      <c r="N32" s="63"/>
      <c r="O32" s="162">
        <f t="shared" si="8"/>
        <v>3299726394</v>
      </c>
      <c r="P32" s="43">
        <v>2922806000</v>
      </c>
      <c r="Q32" s="26">
        <v>2951100000</v>
      </c>
      <c r="R32" s="63">
        <v>3155581000</v>
      </c>
      <c r="S32" s="162">
        <v>9029487000</v>
      </c>
      <c r="T32" s="157">
        <v>3168490000</v>
      </c>
      <c r="U32" s="26">
        <v>3169909000</v>
      </c>
      <c r="V32" s="63">
        <v>3169909000</v>
      </c>
      <c r="W32" s="138">
        <f t="shared" ref="W32:W35" si="19">SUM(T32:V32)</f>
        <v>9508308000</v>
      </c>
      <c r="X32" s="78">
        <f t="shared" si="17"/>
        <v>1.0147322562633305</v>
      </c>
      <c r="Y32" s="79">
        <f t="shared" si="14"/>
        <v>1.0211837935007286</v>
      </c>
      <c r="Z32" s="69">
        <f t="shared" si="15"/>
        <v>0.97195238658110816</v>
      </c>
      <c r="AA32" s="140">
        <f t="shared" si="16"/>
        <v>1.0018903071680596</v>
      </c>
      <c r="AB32" s="78">
        <f t="shared" si="18"/>
        <v>1.0414192230368409</v>
      </c>
      <c r="AC32" s="79">
        <f t="shared" si="11"/>
        <v>0</v>
      </c>
      <c r="AD32" s="69">
        <f t="shared" si="6"/>
        <v>0</v>
      </c>
      <c r="AE32" s="140">
        <f t="shared" si="12"/>
        <v>0.34703612819441693</v>
      </c>
      <c r="AF32" s="7"/>
    </row>
    <row r="33" spans="1:34" ht="18" customHeight="1" x14ac:dyDescent="0.5">
      <c r="A33" s="2"/>
      <c r="B33" s="21"/>
      <c r="C33" s="22"/>
      <c r="D33" s="30" t="s">
        <v>31</v>
      </c>
      <c r="E33" s="29"/>
      <c r="F33" s="29"/>
      <c r="G33" s="25"/>
      <c r="H33" s="98">
        <v>1431815537</v>
      </c>
      <c r="I33" s="96">
        <v>1518431554</v>
      </c>
      <c r="J33" s="97">
        <v>1604960002</v>
      </c>
      <c r="K33" s="174">
        <v>4555207093</v>
      </c>
      <c r="L33" s="27">
        <v>1623374063</v>
      </c>
      <c r="M33" s="26"/>
      <c r="N33" s="63"/>
      <c r="O33" s="162">
        <f t="shared" si="8"/>
        <v>1623374063</v>
      </c>
      <c r="P33" s="27">
        <v>1419350000</v>
      </c>
      <c r="Q33" s="26">
        <v>1424119000</v>
      </c>
      <c r="R33" s="63">
        <v>1530879000</v>
      </c>
      <c r="S33" s="162">
        <v>4374348000</v>
      </c>
      <c r="T33" s="153">
        <v>1645292000</v>
      </c>
      <c r="U33" s="26">
        <v>1646029000</v>
      </c>
      <c r="V33" s="63">
        <v>1859887000</v>
      </c>
      <c r="W33" s="138">
        <f t="shared" si="19"/>
        <v>5151208000</v>
      </c>
      <c r="X33" s="78">
        <f t="shared" si="17"/>
        <v>1.0087825673723887</v>
      </c>
      <c r="Y33" s="79">
        <f t="shared" si="14"/>
        <v>1.0662251918554559</v>
      </c>
      <c r="Z33" s="69">
        <f t="shared" si="15"/>
        <v>1.0483911543629509</v>
      </c>
      <c r="AA33" s="140">
        <f t="shared" si="16"/>
        <v>1.0413453829004917</v>
      </c>
      <c r="AB33" s="78">
        <f t="shared" si="18"/>
        <v>0.98667839082667397</v>
      </c>
      <c r="AC33" s="79">
        <f t="shared" si="11"/>
        <v>0</v>
      </c>
      <c r="AD33" s="69">
        <f t="shared" si="6"/>
        <v>0</v>
      </c>
      <c r="AE33" s="140">
        <f t="shared" si="12"/>
        <v>0.31514434342391145</v>
      </c>
      <c r="AF33" s="7"/>
    </row>
    <row r="34" spans="1:34" ht="18" customHeight="1" x14ac:dyDescent="0.5">
      <c r="A34" s="2"/>
      <c r="B34" s="21"/>
      <c r="C34" s="22"/>
      <c r="D34" s="30" t="s">
        <v>32</v>
      </c>
      <c r="E34" s="29"/>
      <c r="F34" s="29"/>
      <c r="G34" s="25"/>
      <c r="H34" s="178">
        <v>3870897476</v>
      </c>
      <c r="I34" s="96">
        <v>3797242742</v>
      </c>
      <c r="J34" s="97">
        <v>3676325205</v>
      </c>
      <c r="K34" s="174">
        <v>11344465423</v>
      </c>
      <c r="L34" s="186">
        <v>3542664660</v>
      </c>
      <c r="M34" s="26"/>
      <c r="N34" s="63"/>
      <c r="O34" s="162">
        <f t="shared" si="8"/>
        <v>3542664660</v>
      </c>
      <c r="P34" s="27">
        <v>4081351000</v>
      </c>
      <c r="Q34" s="26">
        <v>4045697000</v>
      </c>
      <c r="R34" s="63">
        <v>4048572000</v>
      </c>
      <c r="S34" s="162">
        <v>12175620000</v>
      </c>
      <c r="T34" s="153">
        <v>3141459000</v>
      </c>
      <c r="U34" s="26">
        <v>2513807000</v>
      </c>
      <c r="V34" s="63">
        <v>1873855000</v>
      </c>
      <c r="W34" s="138">
        <f t="shared" si="19"/>
        <v>7529121000</v>
      </c>
      <c r="X34" s="78">
        <f t="shared" si="17"/>
        <v>0.94843532839983624</v>
      </c>
      <c r="Y34" s="79">
        <f t="shared" si="14"/>
        <v>0.93858802129768981</v>
      </c>
      <c r="Z34" s="69">
        <f t="shared" si="15"/>
        <v>0.90805479191181482</v>
      </c>
      <c r="AA34" s="140">
        <f t="shared" si="16"/>
        <v>0.93173615988343916</v>
      </c>
      <c r="AB34" s="200">
        <f t="shared" ref="AB34" si="20">L34/T34</f>
        <v>1.127713161304986</v>
      </c>
      <c r="AC34" s="79">
        <f t="shared" ref="AC34" si="21">M34/U34</f>
        <v>0</v>
      </c>
      <c r="AD34" s="69">
        <f t="shared" ref="AD34" si="22">N34/V34</f>
        <v>0</v>
      </c>
      <c r="AE34" s="140">
        <f t="shared" ref="AE34" si="23">O34/W34</f>
        <v>0.47052832063663208</v>
      </c>
      <c r="AF34" s="7"/>
    </row>
    <row r="35" spans="1:34" ht="18" customHeight="1" x14ac:dyDescent="0.5">
      <c r="A35" s="2"/>
      <c r="B35" s="38"/>
      <c r="C35" s="39"/>
      <c r="D35" s="30" t="s">
        <v>80</v>
      </c>
      <c r="E35" s="29"/>
      <c r="F35" s="29"/>
      <c r="G35" s="25"/>
      <c r="H35" s="178"/>
      <c r="I35" s="96"/>
      <c r="J35" s="97"/>
      <c r="K35" s="174"/>
      <c r="L35" s="186">
        <v>57546596</v>
      </c>
      <c r="M35" s="26"/>
      <c r="N35" s="63"/>
      <c r="O35" s="162">
        <f t="shared" si="8"/>
        <v>57546596</v>
      </c>
      <c r="P35" s="27"/>
      <c r="Q35" s="26"/>
      <c r="R35" s="63"/>
      <c r="S35" s="162"/>
      <c r="T35" s="153">
        <v>637282000</v>
      </c>
      <c r="U35" s="26">
        <v>1266340000</v>
      </c>
      <c r="V35" s="63">
        <v>1906291000</v>
      </c>
      <c r="W35" s="138">
        <f t="shared" si="19"/>
        <v>3809913000</v>
      </c>
      <c r="X35" s="78" t="e">
        <f t="shared" si="17"/>
        <v>#DIV/0!</v>
      </c>
      <c r="Y35" s="79" t="e">
        <f t="shared" si="14"/>
        <v>#DIV/0!</v>
      </c>
      <c r="Z35" s="69" t="e">
        <f t="shared" si="15"/>
        <v>#DIV/0!</v>
      </c>
      <c r="AA35" s="140" t="e">
        <f t="shared" si="16"/>
        <v>#DIV/0!</v>
      </c>
      <c r="AB35" s="201">
        <f t="shared" si="18"/>
        <v>9.0300049271750962E-2</v>
      </c>
      <c r="AC35" s="79">
        <f t="shared" si="11"/>
        <v>0</v>
      </c>
      <c r="AD35" s="69">
        <f t="shared" si="6"/>
        <v>0</v>
      </c>
      <c r="AE35" s="140">
        <f t="shared" si="12"/>
        <v>1.5104438342817801E-2</v>
      </c>
      <c r="AF35" s="7"/>
    </row>
    <row r="36" spans="1:34" ht="18" customHeight="1" thickBot="1" x14ac:dyDescent="0.55000000000000004">
      <c r="A36" s="2"/>
      <c r="B36" s="44" t="s">
        <v>33</v>
      </c>
      <c r="C36" s="45"/>
      <c r="D36" s="46"/>
      <c r="E36" s="47"/>
      <c r="F36" s="47"/>
      <c r="G36" s="48"/>
      <c r="H36" s="108">
        <v>1248264774</v>
      </c>
      <c r="I36" s="106">
        <v>1247623979</v>
      </c>
      <c r="J36" s="107">
        <v>1257671026</v>
      </c>
      <c r="K36" s="179">
        <v>3753559779</v>
      </c>
      <c r="L36" s="50">
        <v>1290944028</v>
      </c>
      <c r="M36" s="49"/>
      <c r="N36" s="67"/>
      <c r="O36" s="166">
        <f>SUM(L36:N36)</f>
        <v>1290944028</v>
      </c>
      <c r="P36" s="50">
        <v>1200023000</v>
      </c>
      <c r="Q36" s="49">
        <v>1196043000</v>
      </c>
      <c r="R36" s="67">
        <v>1239706000</v>
      </c>
      <c r="S36" s="187">
        <v>3635772000</v>
      </c>
      <c r="T36" s="158">
        <v>1285439000</v>
      </c>
      <c r="U36" s="49">
        <v>1311727000</v>
      </c>
      <c r="V36" s="67">
        <v>1328078000</v>
      </c>
      <c r="W36" s="61">
        <f>SUM(T36:V36)</f>
        <v>3925244000</v>
      </c>
      <c r="X36" s="87">
        <f t="shared" si="17"/>
        <v>1.0402007078197668</v>
      </c>
      <c r="Y36" s="88">
        <f t="shared" si="14"/>
        <v>1.0431263583332706</v>
      </c>
      <c r="Z36" s="71">
        <f t="shared" si="15"/>
        <v>1.0144913600482695</v>
      </c>
      <c r="AA36" s="71">
        <f t="shared" si="16"/>
        <v>1.0323969102022899</v>
      </c>
      <c r="AB36" s="87">
        <f t="shared" si="18"/>
        <v>1.0042826053978446</v>
      </c>
      <c r="AC36" s="88">
        <f t="shared" si="11"/>
        <v>0</v>
      </c>
      <c r="AD36" s="71">
        <f t="shared" si="6"/>
        <v>0</v>
      </c>
      <c r="AE36" s="71">
        <f t="shared" si="12"/>
        <v>0.32888249189094998</v>
      </c>
    </row>
    <row r="37" spans="1:34" ht="24" customHeight="1" thickTop="1" thickBot="1" x14ac:dyDescent="0.5">
      <c r="A37" s="2"/>
      <c r="B37" s="264" t="s">
        <v>34</v>
      </c>
      <c r="C37" s="265"/>
      <c r="D37" s="265"/>
      <c r="E37" s="265"/>
      <c r="F37" s="265"/>
      <c r="G37" s="266"/>
      <c r="H37" s="109">
        <f>H36+H31+H21+H6</f>
        <v>24282822714</v>
      </c>
      <c r="I37" s="110">
        <f>I36+I31+I21+I6</f>
        <v>24832468468</v>
      </c>
      <c r="J37" s="111">
        <f>J36+J31+J21+J6</f>
        <v>25048631967</v>
      </c>
      <c r="K37" s="180">
        <f>SUM(H37:J37)</f>
        <v>74163923149</v>
      </c>
      <c r="L37" s="188">
        <f>L36+L31+L21+L6</f>
        <v>25440700893</v>
      </c>
      <c r="M37" s="189">
        <f>M36+M31+M21+M6</f>
        <v>0</v>
      </c>
      <c r="N37" s="51">
        <f>N36+N31+N21+N6</f>
        <v>0</v>
      </c>
      <c r="O37" s="167">
        <f>SUM(L37:N37)</f>
        <v>25440700893</v>
      </c>
      <c r="P37" s="52">
        <f>P36+P31+P21+P6</f>
        <v>25006769000</v>
      </c>
      <c r="Q37" s="53">
        <f>Q36+Q31+Q21+Q6</f>
        <v>26076949000</v>
      </c>
      <c r="R37" s="51">
        <f>R36+R31+R21+R6</f>
        <v>26752900000</v>
      </c>
      <c r="S37" s="167">
        <f>SUM(P37:R37)</f>
        <v>77836618000</v>
      </c>
      <c r="T37" s="159">
        <f>T36+T31+T21+T6</f>
        <v>26280429000</v>
      </c>
      <c r="U37" s="53">
        <f>U36+U31+U21+U6</f>
        <v>27175177000</v>
      </c>
      <c r="V37" s="51">
        <f>V36+V31+V21+V6</f>
        <v>28150241000</v>
      </c>
      <c r="W37" s="60">
        <f>SUM(T37:V37)</f>
        <v>81605847000</v>
      </c>
      <c r="X37" s="80">
        <f t="shared" si="17"/>
        <v>0.97104998706550216</v>
      </c>
      <c r="Y37" s="81">
        <f t="shared" si="14"/>
        <v>0.95227660521175239</v>
      </c>
      <c r="Z37" s="72">
        <f t="shared" si="15"/>
        <v>0.9362959517285977</v>
      </c>
      <c r="AA37" s="72">
        <f t="shared" si="16"/>
        <v>0.95281533363898208</v>
      </c>
      <c r="AB37" s="80">
        <f t="shared" si="18"/>
        <v>0.96804739728563793</v>
      </c>
      <c r="AC37" s="81">
        <f t="shared" si="11"/>
        <v>0</v>
      </c>
      <c r="AD37" s="72">
        <f t="shared" si="6"/>
        <v>0</v>
      </c>
      <c r="AE37" s="72">
        <f>O37/W37</f>
        <v>0.31175095692591731</v>
      </c>
      <c r="AF37" s="7"/>
    </row>
    <row r="38" spans="1:34" ht="15" x14ac:dyDescent="0.45">
      <c r="A38" s="2"/>
      <c r="B38" s="262" t="s">
        <v>88</v>
      </c>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82"/>
      <c r="AB38" s="146"/>
      <c r="AC38" s="146"/>
      <c r="AD38" s="146"/>
      <c r="AE38" s="146"/>
    </row>
    <row r="39" spans="1:34" ht="15" x14ac:dyDescent="0.45">
      <c r="A39" s="2"/>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82"/>
      <c r="AB39" s="146"/>
      <c r="AC39" s="146"/>
      <c r="AD39" s="146"/>
      <c r="AE39" s="146"/>
    </row>
    <row r="40" spans="1:34" ht="15" customHeight="1" x14ac:dyDescent="0.45">
      <c r="A40" s="2"/>
      <c r="C40" s="82" t="s">
        <v>42</v>
      </c>
    </row>
    <row r="41" spans="1:34" ht="13.8" thickBot="1" x14ac:dyDescent="0.25">
      <c r="AH41" s="202"/>
    </row>
    <row r="42" spans="1:34" s="112" customFormat="1" ht="19.95" customHeight="1" x14ac:dyDescent="0.2">
      <c r="B42" s="222" t="s">
        <v>49</v>
      </c>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4"/>
      <c r="AB42" s="223"/>
      <c r="AC42" s="223"/>
      <c r="AD42" s="223"/>
      <c r="AE42" s="224"/>
      <c r="AF42" s="169"/>
    </row>
    <row r="43" spans="1:34" ht="19.95" customHeight="1" x14ac:dyDescent="0.15">
      <c r="B43" s="253"/>
      <c r="C43" s="255" t="s">
        <v>95</v>
      </c>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6"/>
    </row>
    <row r="44" spans="1:34" ht="19.95" customHeight="1" x14ac:dyDescent="0.15">
      <c r="B44" s="253"/>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6"/>
    </row>
    <row r="45" spans="1:34" s="112" customFormat="1" ht="19.95" customHeight="1" x14ac:dyDescent="0.2">
      <c r="B45" s="253"/>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6"/>
    </row>
    <row r="46" spans="1:34" s="112" customFormat="1" ht="19.95" customHeight="1" x14ac:dyDescent="0.2">
      <c r="B46" s="253"/>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6"/>
    </row>
    <row r="47" spans="1:34" s="112" customFormat="1" ht="19.95" customHeight="1" x14ac:dyDescent="0.2">
      <c r="B47" s="253"/>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6"/>
    </row>
    <row r="48" spans="1:34" s="112" customFormat="1" ht="19.95" customHeight="1" x14ac:dyDescent="0.2">
      <c r="B48" s="253"/>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6"/>
    </row>
    <row r="49" spans="2:31" s="112" customFormat="1" ht="19.95" customHeight="1" thickBot="1" x14ac:dyDescent="0.25">
      <c r="B49" s="254"/>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8"/>
    </row>
  </sheetData>
  <mergeCells count="10">
    <mergeCell ref="C43:AE49"/>
    <mergeCell ref="B43:B49"/>
    <mergeCell ref="B38:Z39"/>
    <mergeCell ref="L4:O4"/>
    <mergeCell ref="T4:W4"/>
    <mergeCell ref="AB4:AE4"/>
    <mergeCell ref="H4:K4"/>
    <mergeCell ref="P4:S4"/>
    <mergeCell ref="X4:AA4"/>
    <mergeCell ref="B37:G37"/>
  </mergeCells>
  <phoneticPr fontId="4"/>
  <printOptions horizontalCentered="1"/>
  <pageMargins left="0.51181102362204722" right="0.51181102362204722" top="0.55118110236220474" bottom="0.55118110236220474" header="0.31496062992125984" footer="0.31496062992125984"/>
  <pageSetup paperSize="9" scale="63" orientation="landscape" r:id="rId1"/>
  <headerFooter>
    <oddFooter>&amp;R&amp;8&amp;Z&amp;F</oddFooter>
  </headerFooter>
</worksheet>
</file>