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firstSheet="1" activeTab="11"/>
  </bookViews>
  <sheets>
    <sheet name="t1604" sheetId="1" r:id="rId1"/>
    <sheet name="t1605" sheetId="2" r:id="rId2"/>
    <sheet name="t1606" sheetId="3" r:id="rId3"/>
    <sheet name="t1607" sheetId="4" r:id="rId4"/>
    <sheet name="t1608" sheetId="5" r:id="rId5"/>
    <sheet name="t1609" sheetId="6" r:id="rId6"/>
    <sheet name="t1610" sheetId="7" r:id="rId7"/>
    <sheet name="t1611" sheetId="8" r:id="rId8"/>
    <sheet name="t1612" sheetId="9" r:id="rId9"/>
    <sheet name="t1701" sheetId="10" r:id="rId10"/>
    <sheet name="t1702" sheetId="11" r:id="rId11"/>
    <sheet name="t1703" sheetId="12" r:id="rId12"/>
  </sheets>
  <externalReferences>
    <externalReference r:id="rId15"/>
  </externalReferences>
  <definedNames>
    <definedName name="_xlnm.Print_Area" localSheetId="0">'t1604'!$A$1:$R$167</definedName>
    <definedName name="_xlnm.Print_Area" localSheetId="1">'t1605'!$A$1:$R$167</definedName>
    <definedName name="_xlnm.Print_Area" localSheetId="2">'t1606'!$A$1:$R$169</definedName>
    <definedName name="_xlnm.Print_Area" localSheetId="3">'t1607'!$A$1:$R$169</definedName>
    <definedName name="_xlnm.Print_Area" localSheetId="4">'t1608'!$A$1:$R$167</definedName>
    <definedName name="_xlnm.Print_Area" localSheetId="5">'t1609'!$A$1:$R$169</definedName>
    <definedName name="_xlnm.Print_Area" localSheetId="6">'t1610'!$A$1:$R$167</definedName>
    <definedName name="_xlnm.Print_Area" localSheetId="7">'t1611'!$A$1:$R$169</definedName>
    <definedName name="_xlnm.Print_Area" localSheetId="8">'t1612'!$A$1:$R$169</definedName>
    <definedName name="_xlnm.Print_Area" localSheetId="9">'t1701'!$A$1:$R$169</definedName>
    <definedName name="_xlnm.Print_Area" localSheetId="10">'t1702'!$A$1:$R$167</definedName>
    <definedName name="_xlnm.Print_Area" localSheetId="11">'t1703'!$A$1:$R$169</definedName>
  </definedNames>
  <calcPr fullCalcOnLoad="1"/>
</workbook>
</file>

<file path=xl/sharedStrings.xml><?xml version="1.0" encoding="utf-8"?>
<sst xmlns="http://schemas.openxmlformats.org/spreadsheetml/2006/main" count="3475" uniqueCount="102">
  <si>
    <t>※速報値であり，今後，値が変更となることがあります。</t>
  </si>
  <si>
    <t>更新</t>
  </si>
  <si>
    <t>○第１号被保険者数</t>
  </si>
  <si>
    <t>（単位：人）</t>
  </si>
  <si>
    <t>第１号被保険者数</t>
  </si>
  <si>
    <t>○認定率</t>
  </si>
  <si>
    <t>６５歳以上７５歳未満</t>
  </si>
  <si>
    <t>７５歳以上</t>
  </si>
  <si>
    <t>　　計</t>
  </si>
  <si>
    <t>○要介護（要支援）認定者数</t>
  </si>
  <si>
    <t>非該当</t>
  </si>
  <si>
    <t>男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</si>
  <si>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</si>
  <si>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</si>
  <si>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</si>
  <si>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</si>
  <si>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</si>
  <si>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</si>
  <si>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</si>
  <si>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</si>
  <si>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</si>
  <si>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</si>
  <si>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</si>
  <si>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　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</si>
  <si>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</si>
  <si>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</si>
  <si>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</si>
  <si>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</si>
  <si>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</si>
  <si>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</si>
  <si>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第２号被保険者</t>
  </si>
  <si>
    <t>総　　数</t>
  </si>
  <si>
    <t>　</t>
  </si>
  <si>
    <t>女</t>
  </si>
  <si>
    <t>　</t>
  </si>
  <si>
    <t>　</t>
  </si>
  <si>
    <t>　</t>
  </si>
  <si>
    <t>○居宅介護（介護予防）サービス受給者数</t>
  </si>
  <si>
    <t>現物給付は前々月サービス分，償還給付は前月支出決定分（単位：人）</t>
  </si>
  <si>
    <t>予防給付</t>
  </si>
  <si>
    <t>介護給付</t>
  </si>
  <si>
    <t>　　総　数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</si>
  <si>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</si>
  <si>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</si>
  <si>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</si>
  <si>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</si>
  <si>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</si>
  <si>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</si>
  <si>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</si>
  <si>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</si>
  <si>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</si>
  <si>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</si>
  <si>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</si>
  <si>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</si>
  <si>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</si>
  <si>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</si>
  <si>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</si>
  <si>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</si>
  <si>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</si>
  <si>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</si>
  <si>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</si>
  <si>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</si>
  <si>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</si>
  <si>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</si>
  <si>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</si>
  <si>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</si>
  <si>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</si>
  <si>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</si>
  <si>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</si>
  <si>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</si>
  <si>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</si>
  <si>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</si>
  <si>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</si>
  <si>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</si>
  <si>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</si>
  <si>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</si>
  <si>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</si>
  <si>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複合型サービス(看護小規模多機能型居宅介護)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</si>
  <si>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</si>
  <si>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</si>
  <si>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</si>
  <si>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</si>
  <si>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</si>
  <si>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</si>
  <si>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</si>
  <si>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定期巡回・随時対応型訪問介護看護</t>
  </si>
  <si>
    <t>　</t>
  </si>
  <si>
    <t>　</t>
  </si>
  <si>
    <t>　</t>
  </si>
  <si>
    <t>地域密着型通所介護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</si>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</sst>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 diagonalUp="1">
      <left style="double"/>
      <right style="hair"/>
      <top style="thin"/>
      <bottom style="thin"/>
      <diagonal style="thin"/>
    </border>
    <border>
      <left style="hair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>
      <left style="double"/>
      <right style="hair"/>
      <top>
        <color indexed="63"/>
      </top>
      <bottom style="hair"/>
      <diagonal style="thin"/>
    </border>
    <border>
      <left style="hair"/>
      <right style="hair"/>
      <top>
        <color indexed="63"/>
      </top>
      <bottom style="hair"/>
    </border>
    <border>
      <left style="double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double"/>
      <right style="hair"/>
      <top style="hair"/>
      <bottom style="thin"/>
      <diagonal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hair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double"/>
      <right style="hair"/>
      <top style="thin"/>
      <bottom style="medium"/>
      <diagonal style="thin"/>
    </border>
    <border>
      <left style="hair"/>
      <right style="hair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 diagonalUp="1">
      <left style="double"/>
      <right style="hair"/>
      <top style="thin"/>
      <bottom style="hair"/>
      <diagonal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double"/>
      <right style="hair"/>
      <top style="hair"/>
      <bottom style="hair"/>
      <diagonal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double"/>
      <right style="hair"/>
      <top style="hair"/>
      <bottom>
        <color indexed="63"/>
      </bottom>
      <diagonal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 diagonalUp="1">
      <left style="double"/>
      <right style="hair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hair"/>
      <top>
        <color indexed="63"/>
      </top>
      <bottom style="thin"/>
      <diagonal style="thin"/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vertical="center"/>
    </xf>
    <xf numFmtId="38" fontId="0" fillId="33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4" borderId="27" xfId="0" applyNumberFormat="1" applyFont="1" applyFill="1" applyBorder="1" applyAlignment="1">
      <alignment horizontal="right" vertical="center"/>
    </xf>
    <xf numFmtId="38" fontId="0" fillId="34" borderId="28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0" borderId="29" xfId="0" applyNumberFormat="1" applyFont="1" applyBorder="1" applyAlignment="1">
      <alignment horizontal="right" vertical="center"/>
    </xf>
    <xf numFmtId="38" fontId="0" fillId="0" borderId="30" xfId="0" applyNumberFormat="1" applyFont="1" applyBorder="1" applyAlignment="1">
      <alignment horizontal="right" vertical="center"/>
    </xf>
    <xf numFmtId="38" fontId="0" fillId="0" borderId="31" xfId="0" applyNumberFormat="1" applyFont="1" applyBorder="1" applyAlignment="1">
      <alignment horizontal="right" vertical="center"/>
    </xf>
    <xf numFmtId="38" fontId="0" fillId="0" borderId="32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38" fontId="0" fillId="33" borderId="34" xfId="0" applyNumberFormat="1" applyFont="1" applyFill="1" applyBorder="1" applyAlignment="1">
      <alignment horizontal="right" vertical="center"/>
    </xf>
    <xf numFmtId="38" fontId="0" fillId="33" borderId="35" xfId="0" applyNumberFormat="1" applyFont="1" applyFill="1" applyBorder="1" applyAlignment="1">
      <alignment horizontal="right" vertical="center"/>
    </xf>
    <xf numFmtId="38" fontId="0" fillId="33" borderId="36" xfId="0" applyNumberFormat="1" applyFont="1" applyFill="1" applyBorder="1" applyAlignment="1">
      <alignment horizontal="right" vertical="center"/>
    </xf>
    <xf numFmtId="38" fontId="0" fillId="33" borderId="37" xfId="0" applyNumberFormat="1" applyFont="1" applyFill="1" applyBorder="1" applyAlignment="1">
      <alignment horizontal="right" vertical="center"/>
    </xf>
    <xf numFmtId="38" fontId="0" fillId="33" borderId="38" xfId="0" applyNumberFormat="1" applyFont="1" applyFill="1" applyBorder="1" applyAlignment="1">
      <alignment horizontal="right" vertical="center"/>
    </xf>
    <xf numFmtId="38" fontId="0" fillId="33" borderId="39" xfId="0" applyNumberFormat="1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38" fontId="0" fillId="33" borderId="41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0" fillId="33" borderId="42" xfId="0" applyNumberFormat="1" applyFont="1" applyFill="1" applyBorder="1" applyAlignment="1">
      <alignment horizontal="right" vertical="center"/>
    </xf>
    <xf numFmtId="38" fontId="0" fillId="33" borderId="43" xfId="0" applyNumberFormat="1" applyFont="1" applyFill="1" applyBorder="1" applyAlignment="1">
      <alignment horizontal="right" vertical="center"/>
    </xf>
    <xf numFmtId="38" fontId="0" fillId="33" borderId="14" xfId="0" applyNumberFormat="1" applyFont="1" applyFill="1" applyBorder="1" applyAlignment="1">
      <alignment horizontal="right" vertical="center"/>
    </xf>
    <xf numFmtId="38" fontId="0" fillId="33" borderId="44" xfId="0" applyNumberFormat="1" applyFont="1" applyFill="1" applyBorder="1" applyAlignment="1">
      <alignment horizontal="right" vertical="center"/>
    </xf>
    <xf numFmtId="38" fontId="0" fillId="33" borderId="45" xfId="0" applyNumberFormat="1" applyFont="1" applyFill="1" applyBorder="1" applyAlignment="1">
      <alignment horizontal="right" vertical="center"/>
    </xf>
    <xf numFmtId="38" fontId="0" fillId="33" borderId="46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34" borderId="47" xfId="0" applyNumberFormat="1" applyFont="1" applyFill="1" applyBorder="1" applyAlignment="1">
      <alignment horizontal="right" vertical="center"/>
    </xf>
    <xf numFmtId="38" fontId="0" fillId="0" borderId="47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48" xfId="0" applyNumberFormat="1" applyFont="1" applyBorder="1" applyAlignment="1">
      <alignment horizontal="right" vertical="center"/>
    </xf>
    <xf numFmtId="38" fontId="0" fillId="33" borderId="49" xfId="0" applyNumberFormat="1" applyFont="1" applyFill="1" applyBorder="1" applyAlignment="1">
      <alignment horizontal="right" vertical="center"/>
    </xf>
    <xf numFmtId="38" fontId="0" fillId="33" borderId="50" xfId="0" applyNumberFormat="1" applyFont="1" applyFill="1" applyBorder="1" applyAlignment="1">
      <alignment horizontal="right" vertical="center"/>
    </xf>
    <xf numFmtId="38" fontId="0" fillId="33" borderId="51" xfId="0" applyNumberFormat="1" applyFont="1" applyFill="1" applyBorder="1" applyAlignment="1">
      <alignment horizontal="right" vertical="center"/>
    </xf>
    <xf numFmtId="38" fontId="0" fillId="33" borderId="52" xfId="0" applyNumberFormat="1" applyFont="1" applyFill="1" applyBorder="1" applyAlignment="1">
      <alignment horizontal="right" vertical="center"/>
    </xf>
    <xf numFmtId="38" fontId="0" fillId="33" borderId="53" xfId="0" applyNumberFormat="1" applyFont="1" applyFill="1" applyBorder="1" applyAlignment="1">
      <alignment horizontal="right" vertical="center"/>
    </xf>
    <xf numFmtId="38" fontId="0" fillId="33" borderId="54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horizontal="right" vertical="center"/>
    </xf>
    <xf numFmtId="38" fontId="0" fillId="33" borderId="57" xfId="0" applyNumberFormat="1" applyFont="1" applyFill="1" applyBorder="1" applyAlignment="1">
      <alignment horizontal="right" vertical="center"/>
    </xf>
    <xf numFmtId="38" fontId="0" fillId="33" borderId="13" xfId="0" applyNumberFormat="1" applyFont="1" applyFill="1" applyBorder="1" applyAlignment="1">
      <alignment horizontal="right" vertical="center"/>
    </xf>
    <xf numFmtId="38" fontId="0" fillId="33" borderId="58" xfId="0" applyNumberFormat="1" applyFont="1" applyFill="1" applyBorder="1" applyAlignment="1">
      <alignment horizontal="right" vertical="center"/>
    </xf>
    <xf numFmtId="38" fontId="0" fillId="33" borderId="59" xfId="0" applyNumberFormat="1" applyFont="1" applyFill="1" applyBorder="1" applyAlignment="1">
      <alignment horizontal="right" vertical="center"/>
    </xf>
    <xf numFmtId="38" fontId="0" fillId="33" borderId="60" xfId="0" applyNumberFormat="1" applyFont="1" applyFill="1" applyBorder="1" applyAlignment="1">
      <alignment horizontal="right" vertical="center"/>
    </xf>
    <xf numFmtId="38" fontId="0" fillId="33" borderId="61" xfId="0" applyNumberFormat="1" applyFont="1" applyFill="1" applyBorder="1" applyAlignment="1">
      <alignment horizontal="right" vertical="center"/>
    </xf>
    <xf numFmtId="38" fontId="0" fillId="33" borderId="62" xfId="0" applyNumberFormat="1" applyFont="1" applyFill="1" applyBorder="1" applyAlignment="1">
      <alignment horizontal="right" vertical="center"/>
    </xf>
    <xf numFmtId="38" fontId="0" fillId="33" borderId="63" xfId="0" applyNumberFormat="1" applyFont="1" applyFill="1" applyBorder="1" applyAlignment="1">
      <alignment horizontal="right" vertical="center"/>
    </xf>
    <xf numFmtId="38" fontId="0" fillId="33" borderId="64" xfId="0" applyNumberFormat="1" applyFont="1" applyFill="1" applyBorder="1" applyAlignment="1">
      <alignment horizontal="right" vertical="center"/>
    </xf>
    <xf numFmtId="38" fontId="0" fillId="33" borderId="65" xfId="0" applyNumberFormat="1" applyFont="1" applyFill="1" applyBorder="1" applyAlignment="1">
      <alignment horizontal="right" vertical="center"/>
    </xf>
    <xf numFmtId="38" fontId="0" fillId="33" borderId="16" xfId="0" applyNumberFormat="1" applyFont="1" applyFill="1" applyBorder="1" applyAlignment="1">
      <alignment horizontal="right" vertical="center"/>
    </xf>
    <xf numFmtId="38" fontId="0" fillId="33" borderId="66" xfId="0" applyNumberFormat="1" applyFont="1" applyFill="1" applyBorder="1" applyAlignment="1">
      <alignment horizontal="right" vertical="center"/>
    </xf>
    <xf numFmtId="38" fontId="0" fillId="33" borderId="67" xfId="0" applyNumberFormat="1" applyFont="1" applyFill="1" applyBorder="1" applyAlignment="1">
      <alignment horizontal="right" vertical="center"/>
    </xf>
    <xf numFmtId="38" fontId="0" fillId="33" borderId="68" xfId="0" applyNumberFormat="1" applyFont="1" applyFill="1" applyBorder="1" applyAlignment="1">
      <alignment horizontal="right" vertical="center"/>
    </xf>
    <xf numFmtId="38" fontId="0" fillId="33" borderId="69" xfId="0" applyNumberFormat="1" applyFont="1" applyFill="1" applyBorder="1" applyAlignment="1">
      <alignment horizontal="right" vertical="center"/>
    </xf>
    <xf numFmtId="38" fontId="0" fillId="0" borderId="70" xfId="0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71" xfId="0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0" fillId="34" borderId="57" xfId="0" applyNumberFormat="1" applyFont="1" applyFill="1" applyBorder="1" applyAlignment="1">
      <alignment horizontal="right" vertical="center"/>
    </xf>
    <xf numFmtId="38" fontId="0" fillId="34" borderId="60" xfId="0" applyNumberFormat="1" applyFont="1" applyFill="1" applyBorder="1" applyAlignment="1">
      <alignment horizontal="right" vertical="center"/>
    </xf>
    <xf numFmtId="38" fontId="0" fillId="34" borderId="11" xfId="0" applyNumberFormat="1" applyFont="1" applyFill="1" applyBorder="1" applyAlignment="1">
      <alignment horizontal="right" vertical="center"/>
    </xf>
    <xf numFmtId="38" fontId="0" fillId="0" borderId="73" xfId="0" applyNumberFormat="1" applyFont="1" applyBorder="1" applyAlignment="1">
      <alignment horizontal="right" vertical="center"/>
    </xf>
    <xf numFmtId="38" fontId="0" fillId="0" borderId="59" xfId="0" applyNumberFormat="1" applyFont="1" applyBorder="1" applyAlignment="1">
      <alignment horizontal="right" vertical="center"/>
    </xf>
    <xf numFmtId="38" fontId="0" fillId="0" borderId="60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74" xfId="0" applyNumberFormat="1" applyFont="1" applyBorder="1" applyAlignment="1">
      <alignment horizontal="right" vertical="center"/>
    </xf>
    <xf numFmtId="38" fontId="0" fillId="34" borderId="42" xfId="0" applyNumberFormat="1" applyFont="1" applyFill="1" applyBorder="1" applyAlignment="1">
      <alignment horizontal="right" vertical="center"/>
    </xf>
    <xf numFmtId="38" fontId="0" fillId="34" borderId="43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38" fontId="0" fillId="0" borderId="72" xfId="0" applyNumberFormat="1" applyFont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3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75" xfId="0" applyNumberFormat="1" applyFont="1" applyBorder="1" applyAlignment="1">
      <alignment horizontal="right" vertical="center"/>
    </xf>
    <xf numFmtId="38" fontId="0" fillId="33" borderId="27" xfId="0" applyNumberFormat="1" applyFont="1" applyFill="1" applyBorder="1" applyAlignment="1">
      <alignment horizontal="right" vertical="center"/>
    </xf>
    <xf numFmtId="38" fontId="0" fillId="33" borderId="47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horizontal="right" vertical="center"/>
    </xf>
    <xf numFmtId="38" fontId="0" fillId="33" borderId="76" xfId="0" applyNumberFormat="1" applyFont="1" applyFill="1" applyBorder="1" applyAlignment="1">
      <alignment horizontal="right" vertical="center"/>
    </xf>
    <xf numFmtId="38" fontId="0" fillId="33" borderId="30" xfId="0" applyNumberFormat="1" applyFont="1" applyFill="1" applyBorder="1" applyAlignment="1">
      <alignment horizontal="right" vertical="center"/>
    </xf>
    <xf numFmtId="38" fontId="0" fillId="33" borderId="77" xfId="0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center" vertical="center"/>
    </xf>
    <xf numFmtId="38" fontId="0" fillId="0" borderId="7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80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33" borderId="31" xfId="0" applyNumberFormat="1" applyFont="1" applyFill="1" applyBorder="1" applyAlignment="1">
      <alignment horizontal="right" vertical="center"/>
    </xf>
    <xf numFmtId="38" fontId="0" fillId="33" borderId="19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7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3" fontId="0" fillId="34" borderId="27" xfId="48" applyNumberFormat="1" applyFont="1" applyFill="1" applyBorder="1" applyAlignment="1">
      <alignment vertical="center"/>
    </xf>
    <xf numFmtId="3" fontId="0" fillId="34" borderId="47" xfId="48" applyNumberFormat="1" applyFont="1" applyFill="1" applyBorder="1" applyAlignment="1">
      <alignment vertical="center"/>
    </xf>
    <xf numFmtId="3" fontId="0" fillId="34" borderId="17" xfId="48" applyNumberFormat="1" applyFont="1" applyFill="1" applyBorder="1" applyAlignment="1">
      <alignment vertical="center"/>
    </xf>
    <xf numFmtId="3" fontId="0" fillId="0" borderId="76" xfId="48" applyNumberFormat="1" applyFont="1" applyFill="1" applyBorder="1" applyAlignment="1">
      <alignment vertical="center"/>
    </xf>
    <xf numFmtId="3" fontId="0" fillId="0" borderId="30" xfId="48" applyNumberFormat="1" applyFont="1" applyFill="1" applyBorder="1" applyAlignment="1">
      <alignment vertical="center"/>
    </xf>
    <xf numFmtId="3" fontId="0" fillId="0" borderId="47" xfId="48" applyNumberFormat="1" applyFont="1" applyFill="1" applyBorder="1" applyAlignment="1">
      <alignment vertical="center"/>
    </xf>
    <xf numFmtId="3" fontId="0" fillId="0" borderId="17" xfId="48" applyNumberFormat="1" applyFont="1" applyFill="1" applyBorder="1" applyAlignment="1">
      <alignment vertical="center"/>
    </xf>
    <xf numFmtId="3" fontId="0" fillId="0" borderId="77" xfId="48" applyNumberFormat="1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57" xfId="48" applyNumberFormat="1" applyFont="1" applyFill="1" applyBorder="1" applyAlignment="1">
      <alignment vertical="center"/>
    </xf>
    <xf numFmtId="3" fontId="0" fillId="33" borderId="60" xfId="48" applyNumberFormat="1" applyFont="1" applyFill="1" applyBorder="1" applyAlignment="1">
      <alignment vertical="center"/>
    </xf>
    <xf numFmtId="3" fontId="0" fillId="33" borderId="79" xfId="48" applyNumberFormat="1" applyFont="1" applyFill="1" applyBorder="1" applyAlignment="1">
      <alignment vertical="center"/>
    </xf>
    <xf numFmtId="3" fontId="0" fillId="33" borderId="73" xfId="48" applyNumberFormat="1" applyFont="1" applyFill="1" applyBorder="1" applyAlignment="1">
      <alignment vertical="center"/>
    </xf>
    <xf numFmtId="3" fontId="0" fillId="33" borderId="59" xfId="48" applyNumberFormat="1" applyFont="1" applyFill="1" applyBorder="1" applyAlignment="1">
      <alignment vertical="center"/>
    </xf>
    <xf numFmtId="3" fontId="0" fillId="33" borderId="74" xfId="48" applyNumberFormat="1" applyFont="1" applyFill="1" applyBorder="1" applyAlignment="1">
      <alignment vertical="center"/>
    </xf>
    <xf numFmtId="0" fontId="0" fillId="33" borderId="86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3" fontId="0" fillId="33" borderId="61" xfId="48" applyNumberFormat="1" applyFont="1" applyFill="1" applyBorder="1" applyAlignment="1">
      <alignment vertical="center"/>
    </xf>
    <xf numFmtId="3" fontId="0" fillId="33" borderId="65" xfId="48" applyNumberFormat="1" applyFont="1" applyFill="1" applyBorder="1" applyAlignment="1">
      <alignment vertical="center"/>
    </xf>
    <xf numFmtId="3" fontId="0" fillId="33" borderId="87" xfId="48" applyNumberFormat="1" applyFont="1" applyFill="1" applyBorder="1" applyAlignment="1">
      <alignment vertical="center"/>
    </xf>
    <xf numFmtId="3" fontId="0" fillId="33" borderId="88" xfId="48" applyNumberFormat="1" applyFont="1" applyFill="1" applyBorder="1" applyAlignment="1">
      <alignment vertical="center"/>
    </xf>
    <xf numFmtId="3" fontId="0" fillId="33" borderId="64" xfId="48" applyNumberFormat="1" applyFont="1" applyFill="1" applyBorder="1" applyAlignment="1">
      <alignment vertical="center"/>
    </xf>
    <xf numFmtId="3" fontId="0" fillId="33" borderId="89" xfId="48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42" xfId="48" applyNumberFormat="1" applyFont="1" applyFill="1" applyBorder="1" applyAlignment="1">
      <alignment vertical="center"/>
    </xf>
    <xf numFmtId="3" fontId="0" fillId="33" borderId="43" xfId="48" applyNumberFormat="1" applyFont="1" applyFill="1" applyBorder="1" applyAlignment="1">
      <alignment vertical="center"/>
    </xf>
    <xf numFmtId="3" fontId="0" fillId="33" borderId="80" xfId="48" applyNumberFormat="1" applyFont="1" applyFill="1" applyBorder="1" applyAlignment="1">
      <alignment vertical="center"/>
    </xf>
    <xf numFmtId="3" fontId="0" fillId="33" borderId="72" xfId="48" applyNumberFormat="1" applyFont="1" applyFill="1" applyBorder="1" applyAlignment="1">
      <alignment vertical="center"/>
    </xf>
    <xf numFmtId="3" fontId="0" fillId="33" borderId="45" xfId="48" applyNumberFormat="1" applyFont="1" applyFill="1" applyBorder="1" applyAlignment="1">
      <alignment vertical="center"/>
    </xf>
    <xf numFmtId="3" fontId="0" fillId="33" borderId="75" xfId="48" applyNumberFormat="1" applyFont="1" applyFill="1" applyBorder="1" applyAlignment="1">
      <alignment vertical="center"/>
    </xf>
    <xf numFmtId="3" fontId="0" fillId="33" borderId="11" xfId="48" applyNumberFormat="1" applyFont="1" applyFill="1" applyBorder="1" applyAlignment="1">
      <alignment vertical="center"/>
    </xf>
    <xf numFmtId="3" fontId="0" fillId="33" borderId="14" xfId="48" applyNumberFormat="1" applyFont="1" applyFill="1" applyBorder="1" applyAlignment="1">
      <alignment vertical="center"/>
    </xf>
    <xf numFmtId="3" fontId="0" fillId="33" borderId="86" xfId="48" applyNumberFormat="1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33" borderId="58" xfId="48" applyNumberFormat="1" applyFont="1" applyFill="1" applyBorder="1" applyAlignment="1">
      <alignment vertical="center"/>
    </xf>
    <xf numFmtId="0" fontId="0" fillId="33" borderId="90" xfId="0" applyFont="1" applyFill="1" applyBorder="1" applyAlignment="1">
      <alignment vertical="center"/>
    </xf>
    <xf numFmtId="3" fontId="0" fillId="33" borderId="37" xfId="48" applyNumberFormat="1" applyFont="1" applyFill="1" applyBorder="1" applyAlignment="1">
      <alignment vertical="center"/>
    </xf>
    <xf numFmtId="3" fontId="0" fillId="33" borderId="38" xfId="48" applyNumberFormat="1" applyFont="1" applyFill="1" applyBorder="1" applyAlignment="1">
      <alignment vertical="center"/>
    </xf>
    <xf numFmtId="3" fontId="0" fillId="33" borderId="35" xfId="48" applyNumberFormat="1" applyFont="1" applyFill="1" applyBorder="1" applyAlignment="1">
      <alignment vertical="center"/>
    </xf>
    <xf numFmtId="3" fontId="0" fillId="33" borderId="91" xfId="48" applyNumberFormat="1" applyFont="1" applyFill="1" applyBorder="1" applyAlignment="1">
      <alignment vertical="center"/>
    </xf>
    <xf numFmtId="3" fontId="0" fillId="33" borderId="92" xfId="48" applyNumberFormat="1" applyFont="1" applyFill="1" applyBorder="1" applyAlignment="1">
      <alignment vertical="center"/>
    </xf>
    <xf numFmtId="3" fontId="0" fillId="33" borderId="63" xfId="48" applyNumberFormat="1" applyFont="1" applyFill="1" applyBorder="1" applyAlignment="1">
      <alignment vertical="center"/>
    </xf>
    <xf numFmtId="0" fontId="8" fillId="33" borderId="86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 wrapText="1"/>
    </xf>
    <xf numFmtId="0" fontId="0" fillId="33" borderId="62" xfId="0" applyFont="1" applyFill="1" applyBorder="1" applyAlignment="1">
      <alignment vertical="center" wrapText="1"/>
    </xf>
    <xf numFmtId="0" fontId="0" fillId="0" borderId="93" xfId="0" applyFont="1" applyFill="1" applyBorder="1" applyAlignment="1">
      <alignment vertical="center"/>
    </xf>
    <xf numFmtId="0" fontId="9" fillId="33" borderId="86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9" fillId="33" borderId="7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95" xfId="0" applyFont="1" applyFill="1" applyBorder="1" applyAlignment="1">
      <alignment vertical="center" wrapText="1"/>
    </xf>
    <xf numFmtId="3" fontId="0" fillId="33" borderId="81" xfId="48" applyNumberFormat="1" applyFont="1" applyFill="1" applyBorder="1" applyAlignment="1">
      <alignment vertical="center"/>
    </xf>
    <xf numFmtId="3" fontId="0" fillId="33" borderId="82" xfId="48" applyNumberFormat="1" applyFont="1" applyFill="1" applyBorder="1" applyAlignment="1">
      <alignment vertical="center"/>
    </xf>
    <xf numFmtId="3" fontId="0" fillId="33" borderId="71" xfId="48" applyNumberFormat="1" applyFont="1" applyFill="1" applyBorder="1" applyAlignment="1">
      <alignment vertical="center"/>
    </xf>
    <xf numFmtId="3" fontId="0" fillId="33" borderId="96" xfId="48" applyNumberFormat="1" applyFont="1" applyFill="1" applyBorder="1" applyAlignment="1">
      <alignment vertical="center"/>
    </xf>
    <xf numFmtId="3" fontId="0" fillId="33" borderId="97" xfId="48" applyNumberFormat="1" applyFont="1" applyFill="1" applyBorder="1" applyAlignment="1">
      <alignment vertical="center"/>
    </xf>
    <xf numFmtId="3" fontId="0" fillId="33" borderId="78" xfId="48" applyNumberFormat="1" applyFont="1" applyFill="1" applyBorder="1" applyAlignment="1">
      <alignment vertical="center"/>
    </xf>
    <xf numFmtId="3" fontId="0" fillId="33" borderId="98" xfId="48" applyNumberFormat="1" applyFont="1" applyFill="1" applyBorder="1" applyAlignment="1">
      <alignment vertical="center"/>
    </xf>
    <xf numFmtId="3" fontId="0" fillId="0" borderId="29" xfId="48" applyNumberFormat="1" applyFont="1" applyFill="1" applyBorder="1" applyAlignment="1">
      <alignment vertical="center"/>
    </xf>
    <xf numFmtId="3" fontId="0" fillId="33" borderId="44" xfId="48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 vertical="center"/>
    </xf>
    <xf numFmtId="0" fontId="0" fillId="33" borderId="83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84" xfId="0" applyFont="1" applyFill="1" applyBorder="1" applyAlignment="1">
      <alignment vertical="center"/>
    </xf>
    <xf numFmtId="3" fontId="0" fillId="33" borderId="70" xfId="48" applyNumberFormat="1" applyFont="1" applyFill="1" applyBorder="1" applyAlignment="1">
      <alignment vertical="center"/>
    </xf>
    <xf numFmtId="3" fontId="0" fillId="33" borderId="99" xfId="48" applyNumberFormat="1" applyFont="1" applyFill="1" applyBorder="1" applyAlignment="1">
      <alignment vertical="center"/>
    </xf>
    <xf numFmtId="3" fontId="0" fillId="33" borderId="100" xfId="48" applyNumberFormat="1" applyFont="1" applyFill="1" applyBorder="1" applyAlignment="1">
      <alignment vertical="center"/>
    </xf>
    <xf numFmtId="3" fontId="0" fillId="33" borderId="101" xfId="48" applyNumberFormat="1" applyFont="1" applyFill="1" applyBorder="1" applyAlignment="1">
      <alignment vertical="center"/>
    </xf>
    <xf numFmtId="3" fontId="0" fillId="33" borderId="102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33" borderId="86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3" fontId="0" fillId="33" borderId="61" xfId="48" applyNumberFormat="1" applyFont="1" applyFill="1" applyBorder="1" applyAlignment="1">
      <alignment vertical="center"/>
    </xf>
    <xf numFmtId="3" fontId="0" fillId="33" borderId="65" xfId="48" applyNumberFormat="1" applyFont="1" applyFill="1" applyBorder="1" applyAlignment="1">
      <alignment vertical="center"/>
    </xf>
    <xf numFmtId="3" fontId="0" fillId="33" borderId="86" xfId="48" applyNumberFormat="1" applyFont="1" applyFill="1" applyBorder="1" applyAlignment="1">
      <alignment vertical="center"/>
    </xf>
    <xf numFmtId="3" fontId="0" fillId="33" borderId="63" xfId="48" applyNumberFormat="1" applyFont="1" applyFill="1" applyBorder="1" applyAlignment="1">
      <alignment vertical="center"/>
    </xf>
    <xf numFmtId="3" fontId="0" fillId="33" borderId="64" xfId="48" applyNumberFormat="1" applyFont="1" applyFill="1" applyBorder="1" applyAlignment="1">
      <alignment vertical="center"/>
    </xf>
    <xf numFmtId="3" fontId="0" fillId="33" borderId="87" xfId="48" applyNumberFormat="1" applyFont="1" applyFill="1" applyBorder="1" applyAlignment="1">
      <alignment vertical="center"/>
    </xf>
    <xf numFmtId="3" fontId="0" fillId="33" borderId="89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33" borderId="35" xfId="0" applyNumberFormat="1" applyFont="1" applyFill="1" applyBorder="1" applyAlignment="1">
      <alignment horizontal="right" vertical="center"/>
    </xf>
    <xf numFmtId="38" fontId="0" fillId="0" borderId="59" xfId="0" applyNumberFormat="1" applyFont="1" applyBorder="1" applyAlignment="1">
      <alignment horizontal="right" vertical="center"/>
    </xf>
    <xf numFmtId="3" fontId="0" fillId="34" borderId="31" xfId="48" applyNumberFormat="1" applyFont="1" applyFill="1" applyBorder="1" applyAlignment="1">
      <alignment vertical="center"/>
    </xf>
    <xf numFmtId="3" fontId="0" fillId="0" borderId="28" xfId="48" applyNumberFormat="1" applyFont="1" applyFill="1" applyBorder="1" applyAlignment="1">
      <alignment vertical="center"/>
    </xf>
    <xf numFmtId="3" fontId="0" fillId="33" borderId="59" xfId="48" applyNumberFormat="1" applyFont="1" applyFill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5" borderId="83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84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95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03" xfId="0" applyFont="1" applyFill="1" applyBorder="1" applyAlignment="1">
      <alignment horizontal="center" vertical="center"/>
    </xf>
    <xf numFmtId="0" fontId="0" fillId="35" borderId="10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5" borderId="105" xfId="0" applyFont="1" applyFill="1" applyBorder="1" applyAlignment="1">
      <alignment horizontal="center" vertical="center"/>
    </xf>
    <xf numFmtId="0" fontId="0" fillId="35" borderId="106" xfId="0" applyFont="1" applyFill="1" applyBorder="1" applyAlignment="1">
      <alignment horizontal="center" vertical="center"/>
    </xf>
    <xf numFmtId="0" fontId="0" fillId="35" borderId="107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6" borderId="105" xfId="0" applyFont="1" applyFill="1" applyBorder="1" applyAlignment="1">
      <alignment horizontal="center" vertical="center"/>
    </xf>
    <xf numFmtId="0" fontId="0" fillId="36" borderId="106" xfId="0" applyFont="1" applyFill="1" applyBorder="1" applyAlignment="1">
      <alignment horizontal="center" vertical="center"/>
    </xf>
    <xf numFmtId="0" fontId="0" fillId="36" borderId="10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37" borderId="105" xfId="0" applyFont="1" applyFill="1" applyBorder="1" applyAlignment="1">
      <alignment horizontal="center" vertical="center"/>
    </xf>
    <xf numFmtId="0" fontId="0" fillId="37" borderId="106" xfId="0" applyFont="1" applyFill="1" applyBorder="1" applyAlignment="1">
      <alignment horizontal="center" vertical="center"/>
    </xf>
    <xf numFmtId="0" fontId="0" fillId="37" borderId="107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676275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544175" y="12573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363325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01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1252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58227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52525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0</xdr:rowOff>
    </xdr:from>
    <xdr:to>
      <xdr:col>16</xdr:col>
      <xdr:colOff>914400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487025" y="1257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114300</xdr:rowOff>
    </xdr:from>
    <xdr:to>
      <xdr:col>17</xdr:col>
      <xdr:colOff>304800</xdr:colOff>
      <xdr:row>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430000" y="1162050"/>
          <a:ext cx="257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649;&#29702;&#20418;\&#20171;&#35703;&#20445;&#38522;&#35506;HP&#32113;&#35336;&#24773;&#22577;\&#32113;&#35336;&#24773;&#22577;HP&#20316;&#26989;&#29992;\t1703&#65288;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7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1">
      <selection activeCell="G20" sqref="G20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平成２８年（２０１６年）４月※</v>
      </c>
      <c r="J1" s="294" t="s">
        <v>0</v>
      </c>
      <c r="K1" s="295"/>
      <c r="L1" s="295"/>
      <c r="M1" s="295"/>
      <c r="N1" s="295"/>
      <c r="O1" s="296"/>
      <c r="P1" s="297">
        <v>42549</v>
      </c>
      <c r="Q1" s="297"/>
      <c r="R1" s="3" t="s">
        <v>1</v>
      </c>
    </row>
    <row r="2" spans="1:17" ht="16.5" customHeight="1" thickTop="1">
      <c r="A2" s="4">
        <v>28</v>
      </c>
      <c r="B2" s="4">
        <v>2016</v>
      </c>
      <c r="C2" s="4">
        <v>4</v>
      </c>
      <c r="D2" s="4">
        <v>1</v>
      </c>
      <c r="E2" s="4">
        <v>30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平成２８年（２０１６年）４月末日現在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47665</v>
      </c>
      <c r="Q6" s="13">
        <f>R42</f>
        <v>19026</v>
      </c>
      <c r="R6" s="303">
        <f>Q6/Q7</f>
        <v>0.20534904805077062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44987</v>
      </c>
      <c r="Q7" s="13">
        <f>I8</f>
        <v>92652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92652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平成２８年（２０１６年）４月末日現在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4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807</v>
      </c>
      <c r="I14" s="39">
        <f>I15+I16+I17+I18+I19+I20</f>
        <v>553</v>
      </c>
      <c r="J14" s="40">
        <f aca="true" t="shared" si="0" ref="J14:J22">SUM(H14:I14)</f>
        <v>1360</v>
      </c>
      <c r="K14" s="41" t="s">
        <v>23</v>
      </c>
      <c r="L14" s="42">
        <f>L15+L16+L17+L18+L19+L20</f>
        <v>1326</v>
      </c>
      <c r="M14" s="42">
        <f>M15+M16+M17+M18+M19+M20</f>
        <v>942</v>
      </c>
      <c r="N14" s="42">
        <f>N15+N16+N17+N18+N19+N20</f>
        <v>686</v>
      </c>
      <c r="O14" s="42">
        <f>O15+O16+O17+O18+O19+O20</f>
        <v>586</v>
      </c>
      <c r="P14" s="42">
        <f>P15+P16+P17+P18+P19+P20</f>
        <v>541</v>
      </c>
      <c r="Q14" s="43">
        <f aca="true" t="shared" si="1" ref="Q14:Q22">SUM(K14:P14)</f>
        <v>4081</v>
      </c>
      <c r="R14" s="44">
        <f aca="true" t="shared" si="2" ref="R14:R22">SUM(J14,Q14)</f>
        <v>5441</v>
      </c>
    </row>
    <row r="15" spans="1:18" ht="16.5" customHeight="1">
      <c r="A15" s="4">
        <v>156</v>
      </c>
      <c r="B15" s="286"/>
      <c r="C15" s="45"/>
      <c r="D15" s="46" t="s">
        <v>24</v>
      </c>
      <c r="E15" s="46"/>
      <c r="F15" s="46"/>
      <c r="G15" s="46"/>
      <c r="H15" s="47">
        <v>88</v>
      </c>
      <c r="I15" s="48">
        <v>88</v>
      </c>
      <c r="J15" s="49">
        <f t="shared" si="0"/>
        <v>176</v>
      </c>
      <c r="K15" s="50" t="s">
        <v>23</v>
      </c>
      <c r="L15" s="51">
        <v>114</v>
      </c>
      <c r="M15" s="51">
        <v>105</v>
      </c>
      <c r="N15" s="51">
        <v>72</v>
      </c>
      <c r="O15" s="51">
        <v>43</v>
      </c>
      <c r="P15" s="48">
        <v>51</v>
      </c>
      <c r="Q15" s="49">
        <f t="shared" si="1"/>
        <v>385</v>
      </c>
      <c r="R15" s="52">
        <f t="shared" si="2"/>
        <v>561</v>
      </c>
    </row>
    <row r="16" spans="1:18" ht="16.5" customHeight="1">
      <c r="A16" s="4"/>
      <c r="B16" s="286"/>
      <c r="C16" s="53"/>
      <c r="D16" s="54" t="s">
        <v>25</v>
      </c>
      <c r="E16" s="54"/>
      <c r="F16" s="54"/>
      <c r="G16" s="54"/>
      <c r="H16" s="47">
        <v>104</v>
      </c>
      <c r="I16" s="48">
        <v>100</v>
      </c>
      <c r="J16" s="49">
        <f t="shared" si="0"/>
        <v>204</v>
      </c>
      <c r="K16" s="50" t="s">
        <v>23</v>
      </c>
      <c r="L16" s="51">
        <v>165</v>
      </c>
      <c r="M16" s="51">
        <v>134</v>
      </c>
      <c r="N16" s="51">
        <v>85</v>
      </c>
      <c r="O16" s="51">
        <v>66</v>
      </c>
      <c r="P16" s="48">
        <v>67</v>
      </c>
      <c r="Q16" s="49">
        <f t="shared" si="1"/>
        <v>517</v>
      </c>
      <c r="R16" s="55">
        <f t="shared" si="2"/>
        <v>721</v>
      </c>
    </row>
    <row r="17" spans="1:18" ht="16.5" customHeight="1">
      <c r="A17" s="4"/>
      <c r="B17" s="286"/>
      <c r="C17" s="53"/>
      <c r="D17" s="54" t="s">
        <v>26</v>
      </c>
      <c r="E17" s="54"/>
      <c r="F17" s="54"/>
      <c r="G17" s="54"/>
      <c r="H17" s="47">
        <v>123</v>
      </c>
      <c r="I17" s="48">
        <v>83</v>
      </c>
      <c r="J17" s="49">
        <f t="shared" si="0"/>
        <v>206</v>
      </c>
      <c r="K17" s="50" t="s">
        <v>23</v>
      </c>
      <c r="L17" s="51">
        <v>204</v>
      </c>
      <c r="M17" s="51">
        <v>155</v>
      </c>
      <c r="N17" s="51">
        <v>110</v>
      </c>
      <c r="O17" s="51">
        <v>100</v>
      </c>
      <c r="P17" s="48">
        <v>100</v>
      </c>
      <c r="Q17" s="49">
        <f t="shared" si="1"/>
        <v>669</v>
      </c>
      <c r="R17" s="55">
        <f t="shared" si="2"/>
        <v>875</v>
      </c>
    </row>
    <row r="18" spans="1:18" ht="16.5" customHeight="1">
      <c r="A18" s="4"/>
      <c r="B18" s="286"/>
      <c r="C18" s="53"/>
      <c r="D18" s="54" t="s">
        <v>27</v>
      </c>
      <c r="E18" s="54"/>
      <c r="F18" s="54"/>
      <c r="G18" s="54"/>
      <c r="H18" s="47">
        <v>191</v>
      </c>
      <c r="I18" s="48">
        <v>117</v>
      </c>
      <c r="J18" s="49">
        <f t="shared" si="0"/>
        <v>308</v>
      </c>
      <c r="K18" s="50" t="s">
        <v>23</v>
      </c>
      <c r="L18" s="51">
        <v>318</v>
      </c>
      <c r="M18" s="51">
        <v>215</v>
      </c>
      <c r="N18" s="51">
        <v>162</v>
      </c>
      <c r="O18" s="51">
        <v>148</v>
      </c>
      <c r="P18" s="48">
        <v>133</v>
      </c>
      <c r="Q18" s="49">
        <f t="shared" si="1"/>
        <v>976</v>
      </c>
      <c r="R18" s="55">
        <f t="shared" si="2"/>
        <v>1284</v>
      </c>
    </row>
    <row r="19" spans="1:18" ht="16.5" customHeight="1">
      <c r="A19" s="4"/>
      <c r="B19" s="286"/>
      <c r="C19" s="53"/>
      <c r="D19" s="54" t="s">
        <v>28</v>
      </c>
      <c r="E19" s="54"/>
      <c r="F19" s="54"/>
      <c r="G19" s="54"/>
      <c r="H19" s="47">
        <v>187</v>
      </c>
      <c r="I19" s="48">
        <v>106</v>
      </c>
      <c r="J19" s="49">
        <f t="shared" si="0"/>
        <v>293</v>
      </c>
      <c r="K19" s="50" t="s">
        <v>23</v>
      </c>
      <c r="L19" s="51">
        <v>313</v>
      </c>
      <c r="M19" s="51">
        <v>204</v>
      </c>
      <c r="N19" s="51">
        <v>157</v>
      </c>
      <c r="O19" s="51">
        <v>130</v>
      </c>
      <c r="P19" s="48">
        <v>102</v>
      </c>
      <c r="Q19" s="49">
        <f t="shared" si="1"/>
        <v>906</v>
      </c>
      <c r="R19" s="55">
        <f t="shared" si="2"/>
        <v>1199</v>
      </c>
    </row>
    <row r="20" spans="1:18" ht="16.5" customHeight="1">
      <c r="A20" s="4">
        <v>719</v>
      </c>
      <c r="B20" s="286"/>
      <c r="C20" s="56"/>
      <c r="D20" s="57" t="s">
        <v>29</v>
      </c>
      <c r="E20" s="57"/>
      <c r="F20" s="57"/>
      <c r="G20" s="57"/>
      <c r="H20" s="58">
        <v>114</v>
      </c>
      <c r="I20" s="59">
        <v>59</v>
      </c>
      <c r="J20" s="60">
        <f t="shared" si="0"/>
        <v>173</v>
      </c>
      <c r="K20" s="61" t="s">
        <v>23</v>
      </c>
      <c r="L20" s="62">
        <v>212</v>
      </c>
      <c r="M20" s="62">
        <v>129</v>
      </c>
      <c r="N20" s="62">
        <v>100</v>
      </c>
      <c r="O20" s="62">
        <v>99</v>
      </c>
      <c r="P20" s="59">
        <v>88</v>
      </c>
      <c r="Q20" s="49">
        <f t="shared" si="1"/>
        <v>628</v>
      </c>
      <c r="R20" s="63">
        <f t="shared" si="2"/>
        <v>801</v>
      </c>
    </row>
    <row r="21" spans="1:18" ht="16.5" customHeight="1">
      <c r="A21" s="4">
        <v>25</v>
      </c>
      <c r="B21" s="286"/>
      <c r="C21" s="64" t="s">
        <v>30</v>
      </c>
      <c r="D21" s="64"/>
      <c r="E21" s="64"/>
      <c r="F21" s="64"/>
      <c r="G21" s="64"/>
      <c r="H21" s="38">
        <v>21</v>
      </c>
      <c r="I21" s="65">
        <v>24</v>
      </c>
      <c r="J21" s="40">
        <f t="shared" si="0"/>
        <v>45</v>
      </c>
      <c r="K21" s="41" t="s">
        <v>23</v>
      </c>
      <c r="L21" s="42">
        <v>36</v>
      </c>
      <c r="M21" s="42">
        <v>40</v>
      </c>
      <c r="N21" s="42">
        <v>25</v>
      </c>
      <c r="O21" s="42">
        <v>17</v>
      </c>
      <c r="P21" s="66">
        <v>27</v>
      </c>
      <c r="Q21" s="67">
        <f t="shared" si="1"/>
        <v>145</v>
      </c>
      <c r="R21" s="68">
        <f t="shared" si="2"/>
        <v>190</v>
      </c>
    </row>
    <row r="22" spans="1:18" ht="16.5" customHeight="1" thickBot="1">
      <c r="A22" s="4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828</v>
      </c>
      <c r="I22" s="70">
        <f>I14+I21</f>
        <v>577</v>
      </c>
      <c r="J22" s="71">
        <f t="shared" si="0"/>
        <v>1405</v>
      </c>
      <c r="K22" s="72" t="s">
        <v>32</v>
      </c>
      <c r="L22" s="73">
        <f>L14+L21</f>
        <v>1362</v>
      </c>
      <c r="M22" s="73">
        <f>M14+M21</f>
        <v>982</v>
      </c>
      <c r="N22" s="73">
        <f>N14+N21</f>
        <v>711</v>
      </c>
      <c r="O22" s="73">
        <f>O14+O21</f>
        <v>603</v>
      </c>
      <c r="P22" s="70">
        <f>P14+P21</f>
        <v>568</v>
      </c>
      <c r="Q22" s="71">
        <f t="shared" si="1"/>
        <v>4226</v>
      </c>
      <c r="R22" s="74">
        <f t="shared" si="2"/>
        <v>5631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2106</v>
      </c>
      <c r="I24" s="39">
        <f>I25+I26+I27+I28+I29+I30</f>
        <v>1758</v>
      </c>
      <c r="J24" s="40">
        <f aca="true" t="shared" si="3" ref="J24:J32">SUM(H24:I24)</f>
        <v>3864</v>
      </c>
      <c r="K24" s="41" t="s">
        <v>34</v>
      </c>
      <c r="L24" s="42">
        <f>L25+L26+L27+L28+L29+L30</f>
        <v>2985</v>
      </c>
      <c r="M24" s="42">
        <f>M25+M26+M27+M28+M29+M30</f>
        <v>1842</v>
      </c>
      <c r="N24" s="42">
        <f>N25+N26+N27+N28+N29+N30</f>
        <v>1394</v>
      </c>
      <c r="O24" s="42">
        <f>O25+O26+O27+O28+O29+O30</f>
        <v>1576</v>
      </c>
      <c r="P24" s="42">
        <f>P25+P26+P27+P28+P29+P30</f>
        <v>1573</v>
      </c>
      <c r="Q24" s="43">
        <f aca="true" t="shared" si="4" ref="Q24:Q32">SUM(K24:P24)</f>
        <v>9370</v>
      </c>
      <c r="R24" s="44">
        <f aca="true" t="shared" si="5" ref="R24:R32">SUM(J24,Q24)</f>
        <v>13234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87</v>
      </c>
      <c r="I25" s="48">
        <v>81</v>
      </c>
      <c r="J25" s="49">
        <f t="shared" si="3"/>
        <v>168</v>
      </c>
      <c r="K25" s="50" t="s">
        <v>34</v>
      </c>
      <c r="L25" s="51">
        <v>98</v>
      </c>
      <c r="M25" s="51">
        <v>52</v>
      </c>
      <c r="N25" s="51">
        <v>48</v>
      </c>
      <c r="O25" s="51">
        <v>33</v>
      </c>
      <c r="P25" s="48">
        <v>57</v>
      </c>
      <c r="Q25" s="49">
        <f t="shared" si="4"/>
        <v>288</v>
      </c>
      <c r="R25" s="52">
        <f t="shared" si="5"/>
        <v>456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155</v>
      </c>
      <c r="I26" s="48">
        <v>136</v>
      </c>
      <c r="J26" s="49">
        <f t="shared" si="3"/>
        <v>291</v>
      </c>
      <c r="K26" s="50" t="s">
        <v>34</v>
      </c>
      <c r="L26" s="51">
        <v>169</v>
      </c>
      <c r="M26" s="51">
        <v>107</v>
      </c>
      <c r="N26" s="51">
        <v>67</v>
      </c>
      <c r="O26" s="51">
        <v>67</v>
      </c>
      <c r="P26" s="48">
        <v>76</v>
      </c>
      <c r="Q26" s="49">
        <f t="shared" si="4"/>
        <v>486</v>
      </c>
      <c r="R26" s="55">
        <f t="shared" si="5"/>
        <v>777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334</v>
      </c>
      <c r="I27" s="48">
        <v>238</v>
      </c>
      <c r="J27" s="49">
        <f t="shared" si="3"/>
        <v>572</v>
      </c>
      <c r="K27" s="50" t="s">
        <v>34</v>
      </c>
      <c r="L27" s="51">
        <v>342</v>
      </c>
      <c r="M27" s="51">
        <v>179</v>
      </c>
      <c r="N27" s="51">
        <v>110</v>
      </c>
      <c r="O27" s="51">
        <v>109</v>
      </c>
      <c r="P27" s="48">
        <v>132</v>
      </c>
      <c r="Q27" s="49">
        <f t="shared" si="4"/>
        <v>872</v>
      </c>
      <c r="R27" s="55">
        <f t="shared" si="5"/>
        <v>1444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653</v>
      </c>
      <c r="I28" s="48">
        <v>504</v>
      </c>
      <c r="J28" s="49">
        <f t="shared" si="3"/>
        <v>1157</v>
      </c>
      <c r="K28" s="50" t="s">
        <v>34</v>
      </c>
      <c r="L28" s="51">
        <v>760</v>
      </c>
      <c r="M28" s="51">
        <v>391</v>
      </c>
      <c r="N28" s="51">
        <v>252</v>
      </c>
      <c r="O28" s="51">
        <v>274</v>
      </c>
      <c r="P28" s="48">
        <v>291</v>
      </c>
      <c r="Q28" s="49">
        <f t="shared" si="4"/>
        <v>1968</v>
      </c>
      <c r="R28" s="55">
        <f t="shared" si="5"/>
        <v>3125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605</v>
      </c>
      <c r="I29" s="48">
        <v>496</v>
      </c>
      <c r="J29" s="49">
        <f t="shared" si="3"/>
        <v>1101</v>
      </c>
      <c r="K29" s="50" t="s">
        <v>34</v>
      </c>
      <c r="L29" s="51">
        <v>886</v>
      </c>
      <c r="M29" s="51">
        <v>530</v>
      </c>
      <c r="N29" s="51">
        <v>399</v>
      </c>
      <c r="O29" s="51">
        <v>447</v>
      </c>
      <c r="P29" s="48">
        <v>396</v>
      </c>
      <c r="Q29" s="49">
        <f t="shared" si="4"/>
        <v>2658</v>
      </c>
      <c r="R29" s="55">
        <f t="shared" si="5"/>
        <v>3759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272</v>
      </c>
      <c r="I30" s="59">
        <v>303</v>
      </c>
      <c r="J30" s="60">
        <f t="shared" si="3"/>
        <v>575</v>
      </c>
      <c r="K30" s="61" t="s">
        <v>34</v>
      </c>
      <c r="L30" s="62">
        <v>730</v>
      </c>
      <c r="M30" s="62">
        <v>583</v>
      </c>
      <c r="N30" s="62">
        <v>518</v>
      </c>
      <c r="O30" s="62">
        <v>646</v>
      </c>
      <c r="P30" s="59">
        <v>621</v>
      </c>
      <c r="Q30" s="60">
        <f t="shared" si="4"/>
        <v>3098</v>
      </c>
      <c r="R30" s="63">
        <f t="shared" si="5"/>
        <v>3673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16</v>
      </c>
      <c r="I31" s="65">
        <v>29</v>
      </c>
      <c r="J31" s="40">
        <f t="shared" si="3"/>
        <v>45</v>
      </c>
      <c r="K31" s="41" t="s">
        <v>34</v>
      </c>
      <c r="L31" s="42">
        <v>42</v>
      </c>
      <c r="M31" s="42">
        <v>24</v>
      </c>
      <c r="N31" s="42">
        <v>17</v>
      </c>
      <c r="O31" s="42">
        <v>15</v>
      </c>
      <c r="P31" s="66">
        <v>18</v>
      </c>
      <c r="Q31" s="67">
        <f t="shared" si="4"/>
        <v>116</v>
      </c>
      <c r="R31" s="68">
        <f t="shared" si="5"/>
        <v>161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2122</v>
      </c>
      <c r="I32" s="70">
        <f>I24+I31</f>
        <v>1787</v>
      </c>
      <c r="J32" s="71">
        <f t="shared" si="3"/>
        <v>3909</v>
      </c>
      <c r="K32" s="72" t="s">
        <v>34</v>
      </c>
      <c r="L32" s="73">
        <f>L24+L31</f>
        <v>3027</v>
      </c>
      <c r="M32" s="73">
        <f>M24+M31</f>
        <v>1866</v>
      </c>
      <c r="N32" s="73">
        <f>N24+N31</f>
        <v>1411</v>
      </c>
      <c r="O32" s="73">
        <f>O24+O31</f>
        <v>1591</v>
      </c>
      <c r="P32" s="70">
        <f>P24+P31</f>
        <v>1591</v>
      </c>
      <c r="Q32" s="71">
        <f t="shared" si="4"/>
        <v>9486</v>
      </c>
      <c r="R32" s="74">
        <f t="shared" si="5"/>
        <v>13395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2913</v>
      </c>
      <c r="I34" s="39">
        <f t="shared" si="6"/>
        <v>2311</v>
      </c>
      <c r="J34" s="40">
        <f>SUM(H34:I34)</f>
        <v>5224</v>
      </c>
      <c r="K34" s="41" t="s">
        <v>34</v>
      </c>
      <c r="L34" s="78">
        <f>L14+L24</f>
        <v>4311</v>
      </c>
      <c r="M34" s="78">
        <f>M14+M24</f>
        <v>2784</v>
      </c>
      <c r="N34" s="78">
        <f>N14+N24</f>
        <v>2080</v>
      </c>
      <c r="O34" s="78">
        <f>O14+O24</f>
        <v>2162</v>
      </c>
      <c r="P34" s="78">
        <f>P14+P24</f>
        <v>2114</v>
      </c>
      <c r="Q34" s="43">
        <f aca="true" t="shared" si="7" ref="Q34:Q42">SUM(K34:P34)</f>
        <v>13451</v>
      </c>
      <c r="R34" s="44">
        <f aca="true" t="shared" si="8" ref="R34:R42">SUM(J34,Q34)</f>
        <v>18675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175</v>
      </c>
      <c r="I35" s="80">
        <f t="shared" si="6"/>
        <v>169</v>
      </c>
      <c r="J35" s="49">
        <f>SUM(H35:I35)</f>
        <v>344</v>
      </c>
      <c r="K35" s="81" t="s">
        <v>23</v>
      </c>
      <c r="L35" s="82">
        <f aca="true" t="shared" si="9" ref="L35:P41">L15+L25</f>
        <v>212</v>
      </c>
      <c r="M35" s="82">
        <f t="shared" si="9"/>
        <v>157</v>
      </c>
      <c r="N35" s="82">
        <f t="shared" si="9"/>
        <v>120</v>
      </c>
      <c r="O35" s="82">
        <f t="shared" si="9"/>
        <v>76</v>
      </c>
      <c r="P35" s="83">
        <f>P15+P25</f>
        <v>108</v>
      </c>
      <c r="Q35" s="49">
        <f>SUM(K35:P35)</f>
        <v>673</v>
      </c>
      <c r="R35" s="52">
        <f>SUM(J35,Q35)</f>
        <v>1017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259</v>
      </c>
      <c r="I36" s="85">
        <f t="shared" si="6"/>
        <v>236</v>
      </c>
      <c r="J36" s="49">
        <f aca="true" t="shared" si="10" ref="J36:J42">SUM(H36:I36)</f>
        <v>495</v>
      </c>
      <c r="K36" s="86" t="s">
        <v>35</v>
      </c>
      <c r="L36" s="87">
        <f t="shared" si="9"/>
        <v>334</v>
      </c>
      <c r="M36" s="87">
        <f t="shared" si="9"/>
        <v>241</v>
      </c>
      <c r="N36" s="87">
        <f t="shared" si="9"/>
        <v>152</v>
      </c>
      <c r="O36" s="87">
        <f t="shared" si="9"/>
        <v>133</v>
      </c>
      <c r="P36" s="88">
        <f t="shared" si="9"/>
        <v>143</v>
      </c>
      <c r="Q36" s="49">
        <f t="shared" si="7"/>
        <v>1003</v>
      </c>
      <c r="R36" s="55">
        <f t="shared" si="8"/>
        <v>1498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457</v>
      </c>
      <c r="I37" s="85">
        <f t="shared" si="6"/>
        <v>321</v>
      </c>
      <c r="J37" s="49">
        <f t="shared" si="10"/>
        <v>778</v>
      </c>
      <c r="K37" s="86" t="s">
        <v>23</v>
      </c>
      <c r="L37" s="87">
        <f t="shared" si="9"/>
        <v>546</v>
      </c>
      <c r="M37" s="87">
        <f t="shared" si="9"/>
        <v>334</v>
      </c>
      <c r="N37" s="87">
        <f t="shared" si="9"/>
        <v>220</v>
      </c>
      <c r="O37" s="87">
        <f t="shared" si="9"/>
        <v>209</v>
      </c>
      <c r="P37" s="88">
        <f t="shared" si="9"/>
        <v>232</v>
      </c>
      <c r="Q37" s="49">
        <f t="shared" si="7"/>
        <v>1541</v>
      </c>
      <c r="R37" s="55">
        <f>SUM(J37,Q37)</f>
        <v>2319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844</v>
      </c>
      <c r="I38" s="85">
        <f t="shared" si="6"/>
        <v>621</v>
      </c>
      <c r="J38" s="49">
        <f t="shared" si="10"/>
        <v>1465</v>
      </c>
      <c r="K38" s="86" t="s">
        <v>23</v>
      </c>
      <c r="L38" s="87">
        <f t="shared" si="9"/>
        <v>1078</v>
      </c>
      <c r="M38" s="87">
        <f t="shared" si="9"/>
        <v>606</v>
      </c>
      <c r="N38" s="87">
        <f t="shared" si="9"/>
        <v>414</v>
      </c>
      <c r="O38" s="87">
        <f t="shared" si="9"/>
        <v>422</v>
      </c>
      <c r="P38" s="88">
        <f t="shared" si="9"/>
        <v>424</v>
      </c>
      <c r="Q38" s="49">
        <f t="shared" si="7"/>
        <v>2944</v>
      </c>
      <c r="R38" s="55">
        <f t="shared" si="8"/>
        <v>4409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792</v>
      </c>
      <c r="I39" s="85">
        <f t="shared" si="6"/>
        <v>602</v>
      </c>
      <c r="J39" s="49">
        <f t="shared" si="10"/>
        <v>1394</v>
      </c>
      <c r="K39" s="86" t="s">
        <v>23</v>
      </c>
      <c r="L39" s="87">
        <f t="shared" si="9"/>
        <v>1199</v>
      </c>
      <c r="M39" s="87">
        <f t="shared" si="9"/>
        <v>734</v>
      </c>
      <c r="N39" s="87">
        <f t="shared" si="9"/>
        <v>556</v>
      </c>
      <c r="O39" s="87">
        <f t="shared" si="9"/>
        <v>577</v>
      </c>
      <c r="P39" s="88">
        <f t="shared" si="9"/>
        <v>498</v>
      </c>
      <c r="Q39" s="49">
        <f t="shared" si="7"/>
        <v>3564</v>
      </c>
      <c r="R39" s="55">
        <f t="shared" si="8"/>
        <v>4958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386</v>
      </c>
      <c r="I40" s="89">
        <f t="shared" si="6"/>
        <v>362</v>
      </c>
      <c r="J40" s="60">
        <f t="shared" si="10"/>
        <v>748</v>
      </c>
      <c r="K40" s="90" t="s">
        <v>23</v>
      </c>
      <c r="L40" s="91">
        <f t="shared" si="9"/>
        <v>942</v>
      </c>
      <c r="M40" s="91">
        <f t="shared" si="9"/>
        <v>712</v>
      </c>
      <c r="N40" s="91">
        <f t="shared" si="9"/>
        <v>618</v>
      </c>
      <c r="O40" s="91">
        <f t="shared" si="9"/>
        <v>745</v>
      </c>
      <c r="P40" s="92">
        <f t="shared" si="9"/>
        <v>709</v>
      </c>
      <c r="Q40" s="93">
        <f t="shared" si="7"/>
        <v>3726</v>
      </c>
      <c r="R40" s="63">
        <f t="shared" si="8"/>
        <v>4474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37</v>
      </c>
      <c r="I41" s="39">
        <f t="shared" si="6"/>
        <v>53</v>
      </c>
      <c r="J41" s="38">
        <f>SUM(H41:I41)</f>
        <v>90</v>
      </c>
      <c r="K41" s="94" t="s">
        <v>36</v>
      </c>
      <c r="L41" s="95">
        <f>L21+L31</f>
        <v>78</v>
      </c>
      <c r="M41" s="95">
        <f t="shared" si="9"/>
        <v>64</v>
      </c>
      <c r="N41" s="95">
        <f t="shared" si="9"/>
        <v>42</v>
      </c>
      <c r="O41" s="95">
        <f t="shared" si="9"/>
        <v>32</v>
      </c>
      <c r="P41" s="96">
        <f t="shared" si="9"/>
        <v>45</v>
      </c>
      <c r="Q41" s="43">
        <f t="shared" si="7"/>
        <v>261</v>
      </c>
      <c r="R41" s="97">
        <f t="shared" si="8"/>
        <v>351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2950</v>
      </c>
      <c r="I42" s="70">
        <f>I34+I41</f>
        <v>2364</v>
      </c>
      <c r="J42" s="71">
        <f t="shared" si="10"/>
        <v>5314</v>
      </c>
      <c r="K42" s="72" t="s">
        <v>36</v>
      </c>
      <c r="L42" s="73">
        <f>L34+L41</f>
        <v>4389</v>
      </c>
      <c r="M42" s="73">
        <f>M34+M41</f>
        <v>2848</v>
      </c>
      <c r="N42" s="73">
        <f>N34+N41</f>
        <v>2122</v>
      </c>
      <c r="O42" s="73">
        <f>O34+O41</f>
        <v>2194</v>
      </c>
      <c r="P42" s="70">
        <f>P34+P41</f>
        <v>2159</v>
      </c>
      <c r="Q42" s="71">
        <f t="shared" si="7"/>
        <v>13712</v>
      </c>
      <c r="R42" s="74">
        <f t="shared" si="8"/>
        <v>19026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平成２８年（２０１６年）４月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1538</v>
      </c>
      <c r="I49" s="106">
        <v>1628</v>
      </c>
      <c r="J49" s="107">
        <f>SUM(H49:I49)</f>
        <v>3166</v>
      </c>
      <c r="K49" s="108">
        <v>0</v>
      </c>
      <c r="L49" s="109">
        <v>3152</v>
      </c>
      <c r="M49" s="109">
        <v>2097</v>
      </c>
      <c r="N49" s="109">
        <v>1215</v>
      </c>
      <c r="O49" s="109">
        <v>822</v>
      </c>
      <c r="P49" s="110">
        <v>404</v>
      </c>
      <c r="Q49" s="111">
        <f>SUM(K49:P49)</f>
        <v>7690</v>
      </c>
      <c r="R49" s="112">
        <f>SUM(J49,Q49)</f>
        <v>10856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18</v>
      </c>
      <c r="I50" s="114">
        <v>31</v>
      </c>
      <c r="J50" s="115">
        <f>SUM(H50:I50)</f>
        <v>49</v>
      </c>
      <c r="K50" s="116">
        <v>0</v>
      </c>
      <c r="L50" s="117">
        <v>47</v>
      </c>
      <c r="M50" s="117">
        <v>43</v>
      </c>
      <c r="N50" s="117">
        <v>30</v>
      </c>
      <c r="O50" s="117">
        <v>10</v>
      </c>
      <c r="P50" s="118">
        <v>15</v>
      </c>
      <c r="Q50" s="119">
        <f>SUM(K50:P50)</f>
        <v>145</v>
      </c>
      <c r="R50" s="120">
        <f>SUM(J50,Q50)</f>
        <v>194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1556</v>
      </c>
      <c r="I51" s="122">
        <f t="shared" si="11"/>
        <v>1659</v>
      </c>
      <c r="J51" s="123">
        <f t="shared" si="11"/>
        <v>3215</v>
      </c>
      <c r="K51" s="124">
        <f t="shared" si="11"/>
        <v>0</v>
      </c>
      <c r="L51" s="125">
        <f t="shared" si="11"/>
        <v>3199</v>
      </c>
      <c r="M51" s="125">
        <f t="shared" si="11"/>
        <v>2140</v>
      </c>
      <c r="N51" s="125">
        <f t="shared" si="11"/>
        <v>1245</v>
      </c>
      <c r="O51" s="125">
        <f t="shared" si="11"/>
        <v>832</v>
      </c>
      <c r="P51" s="122">
        <f t="shared" si="11"/>
        <v>419</v>
      </c>
      <c r="Q51" s="123">
        <f>SUM(K51:P51)</f>
        <v>7835</v>
      </c>
      <c r="R51" s="126">
        <f>SUM(J51,Q51)</f>
        <v>11050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平成２８年（２０１６年）４月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17</v>
      </c>
      <c r="I58" s="106">
        <v>17</v>
      </c>
      <c r="J58" s="107">
        <f>SUM(H58:I58)</f>
        <v>34</v>
      </c>
      <c r="K58" s="108">
        <v>0</v>
      </c>
      <c r="L58" s="109">
        <v>376</v>
      </c>
      <c r="M58" s="109">
        <v>431</v>
      </c>
      <c r="N58" s="109">
        <v>388</v>
      </c>
      <c r="O58" s="109">
        <v>279</v>
      </c>
      <c r="P58" s="110">
        <v>126</v>
      </c>
      <c r="Q58" s="128">
        <f>SUM(K58:P58)</f>
        <v>1600</v>
      </c>
      <c r="R58" s="129">
        <f>SUM(J58,Q58)</f>
        <v>1634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0</v>
      </c>
      <c r="I59" s="114">
        <v>0</v>
      </c>
      <c r="J59" s="115">
        <f>SUM(H59:I59)</f>
        <v>0</v>
      </c>
      <c r="K59" s="116">
        <v>0</v>
      </c>
      <c r="L59" s="117">
        <v>7</v>
      </c>
      <c r="M59" s="117">
        <v>9</v>
      </c>
      <c r="N59" s="117">
        <v>5</v>
      </c>
      <c r="O59" s="117">
        <v>4</v>
      </c>
      <c r="P59" s="118">
        <v>1</v>
      </c>
      <c r="Q59" s="130">
        <f>SUM(K59:P59)</f>
        <v>26</v>
      </c>
      <c r="R59" s="131">
        <f>SUM(J59,Q59)</f>
        <v>26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17</v>
      </c>
      <c r="I60" s="122">
        <f>I58+I59</f>
        <v>17</v>
      </c>
      <c r="J60" s="123">
        <f>SUM(H60:I60)</f>
        <v>34</v>
      </c>
      <c r="K60" s="124">
        <f aca="true" t="shared" si="12" ref="K60:P60">K58+K59</f>
        <v>0</v>
      </c>
      <c r="L60" s="125">
        <f t="shared" si="12"/>
        <v>383</v>
      </c>
      <c r="M60" s="125">
        <f t="shared" si="12"/>
        <v>440</v>
      </c>
      <c r="N60" s="125">
        <f t="shared" si="12"/>
        <v>393</v>
      </c>
      <c r="O60" s="125">
        <f t="shared" si="12"/>
        <v>283</v>
      </c>
      <c r="P60" s="122">
        <f t="shared" si="12"/>
        <v>127</v>
      </c>
      <c r="Q60" s="132">
        <f>SUM(K60:P60)</f>
        <v>1626</v>
      </c>
      <c r="R60" s="133">
        <f>SUM(J60,Q60)</f>
        <v>1660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平成２８年（２０１６年）４月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5</v>
      </c>
      <c r="L68" s="109">
        <v>23</v>
      </c>
      <c r="M68" s="109">
        <v>162</v>
      </c>
      <c r="N68" s="109">
        <v>398</v>
      </c>
      <c r="O68" s="110">
        <v>423</v>
      </c>
      <c r="P68" s="128">
        <f>SUM(K68:O68)</f>
        <v>1011</v>
      </c>
      <c r="Q68" s="129">
        <f>SUM(J68,P68)</f>
        <v>1011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1</v>
      </c>
      <c r="M69" s="117">
        <v>1</v>
      </c>
      <c r="N69" s="117">
        <v>4</v>
      </c>
      <c r="O69" s="118">
        <v>6</v>
      </c>
      <c r="P69" s="130">
        <f>SUM(K69:O69)</f>
        <v>12</v>
      </c>
      <c r="Q69" s="131">
        <f>SUM(J69,P69)</f>
        <v>12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5</v>
      </c>
      <c r="L70" s="125">
        <f>L68+L69</f>
        <v>24</v>
      </c>
      <c r="M70" s="125">
        <f>M68+M69</f>
        <v>163</v>
      </c>
      <c r="N70" s="125">
        <f>N68+N69</f>
        <v>402</v>
      </c>
      <c r="O70" s="122">
        <f>O68+O69</f>
        <v>429</v>
      </c>
      <c r="P70" s="132">
        <f>SUM(K70:O70)</f>
        <v>1023</v>
      </c>
      <c r="Q70" s="133">
        <f>SUM(J70,P70)</f>
        <v>1023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平成２８年（２０１６年）４月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51</v>
      </c>
      <c r="L76" s="109">
        <v>78</v>
      </c>
      <c r="M76" s="109">
        <v>121</v>
      </c>
      <c r="N76" s="109">
        <v>122</v>
      </c>
      <c r="O76" s="110">
        <v>89</v>
      </c>
      <c r="P76" s="128">
        <f>SUM(K76:O76)</f>
        <v>461</v>
      </c>
      <c r="Q76" s="129">
        <f>SUM(J76,P76)</f>
        <v>461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1</v>
      </c>
      <c r="O77" s="118">
        <v>0</v>
      </c>
      <c r="P77" s="130">
        <f>SUM(K77:O77)</f>
        <v>1</v>
      </c>
      <c r="Q77" s="131">
        <f>SUM(J77,P77)</f>
        <v>1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51</v>
      </c>
      <c r="L78" s="125">
        <f>L76+L77</f>
        <v>78</v>
      </c>
      <c r="M78" s="125">
        <f>M76+M77</f>
        <v>121</v>
      </c>
      <c r="N78" s="125">
        <f>N76+N77</f>
        <v>123</v>
      </c>
      <c r="O78" s="122">
        <f>O76+O77</f>
        <v>89</v>
      </c>
      <c r="P78" s="132">
        <f>SUM(K78:O78)</f>
        <v>462</v>
      </c>
      <c r="Q78" s="133">
        <f>SUM(J78,P78)</f>
        <v>462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平成２８年（２０１６年）４月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3</v>
      </c>
      <c r="L84" s="109">
        <v>9</v>
      </c>
      <c r="M84" s="109">
        <v>36</v>
      </c>
      <c r="N84" s="109">
        <v>241</v>
      </c>
      <c r="O84" s="110">
        <v>549</v>
      </c>
      <c r="P84" s="128">
        <v>838</v>
      </c>
      <c r="Q84" s="129">
        <f>SUM(J84,P84)</f>
        <v>838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1</v>
      </c>
      <c r="N85" s="117">
        <v>5</v>
      </c>
      <c r="O85" s="118">
        <v>7</v>
      </c>
      <c r="P85" s="130">
        <v>13</v>
      </c>
      <c r="Q85" s="131">
        <f>SUM(J85,P85)</f>
        <v>13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3</v>
      </c>
      <c r="L86" s="125">
        <f>L84+L85</f>
        <v>9</v>
      </c>
      <c r="M86" s="125">
        <f>M84+M85</f>
        <v>37</v>
      </c>
      <c r="N86" s="125">
        <f>N84+N85</f>
        <v>246</v>
      </c>
      <c r="O86" s="122">
        <f>O84+O85</f>
        <v>556</v>
      </c>
      <c r="P86" s="132">
        <f>SUM(K86:O86)</f>
        <v>851</v>
      </c>
      <c r="Q86" s="133">
        <f>SUM(J86,P86)</f>
        <v>851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平成２８年（２０１６年）４月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3733</v>
      </c>
      <c r="I93" s="156">
        <f t="shared" si="13"/>
        <v>4423</v>
      </c>
      <c r="J93" s="157">
        <f t="shared" si="13"/>
        <v>8156</v>
      </c>
      <c r="K93" s="158">
        <f t="shared" si="13"/>
        <v>0</v>
      </c>
      <c r="L93" s="159">
        <f t="shared" si="13"/>
        <v>9077</v>
      </c>
      <c r="M93" s="159">
        <f t="shared" si="13"/>
        <v>6501</v>
      </c>
      <c r="N93" s="159">
        <f t="shared" si="13"/>
        <v>3903</v>
      </c>
      <c r="O93" s="159">
        <f t="shared" si="13"/>
        <v>2763</v>
      </c>
      <c r="P93" s="160">
        <f t="shared" si="13"/>
        <v>1641</v>
      </c>
      <c r="Q93" s="161">
        <f t="shared" si="13"/>
        <v>23885</v>
      </c>
      <c r="R93" s="162">
        <f t="shared" si="13"/>
        <v>32041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830</v>
      </c>
      <c r="I94" s="156">
        <f t="shared" si="14"/>
        <v>963</v>
      </c>
      <c r="J94" s="157">
        <f t="shared" si="14"/>
        <v>1793</v>
      </c>
      <c r="K94" s="158">
        <f t="shared" si="14"/>
        <v>0</v>
      </c>
      <c r="L94" s="159">
        <f t="shared" si="14"/>
        <v>2026</v>
      </c>
      <c r="M94" s="159">
        <f t="shared" si="14"/>
        <v>1468</v>
      </c>
      <c r="N94" s="159">
        <f t="shared" si="14"/>
        <v>903</v>
      </c>
      <c r="O94" s="159">
        <f t="shared" si="14"/>
        <v>745</v>
      </c>
      <c r="P94" s="160">
        <f t="shared" si="14"/>
        <v>565</v>
      </c>
      <c r="Q94" s="161">
        <f t="shared" si="14"/>
        <v>5707</v>
      </c>
      <c r="R94" s="162">
        <f aca="true" t="shared" si="15" ref="R94:R99">SUM(J94,Q94)</f>
        <v>7500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762</v>
      </c>
      <c r="I95" s="166">
        <v>842</v>
      </c>
      <c r="J95" s="167">
        <f>SUM(H95:I95)</f>
        <v>1604</v>
      </c>
      <c r="K95" s="168">
        <v>0</v>
      </c>
      <c r="L95" s="169">
        <v>1374</v>
      </c>
      <c r="M95" s="169">
        <v>825</v>
      </c>
      <c r="N95" s="169">
        <v>417</v>
      </c>
      <c r="O95" s="169">
        <v>305</v>
      </c>
      <c r="P95" s="166">
        <v>192</v>
      </c>
      <c r="Q95" s="167">
        <f>SUM(K95:P95)</f>
        <v>3113</v>
      </c>
      <c r="R95" s="170">
        <f t="shared" si="15"/>
        <v>4717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2</v>
      </c>
      <c r="N96" s="177">
        <v>1</v>
      </c>
      <c r="O96" s="177">
        <v>4</v>
      </c>
      <c r="P96" s="174">
        <v>22</v>
      </c>
      <c r="Q96" s="175">
        <f>SUM(K96:P96)</f>
        <v>29</v>
      </c>
      <c r="R96" s="178">
        <f t="shared" si="15"/>
        <v>29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16</v>
      </c>
      <c r="I97" s="174">
        <v>24</v>
      </c>
      <c r="J97" s="175">
        <f>SUM(H97:I97)</f>
        <v>40</v>
      </c>
      <c r="K97" s="176">
        <v>0</v>
      </c>
      <c r="L97" s="177">
        <v>198</v>
      </c>
      <c r="M97" s="177">
        <v>146</v>
      </c>
      <c r="N97" s="177">
        <v>101</v>
      </c>
      <c r="O97" s="177">
        <v>109</v>
      </c>
      <c r="P97" s="174">
        <v>87</v>
      </c>
      <c r="Q97" s="175">
        <f>SUM(K97:P97)</f>
        <v>641</v>
      </c>
      <c r="R97" s="178">
        <f t="shared" si="15"/>
        <v>681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14</v>
      </c>
      <c r="I98" s="174">
        <v>35</v>
      </c>
      <c r="J98" s="175">
        <f>SUM(H98:I98)</f>
        <v>49</v>
      </c>
      <c r="K98" s="176">
        <v>0</v>
      </c>
      <c r="L98" s="177">
        <v>78</v>
      </c>
      <c r="M98" s="177">
        <v>89</v>
      </c>
      <c r="N98" s="177">
        <v>48</v>
      </c>
      <c r="O98" s="177">
        <v>29</v>
      </c>
      <c r="P98" s="174">
        <v>30</v>
      </c>
      <c r="Q98" s="175">
        <f>SUM(K98:P98)</f>
        <v>274</v>
      </c>
      <c r="R98" s="178">
        <f t="shared" si="15"/>
        <v>323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38</v>
      </c>
      <c r="I99" s="181">
        <v>62</v>
      </c>
      <c r="J99" s="182">
        <f>SUM(H99:I99)</f>
        <v>100</v>
      </c>
      <c r="K99" s="183">
        <v>0</v>
      </c>
      <c r="L99" s="184">
        <v>376</v>
      </c>
      <c r="M99" s="184">
        <v>406</v>
      </c>
      <c r="N99" s="184">
        <v>336</v>
      </c>
      <c r="O99" s="184">
        <v>298</v>
      </c>
      <c r="P99" s="181">
        <v>234</v>
      </c>
      <c r="Q99" s="182">
        <f>SUM(K99:P99)</f>
        <v>1650</v>
      </c>
      <c r="R99" s="185">
        <f t="shared" si="15"/>
        <v>1750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762</v>
      </c>
      <c r="I100" s="156">
        <f t="shared" si="16"/>
        <v>826</v>
      </c>
      <c r="J100" s="157">
        <f t="shared" si="16"/>
        <v>1588</v>
      </c>
      <c r="K100" s="158">
        <f t="shared" si="16"/>
        <v>0</v>
      </c>
      <c r="L100" s="159">
        <f t="shared" si="16"/>
        <v>2415</v>
      </c>
      <c r="M100" s="159">
        <f t="shared" si="16"/>
        <v>1580</v>
      </c>
      <c r="N100" s="159">
        <f t="shared" si="16"/>
        <v>869</v>
      </c>
      <c r="O100" s="159">
        <f>SUM(O101:O102)</f>
        <v>565</v>
      </c>
      <c r="P100" s="160">
        <f t="shared" si="16"/>
        <v>280</v>
      </c>
      <c r="Q100" s="161">
        <f t="shared" si="16"/>
        <v>5709</v>
      </c>
      <c r="R100" s="162">
        <f t="shared" si="16"/>
        <v>7297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677</v>
      </c>
      <c r="I101" s="166">
        <v>673</v>
      </c>
      <c r="J101" s="186">
        <f>SUM(H101:I101)</f>
        <v>1350</v>
      </c>
      <c r="K101" s="168">
        <v>0</v>
      </c>
      <c r="L101" s="169">
        <v>1946</v>
      </c>
      <c r="M101" s="169">
        <v>1185</v>
      </c>
      <c r="N101" s="169">
        <v>637</v>
      </c>
      <c r="O101" s="169">
        <v>412</v>
      </c>
      <c r="P101" s="166">
        <v>202</v>
      </c>
      <c r="Q101" s="167">
        <f>SUM(K101:P101)</f>
        <v>4382</v>
      </c>
      <c r="R101" s="170">
        <f>SUM(J101,Q101)</f>
        <v>5732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85</v>
      </c>
      <c r="I102" s="181">
        <v>153</v>
      </c>
      <c r="J102" s="187">
        <f>SUM(H102:I102)</f>
        <v>238</v>
      </c>
      <c r="K102" s="183">
        <v>0</v>
      </c>
      <c r="L102" s="184">
        <v>469</v>
      </c>
      <c r="M102" s="184">
        <v>395</v>
      </c>
      <c r="N102" s="184">
        <v>232</v>
      </c>
      <c r="O102" s="184">
        <v>153</v>
      </c>
      <c r="P102" s="181">
        <v>78</v>
      </c>
      <c r="Q102" s="182">
        <f>SUM(K102:P102)</f>
        <v>1327</v>
      </c>
      <c r="R102" s="185">
        <f>SUM(J102,Q102)</f>
        <v>1565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2</v>
      </c>
      <c r="I103" s="156">
        <f>SUM(I104:I106)</f>
        <v>9</v>
      </c>
      <c r="J103" s="157">
        <f t="shared" si="17"/>
        <v>11</v>
      </c>
      <c r="K103" s="158">
        <f t="shared" si="17"/>
        <v>0</v>
      </c>
      <c r="L103" s="159">
        <f t="shared" si="17"/>
        <v>180</v>
      </c>
      <c r="M103" s="159">
        <f t="shared" si="17"/>
        <v>174</v>
      </c>
      <c r="N103" s="159">
        <f t="shared" si="17"/>
        <v>193</v>
      </c>
      <c r="O103" s="159">
        <f t="shared" si="17"/>
        <v>145</v>
      </c>
      <c r="P103" s="160">
        <f t="shared" si="17"/>
        <v>77</v>
      </c>
      <c r="Q103" s="161">
        <f t="shared" si="17"/>
        <v>769</v>
      </c>
      <c r="R103" s="162">
        <f t="shared" si="17"/>
        <v>780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2</v>
      </c>
      <c r="I104" s="166">
        <v>7</v>
      </c>
      <c r="J104" s="186">
        <f>SUM(H104:I104)</f>
        <v>9</v>
      </c>
      <c r="K104" s="168">
        <v>0</v>
      </c>
      <c r="L104" s="169">
        <v>144</v>
      </c>
      <c r="M104" s="169">
        <v>149</v>
      </c>
      <c r="N104" s="169">
        <v>149</v>
      </c>
      <c r="O104" s="169">
        <v>108</v>
      </c>
      <c r="P104" s="166">
        <v>57</v>
      </c>
      <c r="Q104" s="167">
        <f>SUM(K104:P104)</f>
        <v>607</v>
      </c>
      <c r="R104" s="170">
        <f>SUM(J104,Q104)</f>
        <v>616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1</v>
      </c>
      <c r="J105" s="188">
        <f>SUM(H105:I105)</f>
        <v>1</v>
      </c>
      <c r="K105" s="176">
        <v>0</v>
      </c>
      <c r="L105" s="177">
        <v>29</v>
      </c>
      <c r="M105" s="177">
        <v>22</v>
      </c>
      <c r="N105" s="177">
        <v>39</v>
      </c>
      <c r="O105" s="177">
        <v>34</v>
      </c>
      <c r="P105" s="174">
        <v>18</v>
      </c>
      <c r="Q105" s="175">
        <f>SUM(K105:P105)</f>
        <v>142</v>
      </c>
      <c r="R105" s="178">
        <f>SUM(J105,Q105)</f>
        <v>143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1</v>
      </c>
      <c r="J106" s="187">
        <f>SUM(H106:I106)</f>
        <v>1</v>
      </c>
      <c r="K106" s="183">
        <v>0</v>
      </c>
      <c r="L106" s="184">
        <v>7</v>
      </c>
      <c r="M106" s="184">
        <v>3</v>
      </c>
      <c r="N106" s="184">
        <v>5</v>
      </c>
      <c r="O106" s="184">
        <v>3</v>
      </c>
      <c r="P106" s="181">
        <v>2</v>
      </c>
      <c r="Q106" s="182">
        <f>SUM(K106:P106)</f>
        <v>20</v>
      </c>
      <c r="R106" s="185">
        <f>SUM(J106,Q106)</f>
        <v>21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596</v>
      </c>
      <c r="I107" s="156">
        <f t="shared" si="18"/>
        <v>979</v>
      </c>
      <c r="J107" s="157">
        <f t="shared" si="18"/>
        <v>1575</v>
      </c>
      <c r="K107" s="158">
        <f t="shared" si="18"/>
        <v>0</v>
      </c>
      <c r="L107" s="159">
        <f t="shared" si="18"/>
        <v>1343</v>
      </c>
      <c r="M107" s="159">
        <f t="shared" si="18"/>
        <v>1281</v>
      </c>
      <c r="N107" s="159">
        <f t="shared" si="18"/>
        <v>822</v>
      </c>
      <c r="O107" s="159">
        <f t="shared" si="18"/>
        <v>591</v>
      </c>
      <c r="P107" s="160">
        <f t="shared" si="18"/>
        <v>347</v>
      </c>
      <c r="Q107" s="161">
        <f t="shared" si="18"/>
        <v>4384</v>
      </c>
      <c r="R107" s="162">
        <f t="shared" si="18"/>
        <v>5959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553</v>
      </c>
      <c r="I108" s="166">
        <v>934</v>
      </c>
      <c r="J108" s="186">
        <f>SUM(H108:I108)</f>
        <v>1487</v>
      </c>
      <c r="K108" s="168">
        <v>0</v>
      </c>
      <c r="L108" s="169">
        <v>1280</v>
      </c>
      <c r="M108" s="169">
        <v>1247</v>
      </c>
      <c r="N108" s="169">
        <v>802</v>
      </c>
      <c r="O108" s="169">
        <v>581</v>
      </c>
      <c r="P108" s="166">
        <v>339</v>
      </c>
      <c r="Q108" s="167">
        <f>SUM(K108:P108)</f>
        <v>4249</v>
      </c>
      <c r="R108" s="170">
        <f>SUM(J108,Q108)</f>
        <v>5736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13</v>
      </c>
      <c r="I109" s="174">
        <v>23</v>
      </c>
      <c r="J109" s="188">
        <f>SUM(H109:I109)</f>
        <v>36</v>
      </c>
      <c r="K109" s="176">
        <v>0</v>
      </c>
      <c r="L109" s="177">
        <v>36</v>
      </c>
      <c r="M109" s="177">
        <v>15</v>
      </c>
      <c r="N109" s="177">
        <v>13</v>
      </c>
      <c r="O109" s="177">
        <v>7</v>
      </c>
      <c r="P109" s="174">
        <v>7</v>
      </c>
      <c r="Q109" s="175">
        <f>SUM(K109:P109)</f>
        <v>78</v>
      </c>
      <c r="R109" s="178">
        <f>SUM(J109,Q109)</f>
        <v>114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30</v>
      </c>
      <c r="I110" s="181">
        <v>22</v>
      </c>
      <c r="J110" s="187">
        <f>SUM(H110:I110)</f>
        <v>52</v>
      </c>
      <c r="K110" s="183">
        <v>0</v>
      </c>
      <c r="L110" s="184">
        <v>27</v>
      </c>
      <c r="M110" s="184">
        <v>19</v>
      </c>
      <c r="N110" s="184">
        <v>7</v>
      </c>
      <c r="O110" s="184">
        <v>3</v>
      </c>
      <c r="P110" s="181">
        <v>1</v>
      </c>
      <c r="Q110" s="182">
        <f>SUM(K110:P110)</f>
        <v>57</v>
      </c>
      <c r="R110" s="185">
        <f>SUM(J110,Q110)</f>
        <v>109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17</v>
      </c>
      <c r="I111" s="156">
        <v>22</v>
      </c>
      <c r="J111" s="157">
        <f>SUM(H111:I111)</f>
        <v>39</v>
      </c>
      <c r="K111" s="158">
        <v>0</v>
      </c>
      <c r="L111" s="159">
        <v>130</v>
      </c>
      <c r="M111" s="159">
        <v>99</v>
      </c>
      <c r="N111" s="159">
        <v>98</v>
      </c>
      <c r="O111" s="159">
        <v>73</v>
      </c>
      <c r="P111" s="160">
        <v>32</v>
      </c>
      <c r="Q111" s="161">
        <f>SUM(K111:P111)</f>
        <v>432</v>
      </c>
      <c r="R111" s="162">
        <f>SUM(J111,Q111)</f>
        <v>471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1526</v>
      </c>
      <c r="I112" s="156">
        <v>1624</v>
      </c>
      <c r="J112" s="157">
        <f>SUM(H112:I112)</f>
        <v>3150</v>
      </c>
      <c r="K112" s="158">
        <v>0</v>
      </c>
      <c r="L112" s="159">
        <v>2983</v>
      </c>
      <c r="M112" s="159">
        <v>1899</v>
      </c>
      <c r="N112" s="159">
        <v>1018</v>
      </c>
      <c r="O112" s="159">
        <v>644</v>
      </c>
      <c r="P112" s="160">
        <v>340</v>
      </c>
      <c r="Q112" s="161">
        <f>SUM(K112:P112)</f>
        <v>6884</v>
      </c>
      <c r="R112" s="162">
        <f>SUM(J112,Q112)</f>
        <v>10034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SUM(H114:H121)</f>
        <v>17</v>
      </c>
      <c r="I113" s="156">
        <f t="shared" si="19"/>
        <v>17</v>
      </c>
      <c r="J113" s="157">
        <f t="shared" si="19"/>
        <v>34</v>
      </c>
      <c r="K113" s="158">
        <f>SUM(K114:K121)</f>
        <v>0</v>
      </c>
      <c r="L113" s="159">
        <f>SUM(L114:L121)</f>
        <v>398</v>
      </c>
      <c r="M113" s="159">
        <f>SUM(M114:M121)</f>
        <v>445</v>
      </c>
      <c r="N113" s="159">
        <f t="shared" si="19"/>
        <v>398</v>
      </c>
      <c r="O113" s="159">
        <f t="shared" si="19"/>
        <v>286</v>
      </c>
      <c r="P113" s="160">
        <f t="shared" si="19"/>
        <v>129</v>
      </c>
      <c r="Q113" s="161">
        <f t="shared" si="19"/>
        <v>1656</v>
      </c>
      <c r="R113" s="162">
        <f t="shared" si="19"/>
        <v>1690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31</v>
      </c>
      <c r="M114" s="169">
        <v>15</v>
      </c>
      <c r="N114" s="169">
        <v>8</v>
      </c>
      <c r="O114" s="169">
        <v>5</v>
      </c>
      <c r="P114" s="166">
        <v>8</v>
      </c>
      <c r="Q114" s="167">
        <f aca="true" t="shared" si="20" ref="Q114:Q121">SUM(K114:P114)</f>
        <v>67</v>
      </c>
      <c r="R114" s="170">
        <f aca="true" t="shared" si="21" ref="R114:R121">SUM(J114,Q114)</f>
        <v>67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1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149" customFormat="1" ht="16.5" customHeight="1">
      <c r="B116" s="163"/>
      <c r="C116" s="171" t="s">
        <v>72</v>
      </c>
      <c r="D116" s="54"/>
      <c r="E116" s="54"/>
      <c r="F116" s="54"/>
      <c r="G116" s="172"/>
      <c r="H116" s="173">
        <v>3</v>
      </c>
      <c r="I116" s="174">
        <v>3</v>
      </c>
      <c r="J116" s="188">
        <f t="shared" si="22"/>
        <v>6</v>
      </c>
      <c r="K116" s="176">
        <v>0</v>
      </c>
      <c r="L116" s="177">
        <v>80</v>
      </c>
      <c r="M116" s="177">
        <v>88</v>
      </c>
      <c r="N116" s="177">
        <v>68</v>
      </c>
      <c r="O116" s="177">
        <v>37</v>
      </c>
      <c r="P116" s="174">
        <v>15</v>
      </c>
      <c r="Q116" s="175">
        <f t="shared" si="20"/>
        <v>288</v>
      </c>
      <c r="R116" s="178">
        <f t="shared" si="21"/>
        <v>294</v>
      </c>
    </row>
    <row r="117" spans="2:18" s="149" customFormat="1" ht="16.5" customHeight="1">
      <c r="B117" s="163"/>
      <c r="C117" s="171" t="s">
        <v>73</v>
      </c>
      <c r="D117" s="54"/>
      <c r="E117" s="54"/>
      <c r="F117" s="54"/>
      <c r="G117" s="172"/>
      <c r="H117" s="173">
        <v>14</v>
      </c>
      <c r="I117" s="174">
        <v>14</v>
      </c>
      <c r="J117" s="188">
        <f t="shared" si="22"/>
        <v>28</v>
      </c>
      <c r="K117" s="176">
        <v>0</v>
      </c>
      <c r="L117" s="177">
        <v>104</v>
      </c>
      <c r="M117" s="177">
        <v>92</v>
      </c>
      <c r="N117" s="177">
        <v>72</v>
      </c>
      <c r="O117" s="177">
        <v>49</v>
      </c>
      <c r="P117" s="174">
        <v>26</v>
      </c>
      <c r="Q117" s="175">
        <f t="shared" si="20"/>
        <v>343</v>
      </c>
      <c r="R117" s="178">
        <f t="shared" si="21"/>
        <v>371</v>
      </c>
    </row>
    <row r="118" spans="2:18" s="149" customFormat="1" ht="16.5" customHeight="1">
      <c r="B118" s="163"/>
      <c r="C118" s="171" t="s">
        <v>74</v>
      </c>
      <c r="D118" s="54"/>
      <c r="E118" s="54"/>
      <c r="F118" s="54"/>
      <c r="G118" s="172"/>
      <c r="H118" s="173">
        <v>0</v>
      </c>
      <c r="I118" s="174">
        <v>0</v>
      </c>
      <c r="J118" s="188">
        <f t="shared" si="22"/>
        <v>0</v>
      </c>
      <c r="K118" s="200"/>
      <c r="L118" s="177">
        <v>153</v>
      </c>
      <c r="M118" s="177">
        <v>209</v>
      </c>
      <c r="N118" s="177">
        <v>197</v>
      </c>
      <c r="O118" s="177">
        <v>135</v>
      </c>
      <c r="P118" s="174">
        <v>50</v>
      </c>
      <c r="Q118" s="175">
        <f t="shared" si="20"/>
        <v>744</v>
      </c>
      <c r="R118" s="178">
        <f t="shared" si="21"/>
        <v>744</v>
      </c>
    </row>
    <row r="119" spans="2:18" s="149" customFormat="1" ht="16.5" customHeight="1">
      <c r="B119" s="163"/>
      <c r="C119" s="201" t="s">
        <v>75</v>
      </c>
      <c r="D119" s="202"/>
      <c r="E119" s="202"/>
      <c r="F119" s="202"/>
      <c r="G119" s="203"/>
      <c r="H119" s="173">
        <v>0</v>
      </c>
      <c r="I119" s="174">
        <v>0</v>
      </c>
      <c r="J119" s="188">
        <f t="shared" si="22"/>
        <v>0</v>
      </c>
      <c r="K119" s="200"/>
      <c r="L119" s="177">
        <v>25</v>
      </c>
      <c r="M119" s="177">
        <v>36</v>
      </c>
      <c r="N119" s="177">
        <v>34</v>
      </c>
      <c r="O119" s="177">
        <v>33</v>
      </c>
      <c r="P119" s="174">
        <v>15</v>
      </c>
      <c r="Q119" s="175">
        <f t="shared" si="20"/>
        <v>143</v>
      </c>
      <c r="R119" s="178">
        <f t="shared" si="21"/>
        <v>143</v>
      </c>
    </row>
    <row r="120" spans="2:18" s="149" customFormat="1" ht="16.5" customHeight="1">
      <c r="B120" s="204"/>
      <c r="C120" s="205" t="s">
        <v>76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0</v>
      </c>
      <c r="M120" s="177">
        <v>0</v>
      </c>
      <c r="N120" s="177">
        <v>12</v>
      </c>
      <c r="O120" s="177">
        <v>19</v>
      </c>
      <c r="P120" s="174">
        <v>13</v>
      </c>
      <c r="Q120" s="175">
        <f>SUM(K120:P120)</f>
        <v>44</v>
      </c>
      <c r="R120" s="178">
        <f>SUM(J120,Q120)</f>
        <v>44</v>
      </c>
    </row>
    <row r="121" spans="2:18" s="149" customFormat="1" ht="16.5" customHeight="1">
      <c r="B121" s="206"/>
      <c r="C121" s="207" t="s">
        <v>77</v>
      </c>
      <c r="D121" s="208"/>
      <c r="E121" s="208"/>
      <c r="F121" s="208"/>
      <c r="G121" s="209"/>
      <c r="H121" s="210">
        <v>0</v>
      </c>
      <c r="I121" s="211">
        <v>0</v>
      </c>
      <c r="J121" s="212">
        <f t="shared" si="22"/>
        <v>0</v>
      </c>
      <c r="K121" s="213"/>
      <c r="L121" s="214">
        <v>5</v>
      </c>
      <c r="M121" s="214">
        <v>5</v>
      </c>
      <c r="N121" s="214">
        <v>7</v>
      </c>
      <c r="O121" s="214">
        <v>8</v>
      </c>
      <c r="P121" s="211">
        <v>2</v>
      </c>
      <c r="Q121" s="215">
        <f t="shared" si="20"/>
        <v>27</v>
      </c>
      <c r="R121" s="216">
        <f t="shared" si="21"/>
        <v>27</v>
      </c>
    </row>
    <row r="122" spans="2:18" s="149" customFormat="1" ht="16.5" customHeight="1">
      <c r="B122" s="152" t="s">
        <v>78</v>
      </c>
      <c r="C122" s="153"/>
      <c r="D122" s="153"/>
      <c r="E122" s="153"/>
      <c r="F122" s="153"/>
      <c r="G122" s="154"/>
      <c r="H122" s="155">
        <f>SUM(H123:H125)</f>
        <v>0</v>
      </c>
      <c r="I122" s="156">
        <f>SUM(I123:I125)</f>
        <v>0</v>
      </c>
      <c r="J122" s="157">
        <f>SUM(J123:J125)</f>
        <v>0</v>
      </c>
      <c r="K122" s="217"/>
      <c r="L122" s="159">
        <f aca="true" t="shared" si="23" ref="L122:R122">SUM(L123:L125)</f>
        <v>59</v>
      </c>
      <c r="M122" s="159">
        <f t="shared" si="23"/>
        <v>110</v>
      </c>
      <c r="N122" s="159">
        <f t="shared" si="23"/>
        <v>323</v>
      </c>
      <c r="O122" s="159">
        <f t="shared" si="23"/>
        <v>784</v>
      </c>
      <c r="P122" s="160">
        <f t="shared" si="23"/>
        <v>1088</v>
      </c>
      <c r="Q122" s="161">
        <f t="shared" si="23"/>
        <v>2364</v>
      </c>
      <c r="R122" s="162">
        <f t="shared" si="23"/>
        <v>2364</v>
      </c>
    </row>
    <row r="123" spans="2:18" s="149" customFormat="1" ht="16.5" customHeight="1">
      <c r="B123" s="163"/>
      <c r="C123" s="45" t="s">
        <v>79</v>
      </c>
      <c r="D123" s="77"/>
      <c r="E123" s="77"/>
      <c r="F123" s="77"/>
      <c r="G123" s="164"/>
      <c r="H123" s="165">
        <v>0</v>
      </c>
      <c r="I123" s="166">
        <v>0</v>
      </c>
      <c r="J123" s="186">
        <f>SUM(H123:I123)</f>
        <v>0</v>
      </c>
      <c r="K123" s="193"/>
      <c r="L123" s="169">
        <v>5</v>
      </c>
      <c r="M123" s="169">
        <v>23</v>
      </c>
      <c r="N123" s="169">
        <v>163</v>
      </c>
      <c r="O123" s="169">
        <v>403</v>
      </c>
      <c r="P123" s="166">
        <v>434</v>
      </c>
      <c r="Q123" s="167">
        <f>SUM(K123:P123)</f>
        <v>1028</v>
      </c>
      <c r="R123" s="170">
        <f>SUM(J123,Q123)</f>
        <v>1028</v>
      </c>
    </row>
    <row r="124" spans="2:18" s="149" customFormat="1" ht="16.5" customHeight="1">
      <c r="B124" s="163"/>
      <c r="C124" s="171" t="s">
        <v>80</v>
      </c>
      <c r="D124" s="54"/>
      <c r="E124" s="54"/>
      <c r="F124" s="54"/>
      <c r="G124" s="172"/>
      <c r="H124" s="173">
        <v>0</v>
      </c>
      <c r="I124" s="174">
        <v>0</v>
      </c>
      <c r="J124" s="188">
        <f>SUM(H124:I124)</f>
        <v>0</v>
      </c>
      <c r="K124" s="200"/>
      <c r="L124" s="177">
        <v>51</v>
      </c>
      <c r="M124" s="177">
        <v>78</v>
      </c>
      <c r="N124" s="177">
        <v>123</v>
      </c>
      <c r="O124" s="177">
        <v>130</v>
      </c>
      <c r="P124" s="174">
        <v>92</v>
      </c>
      <c r="Q124" s="175">
        <f>SUM(K124:P124)</f>
        <v>474</v>
      </c>
      <c r="R124" s="178">
        <f>SUM(J124,Q124)</f>
        <v>474</v>
      </c>
    </row>
    <row r="125" spans="2:18" s="149" customFormat="1" ht="16.5" customHeight="1">
      <c r="B125" s="206"/>
      <c r="C125" s="56" t="s">
        <v>81</v>
      </c>
      <c r="D125" s="57"/>
      <c r="E125" s="57"/>
      <c r="F125" s="57"/>
      <c r="G125" s="179"/>
      <c r="H125" s="180">
        <v>0</v>
      </c>
      <c r="I125" s="181">
        <v>0</v>
      </c>
      <c r="J125" s="187">
        <f>SUM(H125:I125)</f>
        <v>0</v>
      </c>
      <c r="K125" s="218"/>
      <c r="L125" s="184">
        <v>3</v>
      </c>
      <c r="M125" s="184">
        <v>9</v>
      </c>
      <c r="N125" s="184">
        <v>37</v>
      </c>
      <c r="O125" s="184">
        <v>251</v>
      </c>
      <c r="P125" s="181">
        <v>562</v>
      </c>
      <c r="Q125" s="182">
        <f>SUM(K125:P125)</f>
        <v>862</v>
      </c>
      <c r="R125" s="185">
        <f>SUM(J125,Q125)</f>
        <v>862</v>
      </c>
    </row>
    <row r="126" spans="2:18" s="149" customFormat="1" ht="16.5" customHeight="1">
      <c r="B126" s="219" t="s">
        <v>82</v>
      </c>
      <c r="C126" s="36"/>
      <c r="D126" s="36"/>
      <c r="E126" s="36"/>
      <c r="F126" s="36"/>
      <c r="G126" s="37"/>
      <c r="H126" s="155">
        <f aca="true" t="shared" si="24" ref="H126:R126">SUM(H93,H113,H122)</f>
        <v>3750</v>
      </c>
      <c r="I126" s="156">
        <f t="shared" si="24"/>
        <v>4440</v>
      </c>
      <c r="J126" s="157">
        <f t="shared" si="24"/>
        <v>8190</v>
      </c>
      <c r="K126" s="158">
        <f t="shared" si="24"/>
        <v>0</v>
      </c>
      <c r="L126" s="159">
        <f t="shared" si="24"/>
        <v>9534</v>
      </c>
      <c r="M126" s="159">
        <f t="shared" si="24"/>
        <v>7056</v>
      </c>
      <c r="N126" s="159">
        <f t="shared" si="24"/>
        <v>4624</v>
      </c>
      <c r="O126" s="159">
        <f t="shared" si="24"/>
        <v>3833</v>
      </c>
      <c r="P126" s="160">
        <f t="shared" si="24"/>
        <v>2858</v>
      </c>
      <c r="Q126" s="161">
        <f t="shared" si="24"/>
        <v>27905</v>
      </c>
      <c r="R126" s="162">
        <f t="shared" si="24"/>
        <v>36095</v>
      </c>
    </row>
    <row r="127" spans="2:18" s="149" customFormat="1" ht="16.5" customHeight="1">
      <c r="B127" s="220"/>
      <c r="C127" s="220"/>
      <c r="D127" s="220"/>
      <c r="E127" s="220"/>
      <c r="F127" s="220"/>
      <c r="G127" s="220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</row>
    <row r="128" spans="1:11" s="149" customFormat="1" ht="16.5" customHeight="1">
      <c r="A128" s="148" t="s">
        <v>83</v>
      </c>
      <c r="H128" s="150"/>
      <c r="I128" s="150"/>
      <c r="J128" s="150"/>
      <c r="K128" s="150"/>
    </row>
    <row r="129" spans="2:18" s="149" customFormat="1" ht="16.5" customHeight="1">
      <c r="B129" s="151"/>
      <c r="C129" s="151"/>
      <c r="D129" s="151"/>
      <c r="E129" s="151"/>
      <c r="F129" s="6"/>
      <c r="G129" s="6"/>
      <c r="H129" s="6"/>
      <c r="I129" s="261" t="s">
        <v>84</v>
      </c>
      <c r="J129" s="261"/>
      <c r="K129" s="261"/>
      <c r="L129" s="261"/>
      <c r="M129" s="261"/>
      <c r="N129" s="261"/>
      <c r="O129" s="261"/>
      <c r="P129" s="261"/>
      <c r="Q129" s="261"/>
      <c r="R129" s="261"/>
    </row>
    <row r="130" spans="2:18" s="149" customFormat="1" ht="16.5" customHeight="1">
      <c r="B130" s="248" t="str">
        <f>"平成"&amp;WIDECHAR($A$2)&amp;"年（"&amp;WIDECHAR($B$2)&amp;"年）"&amp;WIDECHAR($C$2)&amp;"月"</f>
        <v>平成２８年（２０１６年）４月</v>
      </c>
      <c r="C130" s="249"/>
      <c r="D130" s="249"/>
      <c r="E130" s="249"/>
      <c r="F130" s="249"/>
      <c r="G130" s="250"/>
      <c r="H130" s="254" t="s">
        <v>39</v>
      </c>
      <c r="I130" s="255"/>
      <c r="J130" s="255"/>
      <c r="K130" s="256" t="s">
        <v>40</v>
      </c>
      <c r="L130" s="257"/>
      <c r="M130" s="257"/>
      <c r="N130" s="257"/>
      <c r="O130" s="257"/>
      <c r="P130" s="257"/>
      <c r="Q130" s="258"/>
      <c r="R130" s="259" t="s">
        <v>21</v>
      </c>
    </row>
    <row r="131" spans="2:18" s="149" customFormat="1" ht="16.5" customHeight="1">
      <c r="B131" s="251"/>
      <c r="C131" s="252"/>
      <c r="D131" s="252"/>
      <c r="E131" s="252"/>
      <c r="F131" s="252"/>
      <c r="G131" s="253"/>
      <c r="H131" s="99" t="s">
        <v>12</v>
      </c>
      <c r="I131" s="100" t="s">
        <v>13</v>
      </c>
      <c r="J131" s="101" t="s">
        <v>14</v>
      </c>
      <c r="K131" s="102" t="s">
        <v>15</v>
      </c>
      <c r="L131" s="103" t="s">
        <v>16</v>
      </c>
      <c r="M131" s="103" t="s">
        <v>17</v>
      </c>
      <c r="N131" s="103" t="s">
        <v>18</v>
      </c>
      <c r="O131" s="103" t="s">
        <v>19</v>
      </c>
      <c r="P131" s="104" t="s">
        <v>20</v>
      </c>
      <c r="Q131" s="98" t="s">
        <v>14</v>
      </c>
      <c r="R131" s="260"/>
    </row>
    <row r="132" spans="2:18" s="149" customFormat="1" ht="16.5" customHeight="1">
      <c r="B132" s="152" t="s">
        <v>49</v>
      </c>
      <c r="C132" s="153"/>
      <c r="D132" s="153"/>
      <c r="E132" s="153"/>
      <c r="F132" s="153"/>
      <c r="G132" s="154"/>
      <c r="H132" s="155">
        <f aca="true" t="shared" si="25" ref="H132:R132">SUM(H133,H139,H142,H146,H150:H151)</f>
        <v>37061099</v>
      </c>
      <c r="I132" s="156">
        <f t="shared" si="25"/>
        <v>63230816</v>
      </c>
      <c r="J132" s="157">
        <f t="shared" si="25"/>
        <v>100291915</v>
      </c>
      <c r="K132" s="158">
        <f t="shared" si="25"/>
        <v>0</v>
      </c>
      <c r="L132" s="159">
        <f t="shared" si="25"/>
        <v>263386719</v>
      </c>
      <c r="M132" s="159">
        <f t="shared" si="25"/>
        <v>221729512</v>
      </c>
      <c r="N132" s="159">
        <f t="shared" si="25"/>
        <v>174849962</v>
      </c>
      <c r="O132" s="159">
        <f t="shared" si="25"/>
        <v>139634630</v>
      </c>
      <c r="P132" s="160">
        <f t="shared" si="25"/>
        <v>84482529</v>
      </c>
      <c r="Q132" s="161">
        <f t="shared" si="25"/>
        <v>884083352</v>
      </c>
      <c r="R132" s="162">
        <f t="shared" si="25"/>
        <v>984375267</v>
      </c>
    </row>
    <row r="133" spans="2:18" s="149" customFormat="1" ht="16.5" customHeight="1">
      <c r="B133" s="163"/>
      <c r="C133" s="152" t="s">
        <v>50</v>
      </c>
      <c r="D133" s="153"/>
      <c r="E133" s="153"/>
      <c r="F133" s="153"/>
      <c r="G133" s="154"/>
      <c r="H133" s="155">
        <f aca="true" t="shared" si="26" ref="H133:Q133">SUM(H134:H138)</f>
        <v>11948630</v>
      </c>
      <c r="I133" s="156">
        <f t="shared" si="26"/>
        <v>18652411</v>
      </c>
      <c r="J133" s="157">
        <f t="shared" si="26"/>
        <v>30601041</v>
      </c>
      <c r="K133" s="158">
        <f t="shared" si="26"/>
        <v>0</v>
      </c>
      <c r="L133" s="159">
        <f t="shared" si="26"/>
        <v>44454548</v>
      </c>
      <c r="M133" s="159">
        <f t="shared" si="26"/>
        <v>38827950</v>
      </c>
      <c r="N133" s="159">
        <f t="shared" si="26"/>
        <v>28784985</v>
      </c>
      <c r="O133" s="159">
        <f t="shared" si="26"/>
        <v>28329550</v>
      </c>
      <c r="P133" s="160">
        <f t="shared" si="26"/>
        <v>23757866</v>
      </c>
      <c r="Q133" s="161">
        <f t="shared" si="26"/>
        <v>164154899</v>
      </c>
      <c r="R133" s="162">
        <f aca="true" t="shared" si="27" ref="R133:R138">SUM(J133,Q133)</f>
        <v>194755940</v>
      </c>
    </row>
    <row r="134" spans="2:18" s="149" customFormat="1" ht="16.5" customHeight="1">
      <c r="B134" s="163"/>
      <c r="C134" s="163"/>
      <c r="D134" s="45" t="s">
        <v>51</v>
      </c>
      <c r="E134" s="77"/>
      <c r="F134" s="77"/>
      <c r="G134" s="164"/>
      <c r="H134" s="165">
        <v>10897056</v>
      </c>
      <c r="I134" s="166">
        <v>16339676</v>
      </c>
      <c r="J134" s="167">
        <f>SUM(H134:I134)</f>
        <v>27236732</v>
      </c>
      <c r="K134" s="168">
        <v>0</v>
      </c>
      <c r="L134" s="169">
        <v>32474450</v>
      </c>
      <c r="M134" s="169">
        <v>27250414</v>
      </c>
      <c r="N134" s="169">
        <v>21395547</v>
      </c>
      <c r="O134" s="169">
        <v>21352652</v>
      </c>
      <c r="P134" s="166">
        <v>15422653</v>
      </c>
      <c r="Q134" s="167">
        <f>SUM(K134:P134)</f>
        <v>117895716</v>
      </c>
      <c r="R134" s="170">
        <f t="shared" si="27"/>
        <v>145132448</v>
      </c>
    </row>
    <row r="135" spans="2:18" s="149" customFormat="1" ht="16.5" customHeight="1">
      <c r="B135" s="163"/>
      <c r="C135" s="163"/>
      <c r="D135" s="171" t="s">
        <v>52</v>
      </c>
      <c r="E135" s="54"/>
      <c r="F135" s="54"/>
      <c r="G135" s="172"/>
      <c r="H135" s="173">
        <v>0</v>
      </c>
      <c r="I135" s="174">
        <v>0</v>
      </c>
      <c r="J135" s="175">
        <f>SUM(H135:I135)</f>
        <v>0</v>
      </c>
      <c r="K135" s="176">
        <v>0</v>
      </c>
      <c r="L135" s="177">
        <v>0</v>
      </c>
      <c r="M135" s="177">
        <v>80388</v>
      </c>
      <c r="N135" s="177">
        <v>35460</v>
      </c>
      <c r="O135" s="177">
        <v>172260</v>
      </c>
      <c r="P135" s="174">
        <v>1353201</v>
      </c>
      <c r="Q135" s="175">
        <f>SUM(K135:P135)</f>
        <v>1641309</v>
      </c>
      <c r="R135" s="178">
        <f t="shared" si="27"/>
        <v>1641309</v>
      </c>
    </row>
    <row r="136" spans="2:18" s="149" customFormat="1" ht="16.5" customHeight="1">
      <c r="B136" s="163"/>
      <c r="C136" s="163"/>
      <c r="D136" s="171" t="s">
        <v>53</v>
      </c>
      <c r="E136" s="54"/>
      <c r="F136" s="54"/>
      <c r="G136" s="172"/>
      <c r="H136" s="173">
        <v>358821</v>
      </c>
      <c r="I136" s="174">
        <v>747839</v>
      </c>
      <c r="J136" s="175">
        <f>SUM(H136:I136)</f>
        <v>1106660</v>
      </c>
      <c r="K136" s="176">
        <v>0</v>
      </c>
      <c r="L136" s="177">
        <v>6365920</v>
      </c>
      <c r="M136" s="177">
        <v>5429044</v>
      </c>
      <c r="N136" s="177">
        <v>3422024</v>
      </c>
      <c r="O136" s="177">
        <v>3835426</v>
      </c>
      <c r="P136" s="174">
        <v>4261514</v>
      </c>
      <c r="Q136" s="175">
        <f>SUM(K136:P136)</f>
        <v>23313928</v>
      </c>
      <c r="R136" s="178">
        <f t="shared" si="27"/>
        <v>24420588</v>
      </c>
    </row>
    <row r="137" spans="2:18" s="149" customFormat="1" ht="16.5" customHeight="1">
      <c r="B137" s="163"/>
      <c r="C137" s="163"/>
      <c r="D137" s="171" t="s">
        <v>54</v>
      </c>
      <c r="E137" s="54"/>
      <c r="F137" s="54"/>
      <c r="G137" s="172"/>
      <c r="H137" s="173">
        <v>427869</v>
      </c>
      <c r="I137" s="174">
        <v>1122776</v>
      </c>
      <c r="J137" s="175">
        <f>SUM(H137:I137)</f>
        <v>1550645</v>
      </c>
      <c r="K137" s="176">
        <v>0</v>
      </c>
      <c r="L137" s="177">
        <v>2963421</v>
      </c>
      <c r="M137" s="177">
        <v>3297571</v>
      </c>
      <c r="N137" s="177">
        <v>1707917</v>
      </c>
      <c r="O137" s="177">
        <v>1029732</v>
      </c>
      <c r="P137" s="174">
        <v>1186608</v>
      </c>
      <c r="Q137" s="175">
        <f>SUM(K137:P137)</f>
        <v>10185249</v>
      </c>
      <c r="R137" s="178">
        <f t="shared" si="27"/>
        <v>11735894</v>
      </c>
    </row>
    <row r="138" spans="2:18" s="149" customFormat="1" ht="16.5" customHeight="1">
      <c r="B138" s="163"/>
      <c r="C138" s="163"/>
      <c r="D138" s="56" t="s">
        <v>55</v>
      </c>
      <c r="E138" s="57"/>
      <c r="F138" s="57"/>
      <c r="G138" s="179"/>
      <c r="H138" s="180">
        <v>264884</v>
      </c>
      <c r="I138" s="181">
        <v>442120</v>
      </c>
      <c r="J138" s="182">
        <f>SUM(H138:I138)</f>
        <v>707004</v>
      </c>
      <c r="K138" s="183">
        <v>0</v>
      </c>
      <c r="L138" s="184">
        <v>2650757</v>
      </c>
      <c r="M138" s="184">
        <v>2770533</v>
      </c>
      <c r="N138" s="184">
        <v>2224037</v>
      </c>
      <c r="O138" s="184">
        <v>1939480</v>
      </c>
      <c r="P138" s="181">
        <v>1533890</v>
      </c>
      <c r="Q138" s="182">
        <f>SUM(K138:P138)</f>
        <v>11118697</v>
      </c>
      <c r="R138" s="185">
        <f t="shared" si="27"/>
        <v>11825701</v>
      </c>
    </row>
    <row r="139" spans="2:18" s="149" customFormat="1" ht="16.5" customHeight="1">
      <c r="B139" s="163"/>
      <c r="C139" s="152" t="s">
        <v>56</v>
      </c>
      <c r="D139" s="153"/>
      <c r="E139" s="153"/>
      <c r="F139" s="153"/>
      <c r="G139" s="154"/>
      <c r="H139" s="155">
        <f aca="true" t="shared" si="28" ref="H139:R139">SUM(H140:H141)</f>
        <v>12933794</v>
      </c>
      <c r="I139" s="156">
        <f t="shared" si="28"/>
        <v>27512305</v>
      </c>
      <c r="J139" s="157">
        <f t="shared" si="28"/>
        <v>40446099</v>
      </c>
      <c r="K139" s="158">
        <f t="shared" si="28"/>
        <v>0</v>
      </c>
      <c r="L139" s="159">
        <f t="shared" si="28"/>
        <v>146449789</v>
      </c>
      <c r="M139" s="159">
        <f t="shared" si="28"/>
        <v>121051334</v>
      </c>
      <c r="N139" s="159">
        <f t="shared" si="28"/>
        <v>87989434</v>
      </c>
      <c r="O139" s="159">
        <f t="shared" si="28"/>
        <v>66476847</v>
      </c>
      <c r="P139" s="160">
        <f t="shared" si="28"/>
        <v>35415085</v>
      </c>
      <c r="Q139" s="161">
        <f t="shared" si="28"/>
        <v>457382489</v>
      </c>
      <c r="R139" s="162">
        <f t="shared" si="28"/>
        <v>497828588</v>
      </c>
    </row>
    <row r="140" spans="2:18" s="149" customFormat="1" ht="16.5" customHeight="1">
      <c r="B140" s="163"/>
      <c r="C140" s="163"/>
      <c r="D140" s="45" t="s">
        <v>57</v>
      </c>
      <c r="E140" s="77"/>
      <c r="F140" s="77"/>
      <c r="G140" s="164"/>
      <c r="H140" s="165">
        <v>11312617</v>
      </c>
      <c r="I140" s="166">
        <v>21906875</v>
      </c>
      <c r="J140" s="186">
        <f>SUM(H140:I140)</f>
        <v>33219492</v>
      </c>
      <c r="K140" s="168">
        <v>0</v>
      </c>
      <c r="L140" s="169">
        <v>117939065</v>
      </c>
      <c r="M140" s="169">
        <v>90171774</v>
      </c>
      <c r="N140" s="169">
        <v>65558305</v>
      </c>
      <c r="O140" s="169">
        <v>50162907</v>
      </c>
      <c r="P140" s="166">
        <v>25896183</v>
      </c>
      <c r="Q140" s="167">
        <f>SUM(K140:P140)</f>
        <v>349728234</v>
      </c>
      <c r="R140" s="170">
        <f>SUM(J140,Q140)</f>
        <v>382947726</v>
      </c>
    </row>
    <row r="141" spans="2:18" s="149" customFormat="1" ht="16.5" customHeight="1">
      <c r="B141" s="163"/>
      <c r="C141" s="163"/>
      <c r="D141" s="56" t="s">
        <v>58</v>
      </c>
      <c r="E141" s="57"/>
      <c r="F141" s="57"/>
      <c r="G141" s="179"/>
      <c r="H141" s="180">
        <v>1621177</v>
      </c>
      <c r="I141" s="181">
        <v>5605430</v>
      </c>
      <c r="J141" s="187">
        <f>SUM(H141:I141)</f>
        <v>7226607</v>
      </c>
      <c r="K141" s="183">
        <v>0</v>
      </c>
      <c r="L141" s="184">
        <v>28510724</v>
      </c>
      <c r="M141" s="184">
        <v>30879560</v>
      </c>
      <c r="N141" s="184">
        <v>22431129</v>
      </c>
      <c r="O141" s="184">
        <v>16313940</v>
      </c>
      <c r="P141" s="181">
        <v>9518902</v>
      </c>
      <c r="Q141" s="182">
        <f>SUM(K141:P141)</f>
        <v>107654255</v>
      </c>
      <c r="R141" s="185">
        <f>SUM(J141,Q141)</f>
        <v>114880862</v>
      </c>
    </row>
    <row r="142" spans="2:18" s="149" customFormat="1" ht="16.5" customHeight="1">
      <c r="B142" s="163"/>
      <c r="C142" s="152" t="s">
        <v>59</v>
      </c>
      <c r="D142" s="153"/>
      <c r="E142" s="153"/>
      <c r="F142" s="153"/>
      <c r="G142" s="154"/>
      <c r="H142" s="155">
        <f aca="true" t="shared" si="29" ref="H142:R142">SUM(H143:H145)</f>
        <v>43155</v>
      </c>
      <c r="I142" s="156">
        <f t="shared" si="29"/>
        <v>350174</v>
      </c>
      <c r="J142" s="157">
        <f t="shared" si="29"/>
        <v>393329</v>
      </c>
      <c r="K142" s="158">
        <f t="shared" si="29"/>
        <v>0</v>
      </c>
      <c r="L142" s="159">
        <f t="shared" si="29"/>
        <v>7688456</v>
      </c>
      <c r="M142" s="159">
        <f t="shared" si="29"/>
        <v>9020308</v>
      </c>
      <c r="N142" s="159">
        <f t="shared" si="29"/>
        <v>14629286</v>
      </c>
      <c r="O142" s="159">
        <f t="shared" si="29"/>
        <v>12145759</v>
      </c>
      <c r="P142" s="160">
        <f t="shared" si="29"/>
        <v>6666560</v>
      </c>
      <c r="Q142" s="161">
        <f t="shared" si="29"/>
        <v>50150369</v>
      </c>
      <c r="R142" s="162">
        <f t="shared" si="29"/>
        <v>50543698</v>
      </c>
    </row>
    <row r="143" spans="2:18" s="149" customFormat="1" ht="16.5" customHeight="1">
      <c r="B143" s="163"/>
      <c r="C143" s="163"/>
      <c r="D143" s="45" t="s">
        <v>60</v>
      </c>
      <c r="E143" s="77"/>
      <c r="F143" s="77"/>
      <c r="G143" s="164"/>
      <c r="H143" s="165">
        <v>43155</v>
      </c>
      <c r="I143" s="166">
        <v>262775</v>
      </c>
      <c r="J143" s="186">
        <f>SUM(H143:I143)</f>
        <v>305930</v>
      </c>
      <c r="K143" s="168">
        <v>0</v>
      </c>
      <c r="L143" s="169">
        <v>6163682</v>
      </c>
      <c r="M143" s="169">
        <v>7606030</v>
      </c>
      <c r="N143" s="169">
        <v>10719036</v>
      </c>
      <c r="O143" s="169">
        <v>9185122</v>
      </c>
      <c r="P143" s="166">
        <v>5114756</v>
      </c>
      <c r="Q143" s="167">
        <f>SUM(K143:P143)</f>
        <v>38788626</v>
      </c>
      <c r="R143" s="170">
        <f>SUM(J143,Q143)</f>
        <v>39094556</v>
      </c>
    </row>
    <row r="144" spans="2:18" s="149" customFormat="1" ht="16.5" customHeight="1">
      <c r="B144" s="163"/>
      <c r="C144" s="163"/>
      <c r="D144" s="171" t="s">
        <v>61</v>
      </c>
      <c r="E144" s="54"/>
      <c r="F144" s="54"/>
      <c r="G144" s="172"/>
      <c r="H144" s="173">
        <v>0</v>
      </c>
      <c r="I144" s="174">
        <v>37872</v>
      </c>
      <c r="J144" s="188">
        <f>SUM(H144:I144)</f>
        <v>37872</v>
      </c>
      <c r="K144" s="176">
        <v>0</v>
      </c>
      <c r="L144" s="177">
        <v>1288686</v>
      </c>
      <c r="M144" s="177">
        <v>1290303</v>
      </c>
      <c r="N144" s="177">
        <v>3566729</v>
      </c>
      <c r="O144" s="177">
        <v>2664081</v>
      </c>
      <c r="P144" s="174">
        <v>1463748</v>
      </c>
      <c r="Q144" s="175">
        <f>SUM(K144:P144)</f>
        <v>10273547</v>
      </c>
      <c r="R144" s="178">
        <f>SUM(J144,Q144)</f>
        <v>10311419</v>
      </c>
    </row>
    <row r="145" spans="2:18" s="149" customFormat="1" ht="16.5" customHeight="1">
      <c r="B145" s="163"/>
      <c r="C145" s="189"/>
      <c r="D145" s="56" t="s">
        <v>62</v>
      </c>
      <c r="E145" s="57"/>
      <c r="F145" s="57"/>
      <c r="G145" s="179"/>
      <c r="H145" s="180">
        <v>0</v>
      </c>
      <c r="I145" s="181">
        <v>49527</v>
      </c>
      <c r="J145" s="187">
        <f>SUM(H145:I145)</f>
        <v>49527</v>
      </c>
      <c r="K145" s="183">
        <v>0</v>
      </c>
      <c r="L145" s="184">
        <v>236088</v>
      </c>
      <c r="M145" s="184">
        <v>123975</v>
      </c>
      <c r="N145" s="184">
        <v>343521</v>
      </c>
      <c r="O145" s="184">
        <v>296556</v>
      </c>
      <c r="P145" s="181">
        <v>88056</v>
      </c>
      <c r="Q145" s="182">
        <f>SUM(K145:P145)</f>
        <v>1088196</v>
      </c>
      <c r="R145" s="185">
        <f>SUM(J145,Q145)</f>
        <v>1137723</v>
      </c>
    </row>
    <row r="146" spans="2:18" s="149" customFormat="1" ht="16.5" customHeight="1">
      <c r="B146" s="163"/>
      <c r="C146" s="152" t="s">
        <v>63</v>
      </c>
      <c r="D146" s="153"/>
      <c r="E146" s="153"/>
      <c r="F146" s="153"/>
      <c r="G146" s="154"/>
      <c r="H146" s="155">
        <f aca="true" t="shared" si="30" ref="H146:R146">SUM(H147:H149)</f>
        <v>4496842</v>
      </c>
      <c r="I146" s="156">
        <f t="shared" si="30"/>
        <v>7793093</v>
      </c>
      <c r="J146" s="157">
        <f t="shared" si="30"/>
        <v>12289935</v>
      </c>
      <c r="K146" s="158">
        <f t="shared" si="30"/>
        <v>0</v>
      </c>
      <c r="L146" s="159">
        <f t="shared" si="30"/>
        <v>9803904</v>
      </c>
      <c r="M146" s="159">
        <f t="shared" si="30"/>
        <v>14569876</v>
      </c>
      <c r="N146" s="159">
        <f t="shared" si="30"/>
        <v>10629642</v>
      </c>
      <c r="O146" s="159">
        <f t="shared" si="30"/>
        <v>8646334</v>
      </c>
      <c r="P146" s="160">
        <f t="shared" si="30"/>
        <v>6413822</v>
      </c>
      <c r="Q146" s="161">
        <f t="shared" si="30"/>
        <v>50063578</v>
      </c>
      <c r="R146" s="162">
        <f t="shared" si="30"/>
        <v>62353513</v>
      </c>
    </row>
    <row r="147" spans="2:18" s="149" customFormat="1" ht="16.5" customHeight="1">
      <c r="B147" s="163"/>
      <c r="C147" s="163"/>
      <c r="D147" s="45" t="s">
        <v>64</v>
      </c>
      <c r="E147" s="77"/>
      <c r="F147" s="77"/>
      <c r="G147" s="164"/>
      <c r="H147" s="165">
        <v>2703035</v>
      </c>
      <c r="I147" s="166">
        <v>6021620</v>
      </c>
      <c r="J147" s="186">
        <f>SUM(H147:I147)</f>
        <v>8724655</v>
      </c>
      <c r="K147" s="168">
        <v>0</v>
      </c>
      <c r="L147" s="169">
        <v>7533817</v>
      </c>
      <c r="M147" s="169">
        <v>12984814</v>
      </c>
      <c r="N147" s="169">
        <v>9610593</v>
      </c>
      <c r="O147" s="169">
        <v>8378082</v>
      </c>
      <c r="P147" s="166">
        <v>6108958</v>
      </c>
      <c r="Q147" s="167">
        <f>SUM(K147:P147)</f>
        <v>44616264</v>
      </c>
      <c r="R147" s="170">
        <f>SUM(J147,Q147)</f>
        <v>53340919</v>
      </c>
    </row>
    <row r="148" spans="2:18" s="149" customFormat="1" ht="16.5" customHeight="1">
      <c r="B148" s="163"/>
      <c r="C148" s="163"/>
      <c r="D148" s="171" t="s">
        <v>65</v>
      </c>
      <c r="E148" s="54"/>
      <c r="F148" s="54"/>
      <c r="G148" s="172"/>
      <c r="H148" s="173">
        <v>214149</v>
      </c>
      <c r="I148" s="174">
        <v>604261</v>
      </c>
      <c r="J148" s="188">
        <f>SUM(H148:I148)</f>
        <v>818410</v>
      </c>
      <c r="K148" s="176">
        <v>0</v>
      </c>
      <c r="L148" s="177">
        <v>745653</v>
      </c>
      <c r="M148" s="177">
        <v>542639</v>
      </c>
      <c r="N148" s="177">
        <v>455369</v>
      </c>
      <c r="O148" s="177">
        <v>170977</v>
      </c>
      <c r="P148" s="174">
        <v>266464</v>
      </c>
      <c r="Q148" s="175">
        <f>SUM(K148:P148)</f>
        <v>2181102</v>
      </c>
      <c r="R148" s="178">
        <f>SUM(J148,Q148)</f>
        <v>2999512</v>
      </c>
    </row>
    <row r="149" spans="2:18" s="149" customFormat="1" ht="16.5" customHeight="1">
      <c r="B149" s="163"/>
      <c r="C149" s="163"/>
      <c r="D149" s="56" t="s">
        <v>66</v>
      </c>
      <c r="E149" s="57"/>
      <c r="F149" s="57"/>
      <c r="G149" s="179"/>
      <c r="H149" s="180">
        <v>1579658</v>
      </c>
      <c r="I149" s="181">
        <v>1167212</v>
      </c>
      <c r="J149" s="187">
        <f>SUM(H149:I149)</f>
        <v>2746870</v>
      </c>
      <c r="K149" s="183">
        <v>0</v>
      </c>
      <c r="L149" s="184">
        <v>1524434</v>
      </c>
      <c r="M149" s="184">
        <v>1042423</v>
      </c>
      <c r="N149" s="184">
        <v>563680</v>
      </c>
      <c r="O149" s="184">
        <v>97275</v>
      </c>
      <c r="P149" s="181">
        <v>38400</v>
      </c>
      <c r="Q149" s="182">
        <f>SUM(K149:P149)</f>
        <v>3266212</v>
      </c>
      <c r="R149" s="185">
        <f>SUM(J149,Q149)</f>
        <v>6013082</v>
      </c>
    </row>
    <row r="150" spans="2:18" s="149" customFormat="1" ht="16.5" customHeight="1">
      <c r="B150" s="163"/>
      <c r="C150" s="190" t="s">
        <v>67</v>
      </c>
      <c r="D150" s="191"/>
      <c r="E150" s="191"/>
      <c r="F150" s="191"/>
      <c r="G150" s="192"/>
      <c r="H150" s="155">
        <v>932878</v>
      </c>
      <c r="I150" s="156">
        <v>1756633</v>
      </c>
      <c r="J150" s="157">
        <f>SUM(H150:I150)</f>
        <v>2689511</v>
      </c>
      <c r="K150" s="158">
        <v>0</v>
      </c>
      <c r="L150" s="159">
        <v>18243418</v>
      </c>
      <c r="M150" s="159">
        <v>14992946</v>
      </c>
      <c r="N150" s="159">
        <v>17245774</v>
      </c>
      <c r="O150" s="159">
        <v>14194314</v>
      </c>
      <c r="P150" s="160">
        <v>6992246</v>
      </c>
      <c r="Q150" s="161">
        <f>SUM(K150:P150)</f>
        <v>71668698</v>
      </c>
      <c r="R150" s="162">
        <f>SUM(J150,Q150)</f>
        <v>74358209</v>
      </c>
    </row>
    <row r="151" spans="2:18" s="149" customFormat="1" ht="16.5" customHeight="1">
      <c r="B151" s="189"/>
      <c r="C151" s="190" t="s">
        <v>68</v>
      </c>
      <c r="D151" s="191"/>
      <c r="E151" s="191"/>
      <c r="F151" s="191"/>
      <c r="G151" s="192"/>
      <c r="H151" s="155">
        <v>6705800</v>
      </c>
      <c r="I151" s="156">
        <v>7166200</v>
      </c>
      <c r="J151" s="157">
        <f>SUM(H151:I151)</f>
        <v>13872000</v>
      </c>
      <c r="K151" s="158">
        <v>0</v>
      </c>
      <c r="L151" s="159">
        <v>36746604</v>
      </c>
      <c r="M151" s="159">
        <v>23267098</v>
      </c>
      <c r="N151" s="159">
        <v>15570841</v>
      </c>
      <c r="O151" s="159">
        <v>9841826</v>
      </c>
      <c r="P151" s="160">
        <v>5236950</v>
      </c>
      <c r="Q151" s="161">
        <f>SUM(K151:P151)</f>
        <v>90663319</v>
      </c>
      <c r="R151" s="162">
        <f>SUM(J151,Q151)</f>
        <v>104535319</v>
      </c>
    </row>
    <row r="152" spans="2:18" s="149" customFormat="1" ht="16.5" customHeight="1">
      <c r="B152" s="152" t="s">
        <v>69</v>
      </c>
      <c r="C152" s="153"/>
      <c r="D152" s="153"/>
      <c r="E152" s="153"/>
      <c r="F152" s="153"/>
      <c r="G152" s="154"/>
      <c r="H152" s="155">
        <f aca="true" t="shared" si="31" ref="H152:R152">SUM(H153:H160)</f>
        <v>656118</v>
      </c>
      <c r="I152" s="156">
        <f t="shared" si="31"/>
        <v>1254994</v>
      </c>
      <c r="J152" s="157">
        <f t="shared" si="31"/>
        <v>1911112</v>
      </c>
      <c r="K152" s="158">
        <f t="shared" si="31"/>
        <v>0</v>
      </c>
      <c r="L152" s="159">
        <f t="shared" si="31"/>
        <v>59487245</v>
      </c>
      <c r="M152" s="159">
        <f t="shared" si="31"/>
        <v>81392662</v>
      </c>
      <c r="N152" s="159">
        <f t="shared" si="31"/>
        <v>80516813</v>
      </c>
      <c r="O152" s="159">
        <f t="shared" si="31"/>
        <v>63471089</v>
      </c>
      <c r="P152" s="160">
        <f t="shared" si="31"/>
        <v>29811813</v>
      </c>
      <c r="Q152" s="161">
        <f t="shared" si="31"/>
        <v>314679622</v>
      </c>
      <c r="R152" s="162">
        <f t="shared" si="31"/>
        <v>316590734</v>
      </c>
    </row>
    <row r="153" spans="2:18" s="149" customFormat="1" ht="16.5" customHeight="1">
      <c r="B153" s="163"/>
      <c r="C153" s="222" t="s">
        <v>85</v>
      </c>
      <c r="D153" s="223"/>
      <c r="E153" s="223"/>
      <c r="F153" s="223"/>
      <c r="G153" s="224"/>
      <c r="H153" s="165">
        <v>0</v>
      </c>
      <c r="I153" s="166">
        <v>0</v>
      </c>
      <c r="J153" s="186">
        <f aca="true" t="shared" si="32" ref="J153:J160">SUM(H153:I153)</f>
        <v>0</v>
      </c>
      <c r="K153" s="225"/>
      <c r="L153" s="226">
        <v>2221431</v>
      </c>
      <c r="M153" s="226">
        <v>1485710</v>
      </c>
      <c r="N153" s="226">
        <v>1238656</v>
      </c>
      <c r="O153" s="226">
        <v>933624</v>
      </c>
      <c r="P153" s="227">
        <v>1514088</v>
      </c>
      <c r="Q153" s="228">
        <f>SUM(K153:P153)</f>
        <v>7393509</v>
      </c>
      <c r="R153" s="229">
        <f>SUM(J153,Q153)</f>
        <v>7393509</v>
      </c>
    </row>
    <row r="154" spans="2:18" s="149" customFormat="1" ht="16.5" customHeight="1">
      <c r="B154" s="163"/>
      <c r="C154" s="171" t="s">
        <v>71</v>
      </c>
      <c r="D154" s="54"/>
      <c r="E154" s="54"/>
      <c r="F154" s="54"/>
      <c r="G154" s="172"/>
      <c r="H154" s="173">
        <v>0</v>
      </c>
      <c r="I154" s="174">
        <v>0</v>
      </c>
      <c r="J154" s="188">
        <f t="shared" si="32"/>
        <v>0</v>
      </c>
      <c r="K154" s="200"/>
      <c r="L154" s="177">
        <v>0</v>
      </c>
      <c r="M154" s="177">
        <v>0</v>
      </c>
      <c r="N154" s="177">
        <v>0</v>
      </c>
      <c r="O154" s="177">
        <v>0</v>
      </c>
      <c r="P154" s="174">
        <v>0</v>
      </c>
      <c r="Q154" s="175">
        <f aca="true" t="shared" si="33" ref="Q154:Q160">SUM(K154:P154)</f>
        <v>0</v>
      </c>
      <c r="R154" s="178">
        <f aca="true" t="shared" si="34" ref="R154:R160">SUM(J154,Q154)</f>
        <v>0</v>
      </c>
    </row>
    <row r="155" spans="2:18" s="149" customFormat="1" ht="16.5" customHeight="1">
      <c r="B155" s="163"/>
      <c r="C155" s="171" t="s">
        <v>72</v>
      </c>
      <c r="D155" s="54"/>
      <c r="E155" s="54"/>
      <c r="F155" s="54"/>
      <c r="G155" s="172"/>
      <c r="H155" s="173">
        <v>95715</v>
      </c>
      <c r="I155" s="174">
        <v>149436</v>
      </c>
      <c r="J155" s="188">
        <f t="shared" si="32"/>
        <v>245151</v>
      </c>
      <c r="K155" s="176">
        <v>0</v>
      </c>
      <c r="L155" s="177">
        <v>7809507</v>
      </c>
      <c r="M155" s="177">
        <v>10740802</v>
      </c>
      <c r="N155" s="177">
        <v>8554148</v>
      </c>
      <c r="O155" s="177">
        <v>5611201</v>
      </c>
      <c r="P155" s="174">
        <v>1758699</v>
      </c>
      <c r="Q155" s="175">
        <f t="shared" si="33"/>
        <v>34474357</v>
      </c>
      <c r="R155" s="178">
        <f t="shared" si="34"/>
        <v>34719508</v>
      </c>
    </row>
    <row r="156" spans="2:18" s="149" customFormat="1" ht="16.5" customHeight="1">
      <c r="B156" s="163"/>
      <c r="C156" s="171" t="s">
        <v>73</v>
      </c>
      <c r="D156" s="54"/>
      <c r="E156" s="54"/>
      <c r="F156" s="54"/>
      <c r="G156" s="172"/>
      <c r="H156" s="173">
        <v>560403</v>
      </c>
      <c r="I156" s="174">
        <v>1105558</v>
      </c>
      <c r="J156" s="188">
        <f t="shared" si="32"/>
        <v>1665961</v>
      </c>
      <c r="K156" s="176">
        <v>0</v>
      </c>
      <c r="L156" s="177">
        <v>12208948</v>
      </c>
      <c r="M156" s="177">
        <v>15185514</v>
      </c>
      <c r="N156" s="177">
        <v>15787136</v>
      </c>
      <c r="O156" s="177">
        <v>12439301</v>
      </c>
      <c r="P156" s="174">
        <v>7360268</v>
      </c>
      <c r="Q156" s="175">
        <f t="shared" si="33"/>
        <v>62981167</v>
      </c>
      <c r="R156" s="178">
        <f t="shared" si="34"/>
        <v>64647128</v>
      </c>
    </row>
    <row r="157" spans="2:18" s="149" customFormat="1" ht="16.5" customHeight="1">
      <c r="B157" s="163"/>
      <c r="C157" s="171" t="s">
        <v>74</v>
      </c>
      <c r="D157" s="54"/>
      <c r="E157" s="54"/>
      <c r="F157" s="54"/>
      <c r="G157" s="172"/>
      <c r="H157" s="173">
        <v>0</v>
      </c>
      <c r="I157" s="174">
        <v>0</v>
      </c>
      <c r="J157" s="188">
        <f t="shared" si="32"/>
        <v>0</v>
      </c>
      <c r="K157" s="200"/>
      <c r="L157" s="177">
        <v>32900183</v>
      </c>
      <c r="M157" s="177">
        <v>47155178</v>
      </c>
      <c r="N157" s="177">
        <v>44953402</v>
      </c>
      <c r="O157" s="177">
        <v>31518242</v>
      </c>
      <c r="P157" s="174">
        <v>11886698</v>
      </c>
      <c r="Q157" s="175">
        <f t="shared" si="33"/>
        <v>168413703</v>
      </c>
      <c r="R157" s="178">
        <f t="shared" si="34"/>
        <v>168413703</v>
      </c>
    </row>
    <row r="158" spans="2:18" s="149" customFormat="1" ht="16.5" customHeight="1">
      <c r="B158" s="163"/>
      <c r="C158" s="201" t="s">
        <v>75</v>
      </c>
      <c r="D158" s="202"/>
      <c r="E158" s="202"/>
      <c r="F158" s="202"/>
      <c r="G158" s="203"/>
      <c r="H158" s="173">
        <v>0</v>
      </c>
      <c r="I158" s="174">
        <v>0</v>
      </c>
      <c r="J158" s="188">
        <f t="shared" si="32"/>
        <v>0</v>
      </c>
      <c r="K158" s="200"/>
      <c r="L158" s="177">
        <v>3651998</v>
      </c>
      <c r="M158" s="177">
        <v>5914209</v>
      </c>
      <c r="N158" s="177">
        <v>5711072</v>
      </c>
      <c r="O158" s="177">
        <v>6517232</v>
      </c>
      <c r="P158" s="174">
        <v>3377137</v>
      </c>
      <c r="Q158" s="175">
        <f t="shared" si="33"/>
        <v>25171648</v>
      </c>
      <c r="R158" s="178">
        <f t="shared" si="34"/>
        <v>25171648</v>
      </c>
    </row>
    <row r="159" spans="2:18" s="149" customFormat="1" ht="16.5" customHeight="1">
      <c r="B159" s="204"/>
      <c r="C159" s="205" t="s">
        <v>76</v>
      </c>
      <c r="D159" s="202"/>
      <c r="E159" s="202"/>
      <c r="F159" s="202"/>
      <c r="G159" s="203"/>
      <c r="H159" s="173">
        <v>0</v>
      </c>
      <c r="I159" s="174">
        <v>0</v>
      </c>
      <c r="J159" s="188">
        <f t="shared" si="32"/>
        <v>0</v>
      </c>
      <c r="K159" s="200"/>
      <c r="L159" s="177">
        <v>0</v>
      </c>
      <c r="M159" s="177">
        <v>0</v>
      </c>
      <c r="N159" s="177">
        <v>2516355</v>
      </c>
      <c r="O159" s="177">
        <v>4334535</v>
      </c>
      <c r="P159" s="174">
        <v>3448300</v>
      </c>
      <c r="Q159" s="175">
        <f>SUM(K159:P159)</f>
        <v>10299190</v>
      </c>
      <c r="R159" s="178">
        <f>SUM(J159,Q159)</f>
        <v>10299190</v>
      </c>
    </row>
    <row r="160" spans="2:18" s="149" customFormat="1" ht="16.5" customHeight="1">
      <c r="B160" s="206"/>
      <c r="C160" s="207" t="s">
        <v>77</v>
      </c>
      <c r="D160" s="208"/>
      <c r="E160" s="208"/>
      <c r="F160" s="208"/>
      <c r="G160" s="209"/>
      <c r="H160" s="210">
        <v>0</v>
      </c>
      <c r="I160" s="211">
        <v>0</v>
      </c>
      <c r="J160" s="212">
        <f t="shared" si="32"/>
        <v>0</v>
      </c>
      <c r="K160" s="213"/>
      <c r="L160" s="214">
        <v>695178</v>
      </c>
      <c r="M160" s="214">
        <v>911249</v>
      </c>
      <c r="N160" s="214">
        <v>1756044</v>
      </c>
      <c r="O160" s="214">
        <v>2116954</v>
      </c>
      <c r="P160" s="211">
        <v>466623</v>
      </c>
      <c r="Q160" s="215">
        <f t="shared" si="33"/>
        <v>5946048</v>
      </c>
      <c r="R160" s="216">
        <f t="shared" si="34"/>
        <v>5946048</v>
      </c>
    </row>
    <row r="161" spans="2:18" s="149" customFormat="1" ht="16.5" customHeight="1">
      <c r="B161" s="152" t="s">
        <v>78</v>
      </c>
      <c r="C161" s="153"/>
      <c r="D161" s="153"/>
      <c r="E161" s="153"/>
      <c r="F161" s="153"/>
      <c r="G161" s="154"/>
      <c r="H161" s="155">
        <f>SUM(H162:H164)</f>
        <v>0</v>
      </c>
      <c r="I161" s="156">
        <f>SUM(I162:I164)</f>
        <v>0</v>
      </c>
      <c r="J161" s="157">
        <f>SUM(J162:J164)</f>
        <v>0</v>
      </c>
      <c r="K161" s="217"/>
      <c r="L161" s="159">
        <f>SUM(L162:L164)</f>
        <v>11749011</v>
      </c>
      <c r="M161" s="159">
        <f aca="true" t="shared" si="35" ref="M161:R161">SUM(M162:M164)</f>
        <v>24697378</v>
      </c>
      <c r="N161" s="159">
        <f t="shared" si="35"/>
        <v>74817500</v>
      </c>
      <c r="O161" s="159">
        <f t="shared" si="35"/>
        <v>206468923</v>
      </c>
      <c r="P161" s="160">
        <f t="shared" si="35"/>
        <v>330140429</v>
      </c>
      <c r="Q161" s="161">
        <f t="shared" si="35"/>
        <v>647873241</v>
      </c>
      <c r="R161" s="162">
        <f t="shared" si="35"/>
        <v>647873241</v>
      </c>
    </row>
    <row r="162" spans="2:18" s="149" customFormat="1" ht="16.5" customHeight="1">
      <c r="B162" s="163"/>
      <c r="C162" s="45" t="s">
        <v>79</v>
      </c>
      <c r="D162" s="77"/>
      <c r="E162" s="77"/>
      <c r="F162" s="77"/>
      <c r="G162" s="164"/>
      <c r="H162" s="165">
        <v>0</v>
      </c>
      <c r="I162" s="166">
        <v>0</v>
      </c>
      <c r="J162" s="186">
        <f>SUM(H162:I162)</f>
        <v>0</v>
      </c>
      <c r="K162" s="193"/>
      <c r="L162" s="169">
        <v>879480</v>
      </c>
      <c r="M162" s="169">
        <v>4377386</v>
      </c>
      <c r="N162" s="169">
        <v>33855397</v>
      </c>
      <c r="O162" s="169">
        <v>89654463</v>
      </c>
      <c r="P162" s="166">
        <v>105008983</v>
      </c>
      <c r="Q162" s="167">
        <f>SUM(K162:P162)</f>
        <v>233775709</v>
      </c>
      <c r="R162" s="170">
        <f>SUM(J162,Q162)</f>
        <v>233775709</v>
      </c>
    </row>
    <row r="163" spans="2:18" s="149" customFormat="1" ht="16.5" customHeight="1">
      <c r="B163" s="163"/>
      <c r="C163" s="171" t="s">
        <v>80</v>
      </c>
      <c r="D163" s="54"/>
      <c r="E163" s="54"/>
      <c r="F163" s="54"/>
      <c r="G163" s="172"/>
      <c r="H163" s="173">
        <v>0</v>
      </c>
      <c r="I163" s="174">
        <v>0</v>
      </c>
      <c r="J163" s="188">
        <f>SUM(H163:I163)</f>
        <v>0</v>
      </c>
      <c r="K163" s="200"/>
      <c r="L163" s="177">
        <v>10421619</v>
      </c>
      <c r="M163" s="177">
        <v>17989613</v>
      </c>
      <c r="N163" s="177">
        <v>30251992</v>
      </c>
      <c r="O163" s="177">
        <v>33830853</v>
      </c>
      <c r="P163" s="174">
        <v>25043735</v>
      </c>
      <c r="Q163" s="175">
        <f>SUM(K163:P163)</f>
        <v>117537812</v>
      </c>
      <c r="R163" s="178">
        <f>SUM(J163,Q163)</f>
        <v>117537812</v>
      </c>
    </row>
    <row r="164" spans="2:18" s="149" customFormat="1" ht="16.5" customHeight="1">
      <c r="B164" s="206"/>
      <c r="C164" s="56" t="s">
        <v>81</v>
      </c>
      <c r="D164" s="57"/>
      <c r="E164" s="57"/>
      <c r="F164" s="57"/>
      <c r="G164" s="179"/>
      <c r="H164" s="180">
        <v>0</v>
      </c>
      <c r="I164" s="181">
        <v>0</v>
      </c>
      <c r="J164" s="187">
        <f>SUM(H164:I164)</f>
        <v>0</v>
      </c>
      <c r="K164" s="218"/>
      <c r="L164" s="184">
        <v>447912</v>
      </c>
      <c r="M164" s="184">
        <v>2330379</v>
      </c>
      <c r="N164" s="184">
        <v>10710111</v>
      </c>
      <c r="O164" s="184">
        <v>82983607</v>
      </c>
      <c r="P164" s="181">
        <v>200087711</v>
      </c>
      <c r="Q164" s="182">
        <f>SUM(K164:P164)</f>
        <v>296559720</v>
      </c>
      <c r="R164" s="185">
        <f>SUM(J164,Q164)</f>
        <v>296559720</v>
      </c>
    </row>
    <row r="165" spans="2:18" s="149" customFormat="1" ht="16.5" customHeight="1">
      <c r="B165" s="219" t="s">
        <v>82</v>
      </c>
      <c r="C165" s="36"/>
      <c r="D165" s="36"/>
      <c r="E165" s="36"/>
      <c r="F165" s="36"/>
      <c r="G165" s="37"/>
      <c r="H165" s="155">
        <f aca="true" t="shared" si="36" ref="H165:R165">SUM(H132,H152,H161)</f>
        <v>37717217</v>
      </c>
      <c r="I165" s="156">
        <f t="shared" si="36"/>
        <v>64485810</v>
      </c>
      <c r="J165" s="157">
        <f t="shared" si="36"/>
        <v>102203027</v>
      </c>
      <c r="K165" s="158">
        <f t="shared" si="36"/>
        <v>0</v>
      </c>
      <c r="L165" s="159">
        <f t="shared" si="36"/>
        <v>334622975</v>
      </c>
      <c r="M165" s="159">
        <f t="shared" si="36"/>
        <v>327819552</v>
      </c>
      <c r="N165" s="159">
        <f t="shared" si="36"/>
        <v>330184275</v>
      </c>
      <c r="O165" s="159">
        <f t="shared" si="36"/>
        <v>409574642</v>
      </c>
      <c r="P165" s="160">
        <f t="shared" si="36"/>
        <v>444434771</v>
      </c>
      <c r="Q165" s="161">
        <f t="shared" si="36"/>
        <v>1846636215</v>
      </c>
      <c r="R165" s="162">
        <f t="shared" si="36"/>
        <v>1948839242</v>
      </c>
    </row>
    <row r="166" spans="2:18" s="149" customFormat="1" ht="3.75" customHeight="1">
      <c r="B166" s="220"/>
      <c r="C166" s="220"/>
      <c r="D166" s="220"/>
      <c r="E166" s="220"/>
      <c r="F166" s="220"/>
      <c r="G166" s="220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</row>
    <row r="167" spans="2:18" s="149" customFormat="1" ht="3.75" customHeight="1">
      <c r="B167" s="220"/>
      <c r="C167" s="220"/>
      <c r="D167" s="220"/>
      <c r="E167" s="220"/>
      <c r="F167" s="220"/>
      <c r="G167" s="220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29:R129"/>
    <mergeCell ref="B130:G131"/>
    <mergeCell ref="H130:J130"/>
    <mergeCell ref="K130:Q130"/>
    <mergeCell ref="R130:R131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0" r:id="rId2"/>
  <headerFooter alignWithMargins="0">
    <oddFooter>&amp;C&amp;P ページ</oddFooter>
  </headerFooter>
  <rowBreaks count="3" manualBreakCount="3">
    <brk id="44" max="255" man="1"/>
    <brk id="87" max="255" man="1"/>
    <brk id="12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80" zoomScaleNormal="55" zoomScaleSheetLayoutView="80" zoomScalePageLayoutView="0" workbookViewId="0" topLeftCell="A1">
      <selection activeCell="L7" sqref="L7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平成２９年（２０１７年）１月※</v>
      </c>
      <c r="J1" s="294" t="s">
        <v>0</v>
      </c>
      <c r="K1" s="295"/>
      <c r="L1" s="295"/>
      <c r="M1" s="295"/>
      <c r="N1" s="295"/>
      <c r="O1" s="296"/>
      <c r="P1" s="297">
        <v>42843</v>
      </c>
      <c r="Q1" s="297"/>
      <c r="R1" s="3" t="s">
        <v>1</v>
      </c>
    </row>
    <row r="2" spans="1:17" ht="16.5" customHeight="1" thickTop="1">
      <c r="A2" s="230">
        <v>29</v>
      </c>
      <c r="B2" s="230">
        <v>2017</v>
      </c>
      <c r="C2" s="230">
        <v>1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平成２９年（２０１７年）１月末日現在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47673</v>
      </c>
      <c r="Q6" s="13">
        <f>R42</f>
        <v>19058</v>
      </c>
      <c r="R6" s="303">
        <f>Q6/Q7</f>
        <v>0.20335908489478852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46043</v>
      </c>
      <c r="Q7" s="13">
        <f>I8</f>
        <v>93716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93716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平成２９年（２０１７年）１月末日現在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809</v>
      </c>
      <c r="I14" s="39">
        <f>I15+I16+I17+I18+I19+I20</f>
        <v>580</v>
      </c>
      <c r="J14" s="40">
        <f aca="true" t="shared" si="0" ref="J14:J22">SUM(H14:I14)</f>
        <v>1389</v>
      </c>
      <c r="K14" s="41" t="s">
        <v>23</v>
      </c>
      <c r="L14" s="42">
        <f>L15+L16+L17+L18+L19+L20</f>
        <v>1332</v>
      </c>
      <c r="M14" s="42">
        <f>M15+M16+M17+M18+M19+M20</f>
        <v>925</v>
      </c>
      <c r="N14" s="42">
        <f>N15+N16+N17+N18+N19+N20</f>
        <v>705</v>
      </c>
      <c r="O14" s="42">
        <f>O15+O16+O17+O18+O19+O20</f>
        <v>646</v>
      </c>
      <c r="P14" s="42">
        <f>P15+P16+P17+P18+P19+P20</f>
        <v>516</v>
      </c>
      <c r="Q14" s="43">
        <f aca="true" t="shared" si="1" ref="Q14:Q22">SUM(K14:P14)</f>
        <v>4124</v>
      </c>
      <c r="R14" s="44">
        <f aca="true" t="shared" si="2" ref="R14:R22">SUM(J14,Q14)</f>
        <v>5513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96</v>
      </c>
      <c r="I15" s="48">
        <v>90</v>
      </c>
      <c r="J15" s="49">
        <f t="shared" si="0"/>
        <v>186</v>
      </c>
      <c r="K15" s="50" t="s">
        <v>23</v>
      </c>
      <c r="L15" s="51">
        <v>116</v>
      </c>
      <c r="M15" s="51">
        <v>94</v>
      </c>
      <c r="N15" s="51">
        <v>69</v>
      </c>
      <c r="O15" s="51">
        <v>49</v>
      </c>
      <c r="P15" s="48">
        <v>47</v>
      </c>
      <c r="Q15" s="49">
        <f t="shared" si="1"/>
        <v>375</v>
      </c>
      <c r="R15" s="52">
        <f t="shared" si="2"/>
        <v>561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111</v>
      </c>
      <c r="I16" s="48">
        <v>93</v>
      </c>
      <c r="J16" s="49">
        <f t="shared" si="0"/>
        <v>204</v>
      </c>
      <c r="K16" s="50" t="s">
        <v>23</v>
      </c>
      <c r="L16" s="51">
        <v>143</v>
      </c>
      <c r="M16" s="51">
        <v>125</v>
      </c>
      <c r="N16" s="51">
        <v>88</v>
      </c>
      <c r="O16" s="51">
        <v>85</v>
      </c>
      <c r="P16" s="48">
        <v>67</v>
      </c>
      <c r="Q16" s="49">
        <f t="shared" si="1"/>
        <v>508</v>
      </c>
      <c r="R16" s="55">
        <f t="shared" si="2"/>
        <v>712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140</v>
      </c>
      <c r="I17" s="48">
        <v>95</v>
      </c>
      <c r="J17" s="49">
        <f t="shared" si="0"/>
        <v>235</v>
      </c>
      <c r="K17" s="50" t="s">
        <v>23</v>
      </c>
      <c r="L17" s="51">
        <v>226</v>
      </c>
      <c r="M17" s="51">
        <v>152</v>
      </c>
      <c r="N17" s="51">
        <v>104</v>
      </c>
      <c r="O17" s="51">
        <v>101</v>
      </c>
      <c r="P17" s="48">
        <v>95</v>
      </c>
      <c r="Q17" s="49">
        <f t="shared" si="1"/>
        <v>678</v>
      </c>
      <c r="R17" s="55">
        <f t="shared" si="2"/>
        <v>913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168</v>
      </c>
      <c r="I18" s="48">
        <v>117</v>
      </c>
      <c r="J18" s="49">
        <f t="shared" si="0"/>
        <v>285</v>
      </c>
      <c r="K18" s="50" t="s">
        <v>23</v>
      </c>
      <c r="L18" s="51">
        <v>312</v>
      </c>
      <c r="M18" s="51">
        <v>218</v>
      </c>
      <c r="N18" s="51">
        <v>164</v>
      </c>
      <c r="O18" s="51">
        <v>143</v>
      </c>
      <c r="P18" s="48">
        <v>123</v>
      </c>
      <c r="Q18" s="49">
        <f t="shared" si="1"/>
        <v>960</v>
      </c>
      <c r="R18" s="55">
        <f t="shared" si="2"/>
        <v>1245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170</v>
      </c>
      <c r="I19" s="48">
        <v>124</v>
      </c>
      <c r="J19" s="49">
        <f t="shared" si="0"/>
        <v>294</v>
      </c>
      <c r="K19" s="50" t="s">
        <v>23</v>
      </c>
      <c r="L19" s="51">
        <v>322</v>
      </c>
      <c r="M19" s="51">
        <v>204</v>
      </c>
      <c r="N19" s="51">
        <v>161</v>
      </c>
      <c r="O19" s="51">
        <v>165</v>
      </c>
      <c r="P19" s="48">
        <v>101</v>
      </c>
      <c r="Q19" s="49">
        <f t="shared" si="1"/>
        <v>953</v>
      </c>
      <c r="R19" s="55">
        <f t="shared" si="2"/>
        <v>1247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124</v>
      </c>
      <c r="I20" s="59">
        <v>61</v>
      </c>
      <c r="J20" s="60">
        <f t="shared" si="0"/>
        <v>185</v>
      </c>
      <c r="K20" s="61" t="s">
        <v>23</v>
      </c>
      <c r="L20" s="62">
        <v>213</v>
      </c>
      <c r="M20" s="62">
        <v>132</v>
      </c>
      <c r="N20" s="62">
        <v>119</v>
      </c>
      <c r="O20" s="62">
        <v>103</v>
      </c>
      <c r="P20" s="59">
        <v>83</v>
      </c>
      <c r="Q20" s="49">
        <f t="shared" si="1"/>
        <v>650</v>
      </c>
      <c r="R20" s="63">
        <f t="shared" si="2"/>
        <v>835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19</v>
      </c>
      <c r="I21" s="65">
        <v>24</v>
      </c>
      <c r="J21" s="40">
        <f t="shared" si="0"/>
        <v>43</v>
      </c>
      <c r="K21" s="41" t="s">
        <v>23</v>
      </c>
      <c r="L21" s="42">
        <v>42</v>
      </c>
      <c r="M21" s="42">
        <v>40</v>
      </c>
      <c r="N21" s="42">
        <v>15</v>
      </c>
      <c r="O21" s="42">
        <v>15</v>
      </c>
      <c r="P21" s="66">
        <v>26</v>
      </c>
      <c r="Q21" s="67">
        <f t="shared" si="1"/>
        <v>138</v>
      </c>
      <c r="R21" s="68">
        <f t="shared" si="2"/>
        <v>181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828</v>
      </c>
      <c r="I22" s="70">
        <f>I14+I21</f>
        <v>604</v>
      </c>
      <c r="J22" s="71">
        <f t="shared" si="0"/>
        <v>1432</v>
      </c>
      <c r="K22" s="72" t="s">
        <v>23</v>
      </c>
      <c r="L22" s="73">
        <f>L14+L21</f>
        <v>1374</v>
      </c>
      <c r="M22" s="73">
        <f>M14+M21</f>
        <v>965</v>
      </c>
      <c r="N22" s="73">
        <f>N14+N21</f>
        <v>720</v>
      </c>
      <c r="O22" s="73">
        <f>O14+O21</f>
        <v>661</v>
      </c>
      <c r="P22" s="70">
        <f>P14+P21</f>
        <v>542</v>
      </c>
      <c r="Q22" s="71">
        <f t="shared" si="1"/>
        <v>4262</v>
      </c>
      <c r="R22" s="74">
        <f t="shared" si="2"/>
        <v>5694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2037</v>
      </c>
      <c r="I24" s="39">
        <f>I25+I26+I27+I28+I29+I30</f>
        <v>1684</v>
      </c>
      <c r="J24" s="40">
        <f aca="true" t="shared" si="3" ref="J24:J32">SUM(H24:I24)</f>
        <v>3721</v>
      </c>
      <c r="K24" s="41" t="s">
        <v>98</v>
      </c>
      <c r="L24" s="42">
        <f>L25+L26+L27+L28+L29+L30</f>
        <v>2994</v>
      </c>
      <c r="M24" s="42">
        <f>M25+M26+M27+M28+M29+M30</f>
        <v>1949</v>
      </c>
      <c r="N24" s="42">
        <f>N25+N26+N27+N28+N29+N30</f>
        <v>1438</v>
      </c>
      <c r="O24" s="42">
        <f>O25+O26+O27+O28+O29+O30</f>
        <v>1557</v>
      </c>
      <c r="P24" s="42">
        <f>P25+P26+P27+P28+P29+P30</f>
        <v>1549</v>
      </c>
      <c r="Q24" s="43">
        <f aca="true" t="shared" si="4" ref="Q24:Q32">SUM(K24:P24)</f>
        <v>9487</v>
      </c>
      <c r="R24" s="44">
        <f aca="true" t="shared" si="5" ref="R24:R32">SUM(J24,Q24)</f>
        <v>13208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92</v>
      </c>
      <c r="I25" s="48">
        <v>86</v>
      </c>
      <c r="J25" s="49">
        <f t="shared" si="3"/>
        <v>178</v>
      </c>
      <c r="K25" s="50" t="s">
        <v>98</v>
      </c>
      <c r="L25" s="51">
        <v>85</v>
      </c>
      <c r="M25" s="51">
        <v>58</v>
      </c>
      <c r="N25" s="51">
        <v>34</v>
      </c>
      <c r="O25" s="51">
        <v>36</v>
      </c>
      <c r="P25" s="48">
        <v>47</v>
      </c>
      <c r="Q25" s="49">
        <f t="shared" si="4"/>
        <v>260</v>
      </c>
      <c r="R25" s="52">
        <f t="shared" si="5"/>
        <v>438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147</v>
      </c>
      <c r="I26" s="48">
        <v>113</v>
      </c>
      <c r="J26" s="49">
        <f t="shared" si="3"/>
        <v>260</v>
      </c>
      <c r="K26" s="50" t="s">
        <v>98</v>
      </c>
      <c r="L26" s="51">
        <v>184</v>
      </c>
      <c r="M26" s="51">
        <v>121</v>
      </c>
      <c r="N26" s="51">
        <v>72</v>
      </c>
      <c r="O26" s="51">
        <v>54</v>
      </c>
      <c r="P26" s="48">
        <v>79</v>
      </c>
      <c r="Q26" s="49">
        <f t="shared" si="4"/>
        <v>510</v>
      </c>
      <c r="R26" s="55">
        <f t="shared" si="5"/>
        <v>770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311</v>
      </c>
      <c r="I27" s="48">
        <v>245</v>
      </c>
      <c r="J27" s="49">
        <f t="shared" si="3"/>
        <v>556</v>
      </c>
      <c r="K27" s="50" t="s">
        <v>98</v>
      </c>
      <c r="L27" s="51">
        <v>334</v>
      </c>
      <c r="M27" s="51">
        <v>201</v>
      </c>
      <c r="N27" s="51">
        <v>108</v>
      </c>
      <c r="O27" s="51">
        <v>128</v>
      </c>
      <c r="P27" s="48">
        <v>122</v>
      </c>
      <c r="Q27" s="49">
        <f t="shared" si="4"/>
        <v>893</v>
      </c>
      <c r="R27" s="55">
        <f t="shared" si="5"/>
        <v>1449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621</v>
      </c>
      <c r="I28" s="48">
        <v>467</v>
      </c>
      <c r="J28" s="49">
        <f t="shared" si="3"/>
        <v>1088</v>
      </c>
      <c r="K28" s="50" t="s">
        <v>98</v>
      </c>
      <c r="L28" s="51">
        <v>746</v>
      </c>
      <c r="M28" s="51">
        <v>390</v>
      </c>
      <c r="N28" s="51">
        <v>257</v>
      </c>
      <c r="O28" s="51">
        <v>276</v>
      </c>
      <c r="P28" s="243">
        <v>263</v>
      </c>
      <c r="Q28" s="49">
        <f t="shared" si="4"/>
        <v>1932</v>
      </c>
      <c r="R28" s="55">
        <f t="shared" si="5"/>
        <v>3020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562</v>
      </c>
      <c r="I29" s="48">
        <v>488</v>
      </c>
      <c r="J29" s="49">
        <f t="shared" si="3"/>
        <v>1050</v>
      </c>
      <c r="K29" s="50" t="s">
        <v>98</v>
      </c>
      <c r="L29" s="51">
        <v>889</v>
      </c>
      <c r="M29" s="51">
        <v>556</v>
      </c>
      <c r="N29" s="51">
        <v>407</v>
      </c>
      <c r="O29" s="51">
        <v>415</v>
      </c>
      <c r="P29" s="48">
        <v>418</v>
      </c>
      <c r="Q29" s="49">
        <f t="shared" si="4"/>
        <v>2685</v>
      </c>
      <c r="R29" s="55">
        <f t="shared" si="5"/>
        <v>3735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304</v>
      </c>
      <c r="I30" s="59">
        <v>285</v>
      </c>
      <c r="J30" s="60">
        <f t="shared" si="3"/>
        <v>589</v>
      </c>
      <c r="K30" s="61" t="s">
        <v>98</v>
      </c>
      <c r="L30" s="62">
        <v>756</v>
      </c>
      <c r="M30" s="62">
        <v>623</v>
      </c>
      <c r="N30" s="62">
        <v>560</v>
      </c>
      <c r="O30" s="62">
        <v>648</v>
      </c>
      <c r="P30" s="59">
        <v>620</v>
      </c>
      <c r="Q30" s="60">
        <f t="shared" si="4"/>
        <v>3207</v>
      </c>
      <c r="R30" s="63">
        <f t="shared" si="5"/>
        <v>3796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14</v>
      </c>
      <c r="I31" s="65">
        <v>35</v>
      </c>
      <c r="J31" s="40">
        <f t="shared" si="3"/>
        <v>49</v>
      </c>
      <c r="K31" s="41" t="s">
        <v>98</v>
      </c>
      <c r="L31" s="42">
        <v>30</v>
      </c>
      <c r="M31" s="42">
        <v>20</v>
      </c>
      <c r="N31" s="42">
        <v>19</v>
      </c>
      <c r="O31" s="42">
        <v>17</v>
      </c>
      <c r="P31" s="66">
        <v>21</v>
      </c>
      <c r="Q31" s="67">
        <f t="shared" si="4"/>
        <v>107</v>
      </c>
      <c r="R31" s="68">
        <f t="shared" si="5"/>
        <v>156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2051</v>
      </c>
      <c r="I32" s="70">
        <f>I24+I31</f>
        <v>1719</v>
      </c>
      <c r="J32" s="71">
        <f t="shared" si="3"/>
        <v>3770</v>
      </c>
      <c r="K32" s="72" t="s">
        <v>98</v>
      </c>
      <c r="L32" s="73">
        <f>L24+L31</f>
        <v>3024</v>
      </c>
      <c r="M32" s="73">
        <f>M24+M31</f>
        <v>1969</v>
      </c>
      <c r="N32" s="73">
        <f>N24+N31</f>
        <v>1457</v>
      </c>
      <c r="O32" s="73">
        <f>O24+O31</f>
        <v>1574</v>
      </c>
      <c r="P32" s="70">
        <f>P24+P31</f>
        <v>1570</v>
      </c>
      <c r="Q32" s="71">
        <f t="shared" si="4"/>
        <v>9594</v>
      </c>
      <c r="R32" s="74">
        <f t="shared" si="5"/>
        <v>13364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2846</v>
      </c>
      <c r="I34" s="39">
        <f t="shared" si="6"/>
        <v>2264</v>
      </c>
      <c r="J34" s="40">
        <f>SUM(H34:I34)</f>
        <v>5110</v>
      </c>
      <c r="K34" s="41" t="s">
        <v>98</v>
      </c>
      <c r="L34" s="78">
        <f>L14+L24</f>
        <v>4326</v>
      </c>
      <c r="M34" s="78">
        <f>M14+M24</f>
        <v>2874</v>
      </c>
      <c r="N34" s="78">
        <f>N14+N24</f>
        <v>2143</v>
      </c>
      <c r="O34" s="78">
        <f>O14+O24</f>
        <v>2203</v>
      </c>
      <c r="P34" s="78">
        <f>P14+P24</f>
        <v>2065</v>
      </c>
      <c r="Q34" s="43">
        <f aca="true" t="shared" si="7" ref="Q34:Q42">SUM(K34:P34)</f>
        <v>13611</v>
      </c>
      <c r="R34" s="44">
        <f aca="true" t="shared" si="8" ref="R34:R42">SUM(J34,Q34)</f>
        <v>18721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188</v>
      </c>
      <c r="I35" s="80">
        <f t="shared" si="6"/>
        <v>176</v>
      </c>
      <c r="J35" s="49">
        <f>SUM(H35:I35)</f>
        <v>364</v>
      </c>
      <c r="K35" s="81" t="s">
        <v>98</v>
      </c>
      <c r="L35" s="82">
        <f aca="true" t="shared" si="9" ref="L35:P41">L15+L25</f>
        <v>201</v>
      </c>
      <c r="M35" s="82">
        <f t="shared" si="9"/>
        <v>152</v>
      </c>
      <c r="N35" s="82">
        <f t="shared" si="9"/>
        <v>103</v>
      </c>
      <c r="O35" s="82">
        <f t="shared" si="9"/>
        <v>85</v>
      </c>
      <c r="P35" s="83">
        <f>P15+P25</f>
        <v>94</v>
      </c>
      <c r="Q35" s="49">
        <f>SUM(K35:P35)</f>
        <v>635</v>
      </c>
      <c r="R35" s="52">
        <f>SUM(J35,Q35)</f>
        <v>999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258</v>
      </c>
      <c r="I36" s="85">
        <f t="shared" si="6"/>
        <v>206</v>
      </c>
      <c r="J36" s="49">
        <f aca="true" t="shared" si="10" ref="J36:J42">SUM(H36:I36)</f>
        <v>464</v>
      </c>
      <c r="K36" s="86" t="s">
        <v>98</v>
      </c>
      <c r="L36" s="87">
        <f t="shared" si="9"/>
        <v>327</v>
      </c>
      <c r="M36" s="87">
        <f t="shared" si="9"/>
        <v>246</v>
      </c>
      <c r="N36" s="87">
        <f t="shared" si="9"/>
        <v>160</v>
      </c>
      <c r="O36" s="87">
        <f t="shared" si="9"/>
        <v>139</v>
      </c>
      <c r="P36" s="88">
        <f t="shared" si="9"/>
        <v>146</v>
      </c>
      <c r="Q36" s="49">
        <f t="shared" si="7"/>
        <v>1018</v>
      </c>
      <c r="R36" s="55">
        <f t="shared" si="8"/>
        <v>1482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451</v>
      </c>
      <c r="I37" s="85">
        <f t="shared" si="6"/>
        <v>340</v>
      </c>
      <c r="J37" s="49">
        <f t="shared" si="10"/>
        <v>791</v>
      </c>
      <c r="K37" s="86" t="s">
        <v>98</v>
      </c>
      <c r="L37" s="87">
        <f t="shared" si="9"/>
        <v>560</v>
      </c>
      <c r="M37" s="87">
        <f t="shared" si="9"/>
        <v>353</v>
      </c>
      <c r="N37" s="87">
        <f t="shared" si="9"/>
        <v>212</v>
      </c>
      <c r="O37" s="87">
        <f t="shared" si="9"/>
        <v>229</v>
      </c>
      <c r="P37" s="88">
        <f t="shared" si="9"/>
        <v>217</v>
      </c>
      <c r="Q37" s="49">
        <f t="shared" si="7"/>
        <v>1571</v>
      </c>
      <c r="R37" s="55">
        <f>SUM(J37,Q37)</f>
        <v>2362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789</v>
      </c>
      <c r="I38" s="85">
        <f t="shared" si="6"/>
        <v>584</v>
      </c>
      <c r="J38" s="49">
        <f t="shared" si="10"/>
        <v>1373</v>
      </c>
      <c r="K38" s="86" t="s">
        <v>98</v>
      </c>
      <c r="L38" s="87">
        <f t="shared" si="9"/>
        <v>1058</v>
      </c>
      <c r="M38" s="87">
        <f t="shared" si="9"/>
        <v>608</v>
      </c>
      <c r="N38" s="87">
        <f t="shared" si="9"/>
        <v>421</v>
      </c>
      <c r="O38" s="87">
        <f t="shared" si="9"/>
        <v>419</v>
      </c>
      <c r="P38" s="88">
        <f t="shared" si="9"/>
        <v>386</v>
      </c>
      <c r="Q38" s="49">
        <f t="shared" si="7"/>
        <v>2892</v>
      </c>
      <c r="R38" s="55">
        <f t="shared" si="8"/>
        <v>4265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732</v>
      </c>
      <c r="I39" s="85">
        <f t="shared" si="6"/>
        <v>612</v>
      </c>
      <c r="J39" s="49">
        <f t="shared" si="10"/>
        <v>1344</v>
      </c>
      <c r="K39" s="86" t="s">
        <v>98</v>
      </c>
      <c r="L39" s="87">
        <f t="shared" si="9"/>
        <v>1211</v>
      </c>
      <c r="M39" s="87">
        <f t="shared" si="9"/>
        <v>760</v>
      </c>
      <c r="N39" s="87">
        <f t="shared" si="9"/>
        <v>568</v>
      </c>
      <c r="O39" s="87">
        <f t="shared" si="9"/>
        <v>580</v>
      </c>
      <c r="P39" s="88">
        <f t="shared" si="9"/>
        <v>519</v>
      </c>
      <c r="Q39" s="49">
        <f t="shared" si="7"/>
        <v>3638</v>
      </c>
      <c r="R39" s="55">
        <f t="shared" si="8"/>
        <v>4982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428</v>
      </c>
      <c r="I40" s="89">
        <f t="shared" si="6"/>
        <v>346</v>
      </c>
      <c r="J40" s="60">
        <f t="shared" si="10"/>
        <v>774</v>
      </c>
      <c r="K40" s="90" t="s">
        <v>98</v>
      </c>
      <c r="L40" s="91">
        <f t="shared" si="9"/>
        <v>969</v>
      </c>
      <c r="M40" s="91">
        <f t="shared" si="9"/>
        <v>755</v>
      </c>
      <c r="N40" s="91">
        <f t="shared" si="9"/>
        <v>679</v>
      </c>
      <c r="O40" s="91">
        <f t="shared" si="9"/>
        <v>751</v>
      </c>
      <c r="P40" s="92">
        <f t="shared" si="9"/>
        <v>703</v>
      </c>
      <c r="Q40" s="93">
        <f t="shared" si="7"/>
        <v>3857</v>
      </c>
      <c r="R40" s="63">
        <f t="shared" si="8"/>
        <v>4631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33</v>
      </c>
      <c r="I41" s="39">
        <f t="shared" si="6"/>
        <v>59</v>
      </c>
      <c r="J41" s="38">
        <f>SUM(H41:I41)</f>
        <v>92</v>
      </c>
      <c r="K41" s="94" t="s">
        <v>98</v>
      </c>
      <c r="L41" s="95">
        <f>L21+L31</f>
        <v>72</v>
      </c>
      <c r="M41" s="95">
        <f t="shared" si="9"/>
        <v>60</v>
      </c>
      <c r="N41" s="95">
        <f t="shared" si="9"/>
        <v>34</v>
      </c>
      <c r="O41" s="95">
        <f t="shared" si="9"/>
        <v>32</v>
      </c>
      <c r="P41" s="96">
        <f t="shared" si="9"/>
        <v>47</v>
      </c>
      <c r="Q41" s="43">
        <f t="shared" si="7"/>
        <v>245</v>
      </c>
      <c r="R41" s="97">
        <f t="shared" si="8"/>
        <v>337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2879</v>
      </c>
      <c r="I42" s="70">
        <f>I34+I41</f>
        <v>2323</v>
      </c>
      <c r="J42" s="71">
        <f t="shared" si="10"/>
        <v>5202</v>
      </c>
      <c r="K42" s="72" t="s">
        <v>98</v>
      </c>
      <c r="L42" s="73">
        <f>L34+L41</f>
        <v>4398</v>
      </c>
      <c r="M42" s="73">
        <f>M34+M41</f>
        <v>2934</v>
      </c>
      <c r="N42" s="73">
        <f>N34+N41</f>
        <v>2177</v>
      </c>
      <c r="O42" s="73">
        <f>O34+O41</f>
        <v>2235</v>
      </c>
      <c r="P42" s="70">
        <f>P34+P41</f>
        <v>2112</v>
      </c>
      <c r="Q42" s="71">
        <f t="shared" si="7"/>
        <v>13856</v>
      </c>
      <c r="R42" s="74">
        <f t="shared" si="8"/>
        <v>19058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平成２９年（２０１７年）１月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1454</v>
      </c>
      <c r="I49" s="106">
        <v>1528</v>
      </c>
      <c r="J49" s="107">
        <f>SUM(H49:I49)</f>
        <v>2982</v>
      </c>
      <c r="K49" s="108">
        <v>0</v>
      </c>
      <c r="L49" s="109">
        <v>3243</v>
      </c>
      <c r="M49" s="109">
        <v>2236</v>
      </c>
      <c r="N49" s="109">
        <v>1310</v>
      </c>
      <c r="O49" s="109">
        <v>872</v>
      </c>
      <c r="P49" s="110">
        <v>480</v>
      </c>
      <c r="Q49" s="111">
        <f>SUM(K49:P49)</f>
        <v>8141</v>
      </c>
      <c r="R49" s="112">
        <f>SUM(J49,Q49)</f>
        <v>11123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17</v>
      </c>
      <c r="I50" s="114">
        <v>35</v>
      </c>
      <c r="J50" s="115">
        <f>SUM(H50:I50)</f>
        <v>52</v>
      </c>
      <c r="K50" s="116">
        <v>0</v>
      </c>
      <c r="L50" s="117">
        <v>49</v>
      </c>
      <c r="M50" s="117">
        <v>48</v>
      </c>
      <c r="N50" s="117">
        <v>27</v>
      </c>
      <c r="O50" s="117">
        <v>18</v>
      </c>
      <c r="P50" s="118">
        <v>15</v>
      </c>
      <c r="Q50" s="119">
        <f>SUM(K50:P50)</f>
        <v>157</v>
      </c>
      <c r="R50" s="120">
        <f>SUM(J50,Q50)</f>
        <v>209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1471</v>
      </c>
      <c r="I51" s="122">
        <f t="shared" si="11"/>
        <v>1563</v>
      </c>
      <c r="J51" s="123">
        <f t="shared" si="11"/>
        <v>3034</v>
      </c>
      <c r="K51" s="124">
        <f t="shared" si="11"/>
        <v>0</v>
      </c>
      <c r="L51" s="125">
        <f t="shared" si="11"/>
        <v>3292</v>
      </c>
      <c r="M51" s="125">
        <f t="shared" si="11"/>
        <v>2284</v>
      </c>
      <c r="N51" s="125">
        <f t="shared" si="11"/>
        <v>1337</v>
      </c>
      <c r="O51" s="125">
        <f t="shared" si="11"/>
        <v>890</v>
      </c>
      <c r="P51" s="122">
        <f t="shared" si="11"/>
        <v>495</v>
      </c>
      <c r="Q51" s="123">
        <f>SUM(K51:P51)</f>
        <v>8298</v>
      </c>
      <c r="R51" s="126">
        <f>SUM(J51,Q51)</f>
        <v>11332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平成２９年（２０１７年）１月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15</v>
      </c>
      <c r="I58" s="106">
        <v>18</v>
      </c>
      <c r="J58" s="107">
        <f>SUM(H58:I58)</f>
        <v>33</v>
      </c>
      <c r="K58" s="108">
        <v>0</v>
      </c>
      <c r="L58" s="109">
        <v>1216</v>
      </c>
      <c r="M58" s="109">
        <v>951</v>
      </c>
      <c r="N58" s="109">
        <v>666</v>
      </c>
      <c r="O58" s="109">
        <v>454</v>
      </c>
      <c r="P58" s="110">
        <v>200</v>
      </c>
      <c r="Q58" s="128">
        <f>SUM(K58:P58)</f>
        <v>3487</v>
      </c>
      <c r="R58" s="129">
        <f>SUM(J58,Q58)</f>
        <v>3520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1</v>
      </c>
      <c r="J59" s="115">
        <f>SUM(H59:I59)</f>
        <v>2</v>
      </c>
      <c r="K59" s="116">
        <v>0</v>
      </c>
      <c r="L59" s="117">
        <v>12</v>
      </c>
      <c r="M59" s="117">
        <v>17</v>
      </c>
      <c r="N59" s="117">
        <v>9</v>
      </c>
      <c r="O59" s="117">
        <v>4</v>
      </c>
      <c r="P59" s="118">
        <v>4</v>
      </c>
      <c r="Q59" s="130">
        <f>SUM(K59:P59)</f>
        <v>46</v>
      </c>
      <c r="R59" s="131">
        <f>SUM(J59,Q59)</f>
        <v>48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16</v>
      </c>
      <c r="I60" s="122">
        <f>I58+I59</f>
        <v>19</v>
      </c>
      <c r="J60" s="123">
        <f>SUM(H60:I60)</f>
        <v>35</v>
      </c>
      <c r="K60" s="124">
        <f aca="true" t="shared" si="12" ref="K60:P60">K58+K59</f>
        <v>0</v>
      </c>
      <c r="L60" s="125">
        <f t="shared" si="12"/>
        <v>1228</v>
      </c>
      <c r="M60" s="125">
        <f t="shared" si="12"/>
        <v>968</v>
      </c>
      <c r="N60" s="125">
        <f t="shared" si="12"/>
        <v>675</v>
      </c>
      <c r="O60" s="125">
        <f t="shared" si="12"/>
        <v>458</v>
      </c>
      <c r="P60" s="122">
        <f t="shared" si="12"/>
        <v>204</v>
      </c>
      <c r="Q60" s="132">
        <f>SUM(K60:P60)</f>
        <v>3533</v>
      </c>
      <c r="R60" s="133">
        <f>SUM(J60,Q60)</f>
        <v>3568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平成２９年（２０１７年）１月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5</v>
      </c>
      <c r="L68" s="109">
        <v>19</v>
      </c>
      <c r="M68" s="109">
        <v>176</v>
      </c>
      <c r="N68" s="109">
        <v>424</v>
      </c>
      <c r="O68" s="110">
        <v>403</v>
      </c>
      <c r="P68" s="128">
        <f>SUM(K68:O68)</f>
        <v>1027</v>
      </c>
      <c r="Q68" s="129">
        <f>SUM(J68,P68)</f>
        <v>1027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3</v>
      </c>
      <c r="O69" s="118">
        <v>5</v>
      </c>
      <c r="P69" s="130">
        <f>SUM(K69:O69)</f>
        <v>8</v>
      </c>
      <c r="Q69" s="131">
        <f>SUM(J69,P69)</f>
        <v>8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5</v>
      </c>
      <c r="L70" s="125">
        <f>L68+L69</f>
        <v>19</v>
      </c>
      <c r="M70" s="125">
        <f>M68+M69</f>
        <v>176</v>
      </c>
      <c r="N70" s="125">
        <f>N68+N69</f>
        <v>427</v>
      </c>
      <c r="O70" s="122">
        <f>O68+O69</f>
        <v>408</v>
      </c>
      <c r="P70" s="132">
        <f>SUM(K70:O70)</f>
        <v>1035</v>
      </c>
      <c r="Q70" s="133">
        <f>SUM(J70,P70)</f>
        <v>1035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平成２９年（２０１７年）１月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41</v>
      </c>
      <c r="L76" s="109">
        <v>81</v>
      </c>
      <c r="M76" s="109">
        <v>134</v>
      </c>
      <c r="N76" s="109">
        <v>141</v>
      </c>
      <c r="O76" s="110">
        <v>92</v>
      </c>
      <c r="P76" s="128">
        <f>SUM(K76:O76)</f>
        <v>489</v>
      </c>
      <c r="Q76" s="129">
        <f>SUM(J76,P76)</f>
        <v>489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41</v>
      </c>
      <c r="L78" s="125">
        <f>L76+L77</f>
        <v>81</v>
      </c>
      <c r="M78" s="125">
        <f>M76+M77</f>
        <v>134</v>
      </c>
      <c r="N78" s="125">
        <f>N76+N77</f>
        <v>141</v>
      </c>
      <c r="O78" s="122">
        <f>O76+O77</f>
        <v>92</v>
      </c>
      <c r="P78" s="132">
        <f>SUM(K78:O78)</f>
        <v>489</v>
      </c>
      <c r="Q78" s="133">
        <f>SUM(J78,P78)</f>
        <v>489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平成２９年（２０１７年）１月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2</v>
      </c>
      <c r="L84" s="244">
        <v>9</v>
      </c>
      <c r="M84" s="109">
        <v>47</v>
      </c>
      <c r="N84" s="109">
        <v>269</v>
      </c>
      <c r="O84" s="110">
        <v>528</v>
      </c>
      <c r="P84" s="128">
        <f>SUM(K84:O84)</f>
        <v>855</v>
      </c>
      <c r="Q84" s="129">
        <f>SUM(J84,P84)</f>
        <v>855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4</v>
      </c>
      <c r="O85" s="118">
        <v>9</v>
      </c>
      <c r="P85" s="130">
        <f>SUM(K85:O85)</f>
        <v>13</v>
      </c>
      <c r="Q85" s="131">
        <f>SUM(J85,P85)</f>
        <v>13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2</v>
      </c>
      <c r="L86" s="125">
        <f>L84+L85</f>
        <v>9</v>
      </c>
      <c r="M86" s="125">
        <f>M84+M85</f>
        <v>47</v>
      </c>
      <c r="N86" s="125">
        <f>N84+N85</f>
        <v>273</v>
      </c>
      <c r="O86" s="122">
        <f>O84+O85</f>
        <v>537</v>
      </c>
      <c r="P86" s="132">
        <f>SUM(K86:O86)</f>
        <v>868</v>
      </c>
      <c r="Q86" s="133">
        <f>SUM(J86,P86)</f>
        <v>868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平成２９年（２０１７年）１月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3536</v>
      </c>
      <c r="I93" s="156">
        <f t="shared" si="13"/>
        <v>4118</v>
      </c>
      <c r="J93" s="157">
        <f t="shared" si="13"/>
        <v>7654</v>
      </c>
      <c r="K93" s="158">
        <f t="shared" si="13"/>
        <v>0</v>
      </c>
      <c r="L93" s="159">
        <f t="shared" si="13"/>
        <v>8419</v>
      </c>
      <c r="M93" s="159">
        <f t="shared" si="13"/>
        <v>6553</v>
      </c>
      <c r="N93" s="159">
        <f t="shared" si="13"/>
        <v>3884</v>
      </c>
      <c r="O93" s="159">
        <f t="shared" si="13"/>
        <v>2771</v>
      </c>
      <c r="P93" s="160">
        <f t="shared" si="13"/>
        <v>1808</v>
      </c>
      <c r="Q93" s="161">
        <f t="shared" si="13"/>
        <v>23435</v>
      </c>
      <c r="R93" s="162">
        <f t="shared" si="13"/>
        <v>31089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690</v>
      </c>
      <c r="I94" s="156">
        <f t="shared" si="14"/>
        <v>831</v>
      </c>
      <c r="J94" s="245">
        <f t="shared" si="14"/>
        <v>1521</v>
      </c>
      <c r="K94" s="246">
        <f t="shared" si="14"/>
        <v>0</v>
      </c>
      <c r="L94" s="159">
        <f t="shared" si="14"/>
        <v>2090</v>
      </c>
      <c r="M94" s="159">
        <f t="shared" si="14"/>
        <v>1592</v>
      </c>
      <c r="N94" s="159">
        <f t="shared" si="14"/>
        <v>1002</v>
      </c>
      <c r="O94" s="159">
        <f t="shared" si="14"/>
        <v>799</v>
      </c>
      <c r="P94" s="160">
        <f t="shared" si="14"/>
        <v>657</v>
      </c>
      <c r="Q94" s="161">
        <f t="shared" si="14"/>
        <v>6140</v>
      </c>
      <c r="R94" s="162">
        <f aca="true" t="shared" si="15" ref="R94:R99">SUM(J94,Q94)</f>
        <v>7661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626</v>
      </c>
      <c r="I95" s="166">
        <v>706</v>
      </c>
      <c r="J95" s="167">
        <f>SUM(H95:I95)</f>
        <v>1332</v>
      </c>
      <c r="K95" s="168">
        <v>0</v>
      </c>
      <c r="L95" s="169">
        <v>1391</v>
      </c>
      <c r="M95" s="169">
        <v>910</v>
      </c>
      <c r="N95" s="169">
        <v>463</v>
      </c>
      <c r="O95" s="169">
        <v>305</v>
      </c>
      <c r="P95" s="166">
        <v>216</v>
      </c>
      <c r="Q95" s="167">
        <f>SUM(K95:P95)</f>
        <v>3285</v>
      </c>
      <c r="R95" s="170">
        <f t="shared" si="15"/>
        <v>4617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2</v>
      </c>
      <c r="N96" s="177">
        <v>6</v>
      </c>
      <c r="O96" s="177">
        <v>13</v>
      </c>
      <c r="P96" s="174">
        <v>25</v>
      </c>
      <c r="Q96" s="175">
        <f>SUM(K96:P96)</f>
        <v>46</v>
      </c>
      <c r="R96" s="178">
        <f t="shared" si="15"/>
        <v>46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20</v>
      </c>
      <c r="I97" s="174">
        <v>28</v>
      </c>
      <c r="J97" s="175">
        <f>SUM(H97:I97)</f>
        <v>48</v>
      </c>
      <c r="K97" s="176">
        <v>0</v>
      </c>
      <c r="L97" s="177">
        <v>202</v>
      </c>
      <c r="M97" s="177">
        <v>166</v>
      </c>
      <c r="N97" s="177">
        <v>105</v>
      </c>
      <c r="O97" s="177">
        <v>102</v>
      </c>
      <c r="P97" s="174">
        <v>106</v>
      </c>
      <c r="Q97" s="175">
        <f>SUM(K97:P97)</f>
        <v>681</v>
      </c>
      <c r="R97" s="178">
        <f t="shared" si="15"/>
        <v>729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11</v>
      </c>
      <c r="I98" s="174">
        <v>40</v>
      </c>
      <c r="J98" s="175">
        <f>SUM(H98:I98)</f>
        <v>51</v>
      </c>
      <c r="K98" s="176">
        <v>0</v>
      </c>
      <c r="L98" s="177">
        <v>73</v>
      </c>
      <c r="M98" s="177">
        <v>96</v>
      </c>
      <c r="N98" s="177">
        <v>54</v>
      </c>
      <c r="O98" s="177">
        <v>44</v>
      </c>
      <c r="P98" s="174">
        <v>36</v>
      </c>
      <c r="Q98" s="175">
        <f>SUM(K98:P98)</f>
        <v>303</v>
      </c>
      <c r="R98" s="178">
        <f t="shared" si="15"/>
        <v>354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33</v>
      </c>
      <c r="I99" s="181">
        <v>57</v>
      </c>
      <c r="J99" s="182">
        <f>SUM(H99:I99)</f>
        <v>90</v>
      </c>
      <c r="K99" s="183">
        <v>0</v>
      </c>
      <c r="L99" s="184">
        <v>424</v>
      </c>
      <c r="M99" s="184">
        <v>418</v>
      </c>
      <c r="N99" s="184">
        <v>374</v>
      </c>
      <c r="O99" s="184">
        <v>335</v>
      </c>
      <c r="P99" s="181">
        <v>274</v>
      </c>
      <c r="Q99" s="182">
        <f>SUM(K99:P99)</f>
        <v>1825</v>
      </c>
      <c r="R99" s="185">
        <f t="shared" si="15"/>
        <v>1915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734</v>
      </c>
      <c r="I100" s="156">
        <f t="shared" si="16"/>
        <v>736</v>
      </c>
      <c r="J100" s="157">
        <f t="shared" si="16"/>
        <v>1470</v>
      </c>
      <c r="K100" s="158">
        <f t="shared" si="16"/>
        <v>0</v>
      </c>
      <c r="L100" s="159">
        <f t="shared" si="16"/>
        <v>1637</v>
      </c>
      <c r="M100" s="159">
        <f t="shared" si="16"/>
        <v>1204</v>
      </c>
      <c r="N100" s="159">
        <f t="shared" si="16"/>
        <v>642</v>
      </c>
      <c r="O100" s="159">
        <f t="shared" si="16"/>
        <v>423</v>
      </c>
      <c r="P100" s="160">
        <f t="shared" si="16"/>
        <v>227</v>
      </c>
      <c r="Q100" s="161">
        <f t="shared" si="16"/>
        <v>4133</v>
      </c>
      <c r="R100" s="162">
        <f t="shared" si="16"/>
        <v>5603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614</v>
      </c>
      <c r="I101" s="166">
        <v>566</v>
      </c>
      <c r="J101" s="186">
        <f>SUM(H101:I101)</f>
        <v>1180</v>
      </c>
      <c r="K101" s="168">
        <v>0</v>
      </c>
      <c r="L101" s="169">
        <v>1151</v>
      </c>
      <c r="M101" s="169">
        <v>785</v>
      </c>
      <c r="N101" s="169">
        <v>406</v>
      </c>
      <c r="O101" s="169">
        <v>261</v>
      </c>
      <c r="P101" s="166">
        <v>149</v>
      </c>
      <c r="Q101" s="167">
        <f>SUM(K101:P101)</f>
        <v>2752</v>
      </c>
      <c r="R101" s="170">
        <f>SUM(J101,Q101)</f>
        <v>3932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120</v>
      </c>
      <c r="I102" s="181">
        <v>170</v>
      </c>
      <c r="J102" s="187">
        <f>SUM(H102:I102)</f>
        <v>290</v>
      </c>
      <c r="K102" s="183">
        <v>0</v>
      </c>
      <c r="L102" s="184">
        <v>486</v>
      </c>
      <c r="M102" s="184">
        <v>419</v>
      </c>
      <c r="N102" s="184">
        <v>236</v>
      </c>
      <c r="O102" s="184">
        <v>162</v>
      </c>
      <c r="P102" s="181">
        <v>78</v>
      </c>
      <c r="Q102" s="182">
        <f>SUM(K102:P102)</f>
        <v>1381</v>
      </c>
      <c r="R102" s="185">
        <f>SUM(J102,Q102)</f>
        <v>1671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7</v>
      </c>
      <c r="I103" s="156">
        <f t="shared" si="17"/>
        <v>16</v>
      </c>
      <c r="J103" s="157">
        <f t="shared" si="17"/>
        <v>23</v>
      </c>
      <c r="K103" s="158">
        <f t="shared" si="17"/>
        <v>0</v>
      </c>
      <c r="L103" s="159">
        <f t="shared" si="17"/>
        <v>183</v>
      </c>
      <c r="M103" s="159">
        <f t="shared" si="17"/>
        <v>217</v>
      </c>
      <c r="N103" s="159">
        <f t="shared" si="17"/>
        <v>215</v>
      </c>
      <c r="O103" s="159">
        <f t="shared" si="17"/>
        <v>170</v>
      </c>
      <c r="P103" s="160">
        <f t="shared" si="17"/>
        <v>107</v>
      </c>
      <c r="Q103" s="161">
        <f t="shared" si="17"/>
        <v>892</v>
      </c>
      <c r="R103" s="162">
        <f t="shared" si="17"/>
        <v>915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6</v>
      </c>
      <c r="I104" s="166">
        <v>15</v>
      </c>
      <c r="J104" s="186">
        <f>SUM(H104:I104)</f>
        <v>21</v>
      </c>
      <c r="K104" s="168">
        <v>0</v>
      </c>
      <c r="L104" s="169">
        <v>158</v>
      </c>
      <c r="M104" s="169">
        <v>165</v>
      </c>
      <c r="N104" s="169">
        <v>149</v>
      </c>
      <c r="O104" s="169">
        <v>122</v>
      </c>
      <c r="P104" s="166">
        <v>72</v>
      </c>
      <c r="Q104" s="167">
        <f>SUM(K104:P104)</f>
        <v>666</v>
      </c>
      <c r="R104" s="170">
        <f>SUM(J104,Q104)</f>
        <v>687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1</v>
      </c>
      <c r="I105" s="174">
        <v>1</v>
      </c>
      <c r="J105" s="188">
        <f>SUM(H105:I105)</f>
        <v>2</v>
      </c>
      <c r="K105" s="176">
        <v>0</v>
      </c>
      <c r="L105" s="177">
        <v>23</v>
      </c>
      <c r="M105" s="177">
        <v>45</v>
      </c>
      <c r="N105" s="177">
        <v>65</v>
      </c>
      <c r="O105" s="177">
        <v>45</v>
      </c>
      <c r="P105" s="174">
        <v>32</v>
      </c>
      <c r="Q105" s="175">
        <f>SUM(K105:P105)</f>
        <v>210</v>
      </c>
      <c r="R105" s="178">
        <f>SUM(J105,Q105)</f>
        <v>212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2</v>
      </c>
      <c r="M106" s="184">
        <v>7</v>
      </c>
      <c r="N106" s="184">
        <v>1</v>
      </c>
      <c r="O106" s="184">
        <v>3</v>
      </c>
      <c r="P106" s="181">
        <v>3</v>
      </c>
      <c r="Q106" s="182">
        <f>SUM(K106:P106)</f>
        <v>16</v>
      </c>
      <c r="R106" s="185">
        <f>SUM(J106,Q106)</f>
        <v>16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651</v>
      </c>
      <c r="I107" s="156">
        <f t="shared" si="18"/>
        <v>992</v>
      </c>
      <c r="J107" s="157">
        <f t="shared" si="18"/>
        <v>1643</v>
      </c>
      <c r="K107" s="158">
        <f t="shared" si="18"/>
        <v>0</v>
      </c>
      <c r="L107" s="159">
        <f t="shared" si="18"/>
        <v>1341</v>
      </c>
      <c r="M107" s="159">
        <f t="shared" si="18"/>
        <v>1401</v>
      </c>
      <c r="N107" s="159">
        <f t="shared" si="18"/>
        <v>884</v>
      </c>
      <c r="O107" s="159">
        <f t="shared" si="18"/>
        <v>633</v>
      </c>
      <c r="P107" s="160">
        <f t="shared" si="18"/>
        <v>392</v>
      </c>
      <c r="Q107" s="161">
        <f t="shared" si="18"/>
        <v>4651</v>
      </c>
      <c r="R107" s="162">
        <f t="shared" si="18"/>
        <v>6294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590</v>
      </c>
      <c r="I108" s="166">
        <v>948</v>
      </c>
      <c r="J108" s="186">
        <f>SUM(H108:I108)</f>
        <v>1538</v>
      </c>
      <c r="K108" s="168">
        <v>0</v>
      </c>
      <c r="L108" s="169">
        <v>1282</v>
      </c>
      <c r="M108" s="169">
        <v>1351</v>
      </c>
      <c r="N108" s="169">
        <v>854</v>
      </c>
      <c r="O108" s="169">
        <v>617</v>
      </c>
      <c r="P108" s="166">
        <v>388</v>
      </c>
      <c r="Q108" s="167">
        <f>SUM(K108:P108)</f>
        <v>4492</v>
      </c>
      <c r="R108" s="170">
        <f>SUM(J108,Q108)</f>
        <v>6030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28</v>
      </c>
      <c r="I109" s="174">
        <v>22</v>
      </c>
      <c r="J109" s="188">
        <f>SUM(H109:I109)</f>
        <v>50</v>
      </c>
      <c r="K109" s="176">
        <v>0</v>
      </c>
      <c r="L109" s="177">
        <v>28</v>
      </c>
      <c r="M109" s="177">
        <v>25</v>
      </c>
      <c r="N109" s="177">
        <v>17</v>
      </c>
      <c r="O109" s="177">
        <v>12</v>
      </c>
      <c r="P109" s="174">
        <v>3</v>
      </c>
      <c r="Q109" s="175">
        <f>SUM(K109:P109)</f>
        <v>85</v>
      </c>
      <c r="R109" s="178">
        <f>SUM(J109,Q109)</f>
        <v>135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33</v>
      </c>
      <c r="I110" s="181">
        <v>22</v>
      </c>
      <c r="J110" s="187">
        <f>SUM(H110:I110)</f>
        <v>55</v>
      </c>
      <c r="K110" s="183">
        <v>0</v>
      </c>
      <c r="L110" s="184">
        <v>31</v>
      </c>
      <c r="M110" s="184">
        <v>25</v>
      </c>
      <c r="N110" s="184">
        <v>13</v>
      </c>
      <c r="O110" s="184">
        <v>4</v>
      </c>
      <c r="P110" s="181">
        <v>1</v>
      </c>
      <c r="Q110" s="182">
        <f>SUM(K110:P110)</f>
        <v>74</v>
      </c>
      <c r="R110" s="185">
        <f>SUM(J110,Q110)</f>
        <v>129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22</v>
      </c>
      <c r="I111" s="156">
        <v>15</v>
      </c>
      <c r="J111" s="157">
        <f>SUM(H111:I111)</f>
        <v>37</v>
      </c>
      <c r="K111" s="158">
        <v>0</v>
      </c>
      <c r="L111" s="159">
        <v>130</v>
      </c>
      <c r="M111" s="159">
        <v>103</v>
      </c>
      <c r="N111" s="159">
        <v>90</v>
      </c>
      <c r="O111" s="159">
        <v>81</v>
      </c>
      <c r="P111" s="160">
        <v>36</v>
      </c>
      <c r="Q111" s="161">
        <f>SUM(K111:P111)</f>
        <v>440</v>
      </c>
      <c r="R111" s="162">
        <f>SUM(J111,Q111)</f>
        <v>477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1432</v>
      </c>
      <c r="I112" s="156">
        <v>1528</v>
      </c>
      <c r="J112" s="157">
        <f>SUM(H112:I112)</f>
        <v>2960</v>
      </c>
      <c r="K112" s="158">
        <v>0</v>
      </c>
      <c r="L112" s="159">
        <v>3038</v>
      </c>
      <c r="M112" s="159">
        <v>2036</v>
      </c>
      <c r="N112" s="159">
        <v>1051</v>
      </c>
      <c r="O112" s="159">
        <v>665</v>
      </c>
      <c r="P112" s="160">
        <v>389</v>
      </c>
      <c r="Q112" s="161">
        <f>SUM(K112:P112)</f>
        <v>7179</v>
      </c>
      <c r="R112" s="162">
        <f>SUM(J112,Q112)</f>
        <v>10139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16</v>
      </c>
      <c r="I113" s="156">
        <f t="shared" si="19"/>
        <v>19</v>
      </c>
      <c r="J113" s="157">
        <f t="shared" si="19"/>
        <v>35</v>
      </c>
      <c r="K113" s="158">
        <f>SUM(K114:K122)</f>
        <v>0</v>
      </c>
      <c r="L113" s="159">
        <f>SUM(L114:L122)</f>
        <v>1303</v>
      </c>
      <c r="M113" s="159">
        <f>SUM(M114:M122)</f>
        <v>1021</v>
      </c>
      <c r="N113" s="159">
        <f t="shared" si="19"/>
        <v>713</v>
      </c>
      <c r="O113" s="159">
        <f t="shared" si="19"/>
        <v>479</v>
      </c>
      <c r="P113" s="160">
        <f t="shared" si="19"/>
        <v>214</v>
      </c>
      <c r="Q113" s="161">
        <f t="shared" si="19"/>
        <v>3730</v>
      </c>
      <c r="R113" s="162">
        <f t="shared" si="19"/>
        <v>3765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33</v>
      </c>
      <c r="M114" s="169">
        <v>21</v>
      </c>
      <c r="N114" s="169">
        <v>11</v>
      </c>
      <c r="O114" s="169">
        <v>9</v>
      </c>
      <c r="P114" s="166">
        <v>7</v>
      </c>
      <c r="Q114" s="167">
        <f aca="true" t="shared" si="20" ref="Q114:Q122">SUM(K114:P114)</f>
        <v>81</v>
      </c>
      <c r="R114" s="170">
        <f aca="true" t="shared" si="21" ref="R114:R122">SUM(J114,Q114)</f>
        <v>81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892</v>
      </c>
      <c r="M116" s="239">
        <v>564</v>
      </c>
      <c r="N116" s="239">
        <v>276</v>
      </c>
      <c r="O116" s="239">
        <v>183</v>
      </c>
      <c r="P116" s="236">
        <v>74</v>
      </c>
      <c r="Q116" s="240">
        <f>SUM(K116:P116)</f>
        <v>1989</v>
      </c>
      <c r="R116" s="241">
        <f>SUM(J116,Q116)</f>
        <v>1989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5</v>
      </c>
      <c r="I117" s="174">
        <v>1</v>
      </c>
      <c r="J117" s="188">
        <f t="shared" si="22"/>
        <v>6</v>
      </c>
      <c r="K117" s="176">
        <v>0</v>
      </c>
      <c r="L117" s="177">
        <v>90</v>
      </c>
      <c r="M117" s="177">
        <v>89</v>
      </c>
      <c r="N117" s="177">
        <v>68</v>
      </c>
      <c r="O117" s="177">
        <v>48</v>
      </c>
      <c r="P117" s="174">
        <v>29</v>
      </c>
      <c r="Q117" s="175">
        <f t="shared" si="20"/>
        <v>324</v>
      </c>
      <c r="R117" s="178">
        <f t="shared" si="21"/>
        <v>330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11</v>
      </c>
      <c r="I118" s="174">
        <v>18</v>
      </c>
      <c r="J118" s="188">
        <f t="shared" si="22"/>
        <v>29</v>
      </c>
      <c r="K118" s="176">
        <v>0</v>
      </c>
      <c r="L118" s="177">
        <v>97</v>
      </c>
      <c r="M118" s="177">
        <v>73</v>
      </c>
      <c r="N118" s="177">
        <v>83</v>
      </c>
      <c r="O118" s="177">
        <v>47</v>
      </c>
      <c r="P118" s="174">
        <v>31</v>
      </c>
      <c r="Q118" s="175">
        <f t="shared" si="20"/>
        <v>331</v>
      </c>
      <c r="R118" s="178">
        <f t="shared" si="21"/>
        <v>360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156</v>
      </c>
      <c r="M119" s="177">
        <v>228</v>
      </c>
      <c r="N119" s="177">
        <v>222</v>
      </c>
      <c r="O119" s="177">
        <v>129</v>
      </c>
      <c r="P119" s="174">
        <v>45</v>
      </c>
      <c r="Q119" s="175">
        <f t="shared" si="20"/>
        <v>780</v>
      </c>
      <c r="R119" s="178">
        <f t="shared" si="21"/>
        <v>780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24</v>
      </c>
      <c r="M120" s="177">
        <v>38</v>
      </c>
      <c r="N120" s="177">
        <v>33</v>
      </c>
      <c r="O120" s="177">
        <v>29</v>
      </c>
      <c r="P120" s="174">
        <v>15</v>
      </c>
      <c r="Q120" s="175">
        <f t="shared" si="20"/>
        <v>139</v>
      </c>
      <c r="R120" s="178">
        <f t="shared" si="21"/>
        <v>139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13</v>
      </c>
      <c r="O121" s="177">
        <v>26</v>
      </c>
      <c r="P121" s="174">
        <v>10</v>
      </c>
      <c r="Q121" s="175">
        <f>SUM(K121:P121)</f>
        <v>49</v>
      </c>
      <c r="R121" s="178">
        <f>SUM(J121,Q121)</f>
        <v>49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11</v>
      </c>
      <c r="M122" s="214">
        <v>8</v>
      </c>
      <c r="N122" s="214">
        <v>7</v>
      </c>
      <c r="O122" s="214">
        <v>8</v>
      </c>
      <c r="P122" s="211">
        <v>3</v>
      </c>
      <c r="Q122" s="215">
        <f t="shared" si="20"/>
        <v>37</v>
      </c>
      <c r="R122" s="216">
        <f t="shared" si="21"/>
        <v>37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49</v>
      </c>
      <c r="M123" s="159">
        <f t="shared" si="23"/>
        <v>120</v>
      </c>
      <c r="N123" s="159">
        <f t="shared" si="23"/>
        <v>367</v>
      </c>
      <c r="O123" s="159">
        <f t="shared" si="23"/>
        <v>852</v>
      </c>
      <c r="P123" s="160">
        <f t="shared" si="23"/>
        <v>1049</v>
      </c>
      <c r="Q123" s="161">
        <f t="shared" si="23"/>
        <v>2437</v>
      </c>
      <c r="R123" s="162">
        <f t="shared" si="23"/>
        <v>2437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5</v>
      </c>
      <c r="M124" s="169">
        <v>20</v>
      </c>
      <c r="N124" s="169">
        <v>181</v>
      </c>
      <c r="O124" s="169">
        <v>434</v>
      </c>
      <c r="P124" s="166">
        <v>408</v>
      </c>
      <c r="Q124" s="167">
        <f>SUM(K124:P124)</f>
        <v>1048</v>
      </c>
      <c r="R124" s="170">
        <f>SUM(J124,Q124)</f>
        <v>1048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42</v>
      </c>
      <c r="M125" s="177">
        <v>90</v>
      </c>
      <c r="N125" s="177">
        <v>138</v>
      </c>
      <c r="O125" s="177">
        <v>140</v>
      </c>
      <c r="P125" s="174">
        <v>94</v>
      </c>
      <c r="Q125" s="175">
        <f>SUM(K125:P125)</f>
        <v>504</v>
      </c>
      <c r="R125" s="178">
        <f>SUM(J125,Q125)</f>
        <v>504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2</v>
      </c>
      <c r="M126" s="184">
        <v>10</v>
      </c>
      <c r="N126" s="184">
        <v>48</v>
      </c>
      <c r="O126" s="184">
        <v>278</v>
      </c>
      <c r="P126" s="181">
        <v>547</v>
      </c>
      <c r="Q126" s="182">
        <f>SUM(K126:P126)</f>
        <v>885</v>
      </c>
      <c r="R126" s="185">
        <f>SUM(J126,Q126)</f>
        <v>885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3552</v>
      </c>
      <c r="I127" s="156">
        <f t="shared" si="24"/>
        <v>4137</v>
      </c>
      <c r="J127" s="157">
        <f t="shared" si="24"/>
        <v>7689</v>
      </c>
      <c r="K127" s="158">
        <f t="shared" si="24"/>
        <v>0</v>
      </c>
      <c r="L127" s="159">
        <f t="shared" si="24"/>
        <v>9771</v>
      </c>
      <c r="M127" s="159">
        <f t="shared" si="24"/>
        <v>7694</v>
      </c>
      <c r="N127" s="159">
        <f t="shared" si="24"/>
        <v>4964</v>
      </c>
      <c r="O127" s="159">
        <f t="shared" si="24"/>
        <v>4102</v>
      </c>
      <c r="P127" s="160">
        <f t="shared" si="24"/>
        <v>3071</v>
      </c>
      <c r="Q127" s="161">
        <f t="shared" si="24"/>
        <v>29602</v>
      </c>
      <c r="R127" s="162">
        <f t="shared" si="24"/>
        <v>37291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平成２９年（２０１７年）１月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35921150</v>
      </c>
      <c r="I133" s="156">
        <f t="shared" si="25"/>
        <v>57562259</v>
      </c>
      <c r="J133" s="157">
        <f t="shared" si="25"/>
        <v>93483409</v>
      </c>
      <c r="K133" s="158">
        <f t="shared" si="25"/>
        <v>0</v>
      </c>
      <c r="L133" s="159">
        <f t="shared" si="25"/>
        <v>213565210</v>
      </c>
      <c r="M133" s="159">
        <f t="shared" si="25"/>
        <v>200146768</v>
      </c>
      <c r="N133" s="159">
        <f t="shared" si="25"/>
        <v>155312191</v>
      </c>
      <c r="O133" s="159">
        <f t="shared" si="25"/>
        <v>125441472</v>
      </c>
      <c r="P133" s="160">
        <f t="shared" si="25"/>
        <v>84569376</v>
      </c>
      <c r="Q133" s="161">
        <f t="shared" si="25"/>
        <v>779035017</v>
      </c>
      <c r="R133" s="162">
        <f t="shared" si="25"/>
        <v>872518426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9697840</v>
      </c>
      <c r="I134" s="156">
        <f t="shared" si="26"/>
        <v>16056715</v>
      </c>
      <c r="J134" s="157">
        <f t="shared" si="26"/>
        <v>25754555</v>
      </c>
      <c r="K134" s="158">
        <f t="shared" si="26"/>
        <v>0</v>
      </c>
      <c r="L134" s="159">
        <f t="shared" si="26"/>
        <v>47105961</v>
      </c>
      <c r="M134" s="159">
        <f t="shared" si="26"/>
        <v>42975575</v>
      </c>
      <c r="N134" s="159">
        <f t="shared" si="26"/>
        <v>32905769</v>
      </c>
      <c r="O134" s="159">
        <f t="shared" si="26"/>
        <v>29124088</v>
      </c>
      <c r="P134" s="160">
        <f t="shared" si="26"/>
        <v>27106996</v>
      </c>
      <c r="Q134" s="161">
        <f t="shared" si="26"/>
        <v>179218389</v>
      </c>
      <c r="R134" s="162">
        <f aca="true" t="shared" si="27" ref="R134:R139">SUM(J134,Q134)</f>
        <v>204972944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8742627</v>
      </c>
      <c r="I135" s="166">
        <v>13278522</v>
      </c>
      <c r="J135" s="167">
        <f>SUM(H135:I135)</f>
        <v>22021149</v>
      </c>
      <c r="K135" s="168">
        <v>0</v>
      </c>
      <c r="L135" s="169">
        <v>33573303</v>
      </c>
      <c r="M135" s="169">
        <v>29790390</v>
      </c>
      <c r="N135" s="169">
        <v>23923433</v>
      </c>
      <c r="O135" s="169">
        <v>20613598</v>
      </c>
      <c r="P135" s="166">
        <v>17628811</v>
      </c>
      <c r="Q135" s="167">
        <f>SUM(K135:P135)</f>
        <v>125529535</v>
      </c>
      <c r="R135" s="170">
        <f t="shared" si="27"/>
        <v>147550684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34452</v>
      </c>
      <c r="N136" s="177">
        <v>257337</v>
      </c>
      <c r="O136" s="177">
        <v>648652</v>
      </c>
      <c r="P136" s="174">
        <v>1437211</v>
      </c>
      <c r="Q136" s="175">
        <f>SUM(K136:P136)</f>
        <v>2377652</v>
      </c>
      <c r="R136" s="178">
        <f t="shared" si="27"/>
        <v>2377652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427233</v>
      </c>
      <c r="I137" s="174">
        <v>945704</v>
      </c>
      <c r="J137" s="175">
        <f>SUM(H137:I137)</f>
        <v>1372937</v>
      </c>
      <c r="K137" s="176">
        <v>0</v>
      </c>
      <c r="L137" s="177">
        <v>7611860</v>
      </c>
      <c r="M137" s="177">
        <v>6698512</v>
      </c>
      <c r="N137" s="177">
        <v>4049332</v>
      </c>
      <c r="O137" s="177">
        <v>4117115</v>
      </c>
      <c r="P137" s="174">
        <v>4951862</v>
      </c>
      <c r="Q137" s="175">
        <f>SUM(K137:P137)</f>
        <v>27428681</v>
      </c>
      <c r="R137" s="178">
        <f t="shared" si="27"/>
        <v>28801618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299349</v>
      </c>
      <c r="I138" s="174">
        <v>1410656</v>
      </c>
      <c r="J138" s="175">
        <f>SUM(H138:I138)</f>
        <v>1710005</v>
      </c>
      <c r="K138" s="176">
        <v>0</v>
      </c>
      <c r="L138" s="177">
        <v>2752302</v>
      </c>
      <c r="M138" s="177">
        <v>3609234</v>
      </c>
      <c r="N138" s="177">
        <v>2077604</v>
      </c>
      <c r="O138" s="177">
        <v>1458654</v>
      </c>
      <c r="P138" s="174">
        <v>1369766</v>
      </c>
      <c r="Q138" s="175">
        <f>SUM(K138:P138)</f>
        <v>11267560</v>
      </c>
      <c r="R138" s="178">
        <f t="shared" si="27"/>
        <v>12977565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228631</v>
      </c>
      <c r="I139" s="181">
        <v>421833</v>
      </c>
      <c r="J139" s="182">
        <f>SUM(H139:I139)</f>
        <v>650464</v>
      </c>
      <c r="K139" s="183">
        <v>0</v>
      </c>
      <c r="L139" s="184">
        <v>3168496</v>
      </c>
      <c r="M139" s="184">
        <v>2842987</v>
      </c>
      <c r="N139" s="184">
        <v>2598063</v>
      </c>
      <c r="O139" s="184">
        <v>2286069</v>
      </c>
      <c r="P139" s="181">
        <v>1719346</v>
      </c>
      <c r="Q139" s="182">
        <f>SUM(K139:P139)</f>
        <v>12614961</v>
      </c>
      <c r="R139" s="185">
        <f t="shared" si="27"/>
        <v>13265425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12588049</v>
      </c>
      <c r="I140" s="156">
        <f t="shared" si="28"/>
        <v>24408958</v>
      </c>
      <c r="J140" s="157">
        <f t="shared" si="28"/>
        <v>36997007</v>
      </c>
      <c r="K140" s="158">
        <f t="shared" si="28"/>
        <v>0</v>
      </c>
      <c r="L140" s="159">
        <f t="shared" si="28"/>
        <v>95414090</v>
      </c>
      <c r="M140" s="159">
        <f t="shared" si="28"/>
        <v>90812550</v>
      </c>
      <c r="N140" s="159">
        <f t="shared" si="28"/>
        <v>63504597</v>
      </c>
      <c r="O140" s="159">
        <f t="shared" si="28"/>
        <v>49031462</v>
      </c>
      <c r="P140" s="160">
        <f t="shared" si="28"/>
        <v>28444053</v>
      </c>
      <c r="Q140" s="161">
        <f t="shared" si="28"/>
        <v>327206752</v>
      </c>
      <c r="R140" s="162">
        <f t="shared" si="28"/>
        <v>364203759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10278401</v>
      </c>
      <c r="I141" s="166">
        <v>18153102</v>
      </c>
      <c r="J141" s="186">
        <f>SUM(H141:I141)</f>
        <v>28431503</v>
      </c>
      <c r="K141" s="168">
        <v>0</v>
      </c>
      <c r="L141" s="169">
        <v>66068380</v>
      </c>
      <c r="M141" s="169">
        <v>59146947</v>
      </c>
      <c r="N141" s="169">
        <v>40174569</v>
      </c>
      <c r="O141" s="169">
        <v>32148417</v>
      </c>
      <c r="P141" s="166">
        <v>18900056</v>
      </c>
      <c r="Q141" s="167">
        <f>SUM(K141:P141)</f>
        <v>216438369</v>
      </c>
      <c r="R141" s="170">
        <f>SUM(J141,Q141)</f>
        <v>244869872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2309648</v>
      </c>
      <c r="I142" s="181">
        <v>6255856</v>
      </c>
      <c r="J142" s="187">
        <f>SUM(H142:I142)</f>
        <v>8565504</v>
      </c>
      <c r="K142" s="183">
        <v>0</v>
      </c>
      <c r="L142" s="184">
        <v>29345710</v>
      </c>
      <c r="M142" s="184">
        <v>31665603</v>
      </c>
      <c r="N142" s="184">
        <v>23330028</v>
      </c>
      <c r="O142" s="184">
        <v>16883045</v>
      </c>
      <c r="P142" s="181">
        <v>9543997</v>
      </c>
      <c r="Q142" s="182">
        <f>SUM(K142:P142)</f>
        <v>110768383</v>
      </c>
      <c r="R142" s="185">
        <f>SUM(J142,Q142)</f>
        <v>119333887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126726</v>
      </c>
      <c r="I143" s="156">
        <f t="shared" si="29"/>
        <v>444822</v>
      </c>
      <c r="J143" s="157">
        <f t="shared" si="29"/>
        <v>571548</v>
      </c>
      <c r="K143" s="158">
        <f t="shared" si="29"/>
        <v>0</v>
      </c>
      <c r="L143" s="159">
        <f t="shared" si="29"/>
        <v>8488721</v>
      </c>
      <c r="M143" s="159">
        <f t="shared" si="29"/>
        <v>10746109</v>
      </c>
      <c r="N143" s="159">
        <f t="shared" si="29"/>
        <v>16578934</v>
      </c>
      <c r="O143" s="159">
        <f t="shared" si="29"/>
        <v>12613200</v>
      </c>
      <c r="P143" s="160">
        <f t="shared" si="29"/>
        <v>8540176</v>
      </c>
      <c r="Q143" s="161">
        <f t="shared" si="29"/>
        <v>56967140</v>
      </c>
      <c r="R143" s="162">
        <f t="shared" si="29"/>
        <v>57538688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100491</v>
      </c>
      <c r="I144" s="166">
        <v>371616</v>
      </c>
      <c r="J144" s="186">
        <f>SUM(H144:I144)</f>
        <v>472107</v>
      </c>
      <c r="K144" s="168">
        <v>0</v>
      </c>
      <c r="L144" s="169">
        <v>7023180</v>
      </c>
      <c r="M144" s="169">
        <v>8216319</v>
      </c>
      <c r="N144" s="169">
        <v>10521509</v>
      </c>
      <c r="O144" s="169">
        <v>8809129</v>
      </c>
      <c r="P144" s="166">
        <v>5881340</v>
      </c>
      <c r="Q144" s="167">
        <f>SUM(K144:P144)</f>
        <v>40451477</v>
      </c>
      <c r="R144" s="170">
        <f>SUM(J144,Q144)</f>
        <v>40923584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26235</v>
      </c>
      <c r="I145" s="174">
        <v>73206</v>
      </c>
      <c r="J145" s="188">
        <f>SUM(H145:I145)</f>
        <v>99441</v>
      </c>
      <c r="K145" s="176">
        <v>0</v>
      </c>
      <c r="L145" s="177">
        <v>1378745</v>
      </c>
      <c r="M145" s="177">
        <v>2147132</v>
      </c>
      <c r="N145" s="177">
        <v>5953727</v>
      </c>
      <c r="O145" s="177">
        <v>3713549</v>
      </c>
      <c r="P145" s="174">
        <v>2326142</v>
      </c>
      <c r="Q145" s="175">
        <f>SUM(K145:P145)</f>
        <v>15519295</v>
      </c>
      <c r="R145" s="178">
        <f>SUM(J145,Q145)</f>
        <v>15618736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86796</v>
      </c>
      <c r="M146" s="184">
        <v>382658</v>
      </c>
      <c r="N146" s="184">
        <v>103698</v>
      </c>
      <c r="O146" s="184">
        <v>90522</v>
      </c>
      <c r="P146" s="181">
        <v>332694</v>
      </c>
      <c r="Q146" s="182">
        <f>SUM(K146:P146)</f>
        <v>996368</v>
      </c>
      <c r="R146" s="185">
        <f>SUM(J146,Q146)</f>
        <v>996368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6001152</v>
      </c>
      <c r="I147" s="156">
        <f t="shared" si="30"/>
        <v>8551622</v>
      </c>
      <c r="J147" s="157">
        <f t="shared" si="30"/>
        <v>14552774</v>
      </c>
      <c r="K147" s="158">
        <f t="shared" si="30"/>
        <v>0</v>
      </c>
      <c r="L147" s="159">
        <f t="shared" si="30"/>
        <v>10356818</v>
      </c>
      <c r="M147" s="159">
        <f t="shared" si="30"/>
        <v>16415377</v>
      </c>
      <c r="N147" s="159">
        <f t="shared" si="30"/>
        <v>10893018</v>
      </c>
      <c r="O147" s="159">
        <f t="shared" si="30"/>
        <v>9686656</v>
      </c>
      <c r="P147" s="160">
        <f t="shared" si="30"/>
        <v>7322886</v>
      </c>
      <c r="Q147" s="161">
        <f t="shared" si="30"/>
        <v>54674755</v>
      </c>
      <c r="R147" s="162">
        <f t="shared" si="30"/>
        <v>69227529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2917302</v>
      </c>
      <c r="I148" s="166">
        <v>6188747</v>
      </c>
      <c r="J148" s="186">
        <f>SUM(H148:I148)</f>
        <v>9106049</v>
      </c>
      <c r="K148" s="168">
        <v>0</v>
      </c>
      <c r="L148" s="169">
        <v>8034258</v>
      </c>
      <c r="M148" s="169">
        <v>14352715</v>
      </c>
      <c r="N148" s="247">
        <v>9685880</v>
      </c>
      <c r="O148" s="169">
        <v>9210645</v>
      </c>
      <c r="P148" s="166">
        <v>7197811</v>
      </c>
      <c r="Q148" s="167">
        <f>SUM(K148:P148)</f>
        <v>48481309</v>
      </c>
      <c r="R148" s="170">
        <f>SUM(J148,Q148)</f>
        <v>57587358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565538</v>
      </c>
      <c r="I149" s="174">
        <v>554843</v>
      </c>
      <c r="J149" s="188">
        <f>SUM(H149:I149)</f>
        <v>1120381</v>
      </c>
      <c r="K149" s="176">
        <v>0</v>
      </c>
      <c r="L149" s="177">
        <v>592818</v>
      </c>
      <c r="M149" s="177">
        <v>669876</v>
      </c>
      <c r="N149" s="177">
        <v>383510</v>
      </c>
      <c r="O149" s="177">
        <v>332522</v>
      </c>
      <c r="P149" s="174">
        <v>88139</v>
      </c>
      <c r="Q149" s="175">
        <f>SUM(K149:P149)</f>
        <v>2066865</v>
      </c>
      <c r="R149" s="178">
        <f>SUM(J149,Q149)</f>
        <v>3187246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2518312</v>
      </c>
      <c r="I150" s="181">
        <v>1808032</v>
      </c>
      <c r="J150" s="187">
        <f>SUM(H150:I150)</f>
        <v>4326344</v>
      </c>
      <c r="K150" s="183">
        <v>0</v>
      </c>
      <c r="L150" s="184">
        <v>1729742</v>
      </c>
      <c r="M150" s="184">
        <v>1392786</v>
      </c>
      <c r="N150" s="184">
        <v>823628</v>
      </c>
      <c r="O150" s="184">
        <v>143489</v>
      </c>
      <c r="P150" s="181">
        <v>36936</v>
      </c>
      <c r="Q150" s="182">
        <f>SUM(K150:P150)</f>
        <v>4126581</v>
      </c>
      <c r="R150" s="185">
        <f>SUM(J150,Q150)</f>
        <v>8452925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1163693</v>
      </c>
      <c r="I151" s="156">
        <v>1361742</v>
      </c>
      <c r="J151" s="157">
        <f>SUM(H151:I151)</f>
        <v>2525435</v>
      </c>
      <c r="K151" s="158">
        <v>0</v>
      </c>
      <c r="L151" s="159">
        <v>18790357</v>
      </c>
      <c r="M151" s="159">
        <v>16372999</v>
      </c>
      <c r="N151" s="159">
        <v>16595110</v>
      </c>
      <c r="O151" s="159">
        <v>15941803</v>
      </c>
      <c r="P151" s="160">
        <v>7663455</v>
      </c>
      <c r="Q151" s="161">
        <f>SUM(K151:P151)</f>
        <v>75363724</v>
      </c>
      <c r="R151" s="162">
        <f>SUM(J151,Q151)</f>
        <v>77889159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6343690</v>
      </c>
      <c r="I152" s="156">
        <v>6738400</v>
      </c>
      <c r="J152" s="157">
        <f>SUM(H152:I152)</f>
        <v>13082090</v>
      </c>
      <c r="K152" s="158">
        <v>0</v>
      </c>
      <c r="L152" s="159">
        <v>33409263</v>
      </c>
      <c r="M152" s="159">
        <v>22824158</v>
      </c>
      <c r="N152" s="159">
        <v>14834763</v>
      </c>
      <c r="O152" s="159">
        <v>9044263</v>
      </c>
      <c r="P152" s="160">
        <v>5491810</v>
      </c>
      <c r="Q152" s="161">
        <f>SUM(K152:P152)</f>
        <v>85604257</v>
      </c>
      <c r="R152" s="162">
        <f>SUM(J152,Q152)</f>
        <v>98686347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632701</v>
      </c>
      <c r="I153" s="156">
        <f t="shared" si="31"/>
        <v>1369675</v>
      </c>
      <c r="J153" s="157">
        <f t="shared" si="31"/>
        <v>2002376</v>
      </c>
      <c r="K153" s="158">
        <f t="shared" si="31"/>
        <v>0</v>
      </c>
      <c r="L153" s="159">
        <f t="shared" si="31"/>
        <v>119458651</v>
      </c>
      <c r="M153" s="159">
        <f t="shared" si="31"/>
        <v>133070672</v>
      </c>
      <c r="N153" s="159">
        <f t="shared" si="31"/>
        <v>125149666</v>
      </c>
      <c r="O153" s="159">
        <f t="shared" si="31"/>
        <v>90505707</v>
      </c>
      <c r="P153" s="160">
        <f t="shared" si="31"/>
        <v>43660052</v>
      </c>
      <c r="Q153" s="161">
        <f t="shared" si="31"/>
        <v>511844748</v>
      </c>
      <c r="R153" s="162">
        <f t="shared" si="31"/>
        <v>513847124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2180844</v>
      </c>
      <c r="M154" s="226">
        <v>1743951</v>
      </c>
      <c r="N154" s="226">
        <v>1796904</v>
      </c>
      <c r="O154" s="226">
        <v>1577691</v>
      </c>
      <c r="P154" s="227">
        <v>1453806</v>
      </c>
      <c r="Q154" s="228">
        <f>SUM(K154:P154)</f>
        <v>8753196</v>
      </c>
      <c r="R154" s="229">
        <f>SUM(J154,Q154)</f>
        <v>8753196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58029366</v>
      </c>
      <c r="M156" s="239">
        <v>48535973</v>
      </c>
      <c r="N156" s="239">
        <v>31204080</v>
      </c>
      <c r="O156" s="239">
        <v>25459687</v>
      </c>
      <c r="P156" s="236">
        <v>10651030</v>
      </c>
      <c r="Q156" s="240">
        <f>SUM(K156:P156)</f>
        <v>173880136</v>
      </c>
      <c r="R156" s="241">
        <f>SUM(J156,Q156)</f>
        <v>173880136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141111</v>
      </c>
      <c r="I157" s="174">
        <v>56250</v>
      </c>
      <c r="J157" s="188">
        <f t="shared" si="32"/>
        <v>197361</v>
      </c>
      <c r="K157" s="176">
        <v>0</v>
      </c>
      <c r="L157" s="177">
        <v>8684560</v>
      </c>
      <c r="M157" s="239">
        <v>10747835</v>
      </c>
      <c r="N157" s="177">
        <v>9936356</v>
      </c>
      <c r="O157" s="177">
        <v>6407455</v>
      </c>
      <c r="P157" s="174">
        <v>4567716</v>
      </c>
      <c r="Q157" s="175">
        <f t="shared" si="33"/>
        <v>40343922</v>
      </c>
      <c r="R157" s="178">
        <f t="shared" si="34"/>
        <v>40541283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491590</v>
      </c>
      <c r="I158" s="174">
        <v>1313425</v>
      </c>
      <c r="J158" s="188">
        <f t="shared" si="32"/>
        <v>1805015</v>
      </c>
      <c r="K158" s="176">
        <v>0</v>
      </c>
      <c r="L158" s="177">
        <v>11571363</v>
      </c>
      <c r="M158" s="177">
        <v>12031114</v>
      </c>
      <c r="N158" s="177">
        <v>19082780</v>
      </c>
      <c r="O158" s="177">
        <v>12050761</v>
      </c>
      <c r="P158" s="174">
        <v>8639748</v>
      </c>
      <c r="Q158" s="175">
        <f t="shared" si="33"/>
        <v>63375766</v>
      </c>
      <c r="R158" s="178">
        <f t="shared" si="34"/>
        <v>65180781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34043679</v>
      </c>
      <c r="M159" s="177">
        <v>52285940</v>
      </c>
      <c r="N159" s="177">
        <v>52738296</v>
      </c>
      <c r="O159" s="177">
        <v>31062758</v>
      </c>
      <c r="P159" s="174">
        <v>11400242</v>
      </c>
      <c r="Q159" s="175">
        <f t="shared" si="33"/>
        <v>181530915</v>
      </c>
      <c r="R159" s="178">
        <f t="shared" si="34"/>
        <v>181530915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3556953</v>
      </c>
      <c r="M160" s="177">
        <v>6431920</v>
      </c>
      <c r="N160" s="177">
        <v>6181437</v>
      </c>
      <c r="O160" s="177">
        <v>5352135</v>
      </c>
      <c r="P160" s="174">
        <v>3381471</v>
      </c>
      <c r="Q160" s="175">
        <f t="shared" si="33"/>
        <v>24903916</v>
      </c>
      <c r="R160" s="178">
        <f t="shared" si="34"/>
        <v>24903916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2942406</v>
      </c>
      <c r="O161" s="177">
        <v>6515923</v>
      </c>
      <c r="P161" s="174">
        <v>2661806</v>
      </c>
      <c r="Q161" s="175">
        <f>SUM(K161:P161)</f>
        <v>12120135</v>
      </c>
      <c r="R161" s="178">
        <f>SUM(J161,Q161)</f>
        <v>12120135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1391886</v>
      </c>
      <c r="M162" s="214">
        <v>1293939</v>
      </c>
      <c r="N162" s="214">
        <v>1267407</v>
      </c>
      <c r="O162" s="214">
        <v>2079297</v>
      </c>
      <c r="P162" s="211">
        <v>904233</v>
      </c>
      <c r="Q162" s="215">
        <f t="shared" si="33"/>
        <v>6936762</v>
      </c>
      <c r="R162" s="216">
        <f t="shared" si="34"/>
        <v>6936762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10148877</v>
      </c>
      <c r="M163" s="159">
        <f aca="true" t="shared" si="35" ref="M163:R163">SUM(M164:M166)</f>
        <v>26691040</v>
      </c>
      <c r="N163" s="159">
        <f t="shared" si="35"/>
        <v>88897068</v>
      </c>
      <c r="O163" s="159">
        <f t="shared" si="35"/>
        <v>235120496</v>
      </c>
      <c r="P163" s="160">
        <f t="shared" si="35"/>
        <v>328288683</v>
      </c>
      <c r="Q163" s="161">
        <f t="shared" si="35"/>
        <v>689146164</v>
      </c>
      <c r="R163" s="162">
        <f t="shared" si="35"/>
        <v>689146164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952205</v>
      </c>
      <c r="M164" s="169">
        <v>3788306</v>
      </c>
      <c r="N164" s="169">
        <v>40279667</v>
      </c>
      <c r="O164" s="169">
        <v>101301289</v>
      </c>
      <c r="P164" s="166">
        <v>101988247</v>
      </c>
      <c r="Q164" s="167">
        <f>SUM(K164:P164)</f>
        <v>248309714</v>
      </c>
      <c r="R164" s="170">
        <f>SUM(J164,Q164)</f>
        <v>248309714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8755402</v>
      </c>
      <c r="M165" s="177">
        <v>20513798</v>
      </c>
      <c r="N165" s="177">
        <v>34675948</v>
      </c>
      <c r="O165" s="177">
        <v>39199880</v>
      </c>
      <c r="P165" s="174">
        <v>26096934</v>
      </c>
      <c r="Q165" s="175">
        <f>SUM(K165:P165)</f>
        <v>129241962</v>
      </c>
      <c r="R165" s="178">
        <f>SUM(J165,Q165)</f>
        <v>129241962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441270</v>
      </c>
      <c r="M166" s="184">
        <v>2388936</v>
      </c>
      <c r="N166" s="184">
        <v>13941453</v>
      </c>
      <c r="O166" s="184">
        <v>94619327</v>
      </c>
      <c r="P166" s="181">
        <v>200203502</v>
      </c>
      <c r="Q166" s="182">
        <f>SUM(K166:P166)</f>
        <v>311594488</v>
      </c>
      <c r="R166" s="185">
        <f>SUM(J166,Q166)</f>
        <v>311594488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36553851</v>
      </c>
      <c r="I167" s="156">
        <f t="shared" si="36"/>
        <v>58931934</v>
      </c>
      <c r="J167" s="157">
        <f t="shared" si="36"/>
        <v>95485785</v>
      </c>
      <c r="K167" s="158">
        <f t="shared" si="36"/>
        <v>0</v>
      </c>
      <c r="L167" s="159">
        <f t="shared" si="36"/>
        <v>343172738</v>
      </c>
      <c r="M167" s="159">
        <f t="shared" si="36"/>
        <v>359908480</v>
      </c>
      <c r="N167" s="159">
        <f t="shared" si="36"/>
        <v>369358925</v>
      </c>
      <c r="O167" s="159">
        <f t="shared" si="36"/>
        <v>451067675</v>
      </c>
      <c r="P167" s="160">
        <f t="shared" si="36"/>
        <v>456518111</v>
      </c>
      <c r="Q167" s="161">
        <f t="shared" si="36"/>
        <v>1980025929</v>
      </c>
      <c r="R167" s="162">
        <f t="shared" si="36"/>
        <v>2075511714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="80" zoomScaleNormal="55" zoomScaleSheetLayoutView="80" zoomScalePageLayoutView="0" workbookViewId="0" topLeftCell="A1">
      <selection activeCell="O9" sqref="O9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平成２９年（２０１７年）２月※</v>
      </c>
      <c r="J1" s="294" t="s">
        <v>0</v>
      </c>
      <c r="K1" s="295"/>
      <c r="L1" s="295"/>
      <c r="M1" s="295"/>
      <c r="N1" s="295"/>
      <c r="O1" s="296"/>
      <c r="P1" s="297">
        <v>42895</v>
      </c>
      <c r="Q1" s="297"/>
      <c r="R1" s="3" t="s">
        <v>1</v>
      </c>
    </row>
    <row r="2" spans="1:17" ht="16.5" customHeight="1" thickTop="1">
      <c r="A2" s="230">
        <v>29</v>
      </c>
      <c r="B2" s="230">
        <v>2017</v>
      </c>
      <c r="C2" s="230">
        <v>2</v>
      </c>
      <c r="D2" s="230">
        <v>1</v>
      </c>
      <c r="E2" s="230">
        <v>28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平成２９年（２０１７年）２月末日現在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47683</v>
      </c>
      <c r="Q6" s="13">
        <f>R42</f>
        <v>19060</v>
      </c>
      <c r="R6" s="303">
        <f>Q6/Q7</f>
        <v>0.20306839974430002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46177</v>
      </c>
      <c r="Q7" s="13">
        <f>I8</f>
        <v>93860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93860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平成２９年（２０１７年）２月末日現在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808</v>
      </c>
      <c r="I14" s="39">
        <f>I15+I16+I17+I18+I19+I20</f>
        <v>566</v>
      </c>
      <c r="J14" s="40">
        <f aca="true" t="shared" si="0" ref="J14:J22">SUM(H14:I14)</f>
        <v>1374</v>
      </c>
      <c r="K14" s="41" t="s">
        <v>23</v>
      </c>
      <c r="L14" s="42">
        <f>L15+L16+L17+L18+L19+L20</f>
        <v>1368</v>
      </c>
      <c r="M14" s="42">
        <f>M15+M16+M17+M18+M19+M20</f>
        <v>897</v>
      </c>
      <c r="N14" s="42">
        <f>N15+N16+N17+N18+N19+N20</f>
        <v>707</v>
      </c>
      <c r="O14" s="42">
        <f>O15+O16+O17+O18+O19+O20</f>
        <v>653</v>
      </c>
      <c r="P14" s="42">
        <f>P15+P16+P17+P18+P19+P20</f>
        <v>514</v>
      </c>
      <c r="Q14" s="43">
        <f aca="true" t="shared" si="1" ref="Q14:Q22">SUM(K14:P14)</f>
        <v>4139</v>
      </c>
      <c r="R14" s="44">
        <f aca="true" t="shared" si="2" ref="R14:R22">SUM(J14,Q14)</f>
        <v>5513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97</v>
      </c>
      <c r="I15" s="48">
        <v>88</v>
      </c>
      <c r="J15" s="49">
        <f t="shared" si="0"/>
        <v>185</v>
      </c>
      <c r="K15" s="50" t="s">
        <v>23</v>
      </c>
      <c r="L15" s="51">
        <v>115</v>
      </c>
      <c r="M15" s="51">
        <v>94</v>
      </c>
      <c r="N15" s="51">
        <v>69</v>
      </c>
      <c r="O15" s="51">
        <v>47</v>
      </c>
      <c r="P15" s="48">
        <v>45</v>
      </c>
      <c r="Q15" s="49">
        <f t="shared" si="1"/>
        <v>370</v>
      </c>
      <c r="R15" s="52">
        <f t="shared" si="2"/>
        <v>555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108</v>
      </c>
      <c r="I16" s="48">
        <v>88</v>
      </c>
      <c r="J16" s="49">
        <f t="shared" si="0"/>
        <v>196</v>
      </c>
      <c r="K16" s="50" t="s">
        <v>23</v>
      </c>
      <c r="L16" s="51">
        <v>149</v>
      </c>
      <c r="M16" s="51">
        <v>120</v>
      </c>
      <c r="N16" s="51">
        <v>91</v>
      </c>
      <c r="O16" s="51">
        <v>85</v>
      </c>
      <c r="P16" s="48">
        <v>69</v>
      </c>
      <c r="Q16" s="49">
        <f t="shared" si="1"/>
        <v>514</v>
      </c>
      <c r="R16" s="55">
        <f t="shared" si="2"/>
        <v>710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135</v>
      </c>
      <c r="I17" s="48">
        <v>99</v>
      </c>
      <c r="J17" s="49">
        <f t="shared" si="0"/>
        <v>234</v>
      </c>
      <c r="K17" s="50" t="s">
        <v>23</v>
      </c>
      <c r="L17" s="51">
        <v>223</v>
      </c>
      <c r="M17" s="51">
        <v>147</v>
      </c>
      <c r="N17" s="51">
        <v>100</v>
      </c>
      <c r="O17" s="51">
        <v>96</v>
      </c>
      <c r="P17" s="48">
        <v>89</v>
      </c>
      <c r="Q17" s="49">
        <f t="shared" si="1"/>
        <v>655</v>
      </c>
      <c r="R17" s="55">
        <f t="shared" si="2"/>
        <v>889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173</v>
      </c>
      <c r="I18" s="48">
        <v>113</v>
      </c>
      <c r="J18" s="49">
        <f t="shared" si="0"/>
        <v>286</v>
      </c>
      <c r="K18" s="50" t="s">
        <v>23</v>
      </c>
      <c r="L18" s="51">
        <v>326</v>
      </c>
      <c r="M18" s="51">
        <v>210</v>
      </c>
      <c r="N18" s="51">
        <v>163</v>
      </c>
      <c r="O18" s="51">
        <v>149</v>
      </c>
      <c r="P18" s="48">
        <v>120</v>
      </c>
      <c r="Q18" s="49">
        <f t="shared" si="1"/>
        <v>968</v>
      </c>
      <c r="R18" s="55">
        <f t="shared" si="2"/>
        <v>1254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171</v>
      </c>
      <c r="I19" s="48">
        <v>118</v>
      </c>
      <c r="J19" s="49">
        <f t="shared" si="0"/>
        <v>289</v>
      </c>
      <c r="K19" s="50" t="s">
        <v>23</v>
      </c>
      <c r="L19" s="51">
        <v>326</v>
      </c>
      <c r="M19" s="51">
        <v>195</v>
      </c>
      <c r="N19" s="51">
        <v>159</v>
      </c>
      <c r="O19" s="51">
        <v>170</v>
      </c>
      <c r="P19" s="48">
        <v>113</v>
      </c>
      <c r="Q19" s="49">
        <f t="shared" si="1"/>
        <v>963</v>
      </c>
      <c r="R19" s="55">
        <f t="shared" si="2"/>
        <v>1252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124</v>
      </c>
      <c r="I20" s="59">
        <v>60</v>
      </c>
      <c r="J20" s="60">
        <f t="shared" si="0"/>
        <v>184</v>
      </c>
      <c r="K20" s="61" t="s">
        <v>23</v>
      </c>
      <c r="L20" s="62">
        <v>229</v>
      </c>
      <c r="M20" s="62">
        <v>131</v>
      </c>
      <c r="N20" s="62">
        <v>125</v>
      </c>
      <c r="O20" s="62">
        <v>106</v>
      </c>
      <c r="P20" s="59">
        <v>78</v>
      </c>
      <c r="Q20" s="49">
        <f t="shared" si="1"/>
        <v>669</v>
      </c>
      <c r="R20" s="63">
        <f t="shared" si="2"/>
        <v>853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20</v>
      </c>
      <c r="I21" s="65">
        <v>24</v>
      </c>
      <c r="J21" s="40">
        <v>44</v>
      </c>
      <c r="K21" s="41" t="s">
        <v>23</v>
      </c>
      <c r="L21" s="42">
        <v>44</v>
      </c>
      <c r="M21" s="42">
        <v>40</v>
      </c>
      <c r="N21" s="42">
        <v>15</v>
      </c>
      <c r="O21" s="42">
        <v>15</v>
      </c>
      <c r="P21" s="66">
        <v>23</v>
      </c>
      <c r="Q21" s="67">
        <f t="shared" si="1"/>
        <v>137</v>
      </c>
      <c r="R21" s="68">
        <f t="shared" si="2"/>
        <v>181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828</v>
      </c>
      <c r="I22" s="70">
        <f>I14+I21</f>
        <v>590</v>
      </c>
      <c r="J22" s="71">
        <f t="shared" si="0"/>
        <v>1418</v>
      </c>
      <c r="K22" s="72" t="s">
        <v>23</v>
      </c>
      <c r="L22" s="73">
        <f>L14+L21</f>
        <v>1412</v>
      </c>
      <c r="M22" s="73">
        <f>M14+M21</f>
        <v>937</v>
      </c>
      <c r="N22" s="73">
        <f>N14+N21</f>
        <v>722</v>
      </c>
      <c r="O22" s="73">
        <f>O14+O21</f>
        <v>668</v>
      </c>
      <c r="P22" s="70">
        <f>P14+P21</f>
        <v>537</v>
      </c>
      <c r="Q22" s="71">
        <f t="shared" si="1"/>
        <v>4276</v>
      </c>
      <c r="R22" s="74">
        <f t="shared" si="2"/>
        <v>5694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1982</v>
      </c>
      <c r="I24" s="39">
        <f>I25+I26+I27+I28+I29+I30</f>
        <v>1691</v>
      </c>
      <c r="J24" s="40">
        <f aca="true" t="shared" si="3" ref="J24:J32">SUM(H24:I24)</f>
        <v>3673</v>
      </c>
      <c r="K24" s="41" t="s">
        <v>99</v>
      </c>
      <c r="L24" s="42">
        <f>L25+L26+L27+L28+L29+L30</f>
        <v>3001</v>
      </c>
      <c r="M24" s="42">
        <f>M25+M26+M27+M28+M29+M30</f>
        <v>2001</v>
      </c>
      <c r="N24" s="42">
        <f>N25+N26+N27+N28+N29+N30</f>
        <v>1436</v>
      </c>
      <c r="O24" s="42">
        <f>O25+O26+O27+O28+O29+O30</f>
        <v>1564</v>
      </c>
      <c r="P24" s="42">
        <f>P25+P26+P27+P28+P29+P30</f>
        <v>1540</v>
      </c>
      <c r="Q24" s="43">
        <f aca="true" t="shared" si="4" ref="Q24:Q32">SUM(K24:P24)</f>
        <v>9542</v>
      </c>
      <c r="R24" s="44">
        <f aca="true" t="shared" si="5" ref="R24:R32">SUM(J24,Q24)</f>
        <v>13215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81</v>
      </c>
      <c r="I25" s="48">
        <v>81</v>
      </c>
      <c r="J25" s="49">
        <f t="shared" si="3"/>
        <v>162</v>
      </c>
      <c r="K25" s="50" t="s">
        <v>99</v>
      </c>
      <c r="L25" s="51">
        <v>87</v>
      </c>
      <c r="M25" s="51">
        <v>59</v>
      </c>
      <c r="N25" s="51">
        <v>29</v>
      </c>
      <c r="O25" s="51">
        <v>40</v>
      </c>
      <c r="P25" s="48">
        <v>43</v>
      </c>
      <c r="Q25" s="49">
        <f t="shared" si="4"/>
        <v>258</v>
      </c>
      <c r="R25" s="52">
        <f t="shared" si="5"/>
        <v>420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150</v>
      </c>
      <c r="I26" s="48">
        <v>113</v>
      </c>
      <c r="J26" s="49">
        <f t="shared" si="3"/>
        <v>263</v>
      </c>
      <c r="K26" s="50" t="s">
        <v>99</v>
      </c>
      <c r="L26" s="51">
        <v>182</v>
      </c>
      <c r="M26" s="51">
        <v>123</v>
      </c>
      <c r="N26" s="51">
        <v>73</v>
      </c>
      <c r="O26" s="51">
        <v>54</v>
      </c>
      <c r="P26" s="48">
        <v>80</v>
      </c>
      <c r="Q26" s="49">
        <f t="shared" si="4"/>
        <v>512</v>
      </c>
      <c r="R26" s="55">
        <f t="shared" si="5"/>
        <v>775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300</v>
      </c>
      <c r="I27" s="48">
        <v>245</v>
      </c>
      <c r="J27" s="49">
        <f t="shared" si="3"/>
        <v>545</v>
      </c>
      <c r="K27" s="50" t="s">
        <v>99</v>
      </c>
      <c r="L27" s="51">
        <v>331</v>
      </c>
      <c r="M27" s="51">
        <v>207</v>
      </c>
      <c r="N27" s="51">
        <v>107</v>
      </c>
      <c r="O27" s="51">
        <v>132</v>
      </c>
      <c r="P27" s="48">
        <v>126</v>
      </c>
      <c r="Q27" s="49">
        <f t="shared" si="4"/>
        <v>903</v>
      </c>
      <c r="R27" s="55">
        <f t="shared" si="5"/>
        <v>1448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596</v>
      </c>
      <c r="I28" s="48">
        <v>469</v>
      </c>
      <c r="J28" s="49">
        <f t="shared" si="3"/>
        <v>1065</v>
      </c>
      <c r="K28" s="50" t="s">
        <v>99</v>
      </c>
      <c r="L28" s="51">
        <v>746</v>
      </c>
      <c r="M28" s="51">
        <v>377</v>
      </c>
      <c r="N28" s="51">
        <v>261</v>
      </c>
      <c r="O28" s="51">
        <v>276</v>
      </c>
      <c r="P28" s="48">
        <v>261</v>
      </c>
      <c r="Q28" s="49">
        <f t="shared" si="4"/>
        <v>1921</v>
      </c>
      <c r="R28" s="55">
        <f t="shared" si="5"/>
        <v>2986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559</v>
      </c>
      <c r="I29" s="48">
        <v>496</v>
      </c>
      <c r="J29" s="49">
        <f t="shared" si="3"/>
        <v>1055</v>
      </c>
      <c r="K29" s="50" t="s">
        <v>99</v>
      </c>
      <c r="L29" s="51">
        <v>890</v>
      </c>
      <c r="M29" s="51">
        <v>582</v>
      </c>
      <c r="N29" s="51">
        <v>412</v>
      </c>
      <c r="O29" s="51">
        <v>411</v>
      </c>
      <c r="P29" s="48">
        <v>410</v>
      </c>
      <c r="Q29" s="49">
        <f t="shared" si="4"/>
        <v>2705</v>
      </c>
      <c r="R29" s="55">
        <f t="shared" si="5"/>
        <v>3760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296</v>
      </c>
      <c r="I30" s="59">
        <v>287</v>
      </c>
      <c r="J30" s="60">
        <f t="shared" si="3"/>
        <v>583</v>
      </c>
      <c r="K30" s="61" t="s">
        <v>99</v>
      </c>
      <c r="L30" s="62">
        <v>765</v>
      </c>
      <c r="M30" s="62">
        <v>653</v>
      </c>
      <c r="N30" s="62">
        <v>554</v>
      </c>
      <c r="O30" s="62">
        <v>651</v>
      </c>
      <c r="P30" s="59">
        <v>620</v>
      </c>
      <c r="Q30" s="60">
        <f t="shared" si="4"/>
        <v>3243</v>
      </c>
      <c r="R30" s="63">
        <f t="shared" si="5"/>
        <v>3826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14</v>
      </c>
      <c r="I31" s="65">
        <v>32</v>
      </c>
      <c r="J31" s="40">
        <f t="shared" si="3"/>
        <v>46</v>
      </c>
      <c r="K31" s="41" t="s">
        <v>99</v>
      </c>
      <c r="L31" s="42">
        <v>27</v>
      </c>
      <c r="M31" s="42">
        <v>22</v>
      </c>
      <c r="N31" s="42">
        <v>17</v>
      </c>
      <c r="O31" s="42">
        <v>18</v>
      </c>
      <c r="P31" s="66">
        <v>21</v>
      </c>
      <c r="Q31" s="67">
        <f t="shared" si="4"/>
        <v>105</v>
      </c>
      <c r="R31" s="68">
        <f t="shared" si="5"/>
        <v>151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1996</v>
      </c>
      <c r="I32" s="70">
        <f>I24+I31</f>
        <v>1723</v>
      </c>
      <c r="J32" s="71">
        <f t="shared" si="3"/>
        <v>3719</v>
      </c>
      <c r="K32" s="72" t="s">
        <v>99</v>
      </c>
      <c r="L32" s="73">
        <f>L24+L31</f>
        <v>3028</v>
      </c>
      <c r="M32" s="73">
        <f>M24+M31</f>
        <v>2023</v>
      </c>
      <c r="N32" s="73">
        <f>N24+N31</f>
        <v>1453</v>
      </c>
      <c r="O32" s="73">
        <f>O24+O31</f>
        <v>1582</v>
      </c>
      <c r="P32" s="70">
        <f>P24+P31</f>
        <v>1561</v>
      </c>
      <c r="Q32" s="71">
        <f t="shared" si="4"/>
        <v>9647</v>
      </c>
      <c r="R32" s="74">
        <f t="shared" si="5"/>
        <v>13366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2790</v>
      </c>
      <c r="I34" s="39">
        <f t="shared" si="6"/>
        <v>2257</v>
      </c>
      <c r="J34" s="40">
        <f>SUM(H34:I34)</f>
        <v>5047</v>
      </c>
      <c r="K34" s="41" t="s">
        <v>99</v>
      </c>
      <c r="L34" s="78">
        <f>L14+L24</f>
        <v>4369</v>
      </c>
      <c r="M34" s="78">
        <f>M14+M24</f>
        <v>2898</v>
      </c>
      <c r="N34" s="78">
        <f>N14+N24</f>
        <v>2143</v>
      </c>
      <c r="O34" s="78">
        <f>O14+O24</f>
        <v>2217</v>
      </c>
      <c r="P34" s="78">
        <f>P14+P24</f>
        <v>2054</v>
      </c>
      <c r="Q34" s="43">
        <f aca="true" t="shared" si="7" ref="Q34:Q42">SUM(K34:P34)</f>
        <v>13681</v>
      </c>
      <c r="R34" s="44">
        <f aca="true" t="shared" si="8" ref="R34:R42">SUM(J34,Q34)</f>
        <v>18728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178</v>
      </c>
      <c r="I35" s="80">
        <f t="shared" si="6"/>
        <v>169</v>
      </c>
      <c r="J35" s="49">
        <f>SUM(H35:I35)</f>
        <v>347</v>
      </c>
      <c r="K35" s="81" t="s">
        <v>99</v>
      </c>
      <c r="L35" s="82">
        <f aca="true" t="shared" si="9" ref="L35:P41">L15+L25</f>
        <v>202</v>
      </c>
      <c r="M35" s="82">
        <f t="shared" si="9"/>
        <v>153</v>
      </c>
      <c r="N35" s="82">
        <f t="shared" si="9"/>
        <v>98</v>
      </c>
      <c r="O35" s="82">
        <f t="shared" si="9"/>
        <v>87</v>
      </c>
      <c r="P35" s="83">
        <f>P15+P25</f>
        <v>88</v>
      </c>
      <c r="Q35" s="49">
        <f>SUM(K35:P35)</f>
        <v>628</v>
      </c>
      <c r="R35" s="52">
        <f>SUM(J35,Q35)</f>
        <v>975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258</v>
      </c>
      <c r="I36" s="85">
        <f t="shared" si="6"/>
        <v>201</v>
      </c>
      <c r="J36" s="49">
        <f aca="true" t="shared" si="10" ref="J36:J42">SUM(H36:I36)</f>
        <v>459</v>
      </c>
      <c r="K36" s="86" t="s">
        <v>99</v>
      </c>
      <c r="L36" s="87">
        <f t="shared" si="9"/>
        <v>331</v>
      </c>
      <c r="M36" s="87">
        <f t="shared" si="9"/>
        <v>243</v>
      </c>
      <c r="N36" s="87">
        <f t="shared" si="9"/>
        <v>164</v>
      </c>
      <c r="O36" s="87">
        <f t="shared" si="9"/>
        <v>139</v>
      </c>
      <c r="P36" s="88">
        <f t="shared" si="9"/>
        <v>149</v>
      </c>
      <c r="Q36" s="49">
        <f t="shared" si="7"/>
        <v>1026</v>
      </c>
      <c r="R36" s="55">
        <f t="shared" si="8"/>
        <v>1485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435</v>
      </c>
      <c r="I37" s="85">
        <f t="shared" si="6"/>
        <v>344</v>
      </c>
      <c r="J37" s="49">
        <f t="shared" si="10"/>
        <v>779</v>
      </c>
      <c r="K37" s="86" t="s">
        <v>99</v>
      </c>
      <c r="L37" s="87">
        <f t="shared" si="9"/>
        <v>554</v>
      </c>
      <c r="M37" s="87">
        <f t="shared" si="9"/>
        <v>354</v>
      </c>
      <c r="N37" s="87">
        <f t="shared" si="9"/>
        <v>207</v>
      </c>
      <c r="O37" s="87">
        <f t="shared" si="9"/>
        <v>228</v>
      </c>
      <c r="P37" s="88">
        <f t="shared" si="9"/>
        <v>215</v>
      </c>
      <c r="Q37" s="49">
        <f t="shared" si="7"/>
        <v>1558</v>
      </c>
      <c r="R37" s="55">
        <f>SUM(J37,Q37)</f>
        <v>2337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769</v>
      </c>
      <c r="I38" s="85">
        <f t="shared" si="6"/>
        <v>582</v>
      </c>
      <c r="J38" s="49">
        <f t="shared" si="10"/>
        <v>1351</v>
      </c>
      <c r="K38" s="86" t="s">
        <v>99</v>
      </c>
      <c r="L38" s="87">
        <f t="shared" si="9"/>
        <v>1072</v>
      </c>
      <c r="M38" s="87">
        <f t="shared" si="9"/>
        <v>587</v>
      </c>
      <c r="N38" s="87">
        <f t="shared" si="9"/>
        <v>424</v>
      </c>
      <c r="O38" s="87">
        <f t="shared" si="9"/>
        <v>425</v>
      </c>
      <c r="P38" s="88">
        <f t="shared" si="9"/>
        <v>381</v>
      </c>
      <c r="Q38" s="49">
        <f t="shared" si="7"/>
        <v>2889</v>
      </c>
      <c r="R38" s="55">
        <f t="shared" si="8"/>
        <v>4240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730</v>
      </c>
      <c r="I39" s="85">
        <f t="shared" si="6"/>
        <v>614</v>
      </c>
      <c r="J39" s="49">
        <f t="shared" si="10"/>
        <v>1344</v>
      </c>
      <c r="K39" s="86" t="s">
        <v>99</v>
      </c>
      <c r="L39" s="87">
        <f t="shared" si="9"/>
        <v>1216</v>
      </c>
      <c r="M39" s="87">
        <f t="shared" si="9"/>
        <v>777</v>
      </c>
      <c r="N39" s="87">
        <f t="shared" si="9"/>
        <v>571</v>
      </c>
      <c r="O39" s="87">
        <f t="shared" si="9"/>
        <v>581</v>
      </c>
      <c r="P39" s="88">
        <f t="shared" si="9"/>
        <v>523</v>
      </c>
      <c r="Q39" s="49">
        <f t="shared" si="7"/>
        <v>3668</v>
      </c>
      <c r="R39" s="55">
        <f t="shared" si="8"/>
        <v>5012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420</v>
      </c>
      <c r="I40" s="89">
        <f t="shared" si="6"/>
        <v>347</v>
      </c>
      <c r="J40" s="60">
        <f t="shared" si="10"/>
        <v>767</v>
      </c>
      <c r="K40" s="90" t="s">
        <v>99</v>
      </c>
      <c r="L40" s="91">
        <f t="shared" si="9"/>
        <v>994</v>
      </c>
      <c r="M40" s="91">
        <f t="shared" si="9"/>
        <v>784</v>
      </c>
      <c r="N40" s="91">
        <f t="shared" si="9"/>
        <v>679</v>
      </c>
      <c r="O40" s="91">
        <f t="shared" si="9"/>
        <v>757</v>
      </c>
      <c r="P40" s="92">
        <f t="shared" si="9"/>
        <v>698</v>
      </c>
      <c r="Q40" s="93">
        <f t="shared" si="7"/>
        <v>3912</v>
      </c>
      <c r="R40" s="63">
        <f t="shared" si="8"/>
        <v>4679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34</v>
      </c>
      <c r="I41" s="39">
        <f t="shared" si="6"/>
        <v>56</v>
      </c>
      <c r="J41" s="38">
        <f>SUM(H41:I41)</f>
        <v>90</v>
      </c>
      <c r="K41" s="94" t="s">
        <v>99</v>
      </c>
      <c r="L41" s="95">
        <f>L21+L31</f>
        <v>71</v>
      </c>
      <c r="M41" s="95">
        <f t="shared" si="9"/>
        <v>62</v>
      </c>
      <c r="N41" s="95">
        <f t="shared" si="9"/>
        <v>32</v>
      </c>
      <c r="O41" s="95">
        <f t="shared" si="9"/>
        <v>33</v>
      </c>
      <c r="P41" s="96">
        <f t="shared" si="9"/>
        <v>44</v>
      </c>
      <c r="Q41" s="43">
        <f t="shared" si="7"/>
        <v>242</v>
      </c>
      <c r="R41" s="97">
        <f t="shared" si="8"/>
        <v>332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2824</v>
      </c>
      <c r="I42" s="70">
        <f>I34+I41</f>
        <v>2313</v>
      </c>
      <c r="J42" s="71">
        <f t="shared" si="10"/>
        <v>5137</v>
      </c>
      <c r="K42" s="72" t="s">
        <v>99</v>
      </c>
      <c r="L42" s="73">
        <f>L34+L41</f>
        <v>4440</v>
      </c>
      <c r="M42" s="73">
        <f>M34+M41</f>
        <v>2960</v>
      </c>
      <c r="N42" s="73">
        <f>N34+N41</f>
        <v>2175</v>
      </c>
      <c r="O42" s="73">
        <f>O34+O41</f>
        <v>2250</v>
      </c>
      <c r="P42" s="70">
        <f>P34+P41</f>
        <v>2098</v>
      </c>
      <c r="Q42" s="71">
        <f t="shared" si="7"/>
        <v>13923</v>
      </c>
      <c r="R42" s="74">
        <f t="shared" si="8"/>
        <v>19060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平成２９年（２０１７年）２月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1368</v>
      </c>
      <c r="I49" s="106">
        <v>1497</v>
      </c>
      <c r="J49" s="107">
        <f>SUM(H49:I49)</f>
        <v>2865</v>
      </c>
      <c r="K49" s="108">
        <v>0</v>
      </c>
      <c r="L49" s="109">
        <v>3216</v>
      </c>
      <c r="M49" s="109">
        <v>2194</v>
      </c>
      <c r="N49" s="109">
        <v>1287</v>
      </c>
      <c r="O49" s="109">
        <v>857</v>
      </c>
      <c r="P49" s="110">
        <v>460</v>
      </c>
      <c r="Q49" s="111">
        <f>SUM(K49:P49)</f>
        <v>8014</v>
      </c>
      <c r="R49" s="112">
        <f>SUM(J49,Q49)</f>
        <v>10879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14</v>
      </c>
      <c r="I50" s="114">
        <v>36</v>
      </c>
      <c r="J50" s="115">
        <f>SUM(H50:I50)</f>
        <v>50</v>
      </c>
      <c r="K50" s="116">
        <v>0</v>
      </c>
      <c r="L50" s="117">
        <v>51</v>
      </c>
      <c r="M50" s="117">
        <v>44</v>
      </c>
      <c r="N50" s="117">
        <v>25</v>
      </c>
      <c r="O50" s="117">
        <v>17</v>
      </c>
      <c r="P50" s="118">
        <v>15</v>
      </c>
      <c r="Q50" s="119">
        <f>SUM(K50:P50)</f>
        <v>152</v>
      </c>
      <c r="R50" s="120">
        <f>SUM(J50,Q50)</f>
        <v>202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1382</v>
      </c>
      <c r="I51" s="122">
        <f t="shared" si="11"/>
        <v>1533</v>
      </c>
      <c r="J51" s="123">
        <f t="shared" si="11"/>
        <v>2915</v>
      </c>
      <c r="K51" s="124">
        <f t="shared" si="11"/>
        <v>0</v>
      </c>
      <c r="L51" s="125">
        <f t="shared" si="11"/>
        <v>3267</v>
      </c>
      <c r="M51" s="125">
        <f t="shared" si="11"/>
        <v>2238</v>
      </c>
      <c r="N51" s="125">
        <f t="shared" si="11"/>
        <v>1312</v>
      </c>
      <c r="O51" s="125">
        <f t="shared" si="11"/>
        <v>874</v>
      </c>
      <c r="P51" s="122">
        <f t="shared" si="11"/>
        <v>475</v>
      </c>
      <c r="Q51" s="123">
        <f>SUM(K51:P51)</f>
        <v>8166</v>
      </c>
      <c r="R51" s="126">
        <f>SUM(J51,Q51)</f>
        <v>11081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平成２９年（２０１７年）２月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18</v>
      </c>
      <c r="I58" s="106">
        <v>18</v>
      </c>
      <c r="J58" s="107">
        <f>SUM(H58:I58)</f>
        <v>36</v>
      </c>
      <c r="K58" s="108">
        <v>0</v>
      </c>
      <c r="L58" s="109">
        <v>1207</v>
      </c>
      <c r="M58" s="109">
        <v>923</v>
      </c>
      <c r="N58" s="109">
        <v>666</v>
      </c>
      <c r="O58" s="109">
        <v>444</v>
      </c>
      <c r="P58" s="110">
        <v>204</v>
      </c>
      <c r="Q58" s="128">
        <f>SUM(K58:P58)</f>
        <v>3444</v>
      </c>
      <c r="R58" s="129">
        <f>SUM(J58,Q58)</f>
        <v>3480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1</v>
      </c>
      <c r="J59" s="115">
        <f>SUM(H59:I59)</f>
        <v>2</v>
      </c>
      <c r="K59" s="116">
        <v>0</v>
      </c>
      <c r="L59" s="117">
        <v>13</v>
      </c>
      <c r="M59" s="117">
        <v>15</v>
      </c>
      <c r="N59" s="117">
        <v>10</v>
      </c>
      <c r="O59" s="117">
        <v>2</v>
      </c>
      <c r="P59" s="118">
        <v>4</v>
      </c>
      <c r="Q59" s="130">
        <f>SUM(K59:P59)</f>
        <v>44</v>
      </c>
      <c r="R59" s="131">
        <f>SUM(J59,Q59)</f>
        <v>46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19</v>
      </c>
      <c r="I60" s="122">
        <f>I58+I59</f>
        <v>19</v>
      </c>
      <c r="J60" s="123">
        <f>SUM(H60:I60)</f>
        <v>38</v>
      </c>
      <c r="K60" s="124">
        <f aca="true" t="shared" si="12" ref="K60:P60">K58+K59</f>
        <v>0</v>
      </c>
      <c r="L60" s="125">
        <f t="shared" si="12"/>
        <v>1220</v>
      </c>
      <c r="M60" s="125">
        <f t="shared" si="12"/>
        <v>938</v>
      </c>
      <c r="N60" s="125">
        <f t="shared" si="12"/>
        <v>676</v>
      </c>
      <c r="O60" s="125">
        <f t="shared" si="12"/>
        <v>446</v>
      </c>
      <c r="P60" s="122">
        <f t="shared" si="12"/>
        <v>208</v>
      </c>
      <c r="Q60" s="132">
        <f>SUM(K60:P60)</f>
        <v>3488</v>
      </c>
      <c r="R60" s="133">
        <f>SUM(J60,Q60)</f>
        <v>3526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平成２９年（２０１７年）２月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5</v>
      </c>
      <c r="L68" s="109">
        <v>19</v>
      </c>
      <c r="M68" s="109">
        <v>176</v>
      </c>
      <c r="N68" s="109">
        <v>421</v>
      </c>
      <c r="O68" s="110">
        <v>410</v>
      </c>
      <c r="P68" s="128">
        <f>SUM(K68:O68)</f>
        <v>1031</v>
      </c>
      <c r="Q68" s="129">
        <f>SUM(J68,P68)</f>
        <v>1031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3</v>
      </c>
      <c r="O69" s="118">
        <v>5</v>
      </c>
      <c r="P69" s="130">
        <f>SUM(K69:O69)</f>
        <v>8</v>
      </c>
      <c r="Q69" s="131">
        <f>SUM(J69,P69)</f>
        <v>8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5</v>
      </c>
      <c r="L70" s="125">
        <f>L68+L69</f>
        <v>19</v>
      </c>
      <c r="M70" s="125">
        <f>M68+M69</f>
        <v>176</v>
      </c>
      <c r="N70" s="125">
        <f>N68+N69</f>
        <v>424</v>
      </c>
      <c r="O70" s="122">
        <f>O68+O69</f>
        <v>415</v>
      </c>
      <c r="P70" s="132">
        <f>SUM(K70:O70)</f>
        <v>1039</v>
      </c>
      <c r="Q70" s="133">
        <f>SUM(J70,P70)</f>
        <v>1039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平成２９年（２０１７年）２月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41</v>
      </c>
      <c r="L76" s="109">
        <v>81</v>
      </c>
      <c r="M76" s="109">
        <v>139</v>
      </c>
      <c r="N76" s="109">
        <v>147</v>
      </c>
      <c r="O76" s="110">
        <v>88</v>
      </c>
      <c r="P76" s="128">
        <f>SUM(K76:O76)</f>
        <v>496</v>
      </c>
      <c r="Q76" s="129">
        <f>SUM(J76,P76)</f>
        <v>496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41</v>
      </c>
      <c r="L78" s="125">
        <f>L76+L77</f>
        <v>81</v>
      </c>
      <c r="M78" s="125">
        <f>M76+M77</f>
        <v>139</v>
      </c>
      <c r="N78" s="125">
        <f>N76+N77</f>
        <v>147</v>
      </c>
      <c r="O78" s="122">
        <f>O76+O77</f>
        <v>88</v>
      </c>
      <c r="P78" s="132">
        <f>SUM(K78:O78)</f>
        <v>496</v>
      </c>
      <c r="Q78" s="133">
        <f>SUM(J78,P78)</f>
        <v>496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平成２９年（２０１７年）２月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2</v>
      </c>
      <c r="L84" s="109">
        <v>7</v>
      </c>
      <c r="M84" s="109">
        <v>47</v>
      </c>
      <c r="N84" s="109">
        <v>284</v>
      </c>
      <c r="O84" s="110">
        <v>530</v>
      </c>
      <c r="P84" s="128">
        <f>SUM(K84:O84)</f>
        <v>870</v>
      </c>
      <c r="Q84" s="129">
        <f>SUM(J84,P84)</f>
        <v>870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6</v>
      </c>
      <c r="O85" s="118">
        <v>8</v>
      </c>
      <c r="P85" s="130">
        <f>SUM(K85:O85)</f>
        <v>14</v>
      </c>
      <c r="Q85" s="131">
        <f>SUM(J85,P85)</f>
        <v>14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2</v>
      </c>
      <c r="L86" s="125">
        <f>L84+L85</f>
        <v>7</v>
      </c>
      <c r="M86" s="125">
        <f>M84+M85</f>
        <v>47</v>
      </c>
      <c r="N86" s="125">
        <f>N84+N85</f>
        <v>290</v>
      </c>
      <c r="O86" s="122">
        <f>O84+O85</f>
        <v>538</v>
      </c>
      <c r="P86" s="132">
        <f>SUM(K86:O86)</f>
        <v>884</v>
      </c>
      <c r="Q86" s="133">
        <f>SUM(J86,P86)</f>
        <v>884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平成２９年（２０１７年）２月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3233</v>
      </c>
      <c r="I93" s="156">
        <f t="shared" si="13"/>
        <v>3966</v>
      </c>
      <c r="J93" s="157">
        <f t="shared" si="13"/>
        <v>7199</v>
      </c>
      <c r="K93" s="158">
        <f t="shared" si="13"/>
        <v>0</v>
      </c>
      <c r="L93" s="159">
        <f t="shared" si="13"/>
        <v>8365</v>
      </c>
      <c r="M93" s="159">
        <f t="shared" si="13"/>
        <v>6450</v>
      </c>
      <c r="N93" s="159">
        <f t="shared" si="13"/>
        <v>3931</v>
      </c>
      <c r="O93" s="159">
        <f t="shared" si="13"/>
        <v>2763</v>
      </c>
      <c r="P93" s="160">
        <f t="shared" si="13"/>
        <v>1798</v>
      </c>
      <c r="Q93" s="161">
        <f t="shared" si="13"/>
        <v>23307</v>
      </c>
      <c r="R93" s="162">
        <f t="shared" si="13"/>
        <v>30506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609</v>
      </c>
      <c r="I94" s="156">
        <f t="shared" si="14"/>
        <v>769</v>
      </c>
      <c r="J94" s="157">
        <f t="shared" si="14"/>
        <v>1378</v>
      </c>
      <c r="K94" s="158">
        <f t="shared" si="14"/>
        <v>0</v>
      </c>
      <c r="L94" s="159">
        <f t="shared" si="14"/>
        <v>2030</v>
      </c>
      <c r="M94" s="159">
        <f t="shared" si="14"/>
        <v>1563</v>
      </c>
      <c r="N94" s="159">
        <f t="shared" si="14"/>
        <v>1011</v>
      </c>
      <c r="O94" s="159">
        <f t="shared" si="14"/>
        <v>792</v>
      </c>
      <c r="P94" s="160">
        <f t="shared" si="14"/>
        <v>679</v>
      </c>
      <c r="Q94" s="161">
        <f t="shared" si="14"/>
        <v>6075</v>
      </c>
      <c r="R94" s="162">
        <f aca="true" t="shared" si="15" ref="R94:R99">SUM(J94,Q94)</f>
        <v>7453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543</v>
      </c>
      <c r="I95" s="166">
        <v>622</v>
      </c>
      <c r="J95" s="167">
        <f>SUM(H95:I95)</f>
        <v>1165</v>
      </c>
      <c r="K95" s="168">
        <v>0</v>
      </c>
      <c r="L95" s="169">
        <v>1369</v>
      </c>
      <c r="M95" s="169">
        <v>904</v>
      </c>
      <c r="N95" s="169">
        <v>482</v>
      </c>
      <c r="O95" s="169">
        <v>293</v>
      </c>
      <c r="P95" s="166">
        <v>213</v>
      </c>
      <c r="Q95" s="167">
        <f>SUM(K95:P95)</f>
        <v>3261</v>
      </c>
      <c r="R95" s="170">
        <f t="shared" si="15"/>
        <v>4426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3</v>
      </c>
      <c r="N96" s="177">
        <v>5</v>
      </c>
      <c r="O96" s="177">
        <v>14</v>
      </c>
      <c r="P96" s="174">
        <v>26</v>
      </c>
      <c r="Q96" s="175">
        <f>SUM(K96:P96)</f>
        <v>48</v>
      </c>
      <c r="R96" s="178">
        <f t="shared" si="15"/>
        <v>48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16</v>
      </c>
      <c r="I97" s="174">
        <v>40</v>
      </c>
      <c r="J97" s="175">
        <f>SUM(H97:I97)</f>
        <v>56</v>
      </c>
      <c r="K97" s="176">
        <v>0</v>
      </c>
      <c r="L97" s="177">
        <v>194</v>
      </c>
      <c r="M97" s="177">
        <v>150</v>
      </c>
      <c r="N97" s="177">
        <v>112</v>
      </c>
      <c r="O97" s="177">
        <v>95</v>
      </c>
      <c r="P97" s="174">
        <v>106</v>
      </c>
      <c r="Q97" s="175">
        <f>SUM(K97:P97)</f>
        <v>657</v>
      </c>
      <c r="R97" s="178">
        <f t="shared" si="15"/>
        <v>713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11</v>
      </c>
      <c r="I98" s="174">
        <v>47</v>
      </c>
      <c r="J98" s="175">
        <f>SUM(H98:I98)</f>
        <v>58</v>
      </c>
      <c r="K98" s="176">
        <v>0</v>
      </c>
      <c r="L98" s="177">
        <v>74</v>
      </c>
      <c r="M98" s="177">
        <v>91</v>
      </c>
      <c r="N98" s="177">
        <v>65</v>
      </c>
      <c r="O98" s="177">
        <v>47</v>
      </c>
      <c r="P98" s="174">
        <v>33</v>
      </c>
      <c r="Q98" s="175">
        <f>SUM(K98:P98)</f>
        <v>310</v>
      </c>
      <c r="R98" s="178">
        <f t="shared" si="15"/>
        <v>368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39</v>
      </c>
      <c r="I99" s="181">
        <v>60</v>
      </c>
      <c r="J99" s="182">
        <f>SUM(H99:I99)</f>
        <v>99</v>
      </c>
      <c r="K99" s="183">
        <v>0</v>
      </c>
      <c r="L99" s="184">
        <v>393</v>
      </c>
      <c r="M99" s="184">
        <v>415</v>
      </c>
      <c r="N99" s="184">
        <v>347</v>
      </c>
      <c r="O99" s="184">
        <v>343</v>
      </c>
      <c r="P99" s="181">
        <v>301</v>
      </c>
      <c r="Q99" s="182">
        <f>SUM(K99:P99)</f>
        <v>1799</v>
      </c>
      <c r="R99" s="185">
        <f t="shared" si="15"/>
        <v>1898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662</v>
      </c>
      <c r="I100" s="156">
        <f t="shared" si="16"/>
        <v>693</v>
      </c>
      <c r="J100" s="157">
        <f t="shared" si="16"/>
        <v>1355</v>
      </c>
      <c r="K100" s="158">
        <f t="shared" si="16"/>
        <v>0</v>
      </c>
      <c r="L100" s="159">
        <f t="shared" si="16"/>
        <v>1640</v>
      </c>
      <c r="M100" s="159">
        <f t="shared" si="16"/>
        <v>1210</v>
      </c>
      <c r="N100" s="159">
        <f t="shared" si="16"/>
        <v>653</v>
      </c>
      <c r="O100" s="159">
        <f t="shared" si="16"/>
        <v>413</v>
      </c>
      <c r="P100" s="160">
        <f t="shared" si="16"/>
        <v>217</v>
      </c>
      <c r="Q100" s="161">
        <f t="shared" si="16"/>
        <v>4133</v>
      </c>
      <c r="R100" s="162">
        <f t="shared" si="16"/>
        <v>5488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541</v>
      </c>
      <c r="I101" s="166">
        <v>526</v>
      </c>
      <c r="J101" s="186">
        <f>SUM(H101:I101)</f>
        <v>1067</v>
      </c>
      <c r="K101" s="168">
        <v>0</v>
      </c>
      <c r="L101" s="169">
        <v>1155</v>
      </c>
      <c r="M101" s="169">
        <v>797</v>
      </c>
      <c r="N101" s="169">
        <v>424</v>
      </c>
      <c r="O101" s="169">
        <v>245</v>
      </c>
      <c r="P101" s="166">
        <v>146</v>
      </c>
      <c r="Q101" s="167">
        <f>SUM(K101:P101)</f>
        <v>2767</v>
      </c>
      <c r="R101" s="170">
        <f>SUM(J101,Q101)</f>
        <v>3834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121</v>
      </c>
      <c r="I102" s="181">
        <v>167</v>
      </c>
      <c r="J102" s="187">
        <f>SUM(H102:I102)</f>
        <v>288</v>
      </c>
      <c r="K102" s="183">
        <v>0</v>
      </c>
      <c r="L102" s="184">
        <v>485</v>
      </c>
      <c r="M102" s="184">
        <v>413</v>
      </c>
      <c r="N102" s="184">
        <v>229</v>
      </c>
      <c r="O102" s="184">
        <v>168</v>
      </c>
      <c r="P102" s="181">
        <v>71</v>
      </c>
      <c r="Q102" s="182">
        <f>SUM(K102:P102)</f>
        <v>1366</v>
      </c>
      <c r="R102" s="185">
        <f>SUM(J102,Q102)</f>
        <v>1654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4</v>
      </c>
      <c r="I103" s="156">
        <f t="shared" si="17"/>
        <v>14</v>
      </c>
      <c r="J103" s="157">
        <f t="shared" si="17"/>
        <v>18</v>
      </c>
      <c r="K103" s="158">
        <f t="shared" si="17"/>
        <v>0</v>
      </c>
      <c r="L103" s="159">
        <f t="shared" si="17"/>
        <v>171</v>
      </c>
      <c r="M103" s="159">
        <f t="shared" si="17"/>
        <v>204</v>
      </c>
      <c r="N103" s="159">
        <f t="shared" si="17"/>
        <v>207</v>
      </c>
      <c r="O103" s="159">
        <f t="shared" si="17"/>
        <v>157</v>
      </c>
      <c r="P103" s="160">
        <f t="shared" si="17"/>
        <v>103</v>
      </c>
      <c r="Q103" s="161">
        <f t="shared" si="17"/>
        <v>842</v>
      </c>
      <c r="R103" s="162">
        <f t="shared" si="17"/>
        <v>860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3</v>
      </c>
      <c r="I104" s="166">
        <v>13</v>
      </c>
      <c r="J104" s="186">
        <f>SUM(H104:I104)</f>
        <v>16</v>
      </c>
      <c r="K104" s="168">
        <v>0</v>
      </c>
      <c r="L104" s="169">
        <v>151</v>
      </c>
      <c r="M104" s="169">
        <v>161</v>
      </c>
      <c r="N104" s="169">
        <v>151</v>
      </c>
      <c r="O104" s="169">
        <v>119</v>
      </c>
      <c r="P104" s="166">
        <v>68</v>
      </c>
      <c r="Q104" s="167">
        <f>SUM(K104:P104)</f>
        <v>650</v>
      </c>
      <c r="R104" s="170">
        <f>SUM(J104,Q104)</f>
        <v>666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1</v>
      </c>
      <c r="I105" s="174">
        <v>1</v>
      </c>
      <c r="J105" s="188">
        <f>SUM(H105:I105)</f>
        <v>2</v>
      </c>
      <c r="K105" s="176">
        <v>0</v>
      </c>
      <c r="L105" s="177">
        <v>17</v>
      </c>
      <c r="M105" s="177">
        <v>37</v>
      </c>
      <c r="N105" s="177">
        <v>54</v>
      </c>
      <c r="O105" s="177">
        <v>37</v>
      </c>
      <c r="P105" s="174">
        <v>31</v>
      </c>
      <c r="Q105" s="175">
        <f>SUM(K105:P105)</f>
        <v>176</v>
      </c>
      <c r="R105" s="178">
        <f>SUM(J105,Q105)</f>
        <v>178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3</v>
      </c>
      <c r="M106" s="184">
        <v>6</v>
      </c>
      <c r="N106" s="184">
        <v>2</v>
      </c>
      <c r="O106" s="184">
        <v>1</v>
      </c>
      <c r="P106" s="181">
        <v>4</v>
      </c>
      <c r="Q106" s="182">
        <f>SUM(K106:P106)</f>
        <v>16</v>
      </c>
      <c r="R106" s="185">
        <f>SUM(J106,Q106)</f>
        <v>16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613</v>
      </c>
      <c r="I107" s="156">
        <f t="shared" si="18"/>
        <v>994</v>
      </c>
      <c r="J107" s="157">
        <f t="shared" si="18"/>
        <v>1607</v>
      </c>
      <c r="K107" s="158">
        <f t="shared" si="18"/>
        <v>0</v>
      </c>
      <c r="L107" s="159">
        <f t="shared" si="18"/>
        <v>1348</v>
      </c>
      <c r="M107" s="159">
        <f t="shared" si="18"/>
        <v>1373</v>
      </c>
      <c r="N107" s="159">
        <f t="shared" si="18"/>
        <v>897</v>
      </c>
      <c r="O107" s="159">
        <f t="shared" si="18"/>
        <v>635</v>
      </c>
      <c r="P107" s="160">
        <f t="shared" si="18"/>
        <v>390</v>
      </c>
      <c r="Q107" s="161">
        <f t="shared" si="18"/>
        <v>4643</v>
      </c>
      <c r="R107" s="162">
        <f t="shared" si="18"/>
        <v>6250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577</v>
      </c>
      <c r="I108" s="166">
        <v>955</v>
      </c>
      <c r="J108" s="186">
        <f>SUM(H108:I108)</f>
        <v>1532</v>
      </c>
      <c r="K108" s="168">
        <v>0</v>
      </c>
      <c r="L108" s="169">
        <v>1298</v>
      </c>
      <c r="M108" s="169">
        <v>1326</v>
      </c>
      <c r="N108" s="169">
        <v>868</v>
      </c>
      <c r="O108" s="169">
        <v>621</v>
      </c>
      <c r="P108" s="166">
        <v>384</v>
      </c>
      <c r="Q108" s="167">
        <f>SUM(K108:P108)</f>
        <v>4497</v>
      </c>
      <c r="R108" s="170">
        <f>SUM(J108,Q108)</f>
        <v>6029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16</v>
      </c>
      <c r="I109" s="174">
        <v>18</v>
      </c>
      <c r="J109" s="188">
        <f>SUM(H109:I109)</f>
        <v>34</v>
      </c>
      <c r="K109" s="176">
        <v>0</v>
      </c>
      <c r="L109" s="177">
        <v>19</v>
      </c>
      <c r="M109" s="177">
        <v>25</v>
      </c>
      <c r="N109" s="177">
        <v>18</v>
      </c>
      <c r="O109" s="177">
        <v>6</v>
      </c>
      <c r="P109" s="174">
        <v>4</v>
      </c>
      <c r="Q109" s="175">
        <f>SUM(K109:P109)</f>
        <v>72</v>
      </c>
      <c r="R109" s="178">
        <f>SUM(J109,Q109)</f>
        <v>106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20</v>
      </c>
      <c r="I110" s="181">
        <v>21</v>
      </c>
      <c r="J110" s="187">
        <f>SUM(H110:I110)</f>
        <v>41</v>
      </c>
      <c r="K110" s="183">
        <v>0</v>
      </c>
      <c r="L110" s="184">
        <v>31</v>
      </c>
      <c r="M110" s="184">
        <v>22</v>
      </c>
      <c r="N110" s="184">
        <v>11</v>
      </c>
      <c r="O110" s="184">
        <v>8</v>
      </c>
      <c r="P110" s="181">
        <v>2</v>
      </c>
      <c r="Q110" s="182">
        <f>SUM(K110:P110)</f>
        <v>74</v>
      </c>
      <c r="R110" s="185">
        <f>SUM(J110,Q110)</f>
        <v>115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24</v>
      </c>
      <c r="I111" s="156">
        <v>16</v>
      </c>
      <c r="J111" s="157">
        <f>SUM(H111:I111)</f>
        <v>40</v>
      </c>
      <c r="K111" s="158">
        <v>0</v>
      </c>
      <c r="L111" s="159">
        <v>130</v>
      </c>
      <c r="M111" s="159">
        <v>105</v>
      </c>
      <c r="N111" s="159">
        <v>92</v>
      </c>
      <c r="O111" s="159">
        <v>86</v>
      </c>
      <c r="P111" s="160">
        <v>33</v>
      </c>
      <c r="Q111" s="161">
        <f>SUM(K111:P111)</f>
        <v>446</v>
      </c>
      <c r="R111" s="162">
        <f>SUM(J111,Q111)</f>
        <v>486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1321</v>
      </c>
      <c r="I112" s="156">
        <v>1480</v>
      </c>
      <c r="J112" s="157">
        <f>SUM(H112:I112)</f>
        <v>2801</v>
      </c>
      <c r="K112" s="158">
        <v>0</v>
      </c>
      <c r="L112" s="159">
        <v>3046</v>
      </c>
      <c r="M112" s="159">
        <v>1995</v>
      </c>
      <c r="N112" s="159">
        <v>1071</v>
      </c>
      <c r="O112" s="159">
        <v>680</v>
      </c>
      <c r="P112" s="160">
        <v>376</v>
      </c>
      <c r="Q112" s="161">
        <f>SUM(K112:P112)</f>
        <v>7168</v>
      </c>
      <c r="R112" s="162">
        <f>SUM(J112,Q112)</f>
        <v>9969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21</v>
      </c>
      <c r="I113" s="156">
        <f t="shared" si="19"/>
        <v>19</v>
      </c>
      <c r="J113" s="157">
        <f t="shared" si="19"/>
        <v>40</v>
      </c>
      <c r="K113" s="158">
        <f>SUM(K114:K122)</f>
        <v>0</v>
      </c>
      <c r="L113" s="159">
        <f>SUM(L114:L122)</f>
        <v>1282</v>
      </c>
      <c r="M113" s="159">
        <f>SUM(M114:M122)</f>
        <v>978</v>
      </c>
      <c r="N113" s="159">
        <f t="shared" si="19"/>
        <v>704</v>
      </c>
      <c r="O113" s="159">
        <f t="shared" si="19"/>
        <v>474</v>
      </c>
      <c r="P113" s="160">
        <f t="shared" si="19"/>
        <v>214</v>
      </c>
      <c r="Q113" s="161">
        <f t="shared" si="19"/>
        <v>3652</v>
      </c>
      <c r="R113" s="162">
        <f t="shared" si="19"/>
        <v>3692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36</v>
      </c>
      <c r="M114" s="169">
        <v>17</v>
      </c>
      <c r="N114" s="169">
        <v>12</v>
      </c>
      <c r="O114" s="169">
        <v>8</v>
      </c>
      <c r="P114" s="166">
        <v>6</v>
      </c>
      <c r="Q114" s="167">
        <f aca="true" t="shared" si="20" ref="Q114:Q122">SUM(K114:P114)</f>
        <v>79</v>
      </c>
      <c r="R114" s="170">
        <f aca="true" t="shared" si="21" ref="R114:R122">SUM(J114,Q114)</f>
        <v>79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868</v>
      </c>
      <c r="M116" s="239">
        <v>517</v>
      </c>
      <c r="N116" s="239">
        <v>263</v>
      </c>
      <c r="O116" s="239">
        <v>174</v>
      </c>
      <c r="P116" s="236">
        <v>74</v>
      </c>
      <c r="Q116" s="240">
        <f>SUM(K116:P116)</f>
        <v>1896</v>
      </c>
      <c r="R116" s="241">
        <f>SUM(J116,Q116)</f>
        <v>1896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8</v>
      </c>
      <c r="I117" s="174">
        <v>0</v>
      </c>
      <c r="J117" s="188">
        <f t="shared" si="22"/>
        <v>8</v>
      </c>
      <c r="K117" s="176">
        <v>0</v>
      </c>
      <c r="L117" s="177">
        <v>86</v>
      </c>
      <c r="M117" s="177">
        <v>86</v>
      </c>
      <c r="N117" s="177">
        <v>76</v>
      </c>
      <c r="O117" s="177">
        <v>46</v>
      </c>
      <c r="P117" s="174">
        <v>24</v>
      </c>
      <c r="Q117" s="175">
        <f t="shared" si="20"/>
        <v>318</v>
      </c>
      <c r="R117" s="178">
        <f t="shared" si="21"/>
        <v>326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13</v>
      </c>
      <c r="I118" s="174">
        <v>19</v>
      </c>
      <c r="J118" s="188">
        <f t="shared" si="22"/>
        <v>32</v>
      </c>
      <c r="K118" s="176">
        <v>0</v>
      </c>
      <c r="L118" s="177">
        <v>97</v>
      </c>
      <c r="M118" s="177">
        <v>85</v>
      </c>
      <c r="N118" s="177">
        <v>82</v>
      </c>
      <c r="O118" s="177">
        <v>47</v>
      </c>
      <c r="P118" s="174">
        <v>37</v>
      </c>
      <c r="Q118" s="175">
        <f t="shared" si="20"/>
        <v>348</v>
      </c>
      <c r="R118" s="178">
        <f t="shared" si="21"/>
        <v>380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158</v>
      </c>
      <c r="M119" s="177">
        <v>228</v>
      </c>
      <c r="N119" s="177">
        <v>218</v>
      </c>
      <c r="O119" s="177">
        <v>130</v>
      </c>
      <c r="P119" s="174">
        <v>46</v>
      </c>
      <c r="Q119" s="175">
        <f t="shared" si="20"/>
        <v>780</v>
      </c>
      <c r="R119" s="178">
        <f t="shared" si="21"/>
        <v>780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24</v>
      </c>
      <c r="M120" s="177">
        <v>41</v>
      </c>
      <c r="N120" s="177">
        <v>34</v>
      </c>
      <c r="O120" s="177">
        <v>28</v>
      </c>
      <c r="P120" s="174">
        <v>14</v>
      </c>
      <c r="Q120" s="175">
        <f t="shared" si="20"/>
        <v>141</v>
      </c>
      <c r="R120" s="178">
        <f t="shared" si="21"/>
        <v>141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12</v>
      </c>
      <c r="O121" s="177">
        <v>26</v>
      </c>
      <c r="P121" s="174">
        <v>11</v>
      </c>
      <c r="Q121" s="175">
        <f>SUM(K121:P121)</f>
        <v>49</v>
      </c>
      <c r="R121" s="178">
        <f>SUM(J121,Q121)</f>
        <v>49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13</v>
      </c>
      <c r="M122" s="214">
        <v>4</v>
      </c>
      <c r="N122" s="214">
        <v>7</v>
      </c>
      <c r="O122" s="214">
        <v>15</v>
      </c>
      <c r="P122" s="211">
        <v>2</v>
      </c>
      <c r="Q122" s="215">
        <f t="shared" si="20"/>
        <v>41</v>
      </c>
      <c r="R122" s="216">
        <f t="shared" si="21"/>
        <v>41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49</v>
      </c>
      <c r="M123" s="159">
        <f t="shared" si="23"/>
        <v>107</v>
      </c>
      <c r="N123" s="159">
        <f t="shared" si="23"/>
        <v>358</v>
      </c>
      <c r="O123" s="159">
        <f t="shared" si="23"/>
        <v>880</v>
      </c>
      <c r="P123" s="160">
        <f t="shared" si="23"/>
        <v>1039</v>
      </c>
      <c r="Q123" s="161">
        <f t="shared" si="23"/>
        <v>2433</v>
      </c>
      <c r="R123" s="162">
        <f t="shared" si="23"/>
        <v>2433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5</v>
      </c>
      <c r="M124" s="169">
        <v>19</v>
      </c>
      <c r="N124" s="169">
        <v>175</v>
      </c>
      <c r="O124" s="169">
        <v>427</v>
      </c>
      <c r="P124" s="166">
        <v>417</v>
      </c>
      <c r="Q124" s="167">
        <f>SUM(K124:P124)</f>
        <v>1043</v>
      </c>
      <c r="R124" s="170">
        <f>SUM(J124,Q124)</f>
        <v>1043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42</v>
      </c>
      <c r="M125" s="177">
        <v>81</v>
      </c>
      <c r="N125" s="177">
        <v>136</v>
      </c>
      <c r="O125" s="177">
        <v>159</v>
      </c>
      <c r="P125" s="174">
        <v>87</v>
      </c>
      <c r="Q125" s="175">
        <f>SUM(K125:P125)</f>
        <v>505</v>
      </c>
      <c r="R125" s="178">
        <f>SUM(J125,Q125)</f>
        <v>505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2</v>
      </c>
      <c r="M126" s="184">
        <v>7</v>
      </c>
      <c r="N126" s="184">
        <v>47</v>
      </c>
      <c r="O126" s="184">
        <v>294</v>
      </c>
      <c r="P126" s="181">
        <v>535</v>
      </c>
      <c r="Q126" s="182">
        <f>SUM(K126:P126)</f>
        <v>885</v>
      </c>
      <c r="R126" s="185">
        <f>SUM(J126,Q126)</f>
        <v>885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3254</v>
      </c>
      <c r="I127" s="156">
        <f t="shared" si="24"/>
        <v>3985</v>
      </c>
      <c r="J127" s="157">
        <f t="shared" si="24"/>
        <v>7239</v>
      </c>
      <c r="K127" s="158">
        <f t="shared" si="24"/>
        <v>0</v>
      </c>
      <c r="L127" s="159">
        <f t="shared" si="24"/>
        <v>9696</v>
      </c>
      <c r="M127" s="159">
        <f t="shared" si="24"/>
        <v>7535</v>
      </c>
      <c r="N127" s="159">
        <f t="shared" si="24"/>
        <v>4993</v>
      </c>
      <c r="O127" s="159">
        <f t="shared" si="24"/>
        <v>4117</v>
      </c>
      <c r="P127" s="160">
        <f t="shared" si="24"/>
        <v>3051</v>
      </c>
      <c r="Q127" s="161">
        <f t="shared" si="24"/>
        <v>29392</v>
      </c>
      <c r="R127" s="162">
        <f t="shared" si="24"/>
        <v>36631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平成２９年（２０１７年）２月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32088683</v>
      </c>
      <c r="I133" s="156">
        <f t="shared" si="25"/>
        <v>54315705</v>
      </c>
      <c r="J133" s="157">
        <f t="shared" si="25"/>
        <v>86404388</v>
      </c>
      <c r="K133" s="158">
        <f t="shared" si="25"/>
        <v>0</v>
      </c>
      <c r="L133" s="159">
        <f t="shared" si="25"/>
        <v>217374950</v>
      </c>
      <c r="M133" s="159">
        <f t="shared" si="25"/>
        <v>200040974</v>
      </c>
      <c r="N133" s="159">
        <f t="shared" si="25"/>
        <v>160365514</v>
      </c>
      <c r="O133" s="159">
        <f t="shared" si="25"/>
        <v>124908195</v>
      </c>
      <c r="P133" s="160">
        <f t="shared" si="25"/>
        <v>86933776</v>
      </c>
      <c r="Q133" s="161">
        <f t="shared" si="25"/>
        <v>789623409</v>
      </c>
      <c r="R133" s="162">
        <f t="shared" si="25"/>
        <v>876027797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8468251</v>
      </c>
      <c r="I134" s="156">
        <f t="shared" si="26"/>
        <v>14988716</v>
      </c>
      <c r="J134" s="157">
        <f t="shared" si="26"/>
        <v>23456967</v>
      </c>
      <c r="K134" s="158">
        <f t="shared" si="26"/>
        <v>0</v>
      </c>
      <c r="L134" s="159">
        <f t="shared" si="26"/>
        <v>45918221</v>
      </c>
      <c r="M134" s="159">
        <f t="shared" si="26"/>
        <v>41587055</v>
      </c>
      <c r="N134" s="159">
        <f t="shared" si="26"/>
        <v>34082070</v>
      </c>
      <c r="O134" s="159">
        <f t="shared" si="26"/>
        <v>28328222</v>
      </c>
      <c r="P134" s="160">
        <f t="shared" si="26"/>
        <v>27783781</v>
      </c>
      <c r="Q134" s="161">
        <f t="shared" si="26"/>
        <v>177699349</v>
      </c>
      <c r="R134" s="162">
        <f aca="true" t="shared" si="27" ref="R134:R139">SUM(J134,Q134)</f>
        <v>201156316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7554188</v>
      </c>
      <c r="I135" s="166">
        <v>11726432</v>
      </c>
      <c r="J135" s="167">
        <f>SUM(H135:I135)</f>
        <v>19280620</v>
      </c>
      <c r="K135" s="168">
        <v>0</v>
      </c>
      <c r="L135" s="169">
        <v>33068520</v>
      </c>
      <c r="M135" s="169">
        <v>29323526</v>
      </c>
      <c r="N135" s="169">
        <v>24631343</v>
      </c>
      <c r="O135" s="169">
        <v>20098611</v>
      </c>
      <c r="P135" s="166">
        <v>17306460</v>
      </c>
      <c r="Q135" s="167">
        <f>SUM(K135:P135)</f>
        <v>124428460</v>
      </c>
      <c r="R135" s="170">
        <f t="shared" si="27"/>
        <v>143709080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91872</v>
      </c>
      <c r="N136" s="177">
        <v>247194</v>
      </c>
      <c r="O136" s="177">
        <v>604279</v>
      </c>
      <c r="P136" s="174">
        <v>1815633</v>
      </c>
      <c r="Q136" s="175">
        <f>SUM(K136:P136)</f>
        <v>2758978</v>
      </c>
      <c r="R136" s="178">
        <f t="shared" si="27"/>
        <v>2758978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350684</v>
      </c>
      <c r="I137" s="174">
        <v>1319471</v>
      </c>
      <c r="J137" s="175">
        <f>SUM(H137:I137)</f>
        <v>1670155</v>
      </c>
      <c r="K137" s="176">
        <v>0</v>
      </c>
      <c r="L137" s="177">
        <v>7215522</v>
      </c>
      <c r="M137" s="177">
        <v>6095477</v>
      </c>
      <c r="N137" s="177">
        <v>4368955</v>
      </c>
      <c r="O137" s="177">
        <v>3799346</v>
      </c>
      <c r="P137" s="174">
        <v>5195775</v>
      </c>
      <c r="Q137" s="175">
        <f>SUM(K137:P137)</f>
        <v>26675075</v>
      </c>
      <c r="R137" s="178">
        <f t="shared" si="27"/>
        <v>28345230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297108</v>
      </c>
      <c r="I138" s="174">
        <v>1553468</v>
      </c>
      <c r="J138" s="175">
        <f>SUM(H138:I138)</f>
        <v>1850576</v>
      </c>
      <c r="K138" s="176">
        <v>0</v>
      </c>
      <c r="L138" s="177">
        <v>2586352</v>
      </c>
      <c r="M138" s="177">
        <v>3188218</v>
      </c>
      <c r="N138" s="177">
        <v>2484583</v>
      </c>
      <c r="O138" s="177">
        <v>1450664</v>
      </c>
      <c r="P138" s="174">
        <v>1359410</v>
      </c>
      <c r="Q138" s="175">
        <f>SUM(K138:P138)</f>
        <v>11069227</v>
      </c>
      <c r="R138" s="178">
        <f t="shared" si="27"/>
        <v>12919803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266271</v>
      </c>
      <c r="I139" s="181">
        <v>389345</v>
      </c>
      <c r="J139" s="182">
        <f>SUM(H139:I139)</f>
        <v>655616</v>
      </c>
      <c r="K139" s="183">
        <v>0</v>
      </c>
      <c r="L139" s="184">
        <v>3047827</v>
      </c>
      <c r="M139" s="184">
        <v>2887962</v>
      </c>
      <c r="N139" s="184">
        <v>2349995</v>
      </c>
      <c r="O139" s="184">
        <v>2375322</v>
      </c>
      <c r="P139" s="181">
        <v>2106503</v>
      </c>
      <c r="Q139" s="182">
        <f>SUM(K139:P139)</f>
        <v>12767609</v>
      </c>
      <c r="R139" s="185">
        <f t="shared" si="27"/>
        <v>13423225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11474093</v>
      </c>
      <c r="I140" s="156">
        <f t="shared" si="28"/>
        <v>23007692</v>
      </c>
      <c r="J140" s="157">
        <f t="shared" si="28"/>
        <v>34481785</v>
      </c>
      <c r="K140" s="158">
        <f t="shared" si="28"/>
        <v>0</v>
      </c>
      <c r="L140" s="159">
        <f t="shared" si="28"/>
        <v>96641425</v>
      </c>
      <c r="M140" s="159">
        <f t="shared" si="28"/>
        <v>90611086</v>
      </c>
      <c r="N140" s="159">
        <f t="shared" si="28"/>
        <v>65529762</v>
      </c>
      <c r="O140" s="159">
        <f t="shared" si="28"/>
        <v>46884434</v>
      </c>
      <c r="P140" s="160">
        <f t="shared" si="28"/>
        <v>30133981</v>
      </c>
      <c r="Q140" s="161">
        <f t="shared" si="28"/>
        <v>329800688</v>
      </c>
      <c r="R140" s="162">
        <f t="shared" si="28"/>
        <v>364282473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9144354</v>
      </c>
      <c r="I141" s="166">
        <v>16903079</v>
      </c>
      <c r="J141" s="186">
        <f>SUM(H141:I141)</f>
        <v>26047433</v>
      </c>
      <c r="K141" s="168">
        <v>0</v>
      </c>
      <c r="L141" s="169">
        <v>66234252</v>
      </c>
      <c r="M141" s="169">
        <v>58914430</v>
      </c>
      <c r="N141" s="169">
        <v>42024266</v>
      </c>
      <c r="O141" s="169">
        <v>30253310</v>
      </c>
      <c r="P141" s="166">
        <v>20705602</v>
      </c>
      <c r="Q141" s="167">
        <f>SUM(K141:P141)</f>
        <v>218131860</v>
      </c>
      <c r="R141" s="170">
        <f>SUM(J141,Q141)</f>
        <v>244179293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2329739</v>
      </c>
      <c r="I142" s="181">
        <v>6104613</v>
      </c>
      <c r="J142" s="187">
        <f>SUM(H142:I142)</f>
        <v>8434352</v>
      </c>
      <c r="K142" s="183">
        <v>0</v>
      </c>
      <c r="L142" s="184">
        <v>30407173</v>
      </c>
      <c r="M142" s="184">
        <v>31696656</v>
      </c>
      <c r="N142" s="184">
        <v>23505496</v>
      </c>
      <c r="O142" s="184">
        <v>16631124</v>
      </c>
      <c r="P142" s="181">
        <v>9428379</v>
      </c>
      <c r="Q142" s="182">
        <f>SUM(K142:P142)</f>
        <v>111668828</v>
      </c>
      <c r="R142" s="185">
        <f>SUM(J142,Q142)</f>
        <v>120103180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82924</v>
      </c>
      <c r="I143" s="156">
        <f t="shared" si="29"/>
        <v>346073</v>
      </c>
      <c r="J143" s="157">
        <f t="shared" si="29"/>
        <v>428997</v>
      </c>
      <c r="K143" s="158">
        <f t="shared" si="29"/>
        <v>0</v>
      </c>
      <c r="L143" s="159">
        <f t="shared" si="29"/>
        <v>7333809</v>
      </c>
      <c r="M143" s="159">
        <f t="shared" si="29"/>
        <v>10423080</v>
      </c>
      <c r="N143" s="159">
        <f t="shared" si="29"/>
        <v>15648141</v>
      </c>
      <c r="O143" s="159">
        <f t="shared" si="29"/>
        <v>12045769</v>
      </c>
      <c r="P143" s="160">
        <f t="shared" si="29"/>
        <v>8770220</v>
      </c>
      <c r="Q143" s="161">
        <f t="shared" si="29"/>
        <v>54221019</v>
      </c>
      <c r="R143" s="162">
        <f t="shared" si="29"/>
        <v>54650016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56689</v>
      </c>
      <c r="I144" s="166">
        <v>281912</v>
      </c>
      <c r="J144" s="186">
        <f>SUM(H144:I144)</f>
        <v>338601</v>
      </c>
      <c r="K144" s="168">
        <v>0</v>
      </c>
      <c r="L144" s="169">
        <v>6519232</v>
      </c>
      <c r="M144" s="169">
        <v>8042835</v>
      </c>
      <c r="N144" s="169">
        <v>10472043</v>
      </c>
      <c r="O144" s="169">
        <v>8965416</v>
      </c>
      <c r="P144" s="166">
        <v>5865386</v>
      </c>
      <c r="Q144" s="167">
        <f>SUM(K144:P144)</f>
        <v>39864912</v>
      </c>
      <c r="R144" s="170">
        <f>SUM(J144,Q144)</f>
        <v>40203513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26235</v>
      </c>
      <c r="I145" s="174">
        <v>64161</v>
      </c>
      <c r="J145" s="188">
        <f>SUM(H145:I145)</f>
        <v>90396</v>
      </c>
      <c r="K145" s="176">
        <v>0</v>
      </c>
      <c r="L145" s="177">
        <v>718907</v>
      </c>
      <c r="M145" s="177">
        <v>2061269</v>
      </c>
      <c r="N145" s="177">
        <v>4994811</v>
      </c>
      <c r="O145" s="177">
        <v>3046567</v>
      </c>
      <c r="P145" s="174">
        <v>2506665</v>
      </c>
      <c r="Q145" s="175">
        <f>SUM(K145:P145)</f>
        <v>13328219</v>
      </c>
      <c r="R145" s="178">
        <f>SUM(J145,Q145)</f>
        <v>13418615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95670</v>
      </c>
      <c r="M146" s="184">
        <v>318976</v>
      </c>
      <c r="N146" s="184">
        <v>181287</v>
      </c>
      <c r="O146" s="184">
        <v>33786</v>
      </c>
      <c r="P146" s="181">
        <v>398169</v>
      </c>
      <c r="Q146" s="182">
        <f>SUM(K146:P146)</f>
        <v>1027888</v>
      </c>
      <c r="R146" s="185">
        <f>SUM(J146,Q146)</f>
        <v>1027888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5022892</v>
      </c>
      <c r="I147" s="156">
        <f t="shared" si="30"/>
        <v>7996150</v>
      </c>
      <c r="J147" s="157">
        <f t="shared" si="30"/>
        <v>13019042</v>
      </c>
      <c r="K147" s="158">
        <f t="shared" si="30"/>
        <v>0</v>
      </c>
      <c r="L147" s="159">
        <f t="shared" si="30"/>
        <v>10719393</v>
      </c>
      <c r="M147" s="159">
        <f t="shared" si="30"/>
        <v>15870694</v>
      </c>
      <c r="N147" s="159">
        <f t="shared" si="30"/>
        <v>11410083</v>
      </c>
      <c r="O147" s="159">
        <f t="shared" si="30"/>
        <v>10209513</v>
      </c>
      <c r="P147" s="160">
        <f t="shared" si="30"/>
        <v>7303029</v>
      </c>
      <c r="Q147" s="161">
        <f t="shared" si="30"/>
        <v>55512712</v>
      </c>
      <c r="R147" s="162">
        <f t="shared" si="30"/>
        <v>68531754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2911745</v>
      </c>
      <c r="I148" s="166">
        <v>6281129</v>
      </c>
      <c r="J148" s="186">
        <f>SUM(H148:I148)</f>
        <v>9192874</v>
      </c>
      <c r="K148" s="168">
        <v>0</v>
      </c>
      <c r="L148" s="169">
        <v>8168223</v>
      </c>
      <c r="M148" s="169">
        <v>13993689</v>
      </c>
      <c r="N148" s="169">
        <v>10024930</v>
      </c>
      <c r="O148" s="169">
        <v>9412715</v>
      </c>
      <c r="P148" s="166">
        <v>7222458</v>
      </c>
      <c r="Q148" s="167">
        <f>SUM(K148:P148)</f>
        <v>48822015</v>
      </c>
      <c r="R148" s="170">
        <f>SUM(J148,Q148)</f>
        <v>58014889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339108</v>
      </c>
      <c r="I149" s="174">
        <v>361104</v>
      </c>
      <c r="J149" s="188">
        <f>SUM(H149:I149)</f>
        <v>700212</v>
      </c>
      <c r="K149" s="176">
        <v>0</v>
      </c>
      <c r="L149" s="177">
        <v>494334</v>
      </c>
      <c r="M149" s="177">
        <v>475988</v>
      </c>
      <c r="N149" s="177">
        <v>555035</v>
      </c>
      <c r="O149" s="177">
        <v>93598</v>
      </c>
      <c r="P149" s="174">
        <v>56883</v>
      </c>
      <c r="Q149" s="175">
        <f>SUM(K149:P149)</f>
        <v>1675838</v>
      </c>
      <c r="R149" s="178">
        <f>SUM(J149,Q149)</f>
        <v>2376050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1772039</v>
      </c>
      <c r="I150" s="181">
        <v>1353917</v>
      </c>
      <c r="J150" s="187">
        <f>SUM(H150:I150)</f>
        <v>3125956</v>
      </c>
      <c r="K150" s="183">
        <v>0</v>
      </c>
      <c r="L150" s="184">
        <v>2056836</v>
      </c>
      <c r="M150" s="184">
        <v>1401017</v>
      </c>
      <c r="N150" s="184">
        <v>830118</v>
      </c>
      <c r="O150" s="184">
        <v>703200</v>
      </c>
      <c r="P150" s="181">
        <v>23688</v>
      </c>
      <c r="Q150" s="182">
        <f>SUM(K150:P150)</f>
        <v>5014859</v>
      </c>
      <c r="R150" s="185">
        <f>SUM(J150,Q150)</f>
        <v>8140815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1267133</v>
      </c>
      <c r="I151" s="156">
        <v>1529074</v>
      </c>
      <c r="J151" s="157">
        <f>SUM(H151:I151)</f>
        <v>2796207</v>
      </c>
      <c r="K151" s="158">
        <v>0</v>
      </c>
      <c r="L151" s="159">
        <v>19576981</v>
      </c>
      <c r="M151" s="159">
        <v>17234465</v>
      </c>
      <c r="N151" s="159">
        <v>17351816</v>
      </c>
      <c r="O151" s="159">
        <v>17218653</v>
      </c>
      <c r="P151" s="160">
        <v>7259115</v>
      </c>
      <c r="Q151" s="161">
        <f>SUM(K151:P151)</f>
        <v>78641030</v>
      </c>
      <c r="R151" s="162">
        <f>SUM(J151,Q151)</f>
        <v>81437237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5773390</v>
      </c>
      <c r="I152" s="156">
        <v>6448000</v>
      </c>
      <c r="J152" s="157">
        <f>SUM(H152:I152)</f>
        <v>12221390</v>
      </c>
      <c r="K152" s="158">
        <v>0</v>
      </c>
      <c r="L152" s="159">
        <v>37185121</v>
      </c>
      <c r="M152" s="159">
        <v>24314594</v>
      </c>
      <c r="N152" s="159">
        <v>16343642</v>
      </c>
      <c r="O152" s="159">
        <v>10221604</v>
      </c>
      <c r="P152" s="160">
        <v>5683650</v>
      </c>
      <c r="Q152" s="161">
        <f>SUM(K152:P152)</f>
        <v>93748611</v>
      </c>
      <c r="R152" s="162">
        <f>SUM(J152,Q152)</f>
        <v>105970001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779662</v>
      </c>
      <c r="I153" s="156">
        <f t="shared" si="31"/>
        <v>1468981</v>
      </c>
      <c r="J153" s="157">
        <f t="shared" si="31"/>
        <v>2248643</v>
      </c>
      <c r="K153" s="158">
        <f t="shared" si="31"/>
        <v>0</v>
      </c>
      <c r="L153" s="159">
        <f t="shared" si="31"/>
        <v>120112779</v>
      </c>
      <c r="M153" s="159">
        <f t="shared" si="31"/>
        <v>133027909</v>
      </c>
      <c r="N153" s="159">
        <f t="shared" si="31"/>
        <v>125869278</v>
      </c>
      <c r="O153" s="159">
        <f t="shared" si="31"/>
        <v>92162371</v>
      </c>
      <c r="P153" s="160">
        <f t="shared" si="31"/>
        <v>44347828</v>
      </c>
      <c r="Q153" s="161">
        <f t="shared" si="31"/>
        <v>515520165</v>
      </c>
      <c r="R153" s="162">
        <f t="shared" si="31"/>
        <v>517768808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2411190</v>
      </c>
      <c r="M154" s="226">
        <v>1539932</v>
      </c>
      <c r="N154" s="226">
        <v>1966770</v>
      </c>
      <c r="O154" s="226">
        <v>1345509</v>
      </c>
      <c r="P154" s="227">
        <v>1354554</v>
      </c>
      <c r="Q154" s="228">
        <f>SUM(K154:P154)</f>
        <v>8617955</v>
      </c>
      <c r="R154" s="229">
        <f>SUM(J154,Q154)</f>
        <v>8617955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56082454</v>
      </c>
      <c r="M156" s="239">
        <v>45017284</v>
      </c>
      <c r="N156" s="239">
        <v>29855472</v>
      </c>
      <c r="O156" s="239">
        <v>23831054</v>
      </c>
      <c r="P156" s="236">
        <v>10480810</v>
      </c>
      <c r="Q156" s="240">
        <f>SUM(K156:P156)</f>
        <v>165267074</v>
      </c>
      <c r="R156" s="241">
        <f>SUM(J156,Q156)</f>
        <v>165267074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218772</v>
      </c>
      <c r="I157" s="174">
        <v>0</v>
      </c>
      <c r="J157" s="188">
        <f t="shared" si="32"/>
        <v>218772</v>
      </c>
      <c r="K157" s="176">
        <v>0</v>
      </c>
      <c r="L157" s="177">
        <v>9150753</v>
      </c>
      <c r="M157" s="177">
        <v>10692359</v>
      </c>
      <c r="N157" s="177">
        <v>10485601</v>
      </c>
      <c r="O157" s="177">
        <v>6346091</v>
      </c>
      <c r="P157" s="174">
        <v>3683727</v>
      </c>
      <c r="Q157" s="175">
        <f t="shared" si="33"/>
        <v>40358531</v>
      </c>
      <c r="R157" s="178">
        <f t="shared" si="34"/>
        <v>40577303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560890</v>
      </c>
      <c r="I158" s="174">
        <v>1468981</v>
      </c>
      <c r="J158" s="188">
        <f t="shared" si="32"/>
        <v>2029871</v>
      </c>
      <c r="K158" s="176">
        <v>0</v>
      </c>
      <c r="L158" s="177">
        <v>11613894</v>
      </c>
      <c r="M158" s="177">
        <v>14131796</v>
      </c>
      <c r="N158" s="177">
        <v>18766638</v>
      </c>
      <c r="O158" s="177">
        <v>11931349</v>
      </c>
      <c r="P158" s="174">
        <v>10599597</v>
      </c>
      <c r="Q158" s="175">
        <f t="shared" si="33"/>
        <v>67043274</v>
      </c>
      <c r="R158" s="178">
        <f t="shared" si="34"/>
        <v>69073145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35454189</v>
      </c>
      <c r="M159" s="177">
        <v>54035935</v>
      </c>
      <c r="N159" s="177">
        <v>53736676</v>
      </c>
      <c r="O159" s="177">
        <v>32329620</v>
      </c>
      <c r="P159" s="174">
        <v>11415444</v>
      </c>
      <c r="Q159" s="175">
        <f t="shared" si="33"/>
        <v>186971864</v>
      </c>
      <c r="R159" s="178">
        <f t="shared" si="34"/>
        <v>186971864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3762587</v>
      </c>
      <c r="M160" s="177">
        <v>6939581</v>
      </c>
      <c r="N160" s="177">
        <v>6657454</v>
      </c>
      <c r="O160" s="177">
        <v>5650781</v>
      </c>
      <c r="P160" s="174">
        <v>3089876</v>
      </c>
      <c r="Q160" s="175">
        <f t="shared" si="33"/>
        <v>26100279</v>
      </c>
      <c r="R160" s="178">
        <f t="shared" si="34"/>
        <v>26100279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2817216</v>
      </c>
      <c r="O161" s="177">
        <v>6535200</v>
      </c>
      <c r="P161" s="174">
        <v>3069547</v>
      </c>
      <c r="Q161" s="175">
        <f>SUM(K161:P161)</f>
        <v>12421963</v>
      </c>
      <c r="R161" s="178">
        <f>SUM(J161,Q161)</f>
        <v>12421963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1637712</v>
      </c>
      <c r="M162" s="214">
        <v>671022</v>
      </c>
      <c r="N162" s="214">
        <v>1583451</v>
      </c>
      <c r="O162" s="214">
        <v>4192767</v>
      </c>
      <c r="P162" s="211">
        <v>654273</v>
      </c>
      <c r="Q162" s="215">
        <f t="shared" si="33"/>
        <v>8739225</v>
      </c>
      <c r="R162" s="216">
        <f t="shared" si="34"/>
        <v>8739225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10294562</v>
      </c>
      <c r="M163" s="159">
        <f aca="true" t="shared" si="35" ref="M163:R163">SUM(M164:M166)</f>
        <v>25808213</v>
      </c>
      <c r="N163" s="159">
        <f t="shared" si="35"/>
        <v>89878489</v>
      </c>
      <c r="O163" s="159">
        <f t="shared" si="35"/>
        <v>245794314</v>
      </c>
      <c r="P163" s="160">
        <f t="shared" si="35"/>
        <v>333369193</v>
      </c>
      <c r="Q163" s="161">
        <f t="shared" si="35"/>
        <v>705144771</v>
      </c>
      <c r="R163" s="162">
        <f t="shared" si="35"/>
        <v>705144771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983928</v>
      </c>
      <c r="M164" s="169">
        <v>3655246</v>
      </c>
      <c r="N164" s="169">
        <v>39321626</v>
      </c>
      <c r="O164" s="169">
        <v>101309380</v>
      </c>
      <c r="P164" s="166">
        <v>106508962</v>
      </c>
      <c r="Q164" s="167">
        <f>SUM(K164:P164)</f>
        <v>251779142</v>
      </c>
      <c r="R164" s="170">
        <f>SUM(J164,Q164)</f>
        <v>251779142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8853650</v>
      </c>
      <c r="M165" s="177">
        <v>20384574</v>
      </c>
      <c r="N165" s="177">
        <v>35323045</v>
      </c>
      <c r="O165" s="177">
        <v>45382522</v>
      </c>
      <c r="P165" s="174">
        <v>26252627</v>
      </c>
      <c r="Q165" s="175">
        <f>SUM(K165:P165)</f>
        <v>136196418</v>
      </c>
      <c r="R165" s="178">
        <f>SUM(J165,Q165)</f>
        <v>136196418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456984</v>
      </c>
      <c r="M166" s="184">
        <v>1768393</v>
      </c>
      <c r="N166" s="184">
        <v>15233818</v>
      </c>
      <c r="O166" s="184">
        <v>99102412</v>
      </c>
      <c r="P166" s="181">
        <v>200607604</v>
      </c>
      <c r="Q166" s="182">
        <f>SUM(K166:P166)</f>
        <v>317169211</v>
      </c>
      <c r="R166" s="185">
        <f>SUM(J166,Q166)</f>
        <v>317169211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32868345</v>
      </c>
      <c r="I167" s="156">
        <f t="shared" si="36"/>
        <v>55784686</v>
      </c>
      <c r="J167" s="157">
        <f t="shared" si="36"/>
        <v>88653031</v>
      </c>
      <c r="K167" s="158">
        <f t="shared" si="36"/>
        <v>0</v>
      </c>
      <c r="L167" s="159">
        <f t="shared" si="36"/>
        <v>347782291</v>
      </c>
      <c r="M167" s="159">
        <f t="shared" si="36"/>
        <v>358877096</v>
      </c>
      <c r="N167" s="159">
        <f t="shared" si="36"/>
        <v>376113281</v>
      </c>
      <c r="O167" s="159">
        <f t="shared" si="36"/>
        <v>462864880</v>
      </c>
      <c r="P167" s="160">
        <f t="shared" si="36"/>
        <v>464650797</v>
      </c>
      <c r="Q167" s="161">
        <f t="shared" si="36"/>
        <v>2010288345</v>
      </c>
      <c r="R167" s="162">
        <f t="shared" si="36"/>
        <v>2098941376</v>
      </c>
    </row>
  </sheetData>
  <sheetProtection/>
  <mergeCells count="49"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9"/>
  <sheetViews>
    <sheetView tabSelected="1" view="pageBreakPreview" zoomScale="80" zoomScaleNormal="55" zoomScaleSheetLayoutView="80" zoomScalePageLayoutView="0" workbookViewId="0" topLeftCell="A1">
      <selection activeCell="L11" sqref="L1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平成２９年（２０１７年）３月※</v>
      </c>
      <c r="J1" s="294" t="s">
        <v>0</v>
      </c>
      <c r="K1" s="295"/>
      <c r="L1" s="295"/>
      <c r="M1" s="295"/>
      <c r="N1" s="295"/>
      <c r="O1" s="296"/>
      <c r="P1" s="297">
        <v>42919</v>
      </c>
      <c r="Q1" s="297"/>
      <c r="R1" s="3" t="s">
        <v>1</v>
      </c>
    </row>
    <row r="2" spans="1:17" ht="16.5" customHeight="1" thickTop="1">
      <c r="A2" s="230">
        <v>29</v>
      </c>
      <c r="B2" s="230">
        <v>2017</v>
      </c>
      <c r="C2" s="230">
        <v>3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平成２９年（２０１７年）３月末日現在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47627</v>
      </c>
      <c r="Q6" s="13">
        <f>R42</f>
        <v>19140</v>
      </c>
      <c r="R6" s="303">
        <f>Q6/Q7</f>
        <v>0.2037253858435338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46323</v>
      </c>
      <c r="Q7" s="13">
        <f>I8</f>
        <v>93950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93950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平成２９年（２０１７年）３月末日現在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796</v>
      </c>
      <c r="I14" s="39">
        <f>I15+I16+I17+I18+I19+I20</f>
        <v>553</v>
      </c>
      <c r="J14" s="40">
        <f aca="true" t="shared" si="0" ref="J14:J22">SUM(H14:I14)</f>
        <v>1349</v>
      </c>
      <c r="K14" s="41" t="s">
        <v>100</v>
      </c>
      <c r="L14" s="42">
        <f>L15+L16+L17+L18+L19+L20</f>
        <v>1368</v>
      </c>
      <c r="M14" s="42">
        <f>M15+M16+M17+M18+M19+M20</f>
        <v>909</v>
      </c>
      <c r="N14" s="42">
        <f>N15+N16+N17+N18+N19+N20</f>
        <v>700</v>
      </c>
      <c r="O14" s="42">
        <f>O15+O16+O17+O18+O19+O20</f>
        <v>662</v>
      </c>
      <c r="P14" s="42">
        <f>P15+P16+P17+P18+P19+P20</f>
        <v>513</v>
      </c>
      <c r="Q14" s="43">
        <f aca="true" t="shared" si="1" ref="Q14:Q22">SUM(K14:P14)</f>
        <v>4152</v>
      </c>
      <c r="R14" s="44">
        <f aca="true" t="shared" si="2" ref="R14:R22">SUM(J14,Q14)</f>
        <v>5501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94</v>
      </c>
      <c r="I15" s="48">
        <v>85</v>
      </c>
      <c r="J15" s="49">
        <f t="shared" si="0"/>
        <v>179</v>
      </c>
      <c r="K15" s="50" t="s">
        <v>100</v>
      </c>
      <c r="L15" s="51">
        <v>119</v>
      </c>
      <c r="M15" s="51">
        <v>93</v>
      </c>
      <c r="N15" s="51">
        <v>67</v>
      </c>
      <c r="O15" s="51">
        <v>47</v>
      </c>
      <c r="P15" s="48">
        <v>44</v>
      </c>
      <c r="Q15" s="49">
        <f t="shared" si="1"/>
        <v>370</v>
      </c>
      <c r="R15" s="52">
        <f t="shared" si="2"/>
        <v>549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109</v>
      </c>
      <c r="I16" s="48">
        <v>82</v>
      </c>
      <c r="J16" s="49">
        <f t="shared" si="0"/>
        <v>191</v>
      </c>
      <c r="K16" s="50" t="s">
        <v>100</v>
      </c>
      <c r="L16" s="51">
        <v>151</v>
      </c>
      <c r="M16" s="51">
        <v>108</v>
      </c>
      <c r="N16" s="51">
        <v>90</v>
      </c>
      <c r="O16" s="51">
        <v>87</v>
      </c>
      <c r="P16" s="48">
        <v>69</v>
      </c>
      <c r="Q16" s="49">
        <v>505</v>
      </c>
      <c r="R16" s="55">
        <f t="shared" si="2"/>
        <v>696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135</v>
      </c>
      <c r="I17" s="48">
        <v>97</v>
      </c>
      <c r="J17" s="49">
        <f t="shared" si="0"/>
        <v>232</v>
      </c>
      <c r="K17" s="50" t="s">
        <v>100</v>
      </c>
      <c r="L17" s="51">
        <v>225</v>
      </c>
      <c r="M17" s="51">
        <v>149</v>
      </c>
      <c r="N17" s="51">
        <v>103</v>
      </c>
      <c r="O17" s="51">
        <v>94</v>
      </c>
      <c r="P17" s="48">
        <v>84</v>
      </c>
      <c r="Q17" s="49">
        <f t="shared" si="1"/>
        <v>655</v>
      </c>
      <c r="R17" s="55">
        <f t="shared" si="2"/>
        <v>887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169</v>
      </c>
      <c r="I18" s="48">
        <v>110</v>
      </c>
      <c r="J18" s="49">
        <f t="shared" si="0"/>
        <v>279</v>
      </c>
      <c r="K18" s="50" t="s">
        <v>100</v>
      </c>
      <c r="L18" s="51">
        <v>313</v>
      </c>
      <c r="M18" s="51">
        <v>220</v>
      </c>
      <c r="N18" s="51">
        <v>165</v>
      </c>
      <c r="O18" s="51">
        <v>146</v>
      </c>
      <c r="P18" s="48">
        <v>121</v>
      </c>
      <c r="Q18" s="49">
        <f t="shared" si="1"/>
        <v>965</v>
      </c>
      <c r="R18" s="55">
        <f t="shared" si="2"/>
        <v>1244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169</v>
      </c>
      <c r="I19" s="48">
        <v>121</v>
      </c>
      <c r="J19" s="49">
        <f t="shared" si="0"/>
        <v>290</v>
      </c>
      <c r="K19" s="50" t="s">
        <v>100</v>
      </c>
      <c r="L19" s="51">
        <v>333</v>
      </c>
      <c r="M19" s="51">
        <v>205</v>
      </c>
      <c r="N19" s="51">
        <v>152</v>
      </c>
      <c r="O19" s="51">
        <v>170</v>
      </c>
      <c r="P19" s="48">
        <v>116</v>
      </c>
      <c r="Q19" s="49">
        <v>976</v>
      </c>
      <c r="R19" s="55">
        <f t="shared" si="2"/>
        <v>1266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120</v>
      </c>
      <c r="I20" s="59">
        <v>58</v>
      </c>
      <c r="J20" s="60">
        <v>178</v>
      </c>
      <c r="K20" s="61" t="s">
        <v>100</v>
      </c>
      <c r="L20" s="62">
        <v>227</v>
      </c>
      <c r="M20" s="62">
        <v>134</v>
      </c>
      <c r="N20" s="62">
        <v>123</v>
      </c>
      <c r="O20" s="62">
        <v>118</v>
      </c>
      <c r="P20" s="59">
        <v>79</v>
      </c>
      <c r="Q20" s="49">
        <f t="shared" si="1"/>
        <v>681</v>
      </c>
      <c r="R20" s="63">
        <f t="shared" si="2"/>
        <v>859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21</v>
      </c>
      <c r="I21" s="65">
        <v>27</v>
      </c>
      <c r="J21" s="40">
        <v>48</v>
      </c>
      <c r="K21" s="41" t="s">
        <v>100</v>
      </c>
      <c r="L21" s="42">
        <v>36</v>
      </c>
      <c r="M21" s="42">
        <v>42</v>
      </c>
      <c r="N21" s="42">
        <v>15</v>
      </c>
      <c r="O21" s="42">
        <v>13</v>
      </c>
      <c r="P21" s="66">
        <v>25</v>
      </c>
      <c r="Q21" s="67">
        <v>131</v>
      </c>
      <c r="R21" s="68">
        <f t="shared" si="2"/>
        <v>179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817</v>
      </c>
      <c r="I22" s="70">
        <f>I14+I21</f>
        <v>580</v>
      </c>
      <c r="J22" s="71">
        <f t="shared" si="0"/>
        <v>1397</v>
      </c>
      <c r="K22" s="72" t="s">
        <v>100</v>
      </c>
      <c r="L22" s="73">
        <f>L14+L21</f>
        <v>1404</v>
      </c>
      <c r="M22" s="73">
        <f>M14+M21</f>
        <v>951</v>
      </c>
      <c r="N22" s="73">
        <f>N14+N21</f>
        <v>715</v>
      </c>
      <c r="O22" s="73">
        <f>O14+O21</f>
        <v>675</v>
      </c>
      <c r="P22" s="70">
        <f>P14+P21</f>
        <v>538</v>
      </c>
      <c r="Q22" s="71">
        <f t="shared" si="1"/>
        <v>4283</v>
      </c>
      <c r="R22" s="74">
        <f t="shared" si="2"/>
        <v>5680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2014</v>
      </c>
      <c r="I24" s="39">
        <f>I25+I26+I27+I28+I29+I30</f>
        <v>1683</v>
      </c>
      <c r="J24" s="40">
        <f aca="true" t="shared" si="3" ref="J24:J32">SUM(H24:I24)</f>
        <v>3697</v>
      </c>
      <c r="K24" s="41" t="s">
        <v>101</v>
      </c>
      <c r="L24" s="42">
        <f>L25+L26+L27+L28+L29+L30</f>
        <v>3003</v>
      </c>
      <c r="M24" s="42">
        <f>M25+M26+M27+M28+M29+M30</f>
        <v>2045</v>
      </c>
      <c r="N24" s="42">
        <f>N25+N26+N27+N28+N29+N30</f>
        <v>1450</v>
      </c>
      <c r="O24" s="42">
        <f>O25+O26+O27+O28+O29+O30</f>
        <v>1580</v>
      </c>
      <c r="P24" s="42">
        <f>P25+P26+P27+P28+P29+P30</f>
        <v>1535</v>
      </c>
      <c r="Q24" s="43">
        <f aca="true" t="shared" si="4" ref="Q24:Q32">SUM(K24:P24)</f>
        <v>9613</v>
      </c>
      <c r="R24" s="44">
        <f aca="true" t="shared" si="5" ref="R24:R32">SUM(J24,Q24)</f>
        <v>13310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89</v>
      </c>
      <c r="I25" s="48">
        <v>79</v>
      </c>
      <c r="J25" s="49">
        <v>168</v>
      </c>
      <c r="K25" s="50" t="s">
        <v>101</v>
      </c>
      <c r="L25" s="51">
        <v>83</v>
      </c>
      <c r="M25" s="51">
        <v>63</v>
      </c>
      <c r="N25" s="51">
        <v>31</v>
      </c>
      <c r="O25" s="51">
        <v>37</v>
      </c>
      <c r="P25" s="48">
        <v>45</v>
      </c>
      <c r="Q25" s="49">
        <v>259</v>
      </c>
      <c r="R25" s="52">
        <f t="shared" si="5"/>
        <v>427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142</v>
      </c>
      <c r="I26" s="48">
        <v>118</v>
      </c>
      <c r="J26" s="49">
        <f t="shared" si="3"/>
        <v>260</v>
      </c>
      <c r="K26" s="50" t="s">
        <v>101</v>
      </c>
      <c r="L26" s="51">
        <v>177</v>
      </c>
      <c r="M26" s="51">
        <v>122</v>
      </c>
      <c r="N26" s="51">
        <v>78</v>
      </c>
      <c r="O26" s="51">
        <v>56</v>
      </c>
      <c r="P26" s="48">
        <v>81</v>
      </c>
      <c r="Q26" s="49">
        <v>514</v>
      </c>
      <c r="R26" s="55">
        <f t="shared" si="5"/>
        <v>774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301</v>
      </c>
      <c r="I27" s="48">
        <v>240</v>
      </c>
      <c r="J27" s="49">
        <v>541</v>
      </c>
      <c r="K27" s="50" t="s">
        <v>101</v>
      </c>
      <c r="L27" s="51">
        <v>328</v>
      </c>
      <c r="M27" s="51">
        <v>217</v>
      </c>
      <c r="N27" s="51">
        <v>111</v>
      </c>
      <c r="O27" s="51">
        <v>125</v>
      </c>
      <c r="P27" s="48">
        <v>120</v>
      </c>
      <c r="Q27" s="49">
        <v>901</v>
      </c>
      <c r="R27" s="55">
        <f t="shared" si="5"/>
        <v>1442</v>
      </c>
    </row>
    <row r="28" spans="2:19" ht="16.5" customHeight="1">
      <c r="B28" s="292"/>
      <c r="C28" s="46"/>
      <c r="D28" s="54" t="s">
        <v>27</v>
      </c>
      <c r="E28" s="54"/>
      <c r="F28" s="54"/>
      <c r="G28" s="54"/>
      <c r="H28" s="47">
        <v>606</v>
      </c>
      <c r="I28" s="48">
        <v>464</v>
      </c>
      <c r="J28" s="49">
        <f t="shared" si="3"/>
        <v>1070</v>
      </c>
      <c r="K28" s="50" t="s">
        <v>101</v>
      </c>
      <c r="L28" s="51">
        <v>755</v>
      </c>
      <c r="M28" s="51">
        <v>382</v>
      </c>
      <c r="N28" s="51">
        <v>265</v>
      </c>
      <c r="O28" s="51">
        <v>277</v>
      </c>
      <c r="P28" s="48">
        <v>249</v>
      </c>
      <c r="Q28" s="49">
        <v>1928</v>
      </c>
      <c r="R28" s="55">
        <f t="shared" si="5"/>
        <v>2998</v>
      </c>
      <c r="S28" s="304"/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576</v>
      </c>
      <c r="I29" s="48">
        <v>498</v>
      </c>
      <c r="J29" s="49">
        <f t="shared" si="3"/>
        <v>1074</v>
      </c>
      <c r="K29" s="50" t="s">
        <v>101</v>
      </c>
      <c r="L29" s="51">
        <v>895</v>
      </c>
      <c r="M29" s="51">
        <v>594</v>
      </c>
      <c r="N29" s="51">
        <v>405</v>
      </c>
      <c r="O29" s="51">
        <v>421</v>
      </c>
      <c r="P29" s="48">
        <v>417</v>
      </c>
      <c r="Q29" s="49">
        <f t="shared" si="4"/>
        <v>2732</v>
      </c>
      <c r="R29" s="55">
        <f t="shared" si="5"/>
        <v>3806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300</v>
      </c>
      <c r="I30" s="59">
        <v>284</v>
      </c>
      <c r="J30" s="60">
        <f t="shared" si="3"/>
        <v>584</v>
      </c>
      <c r="K30" s="61" t="s">
        <v>101</v>
      </c>
      <c r="L30" s="62">
        <v>765</v>
      </c>
      <c r="M30" s="62">
        <v>667</v>
      </c>
      <c r="N30" s="62">
        <v>560</v>
      </c>
      <c r="O30" s="62">
        <v>664</v>
      </c>
      <c r="P30" s="59">
        <v>623</v>
      </c>
      <c r="Q30" s="60">
        <f t="shared" si="4"/>
        <v>3279</v>
      </c>
      <c r="R30" s="63">
        <f t="shared" si="5"/>
        <v>3863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13</v>
      </c>
      <c r="I31" s="65">
        <v>29</v>
      </c>
      <c r="J31" s="40">
        <v>42</v>
      </c>
      <c r="K31" s="41" t="s">
        <v>101</v>
      </c>
      <c r="L31" s="42">
        <v>26</v>
      </c>
      <c r="M31" s="42">
        <v>23</v>
      </c>
      <c r="N31" s="42">
        <v>19</v>
      </c>
      <c r="O31" s="42">
        <v>18</v>
      </c>
      <c r="P31" s="66">
        <v>22</v>
      </c>
      <c r="Q31" s="67">
        <f t="shared" si="4"/>
        <v>108</v>
      </c>
      <c r="R31" s="68">
        <f t="shared" si="5"/>
        <v>150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2027</v>
      </c>
      <c r="I32" s="70">
        <f>I24+I31</f>
        <v>1712</v>
      </c>
      <c r="J32" s="71">
        <f t="shared" si="3"/>
        <v>3739</v>
      </c>
      <c r="K32" s="72" t="s">
        <v>101</v>
      </c>
      <c r="L32" s="73">
        <f>L24+L31</f>
        <v>3029</v>
      </c>
      <c r="M32" s="73">
        <f>M24+M31</f>
        <v>2068</v>
      </c>
      <c r="N32" s="73">
        <f>N24+N31</f>
        <v>1469</v>
      </c>
      <c r="O32" s="73">
        <f>O24+O31</f>
        <v>1598</v>
      </c>
      <c r="P32" s="70">
        <f>P24+P31</f>
        <v>1557</v>
      </c>
      <c r="Q32" s="71">
        <f t="shared" si="4"/>
        <v>9721</v>
      </c>
      <c r="R32" s="74">
        <f t="shared" si="5"/>
        <v>13460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2810</v>
      </c>
      <c r="I34" s="39">
        <f t="shared" si="6"/>
        <v>2236</v>
      </c>
      <c r="J34" s="40">
        <f>SUM(H34:I34)</f>
        <v>5046</v>
      </c>
      <c r="K34" s="41" t="s">
        <v>101</v>
      </c>
      <c r="L34" s="78">
        <f>L14+L24</f>
        <v>4371</v>
      </c>
      <c r="M34" s="78">
        <f>M14+M24</f>
        <v>2954</v>
      </c>
      <c r="N34" s="78">
        <f>N14+N24</f>
        <v>2150</v>
      </c>
      <c r="O34" s="78">
        <f>O14+O24</f>
        <v>2242</v>
      </c>
      <c r="P34" s="78">
        <f>P14+P24</f>
        <v>2048</v>
      </c>
      <c r="Q34" s="43">
        <f aca="true" t="shared" si="7" ref="Q34:Q42">SUM(K34:P34)</f>
        <v>13765</v>
      </c>
      <c r="R34" s="44">
        <f aca="true" t="shared" si="8" ref="R34:R42">SUM(J34,Q34)</f>
        <v>18811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183</v>
      </c>
      <c r="I35" s="80">
        <f t="shared" si="6"/>
        <v>164</v>
      </c>
      <c r="J35" s="49">
        <f>SUM(H35:I35)</f>
        <v>347</v>
      </c>
      <c r="K35" s="81" t="s">
        <v>101</v>
      </c>
      <c r="L35" s="82">
        <f aca="true" t="shared" si="9" ref="L35:P41">L15+L25</f>
        <v>202</v>
      </c>
      <c r="M35" s="82">
        <f t="shared" si="9"/>
        <v>156</v>
      </c>
      <c r="N35" s="82">
        <f t="shared" si="9"/>
        <v>98</v>
      </c>
      <c r="O35" s="82">
        <f t="shared" si="9"/>
        <v>84</v>
      </c>
      <c r="P35" s="83">
        <f>P15+P25</f>
        <v>89</v>
      </c>
      <c r="Q35" s="49">
        <f>SUM(K35:P35)</f>
        <v>629</v>
      </c>
      <c r="R35" s="52">
        <f>SUM(J35,Q35)</f>
        <v>976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251</v>
      </c>
      <c r="I36" s="85">
        <f t="shared" si="6"/>
        <v>200</v>
      </c>
      <c r="J36" s="49">
        <f aca="true" t="shared" si="10" ref="J36:J42">SUM(H36:I36)</f>
        <v>451</v>
      </c>
      <c r="K36" s="86" t="s">
        <v>101</v>
      </c>
      <c r="L36" s="87">
        <f t="shared" si="9"/>
        <v>328</v>
      </c>
      <c r="M36" s="87">
        <f t="shared" si="9"/>
        <v>230</v>
      </c>
      <c r="N36" s="87">
        <f t="shared" si="9"/>
        <v>168</v>
      </c>
      <c r="O36" s="87">
        <f t="shared" si="9"/>
        <v>143</v>
      </c>
      <c r="P36" s="88">
        <f t="shared" si="9"/>
        <v>150</v>
      </c>
      <c r="Q36" s="49">
        <f t="shared" si="7"/>
        <v>1019</v>
      </c>
      <c r="R36" s="55">
        <f t="shared" si="8"/>
        <v>1470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436</v>
      </c>
      <c r="I37" s="85">
        <f t="shared" si="6"/>
        <v>337</v>
      </c>
      <c r="J37" s="49">
        <f t="shared" si="10"/>
        <v>773</v>
      </c>
      <c r="K37" s="86" t="s">
        <v>101</v>
      </c>
      <c r="L37" s="87">
        <f t="shared" si="9"/>
        <v>553</v>
      </c>
      <c r="M37" s="87">
        <f t="shared" si="9"/>
        <v>366</v>
      </c>
      <c r="N37" s="87">
        <f t="shared" si="9"/>
        <v>214</v>
      </c>
      <c r="O37" s="87">
        <f t="shared" si="9"/>
        <v>219</v>
      </c>
      <c r="P37" s="88">
        <f t="shared" si="9"/>
        <v>204</v>
      </c>
      <c r="Q37" s="49">
        <f t="shared" si="7"/>
        <v>1556</v>
      </c>
      <c r="R37" s="55">
        <f>SUM(J37,Q37)</f>
        <v>2329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775</v>
      </c>
      <c r="I38" s="85">
        <f t="shared" si="6"/>
        <v>574</v>
      </c>
      <c r="J38" s="49">
        <f t="shared" si="10"/>
        <v>1349</v>
      </c>
      <c r="K38" s="86" t="s">
        <v>101</v>
      </c>
      <c r="L38" s="87">
        <f t="shared" si="9"/>
        <v>1068</v>
      </c>
      <c r="M38" s="87">
        <f t="shared" si="9"/>
        <v>602</v>
      </c>
      <c r="N38" s="87">
        <f t="shared" si="9"/>
        <v>430</v>
      </c>
      <c r="O38" s="87">
        <f t="shared" si="9"/>
        <v>423</v>
      </c>
      <c r="P38" s="88">
        <f t="shared" si="9"/>
        <v>370</v>
      </c>
      <c r="Q38" s="49">
        <f t="shared" si="7"/>
        <v>2893</v>
      </c>
      <c r="R38" s="55">
        <f t="shared" si="8"/>
        <v>4242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745</v>
      </c>
      <c r="I39" s="85">
        <f t="shared" si="6"/>
        <v>619</v>
      </c>
      <c r="J39" s="49">
        <f t="shared" si="10"/>
        <v>1364</v>
      </c>
      <c r="K39" s="86" t="s">
        <v>101</v>
      </c>
      <c r="L39" s="87">
        <f t="shared" si="9"/>
        <v>1228</v>
      </c>
      <c r="M39" s="87">
        <f t="shared" si="9"/>
        <v>799</v>
      </c>
      <c r="N39" s="87">
        <f t="shared" si="9"/>
        <v>557</v>
      </c>
      <c r="O39" s="87">
        <f t="shared" si="9"/>
        <v>591</v>
      </c>
      <c r="P39" s="88">
        <f t="shared" si="9"/>
        <v>533</v>
      </c>
      <c r="Q39" s="49">
        <f t="shared" si="7"/>
        <v>3708</v>
      </c>
      <c r="R39" s="55">
        <f t="shared" si="8"/>
        <v>5072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420</v>
      </c>
      <c r="I40" s="89">
        <f t="shared" si="6"/>
        <v>342</v>
      </c>
      <c r="J40" s="60">
        <f t="shared" si="10"/>
        <v>762</v>
      </c>
      <c r="K40" s="90" t="s">
        <v>101</v>
      </c>
      <c r="L40" s="91">
        <f t="shared" si="9"/>
        <v>992</v>
      </c>
      <c r="M40" s="91">
        <f t="shared" si="9"/>
        <v>801</v>
      </c>
      <c r="N40" s="91">
        <f t="shared" si="9"/>
        <v>683</v>
      </c>
      <c r="O40" s="91">
        <f t="shared" si="9"/>
        <v>782</v>
      </c>
      <c r="P40" s="92">
        <f t="shared" si="9"/>
        <v>702</v>
      </c>
      <c r="Q40" s="93">
        <f t="shared" si="7"/>
        <v>3960</v>
      </c>
      <c r="R40" s="63">
        <f t="shared" si="8"/>
        <v>4722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34</v>
      </c>
      <c r="I41" s="39">
        <f t="shared" si="6"/>
        <v>56</v>
      </c>
      <c r="J41" s="38">
        <f>SUM(H41:I41)</f>
        <v>90</v>
      </c>
      <c r="K41" s="94" t="s">
        <v>101</v>
      </c>
      <c r="L41" s="95">
        <f>L21+L31</f>
        <v>62</v>
      </c>
      <c r="M41" s="95">
        <f t="shared" si="9"/>
        <v>65</v>
      </c>
      <c r="N41" s="95">
        <f t="shared" si="9"/>
        <v>34</v>
      </c>
      <c r="O41" s="95">
        <f t="shared" si="9"/>
        <v>31</v>
      </c>
      <c r="P41" s="96">
        <f t="shared" si="9"/>
        <v>47</v>
      </c>
      <c r="Q41" s="43">
        <f t="shared" si="7"/>
        <v>239</v>
      </c>
      <c r="R41" s="97">
        <f t="shared" si="8"/>
        <v>329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2844</v>
      </c>
      <c r="I42" s="70">
        <f>I34+I41</f>
        <v>2292</v>
      </c>
      <c r="J42" s="71">
        <f t="shared" si="10"/>
        <v>5136</v>
      </c>
      <c r="K42" s="72" t="s">
        <v>101</v>
      </c>
      <c r="L42" s="73">
        <f>L34+L41</f>
        <v>4433</v>
      </c>
      <c r="M42" s="73">
        <f>M34+M41</f>
        <v>3019</v>
      </c>
      <c r="N42" s="73">
        <f>N34+N41</f>
        <v>2184</v>
      </c>
      <c r="O42" s="73">
        <f>O34+O41</f>
        <v>2273</v>
      </c>
      <c r="P42" s="70">
        <f>P34+P41</f>
        <v>2095</v>
      </c>
      <c r="Q42" s="71">
        <f t="shared" si="7"/>
        <v>14004</v>
      </c>
      <c r="R42" s="74">
        <f t="shared" si="8"/>
        <v>19140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平成２９年（２０１７年）３月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1287</v>
      </c>
      <c r="I49" s="106">
        <v>1437</v>
      </c>
      <c r="J49" s="107">
        <f>SUM(H49:I49)</f>
        <v>2724</v>
      </c>
      <c r="K49" s="108">
        <v>0</v>
      </c>
      <c r="L49" s="109">
        <v>3195</v>
      </c>
      <c r="M49" s="109">
        <v>2173</v>
      </c>
      <c r="N49" s="109">
        <v>1285</v>
      </c>
      <c r="O49" s="109">
        <v>831</v>
      </c>
      <c r="P49" s="110">
        <v>463</v>
      </c>
      <c r="Q49" s="111">
        <f>SUM(K49:P49)</f>
        <v>7947</v>
      </c>
      <c r="R49" s="112">
        <f>SUM(J49,Q49)</f>
        <v>10671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13</v>
      </c>
      <c r="I50" s="114">
        <v>37</v>
      </c>
      <c r="J50" s="115">
        <v>50</v>
      </c>
      <c r="K50" s="116">
        <v>0</v>
      </c>
      <c r="L50" s="117">
        <v>47</v>
      </c>
      <c r="M50" s="117">
        <v>42</v>
      </c>
      <c r="N50" s="117">
        <v>24</v>
      </c>
      <c r="O50" s="117">
        <v>13</v>
      </c>
      <c r="P50" s="118">
        <v>14</v>
      </c>
      <c r="Q50" s="119">
        <f>SUM(K50:P50)</f>
        <v>140</v>
      </c>
      <c r="R50" s="120">
        <f>SUM(J50,Q50)</f>
        <v>190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1300</v>
      </c>
      <c r="I51" s="122">
        <f t="shared" si="11"/>
        <v>1474</v>
      </c>
      <c r="J51" s="123">
        <f t="shared" si="11"/>
        <v>2774</v>
      </c>
      <c r="K51" s="124">
        <f t="shared" si="11"/>
        <v>0</v>
      </c>
      <c r="L51" s="125">
        <f t="shared" si="11"/>
        <v>3242</v>
      </c>
      <c r="M51" s="125">
        <f t="shared" si="11"/>
        <v>2215</v>
      </c>
      <c r="N51" s="125">
        <f t="shared" si="11"/>
        <v>1309</v>
      </c>
      <c r="O51" s="125">
        <f t="shared" si="11"/>
        <v>844</v>
      </c>
      <c r="P51" s="122">
        <f t="shared" si="11"/>
        <v>477</v>
      </c>
      <c r="Q51" s="123">
        <f>SUM(K51:P51)</f>
        <v>8087</v>
      </c>
      <c r="R51" s="126">
        <f>SUM(J51,Q51)</f>
        <v>10861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平成２９年（２０１７年）３月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16</v>
      </c>
      <c r="I58" s="106">
        <v>18</v>
      </c>
      <c r="J58" s="107">
        <f>SUM(H58:I58)</f>
        <v>34</v>
      </c>
      <c r="K58" s="108">
        <v>0</v>
      </c>
      <c r="L58" s="109">
        <v>1207</v>
      </c>
      <c r="M58" s="109">
        <v>926</v>
      </c>
      <c r="N58" s="109">
        <v>666</v>
      </c>
      <c r="O58" s="109">
        <v>436</v>
      </c>
      <c r="P58" s="110">
        <v>204</v>
      </c>
      <c r="Q58" s="128">
        <f>SUM(K58:P58)</f>
        <v>3439</v>
      </c>
      <c r="R58" s="129">
        <f>SUM(J58,Q58)</f>
        <v>3473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1</v>
      </c>
      <c r="J59" s="115">
        <v>2</v>
      </c>
      <c r="K59" s="116">
        <v>0</v>
      </c>
      <c r="L59" s="117">
        <v>13</v>
      </c>
      <c r="M59" s="117">
        <v>13</v>
      </c>
      <c r="N59" s="117">
        <v>8</v>
      </c>
      <c r="O59" s="117">
        <v>3</v>
      </c>
      <c r="P59" s="118">
        <v>4</v>
      </c>
      <c r="Q59" s="130">
        <f>SUM(K59:P59)</f>
        <v>41</v>
      </c>
      <c r="R59" s="131">
        <f>SUM(J59,Q59)</f>
        <v>43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17</v>
      </c>
      <c r="I60" s="122">
        <f>I58+I59</f>
        <v>19</v>
      </c>
      <c r="J60" s="123">
        <f>SUM(H60:I60)</f>
        <v>36</v>
      </c>
      <c r="K60" s="124">
        <f aca="true" t="shared" si="12" ref="K60:P60">K58+K59</f>
        <v>0</v>
      </c>
      <c r="L60" s="125">
        <f t="shared" si="12"/>
        <v>1220</v>
      </c>
      <c r="M60" s="125">
        <f t="shared" si="12"/>
        <v>939</v>
      </c>
      <c r="N60" s="125">
        <f t="shared" si="12"/>
        <v>674</v>
      </c>
      <c r="O60" s="125">
        <f t="shared" si="12"/>
        <v>439</v>
      </c>
      <c r="P60" s="122">
        <f t="shared" si="12"/>
        <v>208</v>
      </c>
      <c r="Q60" s="132">
        <f>SUM(K60:P60)</f>
        <v>3480</v>
      </c>
      <c r="R60" s="133">
        <f>SUM(J60,Q60)</f>
        <v>3516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平成２９年（２０１７年）３月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6</v>
      </c>
      <c r="L68" s="109">
        <v>18</v>
      </c>
      <c r="M68" s="109">
        <v>181</v>
      </c>
      <c r="N68" s="109">
        <v>411</v>
      </c>
      <c r="O68" s="110">
        <v>403</v>
      </c>
      <c r="P68" s="128">
        <f>SUM(K68:O68)</f>
        <v>1019</v>
      </c>
      <c r="Q68" s="129">
        <f>SUM(J68,P68)</f>
        <v>1019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3</v>
      </c>
      <c r="O69" s="118">
        <v>5</v>
      </c>
      <c r="P69" s="130">
        <f>SUM(K69:O69)</f>
        <v>8</v>
      </c>
      <c r="Q69" s="131">
        <f>SUM(J69,P69)</f>
        <v>8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6</v>
      </c>
      <c r="L70" s="125">
        <f>L68+L69</f>
        <v>18</v>
      </c>
      <c r="M70" s="125">
        <f>M68+M69</f>
        <v>181</v>
      </c>
      <c r="N70" s="125">
        <f>N68+N69</f>
        <v>414</v>
      </c>
      <c r="O70" s="122">
        <f>O68+O69</f>
        <v>408</v>
      </c>
      <c r="P70" s="132">
        <f>SUM(K70:O70)</f>
        <v>1027</v>
      </c>
      <c r="Q70" s="133">
        <f>SUM(J70,P70)</f>
        <v>1027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平成２９年（２０１７年）３月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50</v>
      </c>
      <c r="L76" s="109">
        <v>87</v>
      </c>
      <c r="M76" s="109">
        <v>140</v>
      </c>
      <c r="N76" s="109">
        <v>152</v>
      </c>
      <c r="O76" s="110">
        <v>87</v>
      </c>
      <c r="P76" s="128">
        <f>SUM(K76:O76)</f>
        <v>516</v>
      </c>
      <c r="Q76" s="129">
        <f>SUM(J76,P76)</f>
        <v>516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50</v>
      </c>
      <c r="L78" s="125">
        <f>L76+L77</f>
        <v>87</v>
      </c>
      <c r="M78" s="125">
        <f>M76+M77</f>
        <v>140</v>
      </c>
      <c r="N78" s="125">
        <f>N76+N77</f>
        <v>152</v>
      </c>
      <c r="O78" s="122">
        <f>O76+O77</f>
        <v>87</v>
      </c>
      <c r="P78" s="132">
        <f>SUM(K78:O78)</f>
        <v>516</v>
      </c>
      <c r="Q78" s="133">
        <f>SUM(J78,P78)</f>
        <v>516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平成２９年（２０１７年）３月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3</v>
      </c>
      <c r="L84" s="109">
        <v>7</v>
      </c>
      <c r="M84" s="109">
        <v>49</v>
      </c>
      <c r="N84" s="109">
        <v>279</v>
      </c>
      <c r="O84" s="110">
        <v>513</v>
      </c>
      <c r="P84" s="128">
        <f>SUM(K84:O84)</f>
        <v>851</v>
      </c>
      <c r="Q84" s="129">
        <f>SUM(J84,P84)</f>
        <v>851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6</v>
      </c>
      <c r="O85" s="118">
        <v>8</v>
      </c>
      <c r="P85" s="130">
        <f>SUM(K85:O85)</f>
        <v>14</v>
      </c>
      <c r="Q85" s="131">
        <f>SUM(J85,P85)</f>
        <v>14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3</v>
      </c>
      <c r="L86" s="125">
        <f>L84+L85</f>
        <v>7</v>
      </c>
      <c r="M86" s="125">
        <f>M84+M85</f>
        <v>49</v>
      </c>
      <c r="N86" s="125">
        <f>N84+N85</f>
        <v>285</v>
      </c>
      <c r="O86" s="122">
        <f>O84+O85</f>
        <v>521</v>
      </c>
      <c r="P86" s="132">
        <f>SUM(K86:O86)</f>
        <v>865</v>
      </c>
      <c r="Q86" s="133">
        <f>SUM(J86,P86)</f>
        <v>865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平成２９年（２０１７年）３月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3095</v>
      </c>
      <c r="I93" s="156">
        <f t="shared" si="13"/>
        <v>3763</v>
      </c>
      <c r="J93" s="157">
        <f t="shared" si="13"/>
        <v>6858</v>
      </c>
      <c r="K93" s="158">
        <f t="shared" si="13"/>
        <v>0</v>
      </c>
      <c r="L93" s="159">
        <f t="shared" si="13"/>
        <v>8333</v>
      </c>
      <c r="M93" s="159">
        <f t="shared" si="13"/>
        <v>6381</v>
      </c>
      <c r="N93" s="159">
        <f t="shared" si="13"/>
        <v>3875</v>
      </c>
      <c r="O93" s="159">
        <f t="shared" si="13"/>
        <v>2683</v>
      </c>
      <c r="P93" s="160">
        <f t="shared" si="13"/>
        <v>1773</v>
      </c>
      <c r="Q93" s="161">
        <f t="shared" si="13"/>
        <v>23045</v>
      </c>
      <c r="R93" s="162">
        <f t="shared" si="13"/>
        <v>29903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557</v>
      </c>
      <c r="I94" s="156">
        <f t="shared" si="14"/>
        <v>693</v>
      </c>
      <c r="J94" s="157">
        <f t="shared" si="14"/>
        <v>1250</v>
      </c>
      <c r="K94" s="158">
        <f t="shared" si="14"/>
        <v>0</v>
      </c>
      <c r="L94" s="159">
        <f t="shared" si="14"/>
        <v>2006</v>
      </c>
      <c r="M94" s="159">
        <f t="shared" si="14"/>
        <v>1559</v>
      </c>
      <c r="N94" s="159">
        <f t="shared" si="14"/>
        <v>980</v>
      </c>
      <c r="O94" s="159">
        <f t="shared" si="14"/>
        <v>774</v>
      </c>
      <c r="P94" s="160">
        <f t="shared" si="14"/>
        <v>656</v>
      </c>
      <c r="Q94" s="161">
        <f t="shared" si="14"/>
        <v>5975</v>
      </c>
      <c r="R94" s="162">
        <f aca="true" t="shared" si="15" ref="R94:R99">SUM(J94,Q94)</f>
        <v>7225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494</v>
      </c>
      <c r="I95" s="166">
        <v>560</v>
      </c>
      <c r="J95" s="167">
        <f>SUM(H95:I95)</f>
        <v>1054</v>
      </c>
      <c r="K95" s="168">
        <v>0</v>
      </c>
      <c r="L95" s="169">
        <v>1349</v>
      </c>
      <c r="M95" s="169">
        <v>893</v>
      </c>
      <c r="N95" s="169">
        <v>468</v>
      </c>
      <c r="O95" s="169">
        <v>283</v>
      </c>
      <c r="P95" s="166">
        <v>209</v>
      </c>
      <c r="Q95" s="167">
        <f>SUM(K95:P95)</f>
        <v>3202</v>
      </c>
      <c r="R95" s="170">
        <f t="shared" si="15"/>
        <v>4256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1</v>
      </c>
      <c r="M96" s="177">
        <v>2</v>
      </c>
      <c r="N96" s="177">
        <v>3</v>
      </c>
      <c r="O96" s="177">
        <v>12</v>
      </c>
      <c r="P96" s="174">
        <v>27</v>
      </c>
      <c r="Q96" s="175">
        <f>SUM(K96:P96)</f>
        <v>45</v>
      </c>
      <c r="R96" s="178">
        <f t="shared" si="15"/>
        <v>45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20</v>
      </c>
      <c r="I97" s="174">
        <v>33</v>
      </c>
      <c r="J97" s="175">
        <f>SUM(H97:I97)</f>
        <v>53</v>
      </c>
      <c r="K97" s="176">
        <v>0</v>
      </c>
      <c r="L97" s="177">
        <v>195</v>
      </c>
      <c r="M97" s="177">
        <v>161</v>
      </c>
      <c r="N97" s="177">
        <v>104</v>
      </c>
      <c r="O97" s="177">
        <v>98</v>
      </c>
      <c r="P97" s="174">
        <v>110</v>
      </c>
      <c r="Q97" s="175">
        <f>SUM(K97:P97)</f>
        <v>668</v>
      </c>
      <c r="R97" s="178">
        <f t="shared" si="15"/>
        <v>721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10</v>
      </c>
      <c r="I98" s="174">
        <v>40</v>
      </c>
      <c r="J98" s="175">
        <f>SUM(H98:I98)</f>
        <v>50</v>
      </c>
      <c r="K98" s="176">
        <v>0</v>
      </c>
      <c r="L98" s="177">
        <v>67</v>
      </c>
      <c r="M98" s="177">
        <v>86</v>
      </c>
      <c r="N98" s="177">
        <v>60</v>
      </c>
      <c r="O98" s="177">
        <v>43</v>
      </c>
      <c r="P98" s="174">
        <v>29</v>
      </c>
      <c r="Q98" s="175">
        <f>SUM(K98:P98)</f>
        <v>285</v>
      </c>
      <c r="R98" s="178">
        <f t="shared" si="15"/>
        <v>335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33</v>
      </c>
      <c r="I99" s="181">
        <v>60</v>
      </c>
      <c r="J99" s="182">
        <f>SUM(H99:I99)</f>
        <v>93</v>
      </c>
      <c r="K99" s="183">
        <v>0</v>
      </c>
      <c r="L99" s="184">
        <v>394</v>
      </c>
      <c r="M99" s="184">
        <v>417</v>
      </c>
      <c r="N99" s="184">
        <v>345</v>
      </c>
      <c r="O99" s="184">
        <v>338</v>
      </c>
      <c r="P99" s="181">
        <v>281</v>
      </c>
      <c r="Q99" s="182">
        <f>SUM(K99:P99)</f>
        <v>1775</v>
      </c>
      <c r="R99" s="185">
        <f t="shared" si="15"/>
        <v>1868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622</v>
      </c>
      <c r="I100" s="156">
        <f t="shared" si="16"/>
        <v>630</v>
      </c>
      <c r="J100" s="157">
        <f t="shared" si="16"/>
        <v>1252</v>
      </c>
      <c r="K100" s="158">
        <f t="shared" si="16"/>
        <v>0</v>
      </c>
      <c r="L100" s="159">
        <f t="shared" si="16"/>
        <v>1633</v>
      </c>
      <c r="M100" s="159">
        <f t="shared" si="16"/>
        <v>1177</v>
      </c>
      <c r="N100" s="159">
        <f t="shared" si="16"/>
        <v>636</v>
      </c>
      <c r="O100" s="159">
        <f t="shared" si="16"/>
        <v>402</v>
      </c>
      <c r="P100" s="160">
        <f t="shared" si="16"/>
        <v>214</v>
      </c>
      <c r="Q100" s="161">
        <f t="shared" si="16"/>
        <v>4062</v>
      </c>
      <c r="R100" s="162">
        <f t="shared" si="16"/>
        <v>5314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505</v>
      </c>
      <c r="I101" s="166">
        <v>471</v>
      </c>
      <c r="J101" s="186">
        <f>SUM(H101:I101)</f>
        <v>976</v>
      </c>
      <c r="K101" s="168">
        <v>0</v>
      </c>
      <c r="L101" s="169">
        <v>1143</v>
      </c>
      <c r="M101" s="169">
        <v>783</v>
      </c>
      <c r="N101" s="169">
        <v>415</v>
      </c>
      <c r="O101" s="169">
        <v>248</v>
      </c>
      <c r="P101" s="166">
        <v>143</v>
      </c>
      <c r="Q101" s="167">
        <f>SUM(K101:P101)</f>
        <v>2732</v>
      </c>
      <c r="R101" s="170">
        <f>SUM(J101,Q101)</f>
        <v>3708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117</v>
      </c>
      <c r="I102" s="181">
        <v>159</v>
      </c>
      <c r="J102" s="187">
        <f>SUM(H102:I102)</f>
        <v>276</v>
      </c>
      <c r="K102" s="183">
        <v>0</v>
      </c>
      <c r="L102" s="184">
        <v>490</v>
      </c>
      <c r="M102" s="184">
        <v>394</v>
      </c>
      <c r="N102" s="184">
        <v>221</v>
      </c>
      <c r="O102" s="184">
        <v>154</v>
      </c>
      <c r="P102" s="181">
        <v>71</v>
      </c>
      <c r="Q102" s="182">
        <f>SUM(K102:P102)</f>
        <v>1330</v>
      </c>
      <c r="R102" s="185">
        <f>SUM(J102,Q102)</f>
        <v>1606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6</v>
      </c>
      <c r="I103" s="156">
        <f t="shared" si="17"/>
        <v>13</v>
      </c>
      <c r="J103" s="157">
        <f t="shared" si="17"/>
        <v>19</v>
      </c>
      <c r="K103" s="158">
        <f t="shared" si="17"/>
        <v>0</v>
      </c>
      <c r="L103" s="159">
        <f t="shared" si="17"/>
        <v>187</v>
      </c>
      <c r="M103" s="159">
        <f t="shared" si="17"/>
        <v>207</v>
      </c>
      <c r="N103" s="159">
        <f t="shared" si="17"/>
        <v>221</v>
      </c>
      <c r="O103" s="159">
        <f t="shared" si="17"/>
        <v>148</v>
      </c>
      <c r="P103" s="160">
        <f t="shared" si="17"/>
        <v>97</v>
      </c>
      <c r="Q103" s="161">
        <f t="shared" si="17"/>
        <v>860</v>
      </c>
      <c r="R103" s="162">
        <f t="shared" si="17"/>
        <v>879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6</v>
      </c>
      <c r="I104" s="166">
        <v>12</v>
      </c>
      <c r="J104" s="186">
        <f>SUM(H104:I104)</f>
        <v>18</v>
      </c>
      <c r="K104" s="168">
        <v>0</v>
      </c>
      <c r="L104" s="169">
        <v>169</v>
      </c>
      <c r="M104" s="169">
        <v>171</v>
      </c>
      <c r="N104" s="169">
        <v>167</v>
      </c>
      <c r="O104" s="169">
        <v>108</v>
      </c>
      <c r="P104" s="166">
        <v>66</v>
      </c>
      <c r="Q104" s="167">
        <f>SUM(K104:P104)</f>
        <v>681</v>
      </c>
      <c r="R104" s="170">
        <f>SUM(J104,Q104)</f>
        <v>699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1</v>
      </c>
      <c r="J105" s="188">
        <f>SUM(H105:I105)</f>
        <v>1</v>
      </c>
      <c r="K105" s="176">
        <v>0</v>
      </c>
      <c r="L105" s="177">
        <v>15</v>
      </c>
      <c r="M105" s="177">
        <v>31</v>
      </c>
      <c r="N105" s="177">
        <v>52</v>
      </c>
      <c r="O105" s="177">
        <v>39</v>
      </c>
      <c r="P105" s="174">
        <v>27</v>
      </c>
      <c r="Q105" s="175">
        <f>SUM(K105:P105)</f>
        <v>164</v>
      </c>
      <c r="R105" s="178">
        <f>SUM(J105,Q105)</f>
        <v>165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3</v>
      </c>
      <c r="M106" s="184">
        <v>5</v>
      </c>
      <c r="N106" s="184">
        <v>2</v>
      </c>
      <c r="O106" s="184">
        <v>1</v>
      </c>
      <c r="P106" s="181">
        <v>4</v>
      </c>
      <c r="Q106" s="182">
        <f>SUM(K106:P106)</f>
        <v>15</v>
      </c>
      <c r="R106" s="185">
        <f>SUM(J106,Q106)</f>
        <v>15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627</v>
      </c>
      <c r="I107" s="156">
        <f t="shared" si="18"/>
        <v>980</v>
      </c>
      <c r="J107" s="157">
        <f t="shared" si="18"/>
        <v>1607</v>
      </c>
      <c r="K107" s="158">
        <f t="shared" si="18"/>
        <v>0</v>
      </c>
      <c r="L107" s="159">
        <f t="shared" si="18"/>
        <v>1345</v>
      </c>
      <c r="M107" s="159">
        <f t="shared" si="18"/>
        <v>1359</v>
      </c>
      <c r="N107" s="159">
        <f t="shared" si="18"/>
        <v>883</v>
      </c>
      <c r="O107" s="159">
        <f t="shared" si="18"/>
        <v>624</v>
      </c>
      <c r="P107" s="160">
        <f t="shared" si="18"/>
        <v>396</v>
      </c>
      <c r="Q107" s="161">
        <f t="shared" si="18"/>
        <v>4607</v>
      </c>
      <c r="R107" s="162">
        <f t="shared" si="18"/>
        <v>6214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580</v>
      </c>
      <c r="I108" s="166">
        <v>938</v>
      </c>
      <c r="J108" s="186">
        <f>SUM(H108:I108)</f>
        <v>1518</v>
      </c>
      <c r="K108" s="168">
        <v>0</v>
      </c>
      <c r="L108" s="169">
        <v>1288</v>
      </c>
      <c r="M108" s="169">
        <v>1318</v>
      </c>
      <c r="N108" s="169">
        <v>853</v>
      </c>
      <c r="O108" s="169">
        <v>608</v>
      </c>
      <c r="P108" s="166">
        <v>388</v>
      </c>
      <c r="Q108" s="167">
        <f>SUM(K108:P108)</f>
        <v>4455</v>
      </c>
      <c r="R108" s="170">
        <f>SUM(J108,Q108)</f>
        <v>5973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16</v>
      </c>
      <c r="I109" s="174">
        <v>23</v>
      </c>
      <c r="J109" s="188">
        <f>SUM(H109:I109)</f>
        <v>39</v>
      </c>
      <c r="K109" s="176">
        <v>0</v>
      </c>
      <c r="L109" s="177">
        <v>29</v>
      </c>
      <c r="M109" s="177">
        <v>24</v>
      </c>
      <c r="N109" s="177">
        <v>13</v>
      </c>
      <c r="O109" s="177">
        <v>12</v>
      </c>
      <c r="P109" s="174">
        <v>7</v>
      </c>
      <c r="Q109" s="175">
        <f>SUM(K109:P109)</f>
        <v>85</v>
      </c>
      <c r="R109" s="178">
        <f>SUM(J109,Q109)</f>
        <v>124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31</v>
      </c>
      <c r="I110" s="181">
        <v>19</v>
      </c>
      <c r="J110" s="187">
        <f>SUM(H110:I110)</f>
        <v>50</v>
      </c>
      <c r="K110" s="183">
        <v>0</v>
      </c>
      <c r="L110" s="184">
        <v>28</v>
      </c>
      <c r="M110" s="184">
        <v>17</v>
      </c>
      <c r="N110" s="184">
        <v>17</v>
      </c>
      <c r="O110" s="184">
        <v>4</v>
      </c>
      <c r="P110" s="181">
        <v>1</v>
      </c>
      <c r="Q110" s="182">
        <f>SUM(K110:P110)</f>
        <v>67</v>
      </c>
      <c r="R110" s="185">
        <f>SUM(J110,Q110)</f>
        <v>117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25</v>
      </c>
      <c r="I111" s="156">
        <v>18</v>
      </c>
      <c r="J111" s="157">
        <f>SUM(H111:I111)</f>
        <v>43</v>
      </c>
      <c r="K111" s="158">
        <v>0</v>
      </c>
      <c r="L111" s="159">
        <v>132</v>
      </c>
      <c r="M111" s="159">
        <v>103</v>
      </c>
      <c r="N111" s="159">
        <v>91</v>
      </c>
      <c r="O111" s="159">
        <v>83</v>
      </c>
      <c r="P111" s="160">
        <v>33</v>
      </c>
      <c r="Q111" s="161">
        <f>SUM(K111:P111)</f>
        <v>442</v>
      </c>
      <c r="R111" s="162">
        <f>SUM(J111,Q111)</f>
        <v>485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1258</v>
      </c>
      <c r="I112" s="156">
        <v>1429</v>
      </c>
      <c r="J112" s="157">
        <f>SUM(H112:I112)</f>
        <v>2687</v>
      </c>
      <c r="K112" s="158">
        <v>0</v>
      </c>
      <c r="L112" s="159">
        <v>3030</v>
      </c>
      <c r="M112" s="159">
        <v>1976</v>
      </c>
      <c r="N112" s="159">
        <v>1064</v>
      </c>
      <c r="O112" s="159">
        <v>652</v>
      </c>
      <c r="P112" s="160">
        <v>377</v>
      </c>
      <c r="Q112" s="161">
        <f>SUM(K112:P112)</f>
        <v>7099</v>
      </c>
      <c r="R112" s="162">
        <f>SUM(J112,Q112)</f>
        <v>9786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17</v>
      </c>
      <c r="I113" s="156">
        <f t="shared" si="19"/>
        <v>19</v>
      </c>
      <c r="J113" s="157">
        <f t="shared" si="19"/>
        <v>36</v>
      </c>
      <c r="K113" s="158">
        <f>SUM(K114:K122)</f>
        <v>0</v>
      </c>
      <c r="L113" s="159">
        <f>SUM(L114:L122)</f>
        <v>1286</v>
      </c>
      <c r="M113" s="159">
        <f>SUM(M114:M122)</f>
        <v>968</v>
      </c>
      <c r="N113" s="159">
        <f t="shared" si="19"/>
        <v>705</v>
      </c>
      <c r="O113" s="159">
        <f t="shared" si="19"/>
        <v>454</v>
      </c>
      <c r="P113" s="160">
        <f t="shared" si="19"/>
        <v>217</v>
      </c>
      <c r="Q113" s="161">
        <f t="shared" si="19"/>
        <v>3630</v>
      </c>
      <c r="R113" s="162">
        <f t="shared" si="19"/>
        <v>3666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35</v>
      </c>
      <c r="M114" s="169">
        <v>21</v>
      </c>
      <c r="N114" s="169">
        <v>14</v>
      </c>
      <c r="O114" s="169">
        <v>10</v>
      </c>
      <c r="P114" s="166">
        <v>6</v>
      </c>
      <c r="Q114" s="167">
        <f aca="true" t="shared" si="20" ref="Q114:Q122">SUM(K114:P114)</f>
        <v>86</v>
      </c>
      <c r="R114" s="170">
        <f aca="true" t="shared" si="21" ref="R114:R122">SUM(J114,Q114)</f>
        <v>86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870</v>
      </c>
      <c r="M116" s="239">
        <v>508</v>
      </c>
      <c r="N116" s="239">
        <v>257</v>
      </c>
      <c r="O116" s="239">
        <v>165</v>
      </c>
      <c r="P116" s="236">
        <v>74</v>
      </c>
      <c r="Q116" s="240">
        <f>SUM(K116:P116)</f>
        <v>1874</v>
      </c>
      <c r="R116" s="241">
        <f>SUM(J116,Q116)</f>
        <v>1874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6</v>
      </c>
      <c r="I117" s="174">
        <v>0</v>
      </c>
      <c r="J117" s="188">
        <f t="shared" si="22"/>
        <v>6</v>
      </c>
      <c r="K117" s="176">
        <v>0</v>
      </c>
      <c r="L117" s="177">
        <v>87</v>
      </c>
      <c r="M117" s="177">
        <v>85</v>
      </c>
      <c r="N117" s="177">
        <v>71</v>
      </c>
      <c r="O117" s="177">
        <v>40</v>
      </c>
      <c r="P117" s="174">
        <v>27</v>
      </c>
      <c r="Q117" s="175">
        <f t="shared" si="20"/>
        <v>310</v>
      </c>
      <c r="R117" s="178">
        <f t="shared" si="21"/>
        <v>316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11</v>
      </c>
      <c r="I118" s="174">
        <v>19</v>
      </c>
      <c r="J118" s="188">
        <f t="shared" si="22"/>
        <v>30</v>
      </c>
      <c r="K118" s="176">
        <v>0</v>
      </c>
      <c r="L118" s="177">
        <v>96</v>
      </c>
      <c r="M118" s="177">
        <v>75</v>
      </c>
      <c r="N118" s="177">
        <v>80</v>
      </c>
      <c r="O118" s="177">
        <v>51</v>
      </c>
      <c r="P118" s="174">
        <v>35</v>
      </c>
      <c r="Q118" s="175">
        <f t="shared" si="20"/>
        <v>337</v>
      </c>
      <c r="R118" s="178">
        <f t="shared" si="21"/>
        <v>367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160</v>
      </c>
      <c r="M119" s="177">
        <v>233</v>
      </c>
      <c r="N119" s="177">
        <v>227</v>
      </c>
      <c r="O119" s="177">
        <v>124</v>
      </c>
      <c r="P119" s="174">
        <v>46</v>
      </c>
      <c r="Q119" s="175">
        <f t="shared" si="20"/>
        <v>790</v>
      </c>
      <c r="R119" s="178">
        <f t="shared" si="21"/>
        <v>790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25</v>
      </c>
      <c r="M120" s="177">
        <v>39</v>
      </c>
      <c r="N120" s="177">
        <v>34</v>
      </c>
      <c r="O120" s="177">
        <v>28</v>
      </c>
      <c r="P120" s="174">
        <v>14</v>
      </c>
      <c r="Q120" s="175">
        <f t="shared" si="20"/>
        <v>140</v>
      </c>
      <c r="R120" s="178">
        <f t="shared" si="21"/>
        <v>140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12</v>
      </c>
      <c r="O121" s="177">
        <v>26</v>
      </c>
      <c r="P121" s="174">
        <v>11</v>
      </c>
      <c r="Q121" s="175">
        <f>SUM(K121:P121)</f>
        <v>49</v>
      </c>
      <c r="R121" s="178">
        <f>SUM(J121,Q121)</f>
        <v>49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13</v>
      </c>
      <c r="M122" s="214">
        <v>7</v>
      </c>
      <c r="N122" s="214">
        <v>10</v>
      </c>
      <c r="O122" s="214">
        <v>10</v>
      </c>
      <c r="P122" s="211">
        <v>4</v>
      </c>
      <c r="Q122" s="215">
        <f t="shared" si="20"/>
        <v>44</v>
      </c>
      <c r="R122" s="216">
        <f t="shared" si="21"/>
        <v>44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59</v>
      </c>
      <c r="M123" s="159">
        <f t="shared" si="23"/>
        <v>112</v>
      </c>
      <c r="N123" s="159">
        <f t="shared" si="23"/>
        <v>382</v>
      </c>
      <c r="O123" s="159">
        <f t="shared" si="23"/>
        <v>862</v>
      </c>
      <c r="P123" s="160">
        <f t="shared" si="23"/>
        <v>1025</v>
      </c>
      <c r="Q123" s="161">
        <f t="shared" si="23"/>
        <v>2440</v>
      </c>
      <c r="R123" s="162">
        <f t="shared" si="23"/>
        <v>2440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6</v>
      </c>
      <c r="M124" s="169">
        <v>18</v>
      </c>
      <c r="N124" s="169">
        <v>184</v>
      </c>
      <c r="O124" s="169">
        <v>414</v>
      </c>
      <c r="P124" s="166">
        <v>411</v>
      </c>
      <c r="Q124" s="167">
        <f>SUM(K124:P124)</f>
        <v>1033</v>
      </c>
      <c r="R124" s="170">
        <f>SUM(J124,Q124)</f>
        <v>1033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50</v>
      </c>
      <c r="M125" s="177">
        <v>87</v>
      </c>
      <c r="N125" s="177">
        <v>144</v>
      </c>
      <c r="O125" s="177">
        <v>157</v>
      </c>
      <c r="P125" s="174">
        <v>88</v>
      </c>
      <c r="Q125" s="175">
        <f>SUM(K125:P125)</f>
        <v>526</v>
      </c>
      <c r="R125" s="178">
        <f>SUM(J125,Q125)</f>
        <v>526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3</v>
      </c>
      <c r="M126" s="184">
        <v>7</v>
      </c>
      <c r="N126" s="184">
        <v>54</v>
      </c>
      <c r="O126" s="184">
        <v>291</v>
      </c>
      <c r="P126" s="181">
        <v>526</v>
      </c>
      <c r="Q126" s="182">
        <f>SUM(K126:P126)</f>
        <v>881</v>
      </c>
      <c r="R126" s="185">
        <f>SUM(J126,Q126)</f>
        <v>881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3112</v>
      </c>
      <c r="I127" s="156">
        <f t="shared" si="24"/>
        <v>3782</v>
      </c>
      <c r="J127" s="157">
        <f t="shared" si="24"/>
        <v>6894</v>
      </c>
      <c r="K127" s="158">
        <f t="shared" si="24"/>
        <v>0</v>
      </c>
      <c r="L127" s="159">
        <f t="shared" si="24"/>
        <v>9678</v>
      </c>
      <c r="M127" s="159">
        <f t="shared" si="24"/>
        <v>7461</v>
      </c>
      <c r="N127" s="159">
        <f t="shared" si="24"/>
        <v>4962</v>
      </c>
      <c r="O127" s="159">
        <f t="shared" si="24"/>
        <v>3999</v>
      </c>
      <c r="P127" s="160">
        <f t="shared" si="24"/>
        <v>3015</v>
      </c>
      <c r="Q127" s="161">
        <f t="shared" si="24"/>
        <v>29115</v>
      </c>
      <c r="R127" s="162">
        <f t="shared" si="24"/>
        <v>36009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平成２９年（２０１７年）３月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30641380</v>
      </c>
      <c r="I133" s="156">
        <f t="shared" si="25"/>
        <v>50954049</v>
      </c>
      <c r="J133" s="157">
        <f t="shared" si="25"/>
        <v>81595429</v>
      </c>
      <c r="K133" s="158">
        <f t="shared" si="25"/>
        <v>0</v>
      </c>
      <c r="L133" s="159">
        <f t="shared" si="25"/>
        <v>208916185</v>
      </c>
      <c r="M133" s="159">
        <f t="shared" si="25"/>
        <v>191886019</v>
      </c>
      <c r="N133" s="159">
        <f t="shared" si="25"/>
        <v>153976334</v>
      </c>
      <c r="O133" s="159">
        <f t="shared" si="25"/>
        <v>118328150</v>
      </c>
      <c r="P133" s="160">
        <f t="shared" si="25"/>
        <v>83359627</v>
      </c>
      <c r="Q133" s="161">
        <f t="shared" si="25"/>
        <v>756466315</v>
      </c>
      <c r="R133" s="162">
        <f t="shared" si="25"/>
        <v>838061744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7879491</v>
      </c>
      <c r="I134" s="156">
        <f t="shared" si="26"/>
        <v>13778119</v>
      </c>
      <c r="J134" s="157">
        <f t="shared" si="26"/>
        <v>21657610</v>
      </c>
      <c r="K134" s="158">
        <f t="shared" si="26"/>
        <v>0</v>
      </c>
      <c r="L134" s="159">
        <f t="shared" si="26"/>
        <v>43523718</v>
      </c>
      <c r="M134" s="159">
        <f t="shared" si="26"/>
        <v>40661730</v>
      </c>
      <c r="N134" s="159">
        <f t="shared" si="26"/>
        <v>32107480</v>
      </c>
      <c r="O134" s="159">
        <f t="shared" si="26"/>
        <v>27577330</v>
      </c>
      <c r="P134" s="160">
        <f t="shared" si="26"/>
        <v>27171793</v>
      </c>
      <c r="Q134" s="161">
        <f t="shared" si="26"/>
        <v>171042051</v>
      </c>
      <c r="R134" s="162">
        <f aca="true" t="shared" si="27" ref="R134:R139">SUM(J134,Q134)</f>
        <v>192699661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6935675</v>
      </c>
      <c r="I135" s="166">
        <v>10778715</v>
      </c>
      <c r="J135" s="167">
        <f>SUM(H135:I135)</f>
        <v>17714390</v>
      </c>
      <c r="K135" s="168">
        <v>0</v>
      </c>
      <c r="L135" s="169">
        <v>31157202</v>
      </c>
      <c r="M135" s="169">
        <v>28770382</v>
      </c>
      <c r="N135" s="169">
        <v>23576541</v>
      </c>
      <c r="O135" s="169">
        <v>19402914</v>
      </c>
      <c r="P135" s="166">
        <v>17696420</v>
      </c>
      <c r="Q135" s="167">
        <f>SUM(K135:P135)</f>
        <v>120603459</v>
      </c>
      <c r="R135" s="170">
        <f t="shared" si="27"/>
        <v>138317849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45936</v>
      </c>
      <c r="M136" s="177">
        <v>34452</v>
      </c>
      <c r="N136" s="177">
        <v>153306</v>
      </c>
      <c r="O136" s="177">
        <v>655726</v>
      </c>
      <c r="P136" s="174">
        <v>1487857</v>
      </c>
      <c r="Q136" s="175">
        <f>SUM(K136:P136)</f>
        <v>2377277</v>
      </c>
      <c r="R136" s="178">
        <f t="shared" si="27"/>
        <v>2377277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484734</v>
      </c>
      <c r="I137" s="174">
        <v>1273595</v>
      </c>
      <c r="J137" s="175">
        <f>SUM(H137:I137)</f>
        <v>1758329</v>
      </c>
      <c r="K137" s="176">
        <v>0</v>
      </c>
      <c r="L137" s="177">
        <v>7030662</v>
      </c>
      <c r="M137" s="177">
        <v>6128442</v>
      </c>
      <c r="N137" s="177">
        <v>3887137</v>
      </c>
      <c r="O137" s="177">
        <v>3817675</v>
      </c>
      <c r="P137" s="174">
        <v>5004991</v>
      </c>
      <c r="Q137" s="175">
        <f>SUM(K137:P137)</f>
        <v>25868907</v>
      </c>
      <c r="R137" s="178">
        <f t="shared" si="27"/>
        <v>27627236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262720</v>
      </c>
      <c r="I138" s="174">
        <v>1328368</v>
      </c>
      <c r="J138" s="175">
        <f>SUM(H138:I138)</f>
        <v>1591088</v>
      </c>
      <c r="K138" s="176">
        <v>0</v>
      </c>
      <c r="L138" s="177">
        <v>2347155</v>
      </c>
      <c r="M138" s="177">
        <v>2950752</v>
      </c>
      <c r="N138" s="177">
        <v>2137142</v>
      </c>
      <c r="O138" s="177">
        <v>1381026</v>
      </c>
      <c r="P138" s="174">
        <v>1140075</v>
      </c>
      <c r="Q138" s="175">
        <f>SUM(K138:P138)</f>
        <v>9956150</v>
      </c>
      <c r="R138" s="178">
        <f t="shared" si="27"/>
        <v>11547238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196362</v>
      </c>
      <c r="I139" s="181">
        <v>397441</v>
      </c>
      <c r="J139" s="182">
        <f>SUM(H139:I139)</f>
        <v>593803</v>
      </c>
      <c r="K139" s="183">
        <v>0</v>
      </c>
      <c r="L139" s="184">
        <v>2942763</v>
      </c>
      <c r="M139" s="184">
        <v>2777702</v>
      </c>
      <c r="N139" s="184">
        <v>2353354</v>
      </c>
      <c r="O139" s="184">
        <v>2319989</v>
      </c>
      <c r="P139" s="181">
        <v>1842450</v>
      </c>
      <c r="Q139" s="182">
        <f>SUM(K139:P139)</f>
        <v>12236258</v>
      </c>
      <c r="R139" s="185">
        <f t="shared" si="27"/>
        <v>12830061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10774779</v>
      </c>
      <c r="I140" s="156">
        <f t="shared" si="28"/>
        <v>20967352</v>
      </c>
      <c r="J140" s="157">
        <f t="shared" si="28"/>
        <v>31742131</v>
      </c>
      <c r="K140" s="158">
        <f t="shared" si="28"/>
        <v>0</v>
      </c>
      <c r="L140" s="159">
        <f t="shared" si="28"/>
        <v>89966160</v>
      </c>
      <c r="M140" s="159">
        <f t="shared" si="28"/>
        <v>84093651</v>
      </c>
      <c r="N140" s="159">
        <f t="shared" si="28"/>
        <v>61000000</v>
      </c>
      <c r="O140" s="159">
        <f t="shared" si="28"/>
        <v>44018388</v>
      </c>
      <c r="P140" s="160">
        <f t="shared" si="28"/>
        <v>27168969</v>
      </c>
      <c r="Q140" s="161">
        <f t="shared" si="28"/>
        <v>306247168</v>
      </c>
      <c r="R140" s="162">
        <f t="shared" si="28"/>
        <v>337989299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8526011</v>
      </c>
      <c r="I141" s="166">
        <v>15108242</v>
      </c>
      <c r="J141" s="186">
        <f>SUM(H141:I141)</f>
        <v>23634253</v>
      </c>
      <c r="K141" s="168">
        <v>0</v>
      </c>
      <c r="L141" s="169">
        <v>62484409</v>
      </c>
      <c r="M141" s="169">
        <v>55219351</v>
      </c>
      <c r="N141" s="169">
        <v>39904210</v>
      </c>
      <c r="O141" s="169">
        <v>29353386</v>
      </c>
      <c r="P141" s="166">
        <v>18554624</v>
      </c>
      <c r="Q141" s="167">
        <f>SUM(K141:P141)</f>
        <v>205515980</v>
      </c>
      <c r="R141" s="170">
        <f>SUM(J141,Q141)</f>
        <v>229150233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2248768</v>
      </c>
      <c r="I142" s="181">
        <v>5859110</v>
      </c>
      <c r="J142" s="187">
        <f>SUM(H142:I142)</f>
        <v>8107878</v>
      </c>
      <c r="K142" s="183">
        <v>0</v>
      </c>
      <c r="L142" s="184">
        <v>27481751</v>
      </c>
      <c r="M142" s="184">
        <v>28874300</v>
      </c>
      <c r="N142" s="184">
        <v>21095790</v>
      </c>
      <c r="O142" s="184">
        <v>14665002</v>
      </c>
      <c r="P142" s="181">
        <v>8614345</v>
      </c>
      <c r="Q142" s="182">
        <f>SUM(K142:P142)</f>
        <v>100731188</v>
      </c>
      <c r="R142" s="185">
        <f>SUM(J142,Q142)</f>
        <v>108839066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127334</v>
      </c>
      <c r="I143" s="156">
        <f t="shared" si="29"/>
        <v>491446</v>
      </c>
      <c r="J143" s="157">
        <f t="shared" si="29"/>
        <v>618780</v>
      </c>
      <c r="K143" s="158">
        <f t="shared" si="29"/>
        <v>0</v>
      </c>
      <c r="L143" s="159">
        <f t="shared" si="29"/>
        <v>8593051</v>
      </c>
      <c r="M143" s="159">
        <f t="shared" si="29"/>
        <v>10200085</v>
      </c>
      <c r="N143" s="159">
        <f t="shared" si="29"/>
        <v>16267026</v>
      </c>
      <c r="O143" s="159">
        <f t="shared" si="29"/>
        <v>10569075</v>
      </c>
      <c r="P143" s="160">
        <f t="shared" si="29"/>
        <v>8182254</v>
      </c>
      <c r="Q143" s="161">
        <f t="shared" si="29"/>
        <v>53811491</v>
      </c>
      <c r="R143" s="162">
        <f t="shared" si="29"/>
        <v>54430271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127334</v>
      </c>
      <c r="I144" s="166">
        <v>427798</v>
      </c>
      <c r="J144" s="186">
        <f>SUM(H144:I144)</f>
        <v>555132</v>
      </c>
      <c r="K144" s="168">
        <v>0</v>
      </c>
      <c r="L144" s="169">
        <v>7745621</v>
      </c>
      <c r="M144" s="169">
        <v>8024364</v>
      </c>
      <c r="N144" s="169">
        <v>12083383</v>
      </c>
      <c r="O144" s="169">
        <v>7445408</v>
      </c>
      <c r="P144" s="166">
        <v>5377480</v>
      </c>
      <c r="Q144" s="167">
        <f>SUM(K144:P144)</f>
        <v>40676256</v>
      </c>
      <c r="R144" s="170">
        <f>SUM(J144,Q144)</f>
        <v>41231388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63648</v>
      </c>
      <c r="J145" s="188">
        <f>SUM(H145:I145)</f>
        <v>63648</v>
      </c>
      <c r="K145" s="176">
        <v>0</v>
      </c>
      <c r="L145" s="177">
        <v>737765</v>
      </c>
      <c r="M145" s="177">
        <v>1935770</v>
      </c>
      <c r="N145" s="177">
        <v>4018745</v>
      </c>
      <c r="O145" s="177">
        <v>3073834</v>
      </c>
      <c r="P145" s="174">
        <v>2404940</v>
      </c>
      <c r="Q145" s="175">
        <f>SUM(K145:P145)</f>
        <v>12171054</v>
      </c>
      <c r="R145" s="178">
        <f>SUM(J145,Q145)</f>
        <v>12234702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109665</v>
      </c>
      <c r="M146" s="184">
        <v>239951</v>
      </c>
      <c r="N146" s="184">
        <v>164898</v>
      </c>
      <c r="O146" s="184">
        <v>49833</v>
      </c>
      <c r="P146" s="181">
        <v>399834</v>
      </c>
      <c r="Q146" s="182">
        <f>SUM(K146:P146)</f>
        <v>964181</v>
      </c>
      <c r="R146" s="185">
        <f>SUM(J146,Q146)</f>
        <v>964181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4980480</v>
      </c>
      <c r="I147" s="156">
        <f t="shared" si="30"/>
        <v>7769416</v>
      </c>
      <c r="J147" s="157">
        <f t="shared" si="30"/>
        <v>12749896</v>
      </c>
      <c r="K147" s="158">
        <f t="shared" si="30"/>
        <v>0</v>
      </c>
      <c r="L147" s="159">
        <f t="shared" si="30"/>
        <v>10200784</v>
      </c>
      <c r="M147" s="159">
        <f t="shared" si="30"/>
        <v>15545205</v>
      </c>
      <c r="N147" s="159">
        <f t="shared" si="30"/>
        <v>11389134</v>
      </c>
      <c r="O147" s="159">
        <f t="shared" si="30"/>
        <v>9714892</v>
      </c>
      <c r="P147" s="160">
        <f t="shared" si="30"/>
        <v>7610275</v>
      </c>
      <c r="Q147" s="161">
        <f t="shared" si="30"/>
        <v>54460290</v>
      </c>
      <c r="R147" s="162">
        <f t="shared" si="30"/>
        <v>67210186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2882875</v>
      </c>
      <c r="I148" s="166">
        <v>6359276</v>
      </c>
      <c r="J148" s="186">
        <f>SUM(H148:I148)</f>
        <v>9242151</v>
      </c>
      <c r="K148" s="168">
        <v>0</v>
      </c>
      <c r="L148" s="169">
        <v>8306732</v>
      </c>
      <c r="M148" s="169">
        <v>14213277</v>
      </c>
      <c r="N148" s="169">
        <v>10143007</v>
      </c>
      <c r="O148" s="169">
        <v>9040827</v>
      </c>
      <c r="P148" s="166">
        <v>7299100</v>
      </c>
      <c r="Q148" s="167">
        <f>SUM(K148:P148)</f>
        <v>49002943</v>
      </c>
      <c r="R148" s="170">
        <f>SUM(J148,Q148)</f>
        <v>58245094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333615</v>
      </c>
      <c r="I149" s="174">
        <v>430442</v>
      </c>
      <c r="J149" s="188">
        <f>SUM(H149:I149)</f>
        <v>764057</v>
      </c>
      <c r="K149" s="176">
        <v>0</v>
      </c>
      <c r="L149" s="177">
        <v>517986</v>
      </c>
      <c r="M149" s="177">
        <v>557797</v>
      </c>
      <c r="N149" s="177">
        <v>311613</v>
      </c>
      <c r="O149" s="177">
        <v>290811</v>
      </c>
      <c r="P149" s="174">
        <v>131175</v>
      </c>
      <c r="Q149" s="175">
        <f>SUM(K149:P149)</f>
        <v>1809382</v>
      </c>
      <c r="R149" s="178">
        <f>SUM(J149,Q149)</f>
        <v>2573439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1763990</v>
      </c>
      <c r="I150" s="181">
        <v>979698</v>
      </c>
      <c r="J150" s="187">
        <f>SUM(H150:I150)</f>
        <v>2743688</v>
      </c>
      <c r="K150" s="183">
        <v>0</v>
      </c>
      <c r="L150" s="184">
        <v>1376066</v>
      </c>
      <c r="M150" s="184">
        <v>774131</v>
      </c>
      <c r="N150" s="184">
        <v>934514</v>
      </c>
      <c r="O150" s="184">
        <v>383254</v>
      </c>
      <c r="P150" s="181">
        <v>180000</v>
      </c>
      <c r="Q150" s="182">
        <f>SUM(K150:P150)</f>
        <v>3647965</v>
      </c>
      <c r="R150" s="185">
        <f>SUM(J150,Q150)</f>
        <v>6391653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1358806</v>
      </c>
      <c r="I151" s="156">
        <v>1677016</v>
      </c>
      <c r="J151" s="157">
        <f>SUM(H151:I151)</f>
        <v>3035822</v>
      </c>
      <c r="K151" s="158">
        <v>0</v>
      </c>
      <c r="L151" s="159">
        <v>19627692</v>
      </c>
      <c r="M151" s="159">
        <v>17273689</v>
      </c>
      <c r="N151" s="159">
        <v>17051255</v>
      </c>
      <c r="O151" s="159">
        <v>16633932</v>
      </c>
      <c r="P151" s="160">
        <v>7567446</v>
      </c>
      <c r="Q151" s="161">
        <f>SUM(K151:P151)</f>
        <v>78154014</v>
      </c>
      <c r="R151" s="162">
        <f>SUM(J151,Q151)</f>
        <v>81189836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5520490</v>
      </c>
      <c r="I152" s="156">
        <v>6270700</v>
      </c>
      <c r="J152" s="157">
        <f>SUM(H152:I152)</f>
        <v>11791190</v>
      </c>
      <c r="K152" s="158">
        <v>0</v>
      </c>
      <c r="L152" s="159">
        <v>37004780</v>
      </c>
      <c r="M152" s="159">
        <v>24111659</v>
      </c>
      <c r="N152" s="159">
        <v>16161439</v>
      </c>
      <c r="O152" s="159">
        <v>9814533</v>
      </c>
      <c r="P152" s="160">
        <v>5658890</v>
      </c>
      <c r="Q152" s="161">
        <f>SUM(K152:P152)</f>
        <v>92751301</v>
      </c>
      <c r="R152" s="162">
        <f>SUM(J152,Q152)</f>
        <v>104542491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643834</v>
      </c>
      <c r="I153" s="156">
        <f t="shared" si="31"/>
        <v>1436950</v>
      </c>
      <c r="J153" s="157">
        <f t="shared" si="31"/>
        <v>2080784</v>
      </c>
      <c r="K153" s="158">
        <f t="shared" si="31"/>
        <v>0</v>
      </c>
      <c r="L153" s="159">
        <f t="shared" si="31"/>
        <v>116695440</v>
      </c>
      <c r="M153" s="159">
        <f t="shared" si="31"/>
        <v>129882773</v>
      </c>
      <c r="N153" s="159">
        <f t="shared" si="31"/>
        <v>125863837</v>
      </c>
      <c r="O153" s="159">
        <f t="shared" si="31"/>
        <v>86637658</v>
      </c>
      <c r="P153" s="160">
        <f t="shared" si="31"/>
        <v>44080647</v>
      </c>
      <c r="Q153" s="161">
        <f t="shared" si="31"/>
        <v>503160355</v>
      </c>
      <c r="R153" s="162">
        <f t="shared" si="31"/>
        <v>505241139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2399634</v>
      </c>
      <c r="M154" s="226">
        <v>1838934</v>
      </c>
      <c r="N154" s="226">
        <v>2122470</v>
      </c>
      <c r="O154" s="226">
        <v>1548585</v>
      </c>
      <c r="P154" s="227">
        <v>1387521</v>
      </c>
      <c r="Q154" s="228">
        <f>SUM(K154:P154)</f>
        <v>9297144</v>
      </c>
      <c r="R154" s="229">
        <f>SUM(J154,Q154)</f>
        <v>9297144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52542146</v>
      </c>
      <c r="M156" s="239">
        <v>42224831</v>
      </c>
      <c r="N156" s="239">
        <v>28400167</v>
      </c>
      <c r="O156" s="239">
        <v>21284693</v>
      </c>
      <c r="P156" s="236">
        <v>9892400</v>
      </c>
      <c r="Q156" s="240">
        <f>SUM(K156:P156)</f>
        <v>154344237</v>
      </c>
      <c r="R156" s="241">
        <f>SUM(J156,Q156)</f>
        <v>154344237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146241</v>
      </c>
      <c r="I157" s="174">
        <v>0</v>
      </c>
      <c r="J157" s="188">
        <f t="shared" si="32"/>
        <v>146241</v>
      </c>
      <c r="K157" s="176">
        <v>0</v>
      </c>
      <c r="L157" s="177">
        <v>8627532</v>
      </c>
      <c r="M157" s="177">
        <v>10492413</v>
      </c>
      <c r="N157" s="177">
        <v>9843370</v>
      </c>
      <c r="O157" s="177">
        <v>5292976</v>
      </c>
      <c r="P157" s="174">
        <v>4352850</v>
      </c>
      <c r="Q157" s="175">
        <f t="shared" si="33"/>
        <v>38609141</v>
      </c>
      <c r="R157" s="178">
        <f t="shared" si="34"/>
        <v>38755382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497593</v>
      </c>
      <c r="I158" s="174">
        <v>1436950</v>
      </c>
      <c r="J158" s="188">
        <f t="shared" si="32"/>
        <v>1934543</v>
      </c>
      <c r="K158" s="176">
        <v>0</v>
      </c>
      <c r="L158" s="177">
        <v>11364788</v>
      </c>
      <c r="M158" s="177">
        <v>12509264</v>
      </c>
      <c r="N158" s="177">
        <v>18522595</v>
      </c>
      <c r="O158" s="177">
        <v>12793963</v>
      </c>
      <c r="P158" s="174">
        <v>9771534</v>
      </c>
      <c r="Q158" s="175">
        <f t="shared" si="33"/>
        <v>64962144</v>
      </c>
      <c r="R158" s="178">
        <f t="shared" si="34"/>
        <v>66896687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36211338</v>
      </c>
      <c r="M159" s="177">
        <v>55266917</v>
      </c>
      <c r="N159" s="177">
        <v>55188258</v>
      </c>
      <c r="O159" s="177">
        <v>30754773</v>
      </c>
      <c r="P159" s="174">
        <v>11403253</v>
      </c>
      <c r="Q159" s="175">
        <f t="shared" si="33"/>
        <v>188824539</v>
      </c>
      <c r="R159" s="178">
        <f t="shared" si="34"/>
        <v>188824539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3792068</v>
      </c>
      <c r="M160" s="177">
        <v>6682355</v>
      </c>
      <c r="N160" s="177">
        <v>6525352</v>
      </c>
      <c r="O160" s="177">
        <v>5833830</v>
      </c>
      <c r="P160" s="174">
        <v>3092761</v>
      </c>
      <c r="Q160" s="175">
        <f t="shared" si="33"/>
        <v>25926366</v>
      </c>
      <c r="R160" s="178">
        <f t="shared" si="34"/>
        <v>25926366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2797047</v>
      </c>
      <c r="O161" s="177">
        <v>6370464</v>
      </c>
      <c r="P161" s="174">
        <v>3054087</v>
      </c>
      <c r="Q161" s="175">
        <f>SUM(K161:P161)</f>
        <v>12221598</v>
      </c>
      <c r="R161" s="178">
        <f>SUM(J161,Q161)</f>
        <v>12221598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1757934</v>
      </c>
      <c r="M162" s="214">
        <v>868059</v>
      </c>
      <c r="N162" s="214">
        <v>2464578</v>
      </c>
      <c r="O162" s="214">
        <v>2758374</v>
      </c>
      <c r="P162" s="211">
        <v>1126241</v>
      </c>
      <c r="Q162" s="215">
        <f t="shared" si="33"/>
        <v>8975186</v>
      </c>
      <c r="R162" s="216">
        <f t="shared" si="34"/>
        <v>8975186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12476302</v>
      </c>
      <c r="M163" s="159">
        <f aca="true" t="shared" si="35" ref="M163:R163">SUM(M164:M166)</f>
        <v>25742609</v>
      </c>
      <c r="N163" s="159">
        <f t="shared" si="35"/>
        <v>93171000</v>
      </c>
      <c r="O163" s="159">
        <f t="shared" si="35"/>
        <v>244031760</v>
      </c>
      <c r="P163" s="160">
        <f t="shared" si="35"/>
        <v>328707045</v>
      </c>
      <c r="Q163" s="161">
        <f t="shared" si="35"/>
        <v>704128716</v>
      </c>
      <c r="R163" s="162">
        <f t="shared" si="35"/>
        <v>704128716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1200495</v>
      </c>
      <c r="M164" s="169">
        <v>3694342</v>
      </c>
      <c r="N164" s="169">
        <v>41000198</v>
      </c>
      <c r="O164" s="169">
        <v>99408819</v>
      </c>
      <c r="P164" s="166">
        <v>107810805</v>
      </c>
      <c r="Q164" s="167">
        <f>SUM(K164:P164)</f>
        <v>253114659</v>
      </c>
      <c r="R164" s="170">
        <f>SUM(J164,Q164)</f>
        <v>253114659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10807339</v>
      </c>
      <c r="M165" s="177">
        <v>20100372</v>
      </c>
      <c r="N165" s="177">
        <v>35926299</v>
      </c>
      <c r="O165" s="177">
        <v>42154079</v>
      </c>
      <c r="P165" s="174">
        <v>25896286</v>
      </c>
      <c r="Q165" s="175">
        <f>SUM(K165:P165)</f>
        <v>134884375</v>
      </c>
      <c r="R165" s="178">
        <f>SUM(J165,Q165)</f>
        <v>134884375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468468</v>
      </c>
      <c r="M166" s="184">
        <v>1947895</v>
      </c>
      <c r="N166" s="184">
        <v>16244503</v>
      </c>
      <c r="O166" s="184">
        <v>102468862</v>
      </c>
      <c r="P166" s="181">
        <v>194999954</v>
      </c>
      <c r="Q166" s="182">
        <f>SUM(K166:P166)</f>
        <v>316129682</v>
      </c>
      <c r="R166" s="185">
        <f>SUM(J166,Q166)</f>
        <v>316129682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31285214</v>
      </c>
      <c r="I167" s="156">
        <f t="shared" si="36"/>
        <v>52390999</v>
      </c>
      <c r="J167" s="157">
        <f t="shared" si="36"/>
        <v>83676213</v>
      </c>
      <c r="K167" s="158">
        <f t="shared" si="36"/>
        <v>0</v>
      </c>
      <c r="L167" s="159">
        <f t="shared" si="36"/>
        <v>338087927</v>
      </c>
      <c r="M167" s="159">
        <f t="shared" si="36"/>
        <v>347511401</v>
      </c>
      <c r="N167" s="159">
        <f t="shared" si="36"/>
        <v>373011171</v>
      </c>
      <c r="O167" s="159">
        <f t="shared" si="36"/>
        <v>448997568</v>
      </c>
      <c r="P167" s="160">
        <f t="shared" si="36"/>
        <v>456147319</v>
      </c>
      <c r="Q167" s="161">
        <f t="shared" si="36"/>
        <v>1963755386</v>
      </c>
      <c r="R167" s="162">
        <f t="shared" si="36"/>
        <v>2047431599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A70">
      <selection activeCell="K46" sqref="K46:R46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7.125" style="2" customWidth="1"/>
    <col min="6" max="6" width="6.625" style="2" customWidth="1"/>
    <col min="7" max="7" width="9.375" style="2" customWidth="1"/>
    <col min="8" max="16" width="10.625" style="2" customWidth="1"/>
    <col min="17" max="17" width="11.25390625" style="2" customWidth="1"/>
    <col min="18" max="18" width="11.37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平成２８年（２０１６年）５月※</v>
      </c>
      <c r="J1" s="294" t="s">
        <v>0</v>
      </c>
      <c r="K1" s="295"/>
      <c r="L1" s="295"/>
      <c r="M1" s="295"/>
      <c r="N1" s="295"/>
      <c r="O1" s="296"/>
      <c r="P1" s="297">
        <v>42613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5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平成２８年（２０１６年）５月末日現在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47719</v>
      </c>
      <c r="Q6" s="13">
        <f>R42</f>
        <v>18982</v>
      </c>
      <c r="R6" s="303">
        <f>Q6/Q7</f>
        <v>0.2046974075831428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45013</v>
      </c>
      <c r="Q7" s="13">
        <f>I8</f>
        <v>92732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92732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平成２８年（２０１６年）５月末日現在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807</v>
      </c>
      <c r="I14" s="39">
        <f>I15+I16+I17+I18+I19+I20</f>
        <v>558</v>
      </c>
      <c r="J14" s="40">
        <f aca="true" t="shared" si="0" ref="J14:J22">SUM(H14:I14)</f>
        <v>1365</v>
      </c>
      <c r="K14" s="41" t="s">
        <v>87</v>
      </c>
      <c r="L14" s="42">
        <f>L15+L16+L17+L18+L19+L20</f>
        <v>1321</v>
      </c>
      <c r="M14" s="42">
        <f>M15+M16+M17+M18+M19+M20</f>
        <v>939</v>
      </c>
      <c r="N14" s="42">
        <f>N15+N16+N17+N18+N19+N20</f>
        <v>679</v>
      </c>
      <c r="O14" s="42">
        <f>O15+O16+O17+O18+O19+O20</f>
        <v>594</v>
      </c>
      <c r="P14" s="42">
        <f>P15+P16+P17+P18+P19+P20</f>
        <v>538</v>
      </c>
      <c r="Q14" s="43">
        <f aca="true" t="shared" si="1" ref="Q14:Q22">SUM(K14:P14)</f>
        <v>4071</v>
      </c>
      <c r="R14" s="44">
        <f aca="true" t="shared" si="2" ref="R14:R22">SUM(J14,Q14)</f>
        <v>5436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88</v>
      </c>
      <c r="I15" s="48">
        <v>89</v>
      </c>
      <c r="J15" s="49">
        <f t="shared" si="0"/>
        <v>177</v>
      </c>
      <c r="K15" s="50" t="s">
        <v>87</v>
      </c>
      <c r="L15" s="51">
        <v>108</v>
      </c>
      <c r="M15" s="51">
        <v>106</v>
      </c>
      <c r="N15" s="51">
        <v>68</v>
      </c>
      <c r="O15" s="51">
        <v>46</v>
      </c>
      <c r="P15" s="48">
        <v>53</v>
      </c>
      <c r="Q15" s="49">
        <f t="shared" si="1"/>
        <v>381</v>
      </c>
      <c r="R15" s="52">
        <f t="shared" si="2"/>
        <v>558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102</v>
      </c>
      <c r="I16" s="48">
        <v>101</v>
      </c>
      <c r="J16" s="49">
        <f t="shared" si="0"/>
        <v>203</v>
      </c>
      <c r="K16" s="50" t="s">
        <v>87</v>
      </c>
      <c r="L16" s="51">
        <v>167</v>
      </c>
      <c r="M16" s="51">
        <v>136</v>
      </c>
      <c r="N16" s="51">
        <v>79</v>
      </c>
      <c r="O16" s="51">
        <v>64</v>
      </c>
      <c r="P16" s="48">
        <v>67</v>
      </c>
      <c r="Q16" s="49">
        <f t="shared" si="1"/>
        <v>513</v>
      </c>
      <c r="R16" s="55">
        <f t="shared" si="2"/>
        <v>716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126</v>
      </c>
      <c r="I17" s="48">
        <v>81</v>
      </c>
      <c r="J17" s="49">
        <f t="shared" si="0"/>
        <v>207</v>
      </c>
      <c r="K17" s="50" t="s">
        <v>87</v>
      </c>
      <c r="L17" s="51">
        <v>203</v>
      </c>
      <c r="M17" s="51">
        <v>153</v>
      </c>
      <c r="N17" s="51">
        <v>117</v>
      </c>
      <c r="O17" s="51">
        <v>99</v>
      </c>
      <c r="P17" s="48">
        <v>100</v>
      </c>
      <c r="Q17" s="49">
        <f t="shared" si="1"/>
        <v>672</v>
      </c>
      <c r="R17" s="55">
        <f t="shared" si="2"/>
        <v>879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184</v>
      </c>
      <c r="I18" s="48">
        <v>119</v>
      </c>
      <c r="J18" s="49">
        <f t="shared" si="0"/>
        <v>303</v>
      </c>
      <c r="K18" s="50" t="s">
        <v>87</v>
      </c>
      <c r="L18" s="51">
        <v>319</v>
      </c>
      <c r="M18" s="51">
        <v>215</v>
      </c>
      <c r="N18" s="51">
        <v>159</v>
      </c>
      <c r="O18" s="51">
        <v>149</v>
      </c>
      <c r="P18" s="48">
        <v>127</v>
      </c>
      <c r="Q18" s="49">
        <f t="shared" si="1"/>
        <v>969</v>
      </c>
      <c r="R18" s="55">
        <f t="shared" si="2"/>
        <v>1272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189</v>
      </c>
      <c r="I19" s="48">
        <v>108</v>
      </c>
      <c r="J19" s="49">
        <f t="shared" si="0"/>
        <v>297</v>
      </c>
      <c r="K19" s="50" t="s">
        <v>87</v>
      </c>
      <c r="L19" s="51">
        <v>315</v>
      </c>
      <c r="M19" s="51">
        <v>199</v>
      </c>
      <c r="N19" s="51">
        <v>148</v>
      </c>
      <c r="O19" s="51">
        <v>136</v>
      </c>
      <c r="P19" s="48">
        <v>107</v>
      </c>
      <c r="Q19" s="49">
        <f t="shared" si="1"/>
        <v>905</v>
      </c>
      <c r="R19" s="55">
        <f t="shared" si="2"/>
        <v>1202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118</v>
      </c>
      <c r="I20" s="59">
        <v>60</v>
      </c>
      <c r="J20" s="60">
        <f t="shared" si="0"/>
        <v>178</v>
      </c>
      <c r="K20" s="61" t="s">
        <v>87</v>
      </c>
      <c r="L20" s="62">
        <v>209</v>
      </c>
      <c r="M20" s="62">
        <v>130</v>
      </c>
      <c r="N20" s="62">
        <v>108</v>
      </c>
      <c r="O20" s="62">
        <v>100</v>
      </c>
      <c r="P20" s="59">
        <v>84</v>
      </c>
      <c r="Q20" s="49">
        <f t="shared" si="1"/>
        <v>631</v>
      </c>
      <c r="R20" s="63">
        <f t="shared" si="2"/>
        <v>809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22</v>
      </c>
      <c r="I21" s="65">
        <v>24</v>
      </c>
      <c r="J21" s="40">
        <f t="shared" si="0"/>
        <v>46</v>
      </c>
      <c r="K21" s="41" t="s">
        <v>87</v>
      </c>
      <c r="L21" s="42">
        <v>31</v>
      </c>
      <c r="M21" s="42">
        <v>43</v>
      </c>
      <c r="N21" s="42">
        <v>23</v>
      </c>
      <c r="O21" s="42">
        <v>17</v>
      </c>
      <c r="P21" s="66">
        <v>26</v>
      </c>
      <c r="Q21" s="67">
        <f t="shared" si="1"/>
        <v>140</v>
      </c>
      <c r="R21" s="68">
        <f t="shared" si="2"/>
        <v>186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829</v>
      </c>
      <c r="I22" s="70">
        <f>I14+I21</f>
        <v>582</v>
      </c>
      <c r="J22" s="71">
        <f t="shared" si="0"/>
        <v>1411</v>
      </c>
      <c r="K22" s="72" t="s">
        <v>87</v>
      </c>
      <c r="L22" s="73">
        <f>L14+L21</f>
        <v>1352</v>
      </c>
      <c r="M22" s="73">
        <f>M14+M21</f>
        <v>982</v>
      </c>
      <c r="N22" s="73">
        <f>N14+N21</f>
        <v>702</v>
      </c>
      <c r="O22" s="73">
        <f>O14+O21</f>
        <v>611</v>
      </c>
      <c r="P22" s="70">
        <f>P14+P21</f>
        <v>564</v>
      </c>
      <c r="Q22" s="71">
        <f t="shared" si="1"/>
        <v>4211</v>
      </c>
      <c r="R22" s="74">
        <f t="shared" si="2"/>
        <v>5622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2105</v>
      </c>
      <c r="I24" s="39">
        <f>I25+I26+I27+I28+I29+I30</f>
        <v>1748</v>
      </c>
      <c r="J24" s="40">
        <f aca="true" t="shared" si="3" ref="J24:J32">SUM(H24:I24)</f>
        <v>3853</v>
      </c>
      <c r="K24" s="41" t="s">
        <v>86</v>
      </c>
      <c r="L24" s="42">
        <f>L25+L26+L27+L28+L29+L30</f>
        <v>2965</v>
      </c>
      <c r="M24" s="42">
        <f>M25+M26+M27+M28+M29+M30</f>
        <v>1834</v>
      </c>
      <c r="N24" s="42">
        <f>N25+N26+N27+N28+N29+N30</f>
        <v>1405</v>
      </c>
      <c r="O24" s="42">
        <f>O25+O26+O27+O28+O29+O30</f>
        <v>1581</v>
      </c>
      <c r="P24" s="42">
        <f>P25+P26+P27+P28+P29+P30</f>
        <v>1568</v>
      </c>
      <c r="Q24" s="43">
        <f aca="true" t="shared" si="4" ref="Q24:Q32">SUM(K24:P24)</f>
        <v>9353</v>
      </c>
      <c r="R24" s="44">
        <f aca="true" t="shared" si="5" ref="R24:R32">SUM(J24,Q24)</f>
        <v>13206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87</v>
      </c>
      <c r="I25" s="48">
        <v>79</v>
      </c>
      <c r="J25" s="49">
        <f t="shared" si="3"/>
        <v>166</v>
      </c>
      <c r="K25" s="50" t="s">
        <v>86</v>
      </c>
      <c r="L25" s="51">
        <v>101</v>
      </c>
      <c r="M25" s="51">
        <v>53</v>
      </c>
      <c r="N25" s="51">
        <v>50</v>
      </c>
      <c r="O25" s="51">
        <v>33</v>
      </c>
      <c r="P25" s="48">
        <v>53</v>
      </c>
      <c r="Q25" s="49">
        <f t="shared" si="4"/>
        <v>290</v>
      </c>
      <c r="R25" s="52">
        <f t="shared" si="5"/>
        <v>456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154</v>
      </c>
      <c r="I26" s="48">
        <v>132</v>
      </c>
      <c r="J26" s="49">
        <f t="shared" si="3"/>
        <v>286</v>
      </c>
      <c r="K26" s="50" t="s">
        <v>86</v>
      </c>
      <c r="L26" s="51">
        <v>171</v>
      </c>
      <c r="M26" s="51">
        <v>106</v>
      </c>
      <c r="N26" s="51">
        <v>67</v>
      </c>
      <c r="O26" s="51">
        <v>66</v>
      </c>
      <c r="P26" s="48">
        <v>76</v>
      </c>
      <c r="Q26" s="49">
        <f t="shared" si="4"/>
        <v>486</v>
      </c>
      <c r="R26" s="55">
        <f t="shared" si="5"/>
        <v>772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346</v>
      </c>
      <c r="I27" s="48">
        <v>242</v>
      </c>
      <c r="J27" s="49">
        <f t="shared" si="3"/>
        <v>588</v>
      </c>
      <c r="K27" s="50" t="s">
        <v>86</v>
      </c>
      <c r="L27" s="51">
        <v>338</v>
      </c>
      <c r="M27" s="51">
        <v>173</v>
      </c>
      <c r="N27" s="51">
        <v>111</v>
      </c>
      <c r="O27" s="51">
        <v>112</v>
      </c>
      <c r="P27" s="48">
        <v>125</v>
      </c>
      <c r="Q27" s="49">
        <f t="shared" si="4"/>
        <v>859</v>
      </c>
      <c r="R27" s="55">
        <f t="shared" si="5"/>
        <v>1447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646</v>
      </c>
      <c r="I28" s="48">
        <v>500</v>
      </c>
      <c r="J28" s="49">
        <f t="shared" si="3"/>
        <v>1146</v>
      </c>
      <c r="K28" s="50" t="s">
        <v>86</v>
      </c>
      <c r="L28" s="51">
        <v>754</v>
      </c>
      <c r="M28" s="51">
        <v>393</v>
      </c>
      <c r="N28" s="51">
        <v>249</v>
      </c>
      <c r="O28" s="51">
        <v>272</v>
      </c>
      <c r="P28" s="48">
        <v>297</v>
      </c>
      <c r="Q28" s="49">
        <f t="shared" si="4"/>
        <v>1965</v>
      </c>
      <c r="R28" s="55">
        <f t="shared" si="5"/>
        <v>3111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599</v>
      </c>
      <c r="I29" s="48">
        <v>500</v>
      </c>
      <c r="J29" s="49">
        <f t="shared" si="3"/>
        <v>1099</v>
      </c>
      <c r="K29" s="50" t="s">
        <v>86</v>
      </c>
      <c r="L29" s="51">
        <v>875</v>
      </c>
      <c r="M29" s="51">
        <v>539</v>
      </c>
      <c r="N29" s="51">
        <v>403</v>
      </c>
      <c r="O29" s="51">
        <v>452</v>
      </c>
      <c r="P29" s="48">
        <v>396</v>
      </c>
      <c r="Q29" s="49">
        <f t="shared" si="4"/>
        <v>2665</v>
      </c>
      <c r="R29" s="55">
        <f t="shared" si="5"/>
        <v>3764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273</v>
      </c>
      <c r="I30" s="59">
        <v>295</v>
      </c>
      <c r="J30" s="60">
        <f t="shared" si="3"/>
        <v>568</v>
      </c>
      <c r="K30" s="61" t="s">
        <v>86</v>
      </c>
      <c r="L30" s="62">
        <v>726</v>
      </c>
      <c r="M30" s="62">
        <v>570</v>
      </c>
      <c r="N30" s="62">
        <v>525</v>
      </c>
      <c r="O30" s="62">
        <v>646</v>
      </c>
      <c r="P30" s="59">
        <v>621</v>
      </c>
      <c r="Q30" s="60">
        <f t="shared" si="4"/>
        <v>3088</v>
      </c>
      <c r="R30" s="63">
        <f t="shared" si="5"/>
        <v>3656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15</v>
      </c>
      <c r="I31" s="65">
        <v>29</v>
      </c>
      <c r="J31" s="40">
        <f t="shared" si="3"/>
        <v>44</v>
      </c>
      <c r="K31" s="41" t="s">
        <v>86</v>
      </c>
      <c r="L31" s="42">
        <v>39</v>
      </c>
      <c r="M31" s="42">
        <v>21</v>
      </c>
      <c r="N31" s="42">
        <v>17</v>
      </c>
      <c r="O31" s="42">
        <v>14</v>
      </c>
      <c r="P31" s="66">
        <v>19</v>
      </c>
      <c r="Q31" s="67">
        <f t="shared" si="4"/>
        <v>110</v>
      </c>
      <c r="R31" s="68">
        <f t="shared" si="5"/>
        <v>154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2120</v>
      </c>
      <c r="I32" s="70">
        <f>I24+I31</f>
        <v>1777</v>
      </c>
      <c r="J32" s="71">
        <f t="shared" si="3"/>
        <v>3897</v>
      </c>
      <c r="K32" s="72" t="s">
        <v>86</v>
      </c>
      <c r="L32" s="73">
        <f>L24+L31</f>
        <v>3004</v>
      </c>
      <c r="M32" s="73">
        <f>M24+M31</f>
        <v>1855</v>
      </c>
      <c r="N32" s="73">
        <f>N24+N31</f>
        <v>1422</v>
      </c>
      <c r="O32" s="73">
        <f>O24+O31</f>
        <v>1595</v>
      </c>
      <c r="P32" s="70">
        <f>P24+P31</f>
        <v>1587</v>
      </c>
      <c r="Q32" s="71">
        <f t="shared" si="4"/>
        <v>9463</v>
      </c>
      <c r="R32" s="74">
        <f t="shared" si="5"/>
        <v>13360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2912</v>
      </c>
      <c r="I34" s="39">
        <f t="shared" si="6"/>
        <v>2306</v>
      </c>
      <c r="J34" s="40">
        <f aca="true" t="shared" si="7" ref="J34:J42">SUM(H34:I34)</f>
        <v>5218</v>
      </c>
      <c r="K34" s="41" t="s">
        <v>86</v>
      </c>
      <c r="L34" s="78">
        <f aca="true" t="shared" si="8" ref="L34:P41">L14+L24</f>
        <v>4286</v>
      </c>
      <c r="M34" s="78">
        <f t="shared" si="8"/>
        <v>2773</v>
      </c>
      <c r="N34" s="78">
        <f t="shared" si="8"/>
        <v>2084</v>
      </c>
      <c r="O34" s="78">
        <f t="shared" si="8"/>
        <v>2175</v>
      </c>
      <c r="P34" s="78">
        <f t="shared" si="8"/>
        <v>2106</v>
      </c>
      <c r="Q34" s="43">
        <f aca="true" t="shared" si="9" ref="Q34:Q42">SUM(K34:P34)</f>
        <v>13424</v>
      </c>
      <c r="R34" s="44">
        <f aca="true" t="shared" si="10" ref="R34:R42">SUM(J34,Q34)</f>
        <v>18642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175</v>
      </c>
      <c r="I35" s="80">
        <f t="shared" si="6"/>
        <v>168</v>
      </c>
      <c r="J35" s="49">
        <f t="shared" si="7"/>
        <v>343</v>
      </c>
      <c r="K35" s="81" t="s">
        <v>86</v>
      </c>
      <c r="L35" s="82">
        <f t="shared" si="8"/>
        <v>209</v>
      </c>
      <c r="M35" s="82">
        <f t="shared" si="8"/>
        <v>159</v>
      </c>
      <c r="N35" s="82">
        <f t="shared" si="8"/>
        <v>118</v>
      </c>
      <c r="O35" s="82">
        <f t="shared" si="8"/>
        <v>79</v>
      </c>
      <c r="P35" s="83">
        <f t="shared" si="8"/>
        <v>106</v>
      </c>
      <c r="Q35" s="49">
        <f t="shared" si="9"/>
        <v>671</v>
      </c>
      <c r="R35" s="52">
        <f t="shared" si="10"/>
        <v>1014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256</v>
      </c>
      <c r="I36" s="85">
        <f t="shared" si="6"/>
        <v>233</v>
      </c>
      <c r="J36" s="49">
        <f t="shared" si="7"/>
        <v>489</v>
      </c>
      <c r="K36" s="86" t="s">
        <v>86</v>
      </c>
      <c r="L36" s="87">
        <f t="shared" si="8"/>
        <v>338</v>
      </c>
      <c r="M36" s="87">
        <f t="shared" si="8"/>
        <v>242</v>
      </c>
      <c r="N36" s="87">
        <f t="shared" si="8"/>
        <v>146</v>
      </c>
      <c r="O36" s="87">
        <f t="shared" si="8"/>
        <v>130</v>
      </c>
      <c r="P36" s="88">
        <f t="shared" si="8"/>
        <v>143</v>
      </c>
      <c r="Q36" s="49">
        <f t="shared" si="9"/>
        <v>999</v>
      </c>
      <c r="R36" s="55">
        <f t="shared" si="10"/>
        <v>1488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472</v>
      </c>
      <c r="I37" s="85">
        <f t="shared" si="6"/>
        <v>323</v>
      </c>
      <c r="J37" s="49">
        <f t="shared" si="7"/>
        <v>795</v>
      </c>
      <c r="K37" s="86" t="s">
        <v>86</v>
      </c>
      <c r="L37" s="87">
        <f t="shared" si="8"/>
        <v>541</v>
      </c>
      <c r="M37" s="87">
        <f t="shared" si="8"/>
        <v>326</v>
      </c>
      <c r="N37" s="87">
        <f t="shared" si="8"/>
        <v>228</v>
      </c>
      <c r="O37" s="87">
        <f t="shared" si="8"/>
        <v>211</v>
      </c>
      <c r="P37" s="88">
        <f t="shared" si="8"/>
        <v>225</v>
      </c>
      <c r="Q37" s="49">
        <f t="shared" si="9"/>
        <v>1531</v>
      </c>
      <c r="R37" s="55">
        <f t="shared" si="10"/>
        <v>2326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830</v>
      </c>
      <c r="I38" s="85">
        <f t="shared" si="6"/>
        <v>619</v>
      </c>
      <c r="J38" s="49">
        <f t="shared" si="7"/>
        <v>1449</v>
      </c>
      <c r="K38" s="86" t="s">
        <v>86</v>
      </c>
      <c r="L38" s="87">
        <f t="shared" si="8"/>
        <v>1073</v>
      </c>
      <c r="M38" s="87">
        <f t="shared" si="8"/>
        <v>608</v>
      </c>
      <c r="N38" s="87">
        <f t="shared" si="8"/>
        <v>408</v>
      </c>
      <c r="O38" s="87">
        <f t="shared" si="8"/>
        <v>421</v>
      </c>
      <c r="P38" s="88">
        <f t="shared" si="8"/>
        <v>424</v>
      </c>
      <c r="Q38" s="49">
        <f t="shared" si="9"/>
        <v>2934</v>
      </c>
      <c r="R38" s="55">
        <f t="shared" si="10"/>
        <v>4383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788</v>
      </c>
      <c r="I39" s="85">
        <f t="shared" si="6"/>
        <v>608</v>
      </c>
      <c r="J39" s="49">
        <f t="shared" si="7"/>
        <v>1396</v>
      </c>
      <c r="K39" s="86" t="s">
        <v>86</v>
      </c>
      <c r="L39" s="87">
        <f t="shared" si="8"/>
        <v>1190</v>
      </c>
      <c r="M39" s="87">
        <f t="shared" si="8"/>
        <v>738</v>
      </c>
      <c r="N39" s="87">
        <f t="shared" si="8"/>
        <v>551</v>
      </c>
      <c r="O39" s="87">
        <f t="shared" si="8"/>
        <v>588</v>
      </c>
      <c r="P39" s="88">
        <f t="shared" si="8"/>
        <v>503</v>
      </c>
      <c r="Q39" s="49">
        <f t="shared" si="9"/>
        <v>3570</v>
      </c>
      <c r="R39" s="55">
        <f t="shared" si="10"/>
        <v>4966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391</v>
      </c>
      <c r="I40" s="89">
        <f t="shared" si="6"/>
        <v>355</v>
      </c>
      <c r="J40" s="60">
        <f t="shared" si="7"/>
        <v>746</v>
      </c>
      <c r="K40" s="90" t="s">
        <v>86</v>
      </c>
      <c r="L40" s="91">
        <f t="shared" si="8"/>
        <v>935</v>
      </c>
      <c r="M40" s="91">
        <f t="shared" si="8"/>
        <v>700</v>
      </c>
      <c r="N40" s="91">
        <f t="shared" si="8"/>
        <v>633</v>
      </c>
      <c r="O40" s="91">
        <f t="shared" si="8"/>
        <v>746</v>
      </c>
      <c r="P40" s="92">
        <f t="shared" si="8"/>
        <v>705</v>
      </c>
      <c r="Q40" s="93">
        <f t="shared" si="9"/>
        <v>3719</v>
      </c>
      <c r="R40" s="63">
        <f t="shared" si="10"/>
        <v>4465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37</v>
      </c>
      <c r="I41" s="39">
        <f t="shared" si="6"/>
        <v>53</v>
      </c>
      <c r="J41" s="38">
        <f t="shared" si="7"/>
        <v>90</v>
      </c>
      <c r="K41" s="94" t="s">
        <v>86</v>
      </c>
      <c r="L41" s="95">
        <f t="shared" si="8"/>
        <v>70</v>
      </c>
      <c r="M41" s="95">
        <f t="shared" si="8"/>
        <v>64</v>
      </c>
      <c r="N41" s="95">
        <f t="shared" si="8"/>
        <v>40</v>
      </c>
      <c r="O41" s="95">
        <f t="shared" si="8"/>
        <v>31</v>
      </c>
      <c r="P41" s="96">
        <f t="shared" si="8"/>
        <v>45</v>
      </c>
      <c r="Q41" s="43">
        <f t="shared" si="9"/>
        <v>250</v>
      </c>
      <c r="R41" s="97">
        <f t="shared" si="10"/>
        <v>340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2949</v>
      </c>
      <c r="I42" s="70">
        <f>I34+I41</f>
        <v>2359</v>
      </c>
      <c r="J42" s="71">
        <f t="shared" si="7"/>
        <v>5308</v>
      </c>
      <c r="K42" s="72" t="s">
        <v>86</v>
      </c>
      <c r="L42" s="73">
        <f>L34+L41</f>
        <v>4356</v>
      </c>
      <c r="M42" s="73">
        <f>M34+M41</f>
        <v>2837</v>
      </c>
      <c r="N42" s="73">
        <f>N34+N41</f>
        <v>2124</v>
      </c>
      <c r="O42" s="73">
        <f>O34+O41</f>
        <v>2206</v>
      </c>
      <c r="P42" s="70">
        <f>P34+P41</f>
        <v>2151</v>
      </c>
      <c r="Q42" s="71">
        <f t="shared" si="9"/>
        <v>13674</v>
      </c>
      <c r="R42" s="74">
        <f t="shared" si="10"/>
        <v>18982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平成２８年（２０１６年）５月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1556</v>
      </c>
      <c r="I49" s="106">
        <v>1588</v>
      </c>
      <c r="J49" s="107">
        <f>SUM(H49:I49)</f>
        <v>3144</v>
      </c>
      <c r="K49" s="108">
        <v>0</v>
      </c>
      <c r="L49" s="109">
        <v>3186</v>
      </c>
      <c r="M49" s="109">
        <v>2096</v>
      </c>
      <c r="N49" s="109">
        <v>1254</v>
      </c>
      <c r="O49" s="109">
        <v>848</v>
      </c>
      <c r="P49" s="110">
        <v>425</v>
      </c>
      <c r="Q49" s="111">
        <f>SUM(K49:P49)</f>
        <v>7809</v>
      </c>
      <c r="R49" s="112">
        <f>SUM(J49,Q49)</f>
        <v>10953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18</v>
      </c>
      <c r="I50" s="114">
        <v>28</v>
      </c>
      <c r="J50" s="115">
        <f>SUM(H50:I50)</f>
        <v>46</v>
      </c>
      <c r="K50" s="116">
        <v>0</v>
      </c>
      <c r="L50" s="117">
        <v>46</v>
      </c>
      <c r="M50" s="117">
        <v>46</v>
      </c>
      <c r="N50" s="117">
        <v>32</v>
      </c>
      <c r="O50" s="117">
        <v>11</v>
      </c>
      <c r="P50" s="118">
        <v>13</v>
      </c>
      <c r="Q50" s="119">
        <f>SUM(K50:P50)</f>
        <v>148</v>
      </c>
      <c r="R50" s="120">
        <f>SUM(J50,Q50)</f>
        <v>194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1574</v>
      </c>
      <c r="I51" s="122">
        <f t="shared" si="11"/>
        <v>1616</v>
      </c>
      <c r="J51" s="123">
        <f t="shared" si="11"/>
        <v>3190</v>
      </c>
      <c r="K51" s="124">
        <f t="shared" si="11"/>
        <v>0</v>
      </c>
      <c r="L51" s="125">
        <f t="shared" si="11"/>
        <v>3232</v>
      </c>
      <c r="M51" s="125">
        <f t="shared" si="11"/>
        <v>2142</v>
      </c>
      <c r="N51" s="125">
        <f t="shared" si="11"/>
        <v>1286</v>
      </c>
      <c r="O51" s="125">
        <f t="shared" si="11"/>
        <v>859</v>
      </c>
      <c r="P51" s="122">
        <f t="shared" si="11"/>
        <v>438</v>
      </c>
      <c r="Q51" s="123">
        <f>SUM(K51:P51)</f>
        <v>7957</v>
      </c>
      <c r="R51" s="126">
        <f>SUM(J51,Q51)</f>
        <v>11147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平成２８年（２０１６年）５月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17</v>
      </c>
      <c r="I58" s="106">
        <v>17</v>
      </c>
      <c r="J58" s="107">
        <f>SUM(H58:I58)</f>
        <v>34</v>
      </c>
      <c r="K58" s="108">
        <v>0</v>
      </c>
      <c r="L58" s="109">
        <v>375</v>
      </c>
      <c r="M58" s="109">
        <v>425</v>
      </c>
      <c r="N58" s="109">
        <v>399</v>
      </c>
      <c r="O58" s="109">
        <v>287</v>
      </c>
      <c r="P58" s="110">
        <v>128</v>
      </c>
      <c r="Q58" s="128">
        <f>SUM(K58:P58)</f>
        <v>1614</v>
      </c>
      <c r="R58" s="129">
        <f>SUM(J58,Q58)</f>
        <v>1648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0</v>
      </c>
      <c r="I59" s="114">
        <v>0</v>
      </c>
      <c r="J59" s="115">
        <f>SUM(H59:I59)</f>
        <v>0</v>
      </c>
      <c r="K59" s="116">
        <v>0</v>
      </c>
      <c r="L59" s="117">
        <v>8</v>
      </c>
      <c r="M59" s="117">
        <v>9</v>
      </c>
      <c r="N59" s="117">
        <v>5</v>
      </c>
      <c r="O59" s="117">
        <v>4</v>
      </c>
      <c r="P59" s="118">
        <v>0</v>
      </c>
      <c r="Q59" s="130">
        <f>SUM(K59:P59)</f>
        <v>26</v>
      </c>
      <c r="R59" s="131">
        <f>SUM(J59,Q59)</f>
        <v>26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17</v>
      </c>
      <c r="I60" s="122">
        <f>I58+I59</f>
        <v>17</v>
      </c>
      <c r="J60" s="123">
        <f>SUM(H60:I60)</f>
        <v>34</v>
      </c>
      <c r="K60" s="124">
        <f aca="true" t="shared" si="12" ref="K60:P60">K58+K59</f>
        <v>0</v>
      </c>
      <c r="L60" s="125">
        <f t="shared" si="12"/>
        <v>383</v>
      </c>
      <c r="M60" s="125">
        <f t="shared" si="12"/>
        <v>434</v>
      </c>
      <c r="N60" s="125">
        <f t="shared" si="12"/>
        <v>404</v>
      </c>
      <c r="O60" s="125">
        <f t="shared" si="12"/>
        <v>291</v>
      </c>
      <c r="P60" s="122">
        <f t="shared" si="12"/>
        <v>128</v>
      </c>
      <c r="Q60" s="132">
        <f>SUM(K60:P60)</f>
        <v>1640</v>
      </c>
      <c r="R60" s="133">
        <f>SUM(J60,Q60)</f>
        <v>1674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平成２８年（２０１６年）５月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6</v>
      </c>
      <c r="L68" s="109">
        <v>21</v>
      </c>
      <c r="M68" s="109">
        <v>170</v>
      </c>
      <c r="N68" s="109">
        <v>405</v>
      </c>
      <c r="O68" s="110">
        <v>428</v>
      </c>
      <c r="P68" s="128">
        <f>SUM(K68:O68)</f>
        <v>1030</v>
      </c>
      <c r="Q68" s="129">
        <f>SUM(J68,P68)</f>
        <v>1030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6</v>
      </c>
      <c r="O69" s="118">
        <v>5</v>
      </c>
      <c r="P69" s="130">
        <f>SUM(K69:O69)</f>
        <v>11</v>
      </c>
      <c r="Q69" s="131">
        <f>SUM(J69,P69)</f>
        <v>11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6</v>
      </c>
      <c r="L70" s="125">
        <f>L68+L69</f>
        <v>21</v>
      </c>
      <c r="M70" s="125">
        <f>M68+M69</f>
        <v>170</v>
      </c>
      <c r="N70" s="125">
        <f>N68+N69</f>
        <v>411</v>
      </c>
      <c r="O70" s="122">
        <f>O68+O69</f>
        <v>433</v>
      </c>
      <c r="P70" s="132">
        <f>SUM(K70:O70)</f>
        <v>1041</v>
      </c>
      <c r="Q70" s="133">
        <f>SUM(J70,P70)</f>
        <v>1041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平成２８年（２０１６年）５月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47</v>
      </c>
      <c r="L76" s="109">
        <v>86</v>
      </c>
      <c r="M76" s="109">
        <v>130</v>
      </c>
      <c r="N76" s="109">
        <v>120</v>
      </c>
      <c r="O76" s="110">
        <v>89</v>
      </c>
      <c r="P76" s="128">
        <f>SUM(K76:O76)</f>
        <v>472</v>
      </c>
      <c r="Q76" s="129">
        <f>SUM(J76,P76)</f>
        <v>472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1</v>
      </c>
      <c r="O77" s="118">
        <v>0</v>
      </c>
      <c r="P77" s="130">
        <f>SUM(K77:O77)</f>
        <v>1</v>
      </c>
      <c r="Q77" s="131">
        <f>SUM(J77,P77)</f>
        <v>1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47</v>
      </c>
      <c r="L78" s="125">
        <f>L76+L77</f>
        <v>86</v>
      </c>
      <c r="M78" s="125">
        <f>M76+M77</f>
        <v>130</v>
      </c>
      <c r="N78" s="125">
        <f>N76+N77</f>
        <v>121</v>
      </c>
      <c r="O78" s="122">
        <f>O76+O77</f>
        <v>89</v>
      </c>
      <c r="P78" s="132">
        <f>SUM(K78:O78)</f>
        <v>473</v>
      </c>
      <c r="Q78" s="133">
        <f>SUM(J78,P78)</f>
        <v>473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平成２８年（２０１６年）５月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3</v>
      </c>
      <c r="L84" s="109">
        <v>11</v>
      </c>
      <c r="M84" s="109">
        <v>36</v>
      </c>
      <c r="N84" s="109">
        <v>242</v>
      </c>
      <c r="O84" s="110">
        <v>552</v>
      </c>
      <c r="P84" s="128">
        <f>SUM(K84:O84)</f>
        <v>844</v>
      </c>
      <c r="Q84" s="129">
        <f>SUM(J84,P84)</f>
        <v>844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5</v>
      </c>
      <c r="O85" s="118">
        <v>7</v>
      </c>
      <c r="P85" s="130">
        <f>SUM(K85:O85)</f>
        <v>12</v>
      </c>
      <c r="Q85" s="131">
        <f>SUM(J85,P85)</f>
        <v>12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3</v>
      </c>
      <c r="L86" s="125">
        <f>L84+L85</f>
        <v>11</v>
      </c>
      <c r="M86" s="125">
        <f>M84+M85</f>
        <v>36</v>
      </c>
      <c r="N86" s="125">
        <f>N84+N85</f>
        <v>247</v>
      </c>
      <c r="O86" s="122">
        <f>O84+O85</f>
        <v>559</v>
      </c>
      <c r="P86" s="132">
        <f>SUM(K86:O86)</f>
        <v>856</v>
      </c>
      <c r="Q86" s="133">
        <f>SUM(J86,P86)</f>
        <v>856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平成２８年（２０１６年）５月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3777</v>
      </c>
      <c r="I93" s="156">
        <f t="shared" si="13"/>
        <v>4314</v>
      </c>
      <c r="J93" s="157">
        <f t="shared" si="13"/>
        <v>8091</v>
      </c>
      <c r="K93" s="158">
        <f t="shared" si="13"/>
        <v>0</v>
      </c>
      <c r="L93" s="159">
        <f t="shared" si="13"/>
        <v>9100</v>
      </c>
      <c r="M93" s="159">
        <f t="shared" si="13"/>
        <v>6511</v>
      </c>
      <c r="N93" s="159">
        <f t="shared" si="13"/>
        <v>4024</v>
      </c>
      <c r="O93" s="159">
        <f t="shared" si="13"/>
        <v>2822</v>
      </c>
      <c r="P93" s="160">
        <f t="shared" si="13"/>
        <v>1724</v>
      </c>
      <c r="Q93" s="161">
        <f t="shared" si="13"/>
        <v>24181</v>
      </c>
      <c r="R93" s="162">
        <f t="shared" si="13"/>
        <v>32272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815</v>
      </c>
      <c r="I94" s="156">
        <f t="shared" si="14"/>
        <v>935</v>
      </c>
      <c r="J94" s="157">
        <f t="shared" si="14"/>
        <v>1750</v>
      </c>
      <c r="K94" s="158">
        <f t="shared" si="14"/>
        <v>0</v>
      </c>
      <c r="L94" s="159">
        <f t="shared" si="14"/>
        <v>2003</v>
      </c>
      <c r="M94" s="159">
        <f t="shared" si="14"/>
        <v>1450</v>
      </c>
      <c r="N94" s="159">
        <f t="shared" si="14"/>
        <v>946</v>
      </c>
      <c r="O94" s="159">
        <f t="shared" si="14"/>
        <v>736</v>
      </c>
      <c r="P94" s="160">
        <f t="shared" si="14"/>
        <v>590</v>
      </c>
      <c r="Q94" s="161">
        <f t="shared" si="14"/>
        <v>5725</v>
      </c>
      <c r="R94" s="162">
        <f aca="true" t="shared" si="15" ref="R94:R99">SUM(J94,Q94)</f>
        <v>7475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753</v>
      </c>
      <c r="I95" s="166">
        <v>824</v>
      </c>
      <c r="J95" s="167">
        <f>SUM(H95:I95)</f>
        <v>1577</v>
      </c>
      <c r="K95" s="168">
        <v>0</v>
      </c>
      <c r="L95" s="169">
        <v>1368</v>
      </c>
      <c r="M95" s="169">
        <v>835</v>
      </c>
      <c r="N95" s="169">
        <v>436</v>
      </c>
      <c r="O95" s="169">
        <v>305</v>
      </c>
      <c r="P95" s="166">
        <v>210</v>
      </c>
      <c r="Q95" s="167">
        <f>SUM(K95:P95)</f>
        <v>3154</v>
      </c>
      <c r="R95" s="170">
        <f t="shared" si="15"/>
        <v>4731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3</v>
      </c>
      <c r="O96" s="177">
        <v>3</v>
      </c>
      <c r="P96" s="174">
        <v>24</v>
      </c>
      <c r="Q96" s="175">
        <f>SUM(K96:P96)</f>
        <v>31</v>
      </c>
      <c r="R96" s="178">
        <f t="shared" si="15"/>
        <v>31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16</v>
      </c>
      <c r="I97" s="174">
        <v>25</v>
      </c>
      <c r="J97" s="175">
        <f>SUM(H97:I97)</f>
        <v>41</v>
      </c>
      <c r="K97" s="176">
        <v>0</v>
      </c>
      <c r="L97" s="177">
        <v>202</v>
      </c>
      <c r="M97" s="177">
        <v>145</v>
      </c>
      <c r="N97" s="177">
        <v>113</v>
      </c>
      <c r="O97" s="177">
        <v>110</v>
      </c>
      <c r="P97" s="174">
        <v>93</v>
      </c>
      <c r="Q97" s="175">
        <f>SUM(K97:P97)</f>
        <v>663</v>
      </c>
      <c r="R97" s="178">
        <f t="shared" si="15"/>
        <v>704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11</v>
      </c>
      <c r="I98" s="174">
        <v>34</v>
      </c>
      <c r="J98" s="175">
        <f>SUM(H98:I98)</f>
        <v>45</v>
      </c>
      <c r="K98" s="176">
        <v>0</v>
      </c>
      <c r="L98" s="177">
        <v>77</v>
      </c>
      <c r="M98" s="177">
        <v>87</v>
      </c>
      <c r="N98" s="177">
        <v>49</v>
      </c>
      <c r="O98" s="177">
        <v>33</v>
      </c>
      <c r="P98" s="174">
        <v>29</v>
      </c>
      <c r="Q98" s="175">
        <f>SUM(K98:P98)</f>
        <v>275</v>
      </c>
      <c r="R98" s="178">
        <f t="shared" si="15"/>
        <v>320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35</v>
      </c>
      <c r="I99" s="181">
        <v>52</v>
      </c>
      <c r="J99" s="182">
        <f>SUM(H99:I99)</f>
        <v>87</v>
      </c>
      <c r="K99" s="183">
        <v>0</v>
      </c>
      <c r="L99" s="184">
        <v>356</v>
      </c>
      <c r="M99" s="184">
        <v>382</v>
      </c>
      <c r="N99" s="184">
        <v>345</v>
      </c>
      <c r="O99" s="184">
        <v>285</v>
      </c>
      <c r="P99" s="181">
        <v>234</v>
      </c>
      <c r="Q99" s="182">
        <f>SUM(K99:P99)</f>
        <v>1602</v>
      </c>
      <c r="R99" s="185">
        <f t="shared" si="15"/>
        <v>1689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796</v>
      </c>
      <c r="I100" s="156">
        <f t="shared" si="16"/>
        <v>803</v>
      </c>
      <c r="J100" s="157">
        <f t="shared" si="16"/>
        <v>1599</v>
      </c>
      <c r="K100" s="158">
        <f t="shared" si="16"/>
        <v>0</v>
      </c>
      <c r="L100" s="159">
        <f t="shared" si="16"/>
        <v>2446</v>
      </c>
      <c r="M100" s="159">
        <f t="shared" si="16"/>
        <v>1574</v>
      </c>
      <c r="N100" s="159">
        <f t="shared" si="16"/>
        <v>884</v>
      </c>
      <c r="O100" s="159">
        <f t="shared" si="16"/>
        <v>578</v>
      </c>
      <c r="P100" s="160">
        <f t="shared" si="16"/>
        <v>291</v>
      </c>
      <c r="Q100" s="161">
        <f t="shared" si="16"/>
        <v>5773</v>
      </c>
      <c r="R100" s="162">
        <f t="shared" si="16"/>
        <v>7372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699</v>
      </c>
      <c r="I101" s="166">
        <v>650</v>
      </c>
      <c r="J101" s="186">
        <f>SUM(H101:I101)</f>
        <v>1349</v>
      </c>
      <c r="K101" s="168">
        <v>0</v>
      </c>
      <c r="L101" s="169">
        <v>1977</v>
      </c>
      <c r="M101" s="169">
        <v>1189</v>
      </c>
      <c r="N101" s="169">
        <v>648</v>
      </c>
      <c r="O101" s="169">
        <v>425</v>
      </c>
      <c r="P101" s="166">
        <v>215</v>
      </c>
      <c r="Q101" s="167">
        <f>SUM(K101:P101)</f>
        <v>4454</v>
      </c>
      <c r="R101" s="170">
        <f>SUM(J101,Q101)</f>
        <v>5803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97</v>
      </c>
      <c r="I102" s="181">
        <v>153</v>
      </c>
      <c r="J102" s="187">
        <f>SUM(H102:I102)</f>
        <v>250</v>
      </c>
      <c r="K102" s="183">
        <v>0</v>
      </c>
      <c r="L102" s="184">
        <v>469</v>
      </c>
      <c r="M102" s="184">
        <v>385</v>
      </c>
      <c r="N102" s="184">
        <v>236</v>
      </c>
      <c r="O102" s="184">
        <v>153</v>
      </c>
      <c r="P102" s="181">
        <v>76</v>
      </c>
      <c r="Q102" s="182">
        <f>SUM(K102:P102)</f>
        <v>1319</v>
      </c>
      <c r="R102" s="185">
        <f>SUM(J102,Q102)</f>
        <v>1569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3</v>
      </c>
      <c r="I103" s="156">
        <f t="shared" si="17"/>
        <v>6</v>
      </c>
      <c r="J103" s="157">
        <f t="shared" si="17"/>
        <v>9</v>
      </c>
      <c r="K103" s="158">
        <f t="shared" si="17"/>
        <v>0</v>
      </c>
      <c r="L103" s="159">
        <f t="shared" si="17"/>
        <v>167</v>
      </c>
      <c r="M103" s="159">
        <f t="shared" si="17"/>
        <v>197</v>
      </c>
      <c r="N103" s="159">
        <f t="shared" si="17"/>
        <v>215</v>
      </c>
      <c r="O103" s="159">
        <f t="shared" si="17"/>
        <v>158</v>
      </c>
      <c r="P103" s="160">
        <f t="shared" si="17"/>
        <v>85</v>
      </c>
      <c r="Q103" s="161">
        <f t="shared" si="17"/>
        <v>822</v>
      </c>
      <c r="R103" s="162">
        <f t="shared" si="17"/>
        <v>831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3</v>
      </c>
      <c r="I104" s="166">
        <v>6</v>
      </c>
      <c r="J104" s="186">
        <f>SUM(H104:I104)</f>
        <v>9</v>
      </c>
      <c r="K104" s="168">
        <v>0</v>
      </c>
      <c r="L104" s="169">
        <v>139</v>
      </c>
      <c r="M104" s="169">
        <v>164</v>
      </c>
      <c r="N104" s="169">
        <v>161</v>
      </c>
      <c r="O104" s="169">
        <v>117</v>
      </c>
      <c r="P104" s="166">
        <v>57</v>
      </c>
      <c r="Q104" s="167">
        <f>SUM(K104:P104)</f>
        <v>638</v>
      </c>
      <c r="R104" s="170">
        <f>SUM(J104,Q104)</f>
        <v>647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0</v>
      </c>
      <c r="J105" s="188">
        <f>SUM(H105:I105)</f>
        <v>0</v>
      </c>
      <c r="K105" s="176">
        <v>0</v>
      </c>
      <c r="L105" s="177">
        <v>22</v>
      </c>
      <c r="M105" s="177">
        <v>30</v>
      </c>
      <c r="N105" s="177">
        <v>50</v>
      </c>
      <c r="O105" s="177">
        <v>39</v>
      </c>
      <c r="P105" s="174">
        <v>25</v>
      </c>
      <c r="Q105" s="175">
        <f>SUM(K105:P105)</f>
        <v>166</v>
      </c>
      <c r="R105" s="178">
        <f>SUM(J105,Q105)</f>
        <v>166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6</v>
      </c>
      <c r="M106" s="184">
        <v>3</v>
      </c>
      <c r="N106" s="184">
        <v>4</v>
      </c>
      <c r="O106" s="184">
        <v>2</v>
      </c>
      <c r="P106" s="181">
        <v>3</v>
      </c>
      <c r="Q106" s="182">
        <f>SUM(K106:P106)</f>
        <v>18</v>
      </c>
      <c r="R106" s="185">
        <f>SUM(J106,Q106)</f>
        <v>18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600</v>
      </c>
      <c r="I107" s="156">
        <f t="shared" si="18"/>
        <v>961</v>
      </c>
      <c r="J107" s="157">
        <f t="shared" si="18"/>
        <v>1561</v>
      </c>
      <c r="K107" s="158">
        <f t="shared" si="18"/>
        <v>0</v>
      </c>
      <c r="L107" s="159">
        <f t="shared" si="18"/>
        <v>1350</v>
      </c>
      <c r="M107" s="159">
        <f t="shared" si="18"/>
        <v>1293</v>
      </c>
      <c r="N107" s="159">
        <f t="shared" si="18"/>
        <v>839</v>
      </c>
      <c r="O107" s="159">
        <f t="shared" si="18"/>
        <v>619</v>
      </c>
      <c r="P107" s="160">
        <f t="shared" si="18"/>
        <v>361</v>
      </c>
      <c r="Q107" s="161">
        <f t="shared" si="18"/>
        <v>4462</v>
      </c>
      <c r="R107" s="162">
        <f t="shared" si="18"/>
        <v>6023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554</v>
      </c>
      <c r="I108" s="166">
        <v>923</v>
      </c>
      <c r="J108" s="186">
        <f>SUM(H108:I108)</f>
        <v>1477</v>
      </c>
      <c r="K108" s="168">
        <v>0</v>
      </c>
      <c r="L108" s="169">
        <v>1282</v>
      </c>
      <c r="M108" s="169">
        <v>1242</v>
      </c>
      <c r="N108" s="169">
        <v>807</v>
      </c>
      <c r="O108" s="169">
        <v>600</v>
      </c>
      <c r="P108" s="166">
        <v>353</v>
      </c>
      <c r="Q108" s="167">
        <f>SUM(K108:P108)</f>
        <v>4284</v>
      </c>
      <c r="R108" s="170">
        <f>SUM(J108,Q108)</f>
        <v>5761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19</v>
      </c>
      <c r="I109" s="174">
        <v>20</v>
      </c>
      <c r="J109" s="188">
        <f>SUM(H109:I109)</f>
        <v>39</v>
      </c>
      <c r="K109" s="176">
        <v>0</v>
      </c>
      <c r="L109" s="177">
        <v>34</v>
      </c>
      <c r="M109" s="177">
        <v>26</v>
      </c>
      <c r="N109" s="177">
        <v>15</v>
      </c>
      <c r="O109" s="177">
        <v>11</v>
      </c>
      <c r="P109" s="174">
        <v>7</v>
      </c>
      <c r="Q109" s="175">
        <f>SUM(K109:P109)</f>
        <v>93</v>
      </c>
      <c r="R109" s="178">
        <f>SUM(J109,Q109)</f>
        <v>132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27</v>
      </c>
      <c r="I110" s="181">
        <v>18</v>
      </c>
      <c r="J110" s="187">
        <f>SUM(H110:I110)</f>
        <v>45</v>
      </c>
      <c r="K110" s="183">
        <v>0</v>
      </c>
      <c r="L110" s="184">
        <v>34</v>
      </c>
      <c r="M110" s="184">
        <v>25</v>
      </c>
      <c r="N110" s="184">
        <v>17</v>
      </c>
      <c r="O110" s="184">
        <v>8</v>
      </c>
      <c r="P110" s="181">
        <v>1</v>
      </c>
      <c r="Q110" s="182">
        <f>SUM(K110:P110)</f>
        <v>85</v>
      </c>
      <c r="R110" s="185">
        <f>SUM(J110,Q110)</f>
        <v>130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19</v>
      </c>
      <c r="I111" s="156">
        <v>22</v>
      </c>
      <c r="J111" s="157">
        <f>SUM(H111:I111)</f>
        <v>41</v>
      </c>
      <c r="K111" s="158">
        <v>0</v>
      </c>
      <c r="L111" s="159">
        <v>140</v>
      </c>
      <c r="M111" s="159">
        <v>90</v>
      </c>
      <c r="N111" s="159">
        <v>101</v>
      </c>
      <c r="O111" s="159">
        <v>74</v>
      </c>
      <c r="P111" s="160">
        <v>39</v>
      </c>
      <c r="Q111" s="161">
        <f>SUM(K111:P111)</f>
        <v>444</v>
      </c>
      <c r="R111" s="162">
        <f>SUM(J111,Q111)</f>
        <v>485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1544</v>
      </c>
      <c r="I112" s="156">
        <v>1587</v>
      </c>
      <c r="J112" s="157">
        <f>SUM(H112:I112)</f>
        <v>3131</v>
      </c>
      <c r="K112" s="158">
        <v>0</v>
      </c>
      <c r="L112" s="159">
        <v>2994</v>
      </c>
      <c r="M112" s="159">
        <v>1907</v>
      </c>
      <c r="N112" s="159">
        <v>1039</v>
      </c>
      <c r="O112" s="159">
        <v>657</v>
      </c>
      <c r="P112" s="160">
        <v>358</v>
      </c>
      <c r="Q112" s="161">
        <f>SUM(K112:P112)</f>
        <v>6955</v>
      </c>
      <c r="R112" s="162">
        <f>SUM(J112,Q112)</f>
        <v>10086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SUM(H114:H121)</f>
        <v>17</v>
      </c>
      <c r="I113" s="156">
        <f t="shared" si="19"/>
        <v>17</v>
      </c>
      <c r="J113" s="157">
        <f t="shared" si="19"/>
        <v>34</v>
      </c>
      <c r="K113" s="158">
        <f t="shared" si="19"/>
        <v>0</v>
      </c>
      <c r="L113" s="159">
        <f t="shared" si="19"/>
        <v>388</v>
      </c>
      <c r="M113" s="159">
        <f t="shared" si="19"/>
        <v>435</v>
      </c>
      <c r="N113" s="159">
        <f t="shared" si="19"/>
        <v>406</v>
      </c>
      <c r="O113" s="159">
        <f t="shared" si="19"/>
        <v>295</v>
      </c>
      <c r="P113" s="160">
        <f t="shared" si="19"/>
        <v>129</v>
      </c>
      <c r="Q113" s="161">
        <f t="shared" si="19"/>
        <v>1653</v>
      </c>
      <c r="R113" s="162">
        <f t="shared" si="19"/>
        <v>1687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 aca="true" t="shared" si="20" ref="J114:J121">SUM(H114:I114)</f>
        <v>0</v>
      </c>
      <c r="K114" s="193"/>
      <c r="L114" s="169">
        <v>30</v>
      </c>
      <c r="M114" s="169">
        <v>14</v>
      </c>
      <c r="N114" s="169">
        <v>9</v>
      </c>
      <c r="O114" s="169">
        <v>3</v>
      </c>
      <c r="P114" s="166">
        <v>8</v>
      </c>
      <c r="Q114" s="167">
        <f aca="true" t="shared" si="21" ref="Q114:Q121">SUM(K114:P114)</f>
        <v>64</v>
      </c>
      <c r="R114" s="170">
        <f aca="true" t="shared" si="22" ref="R114:R121">SUM(J114,Q114)</f>
        <v>64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t="shared" si="20"/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 t="shared" si="21"/>
        <v>0</v>
      </c>
      <c r="R115" s="199">
        <f t="shared" si="22"/>
        <v>0</v>
      </c>
    </row>
    <row r="116" spans="2:18" s="149" customFormat="1" ht="16.5" customHeight="1">
      <c r="B116" s="163"/>
      <c r="C116" s="171" t="s">
        <v>72</v>
      </c>
      <c r="D116" s="54"/>
      <c r="E116" s="54"/>
      <c r="F116" s="54"/>
      <c r="G116" s="172"/>
      <c r="H116" s="173">
        <v>3</v>
      </c>
      <c r="I116" s="174">
        <v>4</v>
      </c>
      <c r="J116" s="188">
        <f t="shared" si="20"/>
        <v>7</v>
      </c>
      <c r="K116" s="176">
        <v>0</v>
      </c>
      <c r="L116" s="177">
        <v>74</v>
      </c>
      <c r="M116" s="177">
        <v>88</v>
      </c>
      <c r="N116" s="177">
        <v>66</v>
      </c>
      <c r="O116" s="177">
        <v>38</v>
      </c>
      <c r="P116" s="174">
        <v>16</v>
      </c>
      <c r="Q116" s="175">
        <f t="shared" si="21"/>
        <v>282</v>
      </c>
      <c r="R116" s="178">
        <f t="shared" si="22"/>
        <v>289</v>
      </c>
    </row>
    <row r="117" spans="2:18" s="149" customFormat="1" ht="16.5" customHeight="1">
      <c r="B117" s="163"/>
      <c r="C117" s="171" t="s">
        <v>73</v>
      </c>
      <c r="D117" s="54"/>
      <c r="E117" s="54"/>
      <c r="F117" s="54"/>
      <c r="G117" s="172"/>
      <c r="H117" s="173">
        <v>14</v>
      </c>
      <c r="I117" s="174">
        <v>13</v>
      </c>
      <c r="J117" s="188">
        <f t="shared" si="20"/>
        <v>27</v>
      </c>
      <c r="K117" s="176">
        <v>0</v>
      </c>
      <c r="L117" s="177">
        <v>101</v>
      </c>
      <c r="M117" s="177">
        <v>84</v>
      </c>
      <c r="N117" s="177">
        <v>77</v>
      </c>
      <c r="O117" s="177">
        <v>52</v>
      </c>
      <c r="P117" s="174">
        <v>27</v>
      </c>
      <c r="Q117" s="175">
        <f t="shared" si="21"/>
        <v>341</v>
      </c>
      <c r="R117" s="178">
        <f t="shared" si="22"/>
        <v>368</v>
      </c>
    </row>
    <row r="118" spans="2:18" s="149" customFormat="1" ht="16.5" customHeight="1">
      <c r="B118" s="163"/>
      <c r="C118" s="171" t="s">
        <v>74</v>
      </c>
      <c r="D118" s="54"/>
      <c r="E118" s="54"/>
      <c r="F118" s="54"/>
      <c r="G118" s="172"/>
      <c r="H118" s="173">
        <v>0</v>
      </c>
      <c r="I118" s="174">
        <v>0</v>
      </c>
      <c r="J118" s="188">
        <f t="shared" si="20"/>
        <v>0</v>
      </c>
      <c r="K118" s="200"/>
      <c r="L118" s="177">
        <v>152</v>
      </c>
      <c r="M118" s="177">
        <v>210</v>
      </c>
      <c r="N118" s="177">
        <v>202</v>
      </c>
      <c r="O118" s="177">
        <v>135</v>
      </c>
      <c r="P118" s="174">
        <v>49</v>
      </c>
      <c r="Q118" s="175">
        <f t="shared" si="21"/>
        <v>748</v>
      </c>
      <c r="R118" s="178">
        <f t="shared" si="22"/>
        <v>748</v>
      </c>
    </row>
    <row r="119" spans="2:18" s="149" customFormat="1" ht="16.5" customHeight="1">
      <c r="B119" s="163"/>
      <c r="C119" s="201" t="s">
        <v>75</v>
      </c>
      <c r="D119" s="202"/>
      <c r="E119" s="202"/>
      <c r="F119" s="202"/>
      <c r="G119" s="203"/>
      <c r="H119" s="173">
        <v>0</v>
      </c>
      <c r="I119" s="174">
        <v>0</v>
      </c>
      <c r="J119" s="188">
        <f t="shared" si="20"/>
        <v>0</v>
      </c>
      <c r="K119" s="200"/>
      <c r="L119" s="177">
        <v>26</v>
      </c>
      <c r="M119" s="177">
        <v>33</v>
      </c>
      <c r="N119" s="177">
        <v>32</v>
      </c>
      <c r="O119" s="177">
        <v>34</v>
      </c>
      <c r="P119" s="174">
        <v>13</v>
      </c>
      <c r="Q119" s="175">
        <f t="shared" si="21"/>
        <v>138</v>
      </c>
      <c r="R119" s="178">
        <f t="shared" si="22"/>
        <v>138</v>
      </c>
    </row>
    <row r="120" spans="2:18" s="149" customFormat="1" ht="16.5" customHeight="1">
      <c r="B120" s="204"/>
      <c r="C120" s="205" t="s">
        <v>76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0"/>
        <v>0</v>
      </c>
      <c r="K120" s="200"/>
      <c r="L120" s="177">
        <v>0</v>
      </c>
      <c r="M120" s="177">
        <v>1</v>
      </c>
      <c r="N120" s="177">
        <v>14</v>
      </c>
      <c r="O120" s="177">
        <v>22</v>
      </c>
      <c r="P120" s="174">
        <v>15</v>
      </c>
      <c r="Q120" s="175">
        <f t="shared" si="21"/>
        <v>52</v>
      </c>
      <c r="R120" s="178">
        <f t="shared" si="22"/>
        <v>52</v>
      </c>
    </row>
    <row r="121" spans="2:18" s="149" customFormat="1" ht="16.5" customHeight="1">
      <c r="B121" s="206"/>
      <c r="C121" s="207" t="s">
        <v>77</v>
      </c>
      <c r="D121" s="208"/>
      <c r="E121" s="208"/>
      <c r="F121" s="208"/>
      <c r="G121" s="209"/>
      <c r="H121" s="210">
        <v>0</v>
      </c>
      <c r="I121" s="211">
        <v>0</v>
      </c>
      <c r="J121" s="212">
        <f t="shared" si="20"/>
        <v>0</v>
      </c>
      <c r="K121" s="213"/>
      <c r="L121" s="214">
        <v>5</v>
      </c>
      <c r="M121" s="214">
        <v>5</v>
      </c>
      <c r="N121" s="214">
        <v>6</v>
      </c>
      <c r="O121" s="214">
        <v>11</v>
      </c>
      <c r="P121" s="211">
        <v>1</v>
      </c>
      <c r="Q121" s="215">
        <f t="shared" si="21"/>
        <v>28</v>
      </c>
      <c r="R121" s="216">
        <f t="shared" si="22"/>
        <v>28</v>
      </c>
    </row>
    <row r="122" spans="2:18" s="149" customFormat="1" ht="16.5" customHeight="1">
      <c r="B122" s="152" t="s">
        <v>78</v>
      </c>
      <c r="C122" s="153"/>
      <c r="D122" s="153"/>
      <c r="E122" s="153"/>
      <c r="F122" s="153"/>
      <c r="G122" s="154"/>
      <c r="H122" s="155">
        <f>SUM(H123:H125)</f>
        <v>0</v>
      </c>
      <c r="I122" s="156">
        <f>SUM(I123:I125)</f>
        <v>0</v>
      </c>
      <c r="J122" s="157">
        <f>SUM(J123:J125)</f>
        <v>0</v>
      </c>
      <c r="K122" s="217"/>
      <c r="L122" s="159">
        <f aca="true" t="shared" si="23" ref="L122:R122">SUM(L123:L125)</f>
        <v>56</v>
      </c>
      <c r="M122" s="159">
        <f t="shared" si="23"/>
        <v>124</v>
      </c>
      <c r="N122" s="159">
        <f t="shared" si="23"/>
        <v>343</v>
      </c>
      <c r="O122" s="159">
        <f t="shared" si="23"/>
        <v>785</v>
      </c>
      <c r="P122" s="160">
        <f t="shared" si="23"/>
        <v>1100</v>
      </c>
      <c r="Q122" s="161">
        <f t="shared" si="23"/>
        <v>2408</v>
      </c>
      <c r="R122" s="162">
        <f t="shared" si="23"/>
        <v>2408</v>
      </c>
    </row>
    <row r="123" spans="2:18" s="149" customFormat="1" ht="16.5" customHeight="1">
      <c r="B123" s="163"/>
      <c r="C123" s="45" t="s">
        <v>79</v>
      </c>
      <c r="D123" s="77"/>
      <c r="E123" s="77"/>
      <c r="F123" s="77"/>
      <c r="G123" s="164"/>
      <c r="H123" s="165">
        <v>0</v>
      </c>
      <c r="I123" s="166">
        <v>0</v>
      </c>
      <c r="J123" s="186">
        <f>SUM(H123:I123)</f>
        <v>0</v>
      </c>
      <c r="K123" s="193"/>
      <c r="L123" s="169">
        <v>6</v>
      </c>
      <c r="M123" s="169">
        <v>21</v>
      </c>
      <c r="N123" s="169">
        <v>172</v>
      </c>
      <c r="O123" s="169">
        <v>414</v>
      </c>
      <c r="P123" s="166">
        <v>439</v>
      </c>
      <c r="Q123" s="167">
        <f>SUM(K123:P123)</f>
        <v>1052</v>
      </c>
      <c r="R123" s="170">
        <f>SUM(J123,Q123)</f>
        <v>1052</v>
      </c>
    </row>
    <row r="124" spans="2:18" s="149" customFormat="1" ht="16.5" customHeight="1">
      <c r="B124" s="163"/>
      <c r="C124" s="171" t="s">
        <v>80</v>
      </c>
      <c r="D124" s="54"/>
      <c r="E124" s="54"/>
      <c r="F124" s="54"/>
      <c r="G124" s="172"/>
      <c r="H124" s="173">
        <v>0</v>
      </c>
      <c r="I124" s="174">
        <v>0</v>
      </c>
      <c r="J124" s="188">
        <f>SUM(H124:I124)</f>
        <v>0</v>
      </c>
      <c r="K124" s="200"/>
      <c r="L124" s="177">
        <v>47</v>
      </c>
      <c r="M124" s="177">
        <v>91</v>
      </c>
      <c r="N124" s="177">
        <v>135</v>
      </c>
      <c r="O124" s="177">
        <v>123</v>
      </c>
      <c r="P124" s="174">
        <v>92</v>
      </c>
      <c r="Q124" s="175">
        <f>SUM(K124:P124)</f>
        <v>488</v>
      </c>
      <c r="R124" s="178">
        <f>SUM(J124,Q124)</f>
        <v>488</v>
      </c>
    </row>
    <row r="125" spans="2:18" s="149" customFormat="1" ht="16.5" customHeight="1">
      <c r="B125" s="206"/>
      <c r="C125" s="56" t="s">
        <v>81</v>
      </c>
      <c r="D125" s="57"/>
      <c r="E125" s="57"/>
      <c r="F125" s="57"/>
      <c r="G125" s="179"/>
      <c r="H125" s="180">
        <v>0</v>
      </c>
      <c r="I125" s="181">
        <v>0</v>
      </c>
      <c r="J125" s="187">
        <f>SUM(H125:I125)</f>
        <v>0</v>
      </c>
      <c r="K125" s="218"/>
      <c r="L125" s="184">
        <v>3</v>
      </c>
      <c r="M125" s="184">
        <v>12</v>
      </c>
      <c r="N125" s="184">
        <v>36</v>
      </c>
      <c r="O125" s="184">
        <v>248</v>
      </c>
      <c r="P125" s="181">
        <v>569</v>
      </c>
      <c r="Q125" s="182">
        <f>SUM(K125:P125)</f>
        <v>868</v>
      </c>
      <c r="R125" s="185">
        <f>SUM(J125,Q125)</f>
        <v>868</v>
      </c>
    </row>
    <row r="126" spans="2:18" s="149" customFormat="1" ht="16.5" customHeight="1">
      <c r="B126" s="219" t="s">
        <v>82</v>
      </c>
      <c r="C126" s="36"/>
      <c r="D126" s="36"/>
      <c r="E126" s="36"/>
      <c r="F126" s="36"/>
      <c r="G126" s="37"/>
      <c r="H126" s="155">
        <f aca="true" t="shared" si="24" ref="H126:R126">SUM(H93,H113,H122)</f>
        <v>3794</v>
      </c>
      <c r="I126" s="156">
        <f t="shared" si="24"/>
        <v>4331</v>
      </c>
      <c r="J126" s="157">
        <f t="shared" si="24"/>
        <v>8125</v>
      </c>
      <c r="K126" s="158">
        <f t="shared" si="24"/>
        <v>0</v>
      </c>
      <c r="L126" s="159">
        <f t="shared" si="24"/>
        <v>9544</v>
      </c>
      <c r="M126" s="159">
        <f t="shared" si="24"/>
        <v>7070</v>
      </c>
      <c r="N126" s="159">
        <f t="shared" si="24"/>
        <v>4773</v>
      </c>
      <c r="O126" s="159">
        <f t="shared" si="24"/>
        <v>3902</v>
      </c>
      <c r="P126" s="160">
        <f t="shared" si="24"/>
        <v>2953</v>
      </c>
      <c r="Q126" s="161">
        <f t="shared" si="24"/>
        <v>28242</v>
      </c>
      <c r="R126" s="162">
        <f t="shared" si="24"/>
        <v>36367</v>
      </c>
    </row>
    <row r="127" spans="2:18" s="149" customFormat="1" ht="16.5" customHeight="1">
      <c r="B127" s="220"/>
      <c r="C127" s="220"/>
      <c r="D127" s="220"/>
      <c r="E127" s="220"/>
      <c r="F127" s="220"/>
      <c r="G127" s="220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</row>
    <row r="128" spans="1:11" s="149" customFormat="1" ht="16.5" customHeight="1">
      <c r="A128" s="148" t="s">
        <v>83</v>
      </c>
      <c r="H128" s="150"/>
      <c r="I128" s="150"/>
      <c r="J128" s="150"/>
      <c r="K128" s="150"/>
    </row>
    <row r="129" spans="2:18" s="149" customFormat="1" ht="16.5" customHeight="1">
      <c r="B129" s="151"/>
      <c r="C129" s="151"/>
      <c r="D129" s="151"/>
      <c r="E129" s="151"/>
      <c r="F129" s="6"/>
      <c r="G129" s="6"/>
      <c r="H129" s="6"/>
      <c r="I129" s="261" t="s">
        <v>84</v>
      </c>
      <c r="J129" s="261"/>
      <c r="K129" s="261"/>
      <c r="L129" s="261"/>
      <c r="M129" s="261"/>
      <c r="N129" s="261"/>
      <c r="O129" s="261"/>
      <c r="P129" s="261"/>
      <c r="Q129" s="261"/>
      <c r="R129" s="261"/>
    </row>
    <row r="130" spans="2:18" s="149" customFormat="1" ht="16.5" customHeight="1">
      <c r="B130" s="248" t="str">
        <f>"平成"&amp;WIDECHAR($A$2)&amp;"年（"&amp;WIDECHAR($B$2)&amp;"年）"&amp;WIDECHAR($C$2)&amp;"月"</f>
        <v>平成２８年（２０１６年）５月</v>
      </c>
      <c r="C130" s="249"/>
      <c r="D130" s="249"/>
      <c r="E130" s="249"/>
      <c r="F130" s="249"/>
      <c r="G130" s="250"/>
      <c r="H130" s="254" t="s">
        <v>39</v>
      </c>
      <c r="I130" s="255"/>
      <c r="J130" s="255"/>
      <c r="K130" s="256" t="s">
        <v>40</v>
      </c>
      <c r="L130" s="257"/>
      <c r="M130" s="257"/>
      <c r="N130" s="257"/>
      <c r="O130" s="257"/>
      <c r="P130" s="257"/>
      <c r="Q130" s="258"/>
      <c r="R130" s="259" t="s">
        <v>21</v>
      </c>
    </row>
    <row r="131" spans="2:18" s="149" customFormat="1" ht="16.5" customHeight="1">
      <c r="B131" s="251"/>
      <c r="C131" s="252"/>
      <c r="D131" s="252"/>
      <c r="E131" s="252"/>
      <c r="F131" s="252"/>
      <c r="G131" s="253"/>
      <c r="H131" s="99" t="s">
        <v>12</v>
      </c>
      <c r="I131" s="100" t="s">
        <v>13</v>
      </c>
      <c r="J131" s="101" t="s">
        <v>14</v>
      </c>
      <c r="K131" s="102" t="s">
        <v>15</v>
      </c>
      <c r="L131" s="103" t="s">
        <v>16</v>
      </c>
      <c r="M131" s="103" t="s">
        <v>17</v>
      </c>
      <c r="N131" s="103" t="s">
        <v>18</v>
      </c>
      <c r="O131" s="103" t="s">
        <v>19</v>
      </c>
      <c r="P131" s="104" t="s">
        <v>20</v>
      </c>
      <c r="Q131" s="98" t="s">
        <v>14</v>
      </c>
      <c r="R131" s="260"/>
    </row>
    <row r="132" spans="2:18" s="149" customFormat="1" ht="16.5" customHeight="1">
      <c r="B132" s="152" t="s">
        <v>49</v>
      </c>
      <c r="C132" s="153"/>
      <c r="D132" s="153"/>
      <c r="E132" s="153"/>
      <c r="F132" s="153"/>
      <c r="G132" s="154"/>
      <c r="H132" s="155">
        <f aca="true" t="shared" si="25" ref="H132:R132">SUM(H133,H139,H142,H146,H150:H151)</f>
        <v>37847179</v>
      </c>
      <c r="I132" s="156">
        <f t="shared" si="25"/>
        <v>61884387</v>
      </c>
      <c r="J132" s="157">
        <f t="shared" si="25"/>
        <v>99731566</v>
      </c>
      <c r="K132" s="158">
        <f t="shared" si="25"/>
        <v>0</v>
      </c>
      <c r="L132" s="159">
        <f t="shared" si="25"/>
        <v>276564211</v>
      </c>
      <c r="M132" s="159">
        <f t="shared" si="25"/>
        <v>232945867</v>
      </c>
      <c r="N132" s="159">
        <f t="shared" si="25"/>
        <v>185703803</v>
      </c>
      <c r="O132" s="159">
        <f t="shared" si="25"/>
        <v>146627792</v>
      </c>
      <c r="P132" s="160">
        <f t="shared" si="25"/>
        <v>92416347</v>
      </c>
      <c r="Q132" s="161">
        <f t="shared" si="25"/>
        <v>934258020</v>
      </c>
      <c r="R132" s="162">
        <f t="shared" si="25"/>
        <v>1033989586</v>
      </c>
    </row>
    <row r="133" spans="2:18" s="149" customFormat="1" ht="16.5" customHeight="1">
      <c r="B133" s="163"/>
      <c r="C133" s="152" t="s">
        <v>50</v>
      </c>
      <c r="D133" s="153"/>
      <c r="E133" s="153"/>
      <c r="F133" s="153"/>
      <c r="G133" s="154"/>
      <c r="H133" s="155">
        <f aca="true" t="shared" si="26" ref="H133:Q133">SUM(H134:H138)</f>
        <v>11565473</v>
      </c>
      <c r="I133" s="156">
        <f t="shared" si="26"/>
        <v>18400830</v>
      </c>
      <c r="J133" s="157">
        <f t="shared" si="26"/>
        <v>29966303</v>
      </c>
      <c r="K133" s="158">
        <f t="shared" si="26"/>
        <v>0</v>
      </c>
      <c r="L133" s="159">
        <f t="shared" si="26"/>
        <v>46562426</v>
      </c>
      <c r="M133" s="159">
        <f t="shared" si="26"/>
        <v>40798571</v>
      </c>
      <c r="N133" s="159">
        <f t="shared" si="26"/>
        <v>30630613</v>
      </c>
      <c r="O133" s="159">
        <f t="shared" si="26"/>
        <v>28897510</v>
      </c>
      <c r="P133" s="160">
        <f t="shared" si="26"/>
        <v>26134543</v>
      </c>
      <c r="Q133" s="161">
        <f t="shared" si="26"/>
        <v>173023663</v>
      </c>
      <c r="R133" s="162">
        <f aca="true" t="shared" si="27" ref="R133:R138">SUM(J133,Q133)</f>
        <v>202989966</v>
      </c>
    </row>
    <row r="134" spans="2:18" s="149" customFormat="1" ht="16.5" customHeight="1">
      <c r="B134" s="163"/>
      <c r="C134" s="163"/>
      <c r="D134" s="45" t="s">
        <v>51</v>
      </c>
      <c r="E134" s="77"/>
      <c r="F134" s="77"/>
      <c r="G134" s="164"/>
      <c r="H134" s="165">
        <v>10660225</v>
      </c>
      <c r="I134" s="166">
        <v>15895672</v>
      </c>
      <c r="J134" s="167">
        <f>SUM(H134:I134)</f>
        <v>26555897</v>
      </c>
      <c r="K134" s="168">
        <v>0</v>
      </c>
      <c r="L134" s="169">
        <v>33939583</v>
      </c>
      <c r="M134" s="169">
        <v>29100426</v>
      </c>
      <c r="N134" s="169">
        <v>22366561</v>
      </c>
      <c r="O134" s="169">
        <v>21547015</v>
      </c>
      <c r="P134" s="166">
        <v>17718867</v>
      </c>
      <c r="Q134" s="167">
        <f>SUM(K134:P134)</f>
        <v>124672452</v>
      </c>
      <c r="R134" s="170">
        <f t="shared" si="27"/>
        <v>151228349</v>
      </c>
    </row>
    <row r="135" spans="2:18" s="149" customFormat="1" ht="16.5" customHeight="1">
      <c r="B135" s="163"/>
      <c r="C135" s="163"/>
      <c r="D135" s="171" t="s">
        <v>52</v>
      </c>
      <c r="E135" s="54"/>
      <c r="F135" s="54"/>
      <c r="G135" s="172"/>
      <c r="H135" s="173">
        <v>0</v>
      </c>
      <c r="I135" s="174">
        <v>0</v>
      </c>
      <c r="J135" s="175">
        <f>SUM(H135:I135)</f>
        <v>0</v>
      </c>
      <c r="K135" s="176">
        <v>0</v>
      </c>
      <c r="L135" s="177">
        <v>0</v>
      </c>
      <c r="M135" s="177">
        <v>22968</v>
      </c>
      <c r="N135" s="177">
        <v>129672</v>
      </c>
      <c r="O135" s="177">
        <v>80388</v>
      </c>
      <c r="P135" s="174">
        <v>1384000</v>
      </c>
      <c r="Q135" s="175">
        <f>SUM(K135:P135)</f>
        <v>1617028</v>
      </c>
      <c r="R135" s="178">
        <f t="shared" si="27"/>
        <v>1617028</v>
      </c>
    </row>
    <row r="136" spans="2:18" s="149" customFormat="1" ht="16.5" customHeight="1">
      <c r="B136" s="163"/>
      <c r="C136" s="163"/>
      <c r="D136" s="171" t="s">
        <v>53</v>
      </c>
      <c r="E136" s="54"/>
      <c r="F136" s="54"/>
      <c r="G136" s="172"/>
      <c r="H136" s="173">
        <v>341635</v>
      </c>
      <c r="I136" s="174">
        <v>864403</v>
      </c>
      <c r="J136" s="175">
        <f>SUM(H136:I136)</f>
        <v>1206038</v>
      </c>
      <c r="K136" s="176">
        <v>0</v>
      </c>
      <c r="L136" s="177">
        <v>6700312</v>
      </c>
      <c r="M136" s="177">
        <v>5607962</v>
      </c>
      <c r="N136" s="177">
        <v>3853501</v>
      </c>
      <c r="O136" s="177">
        <v>4247848</v>
      </c>
      <c r="P136" s="174">
        <v>4354543</v>
      </c>
      <c r="Q136" s="175">
        <f>SUM(K136:P136)</f>
        <v>24764166</v>
      </c>
      <c r="R136" s="178">
        <f t="shared" si="27"/>
        <v>25970204</v>
      </c>
    </row>
    <row r="137" spans="2:18" s="149" customFormat="1" ht="16.5" customHeight="1">
      <c r="B137" s="163"/>
      <c r="C137" s="163"/>
      <c r="D137" s="171" t="s">
        <v>54</v>
      </c>
      <c r="E137" s="54"/>
      <c r="F137" s="54"/>
      <c r="G137" s="172"/>
      <c r="H137" s="173">
        <v>341379</v>
      </c>
      <c r="I137" s="174">
        <v>1281228</v>
      </c>
      <c r="J137" s="175">
        <f>SUM(H137:I137)</f>
        <v>1622607</v>
      </c>
      <c r="K137" s="176">
        <v>0</v>
      </c>
      <c r="L137" s="177">
        <v>3291108</v>
      </c>
      <c r="M137" s="177">
        <v>3398828</v>
      </c>
      <c r="N137" s="177">
        <v>1963243</v>
      </c>
      <c r="O137" s="177">
        <v>1230862</v>
      </c>
      <c r="P137" s="174">
        <v>1143348</v>
      </c>
      <c r="Q137" s="175">
        <f>SUM(K137:P137)</f>
        <v>11027389</v>
      </c>
      <c r="R137" s="178">
        <f t="shared" si="27"/>
        <v>12649996</v>
      </c>
    </row>
    <row r="138" spans="2:18" s="149" customFormat="1" ht="16.5" customHeight="1">
      <c r="B138" s="163"/>
      <c r="C138" s="163"/>
      <c r="D138" s="56" t="s">
        <v>55</v>
      </c>
      <c r="E138" s="57"/>
      <c r="F138" s="57"/>
      <c r="G138" s="179"/>
      <c r="H138" s="180">
        <v>222234</v>
      </c>
      <c r="I138" s="181">
        <v>359527</v>
      </c>
      <c r="J138" s="182">
        <f>SUM(H138:I138)</f>
        <v>581761</v>
      </c>
      <c r="K138" s="183">
        <v>0</v>
      </c>
      <c r="L138" s="184">
        <v>2631423</v>
      </c>
      <c r="M138" s="184">
        <v>2668387</v>
      </c>
      <c r="N138" s="184">
        <v>2317636</v>
      </c>
      <c r="O138" s="184">
        <v>1791397</v>
      </c>
      <c r="P138" s="181">
        <v>1533785</v>
      </c>
      <c r="Q138" s="182">
        <f>SUM(K138:P138)</f>
        <v>10942628</v>
      </c>
      <c r="R138" s="185">
        <f t="shared" si="27"/>
        <v>11524389</v>
      </c>
    </row>
    <row r="139" spans="2:18" s="149" customFormat="1" ht="16.5" customHeight="1">
      <c r="B139" s="163"/>
      <c r="C139" s="152" t="s">
        <v>56</v>
      </c>
      <c r="D139" s="153"/>
      <c r="E139" s="153"/>
      <c r="F139" s="153"/>
      <c r="G139" s="154"/>
      <c r="H139" s="155">
        <f aca="true" t="shared" si="28" ref="H139:R139">SUM(H140:H141)</f>
        <v>13599633</v>
      </c>
      <c r="I139" s="156">
        <f t="shared" si="28"/>
        <v>26768944</v>
      </c>
      <c r="J139" s="157">
        <f t="shared" si="28"/>
        <v>40368577</v>
      </c>
      <c r="K139" s="158">
        <f t="shared" si="28"/>
        <v>0</v>
      </c>
      <c r="L139" s="159">
        <f t="shared" si="28"/>
        <v>153817066</v>
      </c>
      <c r="M139" s="159">
        <f t="shared" si="28"/>
        <v>127962442</v>
      </c>
      <c r="N139" s="159">
        <f t="shared" si="28"/>
        <v>92564252</v>
      </c>
      <c r="O139" s="159">
        <f t="shared" si="28"/>
        <v>70557476</v>
      </c>
      <c r="P139" s="160">
        <f t="shared" si="28"/>
        <v>38204681</v>
      </c>
      <c r="Q139" s="161">
        <f t="shared" si="28"/>
        <v>483105917</v>
      </c>
      <c r="R139" s="162">
        <f t="shared" si="28"/>
        <v>523474494</v>
      </c>
    </row>
    <row r="140" spans="2:18" s="149" customFormat="1" ht="16.5" customHeight="1">
      <c r="B140" s="163"/>
      <c r="C140" s="163"/>
      <c r="D140" s="45" t="s">
        <v>57</v>
      </c>
      <c r="E140" s="77"/>
      <c r="F140" s="77"/>
      <c r="G140" s="164"/>
      <c r="H140" s="165">
        <v>11750195</v>
      </c>
      <c r="I140" s="166">
        <v>21155928</v>
      </c>
      <c r="J140" s="186">
        <f>SUM(H140:I140)</f>
        <v>32906123</v>
      </c>
      <c r="K140" s="168">
        <v>0</v>
      </c>
      <c r="L140" s="169">
        <v>123930092</v>
      </c>
      <c r="M140" s="169">
        <v>95947564</v>
      </c>
      <c r="N140" s="169">
        <v>68610588</v>
      </c>
      <c r="O140" s="169">
        <v>53326784</v>
      </c>
      <c r="P140" s="166">
        <v>28744279</v>
      </c>
      <c r="Q140" s="167">
        <f>SUM(K140:P140)</f>
        <v>370559307</v>
      </c>
      <c r="R140" s="170">
        <f>SUM(J140,Q140)</f>
        <v>403465430</v>
      </c>
    </row>
    <row r="141" spans="2:18" s="149" customFormat="1" ht="16.5" customHeight="1">
      <c r="B141" s="163"/>
      <c r="C141" s="163"/>
      <c r="D141" s="56" t="s">
        <v>58</v>
      </c>
      <c r="E141" s="57"/>
      <c r="F141" s="57"/>
      <c r="G141" s="179"/>
      <c r="H141" s="180">
        <v>1849438</v>
      </c>
      <c r="I141" s="181">
        <v>5613016</v>
      </c>
      <c r="J141" s="187">
        <f>SUM(H141:I141)</f>
        <v>7462454</v>
      </c>
      <c r="K141" s="183">
        <v>0</v>
      </c>
      <c r="L141" s="184">
        <v>29886974</v>
      </c>
      <c r="M141" s="184">
        <v>32014878</v>
      </c>
      <c r="N141" s="184">
        <v>23953664</v>
      </c>
      <c r="O141" s="184">
        <v>17230692</v>
      </c>
      <c r="P141" s="181">
        <v>9460402</v>
      </c>
      <c r="Q141" s="182">
        <f>SUM(K141:P141)</f>
        <v>112546610</v>
      </c>
      <c r="R141" s="185">
        <f>SUM(J141,Q141)</f>
        <v>120009064</v>
      </c>
    </row>
    <row r="142" spans="2:18" s="149" customFormat="1" ht="16.5" customHeight="1">
      <c r="B142" s="163"/>
      <c r="C142" s="152" t="s">
        <v>59</v>
      </c>
      <c r="D142" s="153"/>
      <c r="E142" s="153"/>
      <c r="F142" s="153"/>
      <c r="G142" s="154"/>
      <c r="H142" s="155">
        <f aca="true" t="shared" si="29" ref="H142:R142">SUM(H143:H145)</f>
        <v>52990</v>
      </c>
      <c r="I142" s="156">
        <f t="shared" si="29"/>
        <v>230184</v>
      </c>
      <c r="J142" s="157">
        <f t="shared" si="29"/>
        <v>283174</v>
      </c>
      <c r="K142" s="158">
        <f t="shared" si="29"/>
        <v>0</v>
      </c>
      <c r="L142" s="159">
        <f t="shared" si="29"/>
        <v>7482220</v>
      </c>
      <c r="M142" s="159">
        <f t="shared" si="29"/>
        <v>10026216</v>
      </c>
      <c r="N142" s="159">
        <f t="shared" si="29"/>
        <v>15827984</v>
      </c>
      <c r="O142" s="159">
        <f t="shared" si="29"/>
        <v>13095359</v>
      </c>
      <c r="P142" s="160">
        <f t="shared" si="29"/>
        <v>7734139</v>
      </c>
      <c r="Q142" s="161">
        <f t="shared" si="29"/>
        <v>54165918</v>
      </c>
      <c r="R142" s="162">
        <f t="shared" si="29"/>
        <v>54449092</v>
      </c>
    </row>
    <row r="143" spans="2:18" s="149" customFormat="1" ht="16.5" customHeight="1">
      <c r="B143" s="163"/>
      <c r="C143" s="163"/>
      <c r="D143" s="45" t="s">
        <v>60</v>
      </c>
      <c r="E143" s="77"/>
      <c r="F143" s="77"/>
      <c r="G143" s="164"/>
      <c r="H143" s="165">
        <v>52990</v>
      </c>
      <c r="I143" s="166">
        <v>230184</v>
      </c>
      <c r="J143" s="186">
        <f>SUM(H143:I143)</f>
        <v>283174</v>
      </c>
      <c r="K143" s="168">
        <v>0</v>
      </c>
      <c r="L143" s="169">
        <v>6070287</v>
      </c>
      <c r="M143" s="169">
        <v>8146132</v>
      </c>
      <c r="N143" s="169">
        <v>11348873</v>
      </c>
      <c r="O143" s="169">
        <v>9308069</v>
      </c>
      <c r="P143" s="166">
        <v>5745607</v>
      </c>
      <c r="Q143" s="167">
        <f>SUM(K143:P143)</f>
        <v>40618968</v>
      </c>
      <c r="R143" s="170">
        <f>SUM(J143,Q143)</f>
        <v>40902142</v>
      </c>
    </row>
    <row r="144" spans="2:18" s="149" customFormat="1" ht="16.5" customHeight="1">
      <c r="B144" s="163"/>
      <c r="C144" s="163"/>
      <c r="D144" s="171" t="s">
        <v>61</v>
      </c>
      <c r="E144" s="54"/>
      <c r="F144" s="54"/>
      <c r="G144" s="172"/>
      <c r="H144" s="173">
        <v>0</v>
      </c>
      <c r="I144" s="174">
        <v>0</v>
      </c>
      <c r="J144" s="188">
        <f>SUM(H144:I144)</f>
        <v>0</v>
      </c>
      <c r="K144" s="176">
        <v>0</v>
      </c>
      <c r="L144" s="177">
        <v>1085134</v>
      </c>
      <c r="M144" s="177">
        <v>1738802</v>
      </c>
      <c r="N144" s="177">
        <v>4180491</v>
      </c>
      <c r="O144" s="177">
        <v>3638601</v>
      </c>
      <c r="P144" s="174">
        <v>1858608</v>
      </c>
      <c r="Q144" s="175">
        <f>SUM(K144:P144)</f>
        <v>12501636</v>
      </c>
      <c r="R144" s="178">
        <f>SUM(J144,Q144)</f>
        <v>12501636</v>
      </c>
    </row>
    <row r="145" spans="2:18" s="149" customFormat="1" ht="16.5" customHeight="1">
      <c r="B145" s="163"/>
      <c r="C145" s="189"/>
      <c r="D145" s="56" t="s">
        <v>62</v>
      </c>
      <c r="E145" s="57"/>
      <c r="F145" s="57"/>
      <c r="G145" s="179"/>
      <c r="H145" s="180">
        <v>0</v>
      </c>
      <c r="I145" s="181">
        <v>0</v>
      </c>
      <c r="J145" s="187">
        <f>SUM(H145:I145)</f>
        <v>0</v>
      </c>
      <c r="K145" s="183">
        <v>0</v>
      </c>
      <c r="L145" s="184">
        <v>326799</v>
      </c>
      <c r="M145" s="184">
        <v>141282</v>
      </c>
      <c r="N145" s="184">
        <v>298620</v>
      </c>
      <c r="O145" s="184">
        <v>148689</v>
      </c>
      <c r="P145" s="181">
        <v>129924</v>
      </c>
      <c r="Q145" s="182">
        <f>SUM(K145:P145)</f>
        <v>1045314</v>
      </c>
      <c r="R145" s="185">
        <f>SUM(J145,Q145)</f>
        <v>1045314</v>
      </c>
    </row>
    <row r="146" spans="2:18" s="149" customFormat="1" ht="16.5" customHeight="1">
      <c r="B146" s="163"/>
      <c r="C146" s="152" t="s">
        <v>63</v>
      </c>
      <c r="D146" s="153"/>
      <c r="E146" s="153"/>
      <c r="F146" s="153"/>
      <c r="G146" s="154"/>
      <c r="H146" s="155">
        <f aca="true" t="shared" si="30" ref="H146:R146">SUM(H147:H149)</f>
        <v>4766759</v>
      </c>
      <c r="I146" s="156">
        <f t="shared" si="30"/>
        <v>7602981</v>
      </c>
      <c r="J146" s="157">
        <f t="shared" si="30"/>
        <v>12369740</v>
      </c>
      <c r="K146" s="158">
        <f t="shared" si="30"/>
        <v>0</v>
      </c>
      <c r="L146" s="159">
        <f t="shared" si="30"/>
        <v>10645160</v>
      </c>
      <c r="M146" s="159">
        <f t="shared" si="30"/>
        <v>15427640</v>
      </c>
      <c r="N146" s="159">
        <f t="shared" si="30"/>
        <v>11325174</v>
      </c>
      <c r="O146" s="159">
        <f t="shared" si="30"/>
        <v>9281318</v>
      </c>
      <c r="P146" s="160">
        <f t="shared" si="30"/>
        <v>6633445</v>
      </c>
      <c r="Q146" s="161">
        <f t="shared" si="30"/>
        <v>53312737</v>
      </c>
      <c r="R146" s="162">
        <f t="shared" si="30"/>
        <v>65682477</v>
      </c>
    </row>
    <row r="147" spans="2:18" s="149" customFormat="1" ht="16.5" customHeight="1">
      <c r="B147" s="163"/>
      <c r="C147" s="163"/>
      <c r="D147" s="45" t="s">
        <v>64</v>
      </c>
      <c r="E147" s="77"/>
      <c r="F147" s="77"/>
      <c r="G147" s="164"/>
      <c r="H147" s="165">
        <v>2752372</v>
      </c>
      <c r="I147" s="166">
        <v>5992260</v>
      </c>
      <c r="J147" s="186">
        <f>SUM(H147:I147)</f>
        <v>8744632</v>
      </c>
      <c r="K147" s="168">
        <v>0</v>
      </c>
      <c r="L147" s="169">
        <v>7597409</v>
      </c>
      <c r="M147" s="169">
        <v>13135476</v>
      </c>
      <c r="N147" s="169">
        <v>9522817</v>
      </c>
      <c r="O147" s="169">
        <v>8386213</v>
      </c>
      <c r="P147" s="166">
        <v>6395008</v>
      </c>
      <c r="Q147" s="167">
        <f>SUM(K147:P147)</f>
        <v>45036923</v>
      </c>
      <c r="R147" s="170">
        <f>SUM(J147,Q147)</f>
        <v>53781555</v>
      </c>
    </row>
    <row r="148" spans="2:18" s="149" customFormat="1" ht="16.5" customHeight="1">
      <c r="B148" s="163"/>
      <c r="C148" s="163"/>
      <c r="D148" s="171" t="s">
        <v>65</v>
      </c>
      <c r="E148" s="54"/>
      <c r="F148" s="54"/>
      <c r="G148" s="172"/>
      <c r="H148" s="173">
        <v>471141</v>
      </c>
      <c r="I148" s="174">
        <v>417358</v>
      </c>
      <c r="J148" s="188">
        <f>SUM(H148:I148)</f>
        <v>888499</v>
      </c>
      <c r="K148" s="176">
        <v>0</v>
      </c>
      <c r="L148" s="177">
        <v>654653</v>
      </c>
      <c r="M148" s="177">
        <v>713120</v>
      </c>
      <c r="N148" s="177">
        <v>401066</v>
      </c>
      <c r="O148" s="177">
        <v>190622</v>
      </c>
      <c r="P148" s="174">
        <v>193437</v>
      </c>
      <c r="Q148" s="175">
        <f>SUM(K148:P148)</f>
        <v>2152898</v>
      </c>
      <c r="R148" s="178">
        <f>SUM(J148,Q148)</f>
        <v>3041397</v>
      </c>
    </row>
    <row r="149" spans="2:18" s="149" customFormat="1" ht="16.5" customHeight="1">
      <c r="B149" s="163"/>
      <c r="C149" s="163"/>
      <c r="D149" s="56" t="s">
        <v>66</v>
      </c>
      <c r="E149" s="57"/>
      <c r="F149" s="57"/>
      <c r="G149" s="179"/>
      <c r="H149" s="180">
        <v>1543246</v>
      </c>
      <c r="I149" s="181">
        <v>1193363</v>
      </c>
      <c r="J149" s="187">
        <f>SUM(H149:I149)</f>
        <v>2736609</v>
      </c>
      <c r="K149" s="183">
        <v>0</v>
      </c>
      <c r="L149" s="184">
        <v>2393098</v>
      </c>
      <c r="M149" s="184">
        <v>1579044</v>
      </c>
      <c r="N149" s="184">
        <v>1401291</v>
      </c>
      <c r="O149" s="184">
        <v>704483</v>
      </c>
      <c r="P149" s="181">
        <v>45000</v>
      </c>
      <c r="Q149" s="182">
        <f>SUM(K149:P149)</f>
        <v>6122916</v>
      </c>
      <c r="R149" s="185">
        <f>SUM(J149,Q149)</f>
        <v>8859525</v>
      </c>
    </row>
    <row r="150" spans="2:18" s="149" customFormat="1" ht="16.5" customHeight="1">
      <c r="B150" s="163"/>
      <c r="C150" s="190" t="s">
        <v>67</v>
      </c>
      <c r="D150" s="191"/>
      <c r="E150" s="191"/>
      <c r="F150" s="191"/>
      <c r="G150" s="192"/>
      <c r="H150" s="155">
        <v>1061124</v>
      </c>
      <c r="I150" s="156">
        <v>1922348</v>
      </c>
      <c r="J150" s="157">
        <f>SUM(H150:I150)</f>
        <v>2983472</v>
      </c>
      <c r="K150" s="158">
        <v>0</v>
      </c>
      <c r="L150" s="159">
        <v>20934002</v>
      </c>
      <c r="M150" s="159">
        <v>15004305</v>
      </c>
      <c r="N150" s="159">
        <v>19207646</v>
      </c>
      <c r="O150" s="159">
        <v>14603958</v>
      </c>
      <c r="P150" s="160">
        <v>8198857</v>
      </c>
      <c r="Q150" s="161">
        <f>SUM(K150:P150)</f>
        <v>77948768</v>
      </c>
      <c r="R150" s="162">
        <f>SUM(J150,Q150)</f>
        <v>80932240</v>
      </c>
    </row>
    <row r="151" spans="2:18" s="149" customFormat="1" ht="16.5" customHeight="1">
      <c r="B151" s="189"/>
      <c r="C151" s="190" t="s">
        <v>68</v>
      </c>
      <c r="D151" s="191"/>
      <c r="E151" s="191"/>
      <c r="F151" s="191"/>
      <c r="G151" s="192"/>
      <c r="H151" s="155">
        <v>6801200</v>
      </c>
      <c r="I151" s="156">
        <v>6959100</v>
      </c>
      <c r="J151" s="157">
        <f>SUM(H151:I151)</f>
        <v>13760300</v>
      </c>
      <c r="K151" s="158">
        <v>0</v>
      </c>
      <c r="L151" s="159">
        <v>37123337</v>
      </c>
      <c r="M151" s="159">
        <v>23726693</v>
      </c>
      <c r="N151" s="159">
        <v>16148134</v>
      </c>
      <c r="O151" s="159">
        <v>10192171</v>
      </c>
      <c r="P151" s="160">
        <v>5510682</v>
      </c>
      <c r="Q151" s="161">
        <f>SUM(K151:P151)</f>
        <v>92701017</v>
      </c>
      <c r="R151" s="162">
        <f>SUM(J151,Q151)</f>
        <v>106461317</v>
      </c>
    </row>
    <row r="152" spans="2:18" s="149" customFormat="1" ht="16.5" customHeight="1">
      <c r="B152" s="152" t="s">
        <v>69</v>
      </c>
      <c r="C152" s="153"/>
      <c r="D152" s="153"/>
      <c r="E152" s="153"/>
      <c r="F152" s="153"/>
      <c r="G152" s="154"/>
      <c r="H152" s="155">
        <f aca="true" t="shared" si="31" ref="H152:N152">SUM(H153:H160)</f>
        <v>671337</v>
      </c>
      <c r="I152" s="156">
        <f t="shared" si="31"/>
        <v>1227796</v>
      </c>
      <c r="J152" s="157">
        <f t="shared" si="31"/>
        <v>1899133</v>
      </c>
      <c r="K152" s="158">
        <f t="shared" si="31"/>
        <v>0</v>
      </c>
      <c r="L152" s="159">
        <f t="shared" si="31"/>
        <v>60351005</v>
      </c>
      <c r="M152" s="159">
        <f t="shared" si="31"/>
        <v>82629824</v>
      </c>
      <c r="N152" s="159">
        <f t="shared" si="31"/>
        <v>87244050</v>
      </c>
      <c r="O152" s="159">
        <v>68596006</v>
      </c>
      <c r="P152" s="160">
        <f>SUM(P153:P160)</f>
        <v>31777281</v>
      </c>
      <c r="Q152" s="161">
        <f>SUM(Q153:Q160)</f>
        <v>330598166</v>
      </c>
      <c r="R152" s="162">
        <f>SUM(R153:R160)</f>
        <v>332497299</v>
      </c>
    </row>
    <row r="153" spans="2:18" s="149" customFormat="1" ht="16.5" customHeight="1">
      <c r="B153" s="163"/>
      <c r="C153" s="222" t="s">
        <v>85</v>
      </c>
      <c r="D153" s="223"/>
      <c r="E153" s="223"/>
      <c r="F153" s="223"/>
      <c r="G153" s="224"/>
      <c r="H153" s="165">
        <v>0</v>
      </c>
      <c r="I153" s="166">
        <v>0</v>
      </c>
      <c r="J153" s="186">
        <f aca="true" t="shared" si="32" ref="J153:J160">SUM(H153:I153)</f>
        <v>0</v>
      </c>
      <c r="K153" s="225"/>
      <c r="L153" s="226">
        <v>2096340</v>
      </c>
      <c r="M153" s="226">
        <v>1371897</v>
      </c>
      <c r="N153" s="226">
        <v>1413234</v>
      </c>
      <c r="O153" s="226">
        <v>591795</v>
      </c>
      <c r="P153" s="227">
        <v>1709622</v>
      </c>
      <c r="Q153" s="228">
        <f aca="true" t="shared" si="33" ref="Q153:Q160">SUM(K153:P153)</f>
        <v>7182888</v>
      </c>
      <c r="R153" s="229">
        <f aca="true" t="shared" si="34" ref="R153:R160">SUM(J153,Q153)</f>
        <v>7182888</v>
      </c>
    </row>
    <row r="154" spans="2:18" s="149" customFormat="1" ht="16.5" customHeight="1">
      <c r="B154" s="163"/>
      <c r="C154" s="171" t="s">
        <v>71</v>
      </c>
      <c r="D154" s="54"/>
      <c r="E154" s="54"/>
      <c r="F154" s="54"/>
      <c r="G154" s="172"/>
      <c r="H154" s="173">
        <v>0</v>
      </c>
      <c r="I154" s="174">
        <v>0</v>
      </c>
      <c r="J154" s="188">
        <f t="shared" si="32"/>
        <v>0</v>
      </c>
      <c r="K154" s="200"/>
      <c r="L154" s="177">
        <v>0</v>
      </c>
      <c r="M154" s="177">
        <v>0</v>
      </c>
      <c r="N154" s="177">
        <v>0</v>
      </c>
      <c r="O154" s="177">
        <v>0</v>
      </c>
      <c r="P154" s="174">
        <v>0</v>
      </c>
      <c r="Q154" s="175">
        <f t="shared" si="33"/>
        <v>0</v>
      </c>
      <c r="R154" s="178">
        <f t="shared" si="34"/>
        <v>0</v>
      </c>
    </row>
    <row r="155" spans="2:18" s="149" customFormat="1" ht="16.5" customHeight="1">
      <c r="B155" s="163"/>
      <c r="C155" s="171" t="s">
        <v>72</v>
      </c>
      <c r="D155" s="54"/>
      <c r="E155" s="54"/>
      <c r="F155" s="54"/>
      <c r="G155" s="172"/>
      <c r="H155" s="173">
        <v>92727</v>
      </c>
      <c r="I155" s="174">
        <v>213723</v>
      </c>
      <c r="J155" s="188">
        <f t="shared" si="32"/>
        <v>306450</v>
      </c>
      <c r="K155" s="176">
        <v>0</v>
      </c>
      <c r="L155" s="177">
        <v>7773507</v>
      </c>
      <c r="M155" s="177">
        <v>10835558</v>
      </c>
      <c r="N155" s="177">
        <v>9041317</v>
      </c>
      <c r="O155" s="177">
        <v>5859252</v>
      </c>
      <c r="P155" s="174">
        <v>2508273</v>
      </c>
      <c r="Q155" s="175">
        <f t="shared" si="33"/>
        <v>36017907</v>
      </c>
      <c r="R155" s="178">
        <f t="shared" si="34"/>
        <v>36324357</v>
      </c>
    </row>
    <row r="156" spans="2:18" s="149" customFormat="1" ht="16.5" customHeight="1">
      <c r="B156" s="163"/>
      <c r="C156" s="171" t="s">
        <v>73</v>
      </c>
      <c r="D156" s="54"/>
      <c r="E156" s="54"/>
      <c r="F156" s="54"/>
      <c r="G156" s="172"/>
      <c r="H156" s="173">
        <v>578610</v>
      </c>
      <c r="I156" s="174">
        <v>1014073</v>
      </c>
      <c r="J156" s="188">
        <f t="shared" si="32"/>
        <v>1592683</v>
      </c>
      <c r="K156" s="176">
        <v>0</v>
      </c>
      <c r="L156" s="177">
        <v>11708506</v>
      </c>
      <c r="M156" s="177">
        <v>14266330</v>
      </c>
      <c r="N156" s="177">
        <v>17090086</v>
      </c>
      <c r="O156" s="177">
        <v>13030298</v>
      </c>
      <c r="P156" s="174">
        <v>7290462</v>
      </c>
      <c r="Q156" s="175">
        <f t="shared" si="33"/>
        <v>63385682</v>
      </c>
      <c r="R156" s="178">
        <f t="shared" si="34"/>
        <v>64978365</v>
      </c>
    </row>
    <row r="157" spans="2:18" s="149" customFormat="1" ht="16.5" customHeight="1">
      <c r="B157" s="163"/>
      <c r="C157" s="171" t="s">
        <v>74</v>
      </c>
      <c r="D157" s="54"/>
      <c r="E157" s="54"/>
      <c r="F157" s="54"/>
      <c r="G157" s="172"/>
      <c r="H157" s="173">
        <v>0</v>
      </c>
      <c r="I157" s="174">
        <v>0</v>
      </c>
      <c r="J157" s="188">
        <f t="shared" si="32"/>
        <v>0</v>
      </c>
      <c r="K157" s="200"/>
      <c r="L157" s="177">
        <v>34121213</v>
      </c>
      <c r="M157" s="177">
        <v>49408659</v>
      </c>
      <c r="N157" s="177">
        <v>49447373</v>
      </c>
      <c r="O157" s="177">
        <v>33857156</v>
      </c>
      <c r="P157" s="174">
        <v>12522195</v>
      </c>
      <c r="Q157" s="175">
        <f t="shared" si="33"/>
        <v>179356596</v>
      </c>
      <c r="R157" s="178">
        <f t="shared" si="34"/>
        <v>179356596</v>
      </c>
    </row>
    <row r="158" spans="2:18" s="149" customFormat="1" ht="16.5" customHeight="1">
      <c r="B158" s="163"/>
      <c r="C158" s="201" t="s">
        <v>75</v>
      </c>
      <c r="D158" s="202"/>
      <c r="E158" s="202"/>
      <c r="F158" s="202"/>
      <c r="G158" s="203"/>
      <c r="H158" s="173">
        <v>0</v>
      </c>
      <c r="I158" s="174">
        <v>0</v>
      </c>
      <c r="J158" s="188">
        <f t="shared" si="32"/>
        <v>0</v>
      </c>
      <c r="K158" s="200"/>
      <c r="L158" s="177">
        <v>3990785</v>
      </c>
      <c r="M158" s="177">
        <v>5804306</v>
      </c>
      <c r="N158" s="177">
        <v>5984150</v>
      </c>
      <c r="O158" s="177">
        <v>6786908</v>
      </c>
      <c r="P158" s="174">
        <v>3112523</v>
      </c>
      <c r="Q158" s="175">
        <f t="shared" si="33"/>
        <v>25678672</v>
      </c>
      <c r="R158" s="178">
        <f t="shared" si="34"/>
        <v>25678672</v>
      </c>
    </row>
    <row r="159" spans="2:18" s="149" customFormat="1" ht="16.5" customHeight="1">
      <c r="B159" s="204"/>
      <c r="C159" s="205" t="s">
        <v>76</v>
      </c>
      <c r="D159" s="202"/>
      <c r="E159" s="202"/>
      <c r="F159" s="202"/>
      <c r="G159" s="203"/>
      <c r="H159" s="173">
        <v>0</v>
      </c>
      <c r="I159" s="174">
        <v>0</v>
      </c>
      <c r="J159" s="188">
        <f t="shared" si="32"/>
        <v>0</v>
      </c>
      <c r="K159" s="200"/>
      <c r="L159" s="177">
        <v>0</v>
      </c>
      <c r="M159" s="177">
        <v>48592</v>
      </c>
      <c r="N159" s="177">
        <v>3036825</v>
      </c>
      <c r="O159" s="177">
        <v>5582968</v>
      </c>
      <c r="P159" s="174">
        <v>4298938</v>
      </c>
      <c r="Q159" s="175">
        <f t="shared" si="33"/>
        <v>12967323</v>
      </c>
      <c r="R159" s="178">
        <f t="shared" si="34"/>
        <v>12967323</v>
      </c>
    </row>
    <row r="160" spans="2:18" s="149" customFormat="1" ht="16.5" customHeight="1">
      <c r="B160" s="206"/>
      <c r="C160" s="207" t="s">
        <v>77</v>
      </c>
      <c r="D160" s="208"/>
      <c r="E160" s="208"/>
      <c r="F160" s="208"/>
      <c r="G160" s="209"/>
      <c r="H160" s="210">
        <v>0</v>
      </c>
      <c r="I160" s="211">
        <v>0</v>
      </c>
      <c r="J160" s="212">
        <f t="shared" si="32"/>
        <v>0</v>
      </c>
      <c r="K160" s="213"/>
      <c r="L160" s="214">
        <v>660654</v>
      </c>
      <c r="M160" s="214">
        <v>894482</v>
      </c>
      <c r="N160" s="214">
        <v>1231065</v>
      </c>
      <c r="O160" s="214">
        <v>2887629</v>
      </c>
      <c r="P160" s="211">
        <v>335268</v>
      </c>
      <c r="Q160" s="215">
        <f t="shared" si="33"/>
        <v>6009098</v>
      </c>
      <c r="R160" s="216">
        <f t="shared" si="34"/>
        <v>6009098</v>
      </c>
    </row>
    <row r="161" spans="2:18" s="149" customFormat="1" ht="16.5" customHeight="1">
      <c r="B161" s="152" t="s">
        <v>78</v>
      </c>
      <c r="C161" s="153"/>
      <c r="D161" s="153"/>
      <c r="E161" s="153"/>
      <c r="F161" s="153"/>
      <c r="G161" s="154"/>
      <c r="H161" s="155">
        <f>SUM(H162:H164)</f>
        <v>0</v>
      </c>
      <c r="I161" s="156">
        <f>SUM(I162:I164)</f>
        <v>0</v>
      </c>
      <c r="J161" s="157">
        <f>SUM(J162:J164)</f>
        <v>0</v>
      </c>
      <c r="K161" s="217"/>
      <c r="L161" s="159">
        <f aca="true" t="shared" si="35" ref="L161:R161">SUM(L162:L164)</f>
        <v>11597534</v>
      </c>
      <c r="M161" s="159">
        <f t="shared" si="35"/>
        <v>29352495</v>
      </c>
      <c r="N161" s="159">
        <f t="shared" si="35"/>
        <v>84322447</v>
      </c>
      <c r="O161" s="159">
        <f t="shared" si="35"/>
        <v>218826184</v>
      </c>
      <c r="P161" s="160">
        <f t="shared" si="35"/>
        <v>353563844</v>
      </c>
      <c r="Q161" s="161">
        <f t="shared" si="35"/>
        <v>697662504</v>
      </c>
      <c r="R161" s="162">
        <f t="shared" si="35"/>
        <v>697662504</v>
      </c>
    </row>
    <row r="162" spans="2:18" s="149" customFormat="1" ht="16.5" customHeight="1">
      <c r="B162" s="163"/>
      <c r="C162" s="45" t="s">
        <v>79</v>
      </c>
      <c r="D162" s="77"/>
      <c r="E162" s="77"/>
      <c r="F162" s="77"/>
      <c r="G162" s="164"/>
      <c r="H162" s="165">
        <v>0</v>
      </c>
      <c r="I162" s="166">
        <v>0</v>
      </c>
      <c r="J162" s="186">
        <f>SUM(H162:I162)</f>
        <v>0</v>
      </c>
      <c r="K162" s="193"/>
      <c r="L162" s="169">
        <v>1087956</v>
      </c>
      <c r="M162" s="169">
        <v>4353874</v>
      </c>
      <c r="N162" s="169">
        <v>37834029</v>
      </c>
      <c r="O162" s="169">
        <v>97574533</v>
      </c>
      <c r="P162" s="166">
        <v>112150418</v>
      </c>
      <c r="Q162" s="167">
        <f>SUM(K162:P162)</f>
        <v>253000810</v>
      </c>
      <c r="R162" s="170">
        <f>SUM(J162,Q162)</f>
        <v>253000810</v>
      </c>
    </row>
    <row r="163" spans="2:18" s="149" customFormat="1" ht="16.5" customHeight="1">
      <c r="B163" s="163"/>
      <c r="C163" s="171" t="s">
        <v>80</v>
      </c>
      <c r="D163" s="54"/>
      <c r="E163" s="54"/>
      <c r="F163" s="54"/>
      <c r="G163" s="172"/>
      <c r="H163" s="173">
        <v>0</v>
      </c>
      <c r="I163" s="174">
        <v>0</v>
      </c>
      <c r="J163" s="188">
        <f>SUM(H163:I163)</f>
        <v>0</v>
      </c>
      <c r="K163" s="200"/>
      <c r="L163" s="177">
        <v>9809000</v>
      </c>
      <c r="M163" s="177">
        <v>21695126</v>
      </c>
      <c r="N163" s="177">
        <v>34676080</v>
      </c>
      <c r="O163" s="177">
        <v>33393857</v>
      </c>
      <c r="P163" s="174">
        <v>25809221</v>
      </c>
      <c r="Q163" s="175">
        <f>SUM(K163:P163)</f>
        <v>125383284</v>
      </c>
      <c r="R163" s="178">
        <f>SUM(J163,Q163)</f>
        <v>125383284</v>
      </c>
    </row>
    <row r="164" spans="2:18" s="149" customFormat="1" ht="16.5" customHeight="1">
      <c r="B164" s="206"/>
      <c r="C164" s="56" t="s">
        <v>81</v>
      </c>
      <c r="D164" s="57"/>
      <c r="E164" s="57"/>
      <c r="F164" s="57"/>
      <c r="G164" s="179"/>
      <c r="H164" s="180">
        <v>0</v>
      </c>
      <c r="I164" s="181">
        <v>0</v>
      </c>
      <c r="J164" s="187">
        <f>SUM(H164:I164)</f>
        <v>0</v>
      </c>
      <c r="K164" s="218"/>
      <c r="L164" s="184">
        <v>700578</v>
      </c>
      <c r="M164" s="184">
        <v>3303495</v>
      </c>
      <c r="N164" s="184">
        <v>11812338</v>
      </c>
      <c r="O164" s="184">
        <v>87857794</v>
      </c>
      <c r="P164" s="181">
        <v>215604205</v>
      </c>
      <c r="Q164" s="182">
        <f>SUM(K164:P164)</f>
        <v>319278410</v>
      </c>
      <c r="R164" s="185">
        <f>SUM(J164,Q164)</f>
        <v>319278410</v>
      </c>
    </row>
    <row r="165" spans="2:18" s="149" customFormat="1" ht="16.5" customHeight="1">
      <c r="B165" s="219" t="s">
        <v>82</v>
      </c>
      <c r="C165" s="36"/>
      <c r="D165" s="36"/>
      <c r="E165" s="36"/>
      <c r="F165" s="36"/>
      <c r="G165" s="37"/>
      <c r="H165" s="155">
        <f aca="true" t="shared" si="36" ref="H165:R165">SUM(H132,H152,H161)</f>
        <v>38518516</v>
      </c>
      <c r="I165" s="156">
        <f t="shared" si="36"/>
        <v>63112183</v>
      </c>
      <c r="J165" s="157">
        <f t="shared" si="36"/>
        <v>101630699</v>
      </c>
      <c r="K165" s="158">
        <f t="shared" si="36"/>
        <v>0</v>
      </c>
      <c r="L165" s="159">
        <f t="shared" si="36"/>
        <v>348512750</v>
      </c>
      <c r="M165" s="159">
        <f t="shared" si="36"/>
        <v>344928186</v>
      </c>
      <c r="N165" s="159">
        <f t="shared" si="36"/>
        <v>357270300</v>
      </c>
      <c r="O165" s="159">
        <f t="shared" si="36"/>
        <v>434049982</v>
      </c>
      <c r="P165" s="160">
        <f t="shared" si="36"/>
        <v>477757472</v>
      </c>
      <c r="Q165" s="161">
        <f t="shared" si="36"/>
        <v>1962518690</v>
      </c>
      <c r="R165" s="162">
        <f t="shared" si="36"/>
        <v>2064149389</v>
      </c>
    </row>
    <row r="166" spans="2:18" s="149" customFormat="1" ht="3.75" customHeight="1">
      <c r="B166" s="220"/>
      <c r="C166" s="220"/>
      <c r="D166" s="220"/>
      <c r="E166" s="220"/>
      <c r="F166" s="220"/>
      <c r="G166" s="220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</row>
    <row r="167" spans="2:18" s="149" customFormat="1" ht="3.75" customHeight="1">
      <c r="B167" s="220"/>
      <c r="C167" s="220"/>
      <c r="D167" s="220"/>
      <c r="E167" s="220"/>
      <c r="F167" s="220"/>
      <c r="G167" s="220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</row>
  </sheetData>
  <sheetProtection/>
  <mergeCells count="49">
    <mergeCell ref="R47:R48"/>
    <mergeCell ref="Q66:Q67"/>
    <mergeCell ref="H74:J74"/>
    <mergeCell ref="J73:Q73"/>
    <mergeCell ref="Q74:Q75"/>
    <mergeCell ref="B130:G131"/>
    <mergeCell ref="H91:J91"/>
    <mergeCell ref="K91:Q91"/>
    <mergeCell ref="R91:R92"/>
    <mergeCell ref="B91:G92"/>
    <mergeCell ref="H4:I4"/>
    <mergeCell ref="B47:G48"/>
    <mergeCell ref="B56:G57"/>
    <mergeCell ref="B66:G67"/>
    <mergeCell ref="J81:Q81"/>
    <mergeCell ref="B5:G5"/>
    <mergeCell ref="H5:I5"/>
    <mergeCell ref="Q12:R12"/>
    <mergeCell ref="R6:R7"/>
    <mergeCell ref="K46:R46"/>
    <mergeCell ref="H130:J130"/>
    <mergeCell ref="R130:R131"/>
    <mergeCell ref="B74:G75"/>
    <mergeCell ref="B82:G83"/>
    <mergeCell ref="K130:Q130"/>
    <mergeCell ref="Q82:Q83"/>
    <mergeCell ref="J65:Q65"/>
    <mergeCell ref="K74:P74"/>
    <mergeCell ref="R56:R57"/>
    <mergeCell ref="K55:R55"/>
    <mergeCell ref="H56:J56"/>
    <mergeCell ref="K56:Q56"/>
    <mergeCell ref="P1:Q1"/>
    <mergeCell ref="I129:R129"/>
    <mergeCell ref="J1:O1"/>
    <mergeCell ref="K47:Q47"/>
    <mergeCell ref="H47:J47"/>
    <mergeCell ref="K66:P66"/>
    <mergeCell ref="I90:R90"/>
    <mergeCell ref="H82:J82"/>
    <mergeCell ref="K82:P82"/>
    <mergeCell ref="H66:J66"/>
    <mergeCell ref="C13:G13"/>
    <mergeCell ref="C22:G22"/>
    <mergeCell ref="C32:G32"/>
    <mergeCell ref="C42:G42"/>
    <mergeCell ref="B13:B22"/>
    <mergeCell ref="B23:B32"/>
    <mergeCell ref="B33:B4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Normal="55" zoomScaleSheetLayoutView="100" zoomScalePageLayoutView="0" workbookViewId="0" topLeftCell="A1">
      <selection activeCell="I11" sqref="I1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平成２８年（２０１６年）６月※</v>
      </c>
      <c r="J1" s="294" t="s">
        <v>0</v>
      </c>
      <c r="K1" s="295"/>
      <c r="L1" s="295"/>
      <c r="M1" s="295"/>
      <c r="N1" s="295"/>
      <c r="O1" s="296"/>
      <c r="P1" s="297">
        <v>42654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6</v>
      </c>
      <c r="D2" s="230">
        <v>1</v>
      </c>
      <c r="E2" s="230">
        <v>30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平成２８年（２０１６年）６月末日現在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47734</v>
      </c>
      <c r="Q6" s="13">
        <f>R42</f>
        <v>19048</v>
      </c>
      <c r="R6" s="303">
        <f>Q6/Q7</f>
        <v>0.20523208205835453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45078</v>
      </c>
      <c r="Q7" s="13">
        <f>I8</f>
        <v>92812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92812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平成２８年（２０１６年）６月末日現在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810</v>
      </c>
      <c r="I14" s="39">
        <f>I15+I16+I17+I18+I19+I20</f>
        <v>559</v>
      </c>
      <c r="J14" s="40">
        <f aca="true" t="shared" si="0" ref="J14:J22">SUM(H14:I14)</f>
        <v>1369</v>
      </c>
      <c r="K14" s="41" t="s">
        <v>23</v>
      </c>
      <c r="L14" s="42">
        <f>L15+L16+L17+L18+L19+L20</f>
        <v>1321</v>
      </c>
      <c r="M14" s="42">
        <f>M15+M16+M17+M18+M19+M20</f>
        <v>932</v>
      </c>
      <c r="N14" s="42">
        <f>N15+N16+N17+N18+N19+N20</f>
        <v>695</v>
      </c>
      <c r="O14" s="42">
        <f>O15+O16+O17+O18+O19+O20</f>
        <v>609</v>
      </c>
      <c r="P14" s="42">
        <f>P15+P16+P17+P18+P19+P20</f>
        <v>522</v>
      </c>
      <c r="Q14" s="43">
        <f aca="true" t="shared" si="1" ref="Q14:Q22">SUM(K14:P14)</f>
        <v>4079</v>
      </c>
      <c r="R14" s="44">
        <f aca="true" t="shared" si="2" ref="R14:R22">SUM(J14,Q14)</f>
        <v>5448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87</v>
      </c>
      <c r="I15" s="48">
        <v>92</v>
      </c>
      <c r="J15" s="49">
        <f t="shared" si="0"/>
        <v>179</v>
      </c>
      <c r="K15" s="50" t="s">
        <v>23</v>
      </c>
      <c r="L15" s="51">
        <v>110</v>
      </c>
      <c r="M15" s="51">
        <v>112</v>
      </c>
      <c r="N15" s="51">
        <v>67</v>
      </c>
      <c r="O15" s="51">
        <v>46</v>
      </c>
      <c r="P15" s="48">
        <v>51</v>
      </c>
      <c r="Q15" s="49">
        <f t="shared" si="1"/>
        <v>386</v>
      </c>
      <c r="R15" s="52">
        <f t="shared" si="2"/>
        <v>565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105</v>
      </c>
      <c r="I16" s="48">
        <v>96</v>
      </c>
      <c r="J16" s="49">
        <f t="shared" si="0"/>
        <v>201</v>
      </c>
      <c r="K16" s="50" t="s">
        <v>23</v>
      </c>
      <c r="L16" s="51">
        <v>169</v>
      </c>
      <c r="M16" s="51">
        <v>127</v>
      </c>
      <c r="N16" s="51">
        <v>83</v>
      </c>
      <c r="O16" s="51">
        <v>65</v>
      </c>
      <c r="P16" s="48">
        <v>69</v>
      </c>
      <c r="Q16" s="49">
        <f t="shared" si="1"/>
        <v>513</v>
      </c>
      <c r="R16" s="55">
        <f t="shared" si="2"/>
        <v>714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127</v>
      </c>
      <c r="I17" s="48">
        <v>82</v>
      </c>
      <c r="J17" s="49">
        <f t="shared" si="0"/>
        <v>209</v>
      </c>
      <c r="K17" s="50" t="s">
        <v>23</v>
      </c>
      <c r="L17" s="51">
        <v>200</v>
      </c>
      <c r="M17" s="51">
        <v>149</v>
      </c>
      <c r="N17" s="51">
        <v>118</v>
      </c>
      <c r="O17" s="51">
        <v>103</v>
      </c>
      <c r="P17" s="48">
        <v>100</v>
      </c>
      <c r="Q17" s="49">
        <f t="shared" si="1"/>
        <v>670</v>
      </c>
      <c r="R17" s="55">
        <f t="shared" si="2"/>
        <v>879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177</v>
      </c>
      <c r="I18" s="48">
        <v>120</v>
      </c>
      <c r="J18" s="49">
        <f t="shared" si="0"/>
        <v>297</v>
      </c>
      <c r="K18" s="50" t="s">
        <v>23</v>
      </c>
      <c r="L18" s="51">
        <v>319</v>
      </c>
      <c r="M18" s="51">
        <v>216</v>
      </c>
      <c r="N18" s="51">
        <v>167</v>
      </c>
      <c r="O18" s="51">
        <v>150</v>
      </c>
      <c r="P18" s="48">
        <v>120</v>
      </c>
      <c r="Q18" s="49">
        <f t="shared" si="1"/>
        <v>972</v>
      </c>
      <c r="R18" s="55">
        <f t="shared" si="2"/>
        <v>1269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184</v>
      </c>
      <c r="I19" s="48">
        <v>107</v>
      </c>
      <c r="J19" s="49">
        <f t="shared" si="0"/>
        <v>291</v>
      </c>
      <c r="K19" s="50" t="s">
        <v>23</v>
      </c>
      <c r="L19" s="51">
        <v>316</v>
      </c>
      <c r="M19" s="51">
        <v>195</v>
      </c>
      <c r="N19" s="51">
        <v>152</v>
      </c>
      <c r="O19" s="51">
        <v>139</v>
      </c>
      <c r="P19" s="48">
        <v>99</v>
      </c>
      <c r="Q19" s="49">
        <f t="shared" si="1"/>
        <v>901</v>
      </c>
      <c r="R19" s="55">
        <f t="shared" si="2"/>
        <v>1192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130</v>
      </c>
      <c r="I20" s="59">
        <v>62</v>
      </c>
      <c r="J20" s="60">
        <f t="shared" si="0"/>
        <v>192</v>
      </c>
      <c r="K20" s="61" t="s">
        <v>23</v>
      </c>
      <c r="L20" s="62">
        <v>207</v>
      </c>
      <c r="M20" s="62">
        <v>133</v>
      </c>
      <c r="N20" s="62">
        <v>108</v>
      </c>
      <c r="O20" s="62">
        <v>106</v>
      </c>
      <c r="P20" s="59">
        <v>83</v>
      </c>
      <c r="Q20" s="49">
        <f t="shared" si="1"/>
        <v>637</v>
      </c>
      <c r="R20" s="63">
        <f t="shared" si="2"/>
        <v>829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22</v>
      </c>
      <c r="I21" s="65">
        <v>23</v>
      </c>
      <c r="J21" s="40">
        <f t="shared" si="0"/>
        <v>45</v>
      </c>
      <c r="K21" s="41" t="s">
        <v>23</v>
      </c>
      <c r="L21" s="42">
        <v>35</v>
      </c>
      <c r="M21" s="42">
        <v>40</v>
      </c>
      <c r="N21" s="42">
        <v>25</v>
      </c>
      <c r="O21" s="42">
        <v>16</v>
      </c>
      <c r="P21" s="66">
        <v>27</v>
      </c>
      <c r="Q21" s="67">
        <f t="shared" si="1"/>
        <v>143</v>
      </c>
      <c r="R21" s="68">
        <f t="shared" si="2"/>
        <v>188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832</v>
      </c>
      <c r="I22" s="70">
        <f>I14+I21</f>
        <v>582</v>
      </c>
      <c r="J22" s="71">
        <f t="shared" si="0"/>
        <v>1414</v>
      </c>
      <c r="K22" s="72" t="s">
        <v>23</v>
      </c>
      <c r="L22" s="73">
        <f>L14+L21</f>
        <v>1356</v>
      </c>
      <c r="M22" s="73">
        <f>M14+M21</f>
        <v>972</v>
      </c>
      <c r="N22" s="73">
        <f>N14+N21</f>
        <v>720</v>
      </c>
      <c r="O22" s="73">
        <f>O14+O21</f>
        <v>625</v>
      </c>
      <c r="P22" s="70">
        <f>P14+P21</f>
        <v>549</v>
      </c>
      <c r="Q22" s="71">
        <f t="shared" si="1"/>
        <v>4222</v>
      </c>
      <c r="R22" s="74">
        <f t="shared" si="2"/>
        <v>5636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2099</v>
      </c>
      <c r="I24" s="39">
        <f>I25+I26+I27+I28+I29+I30</f>
        <v>1749</v>
      </c>
      <c r="J24" s="40">
        <f aca="true" t="shared" si="3" ref="J24:J32">SUM(H24:I24)</f>
        <v>3848</v>
      </c>
      <c r="K24" s="41" t="s">
        <v>88</v>
      </c>
      <c r="L24" s="42">
        <f>L25+L26+L27+L28+L29+L30</f>
        <v>2959</v>
      </c>
      <c r="M24" s="42">
        <f>M25+M26+M27+M28+M29+M30</f>
        <v>1871</v>
      </c>
      <c r="N24" s="42">
        <f>N25+N26+N27+N28+N29+N30</f>
        <v>1402</v>
      </c>
      <c r="O24" s="42">
        <f>O25+O26+O27+O28+O29+O30</f>
        <v>1578</v>
      </c>
      <c r="P24" s="42">
        <f>P25+P26+P27+P28+P29+P30</f>
        <v>1603</v>
      </c>
      <c r="Q24" s="43">
        <f aca="true" t="shared" si="4" ref="Q24:Q32">SUM(K24:P24)</f>
        <v>9413</v>
      </c>
      <c r="R24" s="44">
        <f aca="true" t="shared" si="5" ref="R24:R32">SUM(J24,Q24)</f>
        <v>13261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87</v>
      </c>
      <c r="I25" s="48">
        <v>83</v>
      </c>
      <c r="J25" s="49">
        <f t="shared" si="3"/>
        <v>170</v>
      </c>
      <c r="K25" s="50" t="s">
        <v>88</v>
      </c>
      <c r="L25" s="51">
        <v>100</v>
      </c>
      <c r="M25" s="51">
        <v>53</v>
      </c>
      <c r="N25" s="51">
        <v>48</v>
      </c>
      <c r="O25" s="51">
        <v>35</v>
      </c>
      <c r="P25" s="48">
        <v>54</v>
      </c>
      <c r="Q25" s="49">
        <f t="shared" si="4"/>
        <v>290</v>
      </c>
      <c r="R25" s="52">
        <f t="shared" si="5"/>
        <v>460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161</v>
      </c>
      <c r="I26" s="48">
        <v>131</v>
      </c>
      <c r="J26" s="49">
        <f t="shared" si="3"/>
        <v>292</v>
      </c>
      <c r="K26" s="50" t="s">
        <v>88</v>
      </c>
      <c r="L26" s="51">
        <v>169</v>
      </c>
      <c r="M26" s="51">
        <v>109</v>
      </c>
      <c r="N26" s="51">
        <v>68</v>
      </c>
      <c r="O26" s="51">
        <v>64</v>
      </c>
      <c r="P26" s="48">
        <v>77</v>
      </c>
      <c r="Q26" s="49">
        <f t="shared" si="4"/>
        <v>487</v>
      </c>
      <c r="R26" s="55">
        <f t="shared" si="5"/>
        <v>779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349</v>
      </c>
      <c r="I27" s="48">
        <v>245</v>
      </c>
      <c r="J27" s="49">
        <f t="shared" si="3"/>
        <v>594</v>
      </c>
      <c r="K27" s="50" t="s">
        <v>88</v>
      </c>
      <c r="L27" s="51">
        <v>334</v>
      </c>
      <c r="M27" s="51">
        <v>178</v>
      </c>
      <c r="N27" s="51">
        <v>108</v>
      </c>
      <c r="O27" s="51">
        <v>120</v>
      </c>
      <c r="P27" s="48">
        <v>127</v>
      </c>
      <c r="Q27" s="49">
        <f t="shared" si="4"/>
        <v>867</v>
      </c>
      <c r="R27" s="55">
        <f t="shared" si="5"/>
        <v>1461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644</v>
      </c>
      <c r="I28" s="48">
        <v>494</v>
      </c>
      <c r="J28" s="49">
        <f t="shared" si="3"/>
        <v>1138</v>
      </c>
      <c r="K28" s="50" t="s">
        <v>88</v>
      </c>
      <c r="L28" s="51">
        <v>754</v>
      </c>
      <c r="M28" s="51">
        <v>400</v>
      </c>
      <c r="N28" s="51">
        <v>253</v>
      </c>
      <c r="O28" s="51">
        <v>270</v>
      </c>
      <c r="P28" s="48">
        <v>296</v>
      </c>
      <c r="Q28" s="49">
        <f t="shared" si="4"/>
        <v>1973</v>
      </c>
      <c r="R28" s="55">
        <f t="shared" si="5"/>
        <v>3111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587</v>
      </c>
      <c r="I29" s="48">
        <v>513</v>
      </c>
      <c r="J29" s="49">
        <f t="shared" si="3"/>
        <v>1100</v>
      </c>
      <c r="K29" s="50" t="s">
        <v>88</v>
      </c>
      <c r="L29" s="51">
        <v>879</v>
      </c>
      <c r="M29" s="51">
        <v>548</v>
      </c>
      <c r="N29" s="51">
        <v>397</v>
      </c>
      <c r="O29" s="51">
        <v>445</v>
      </c>
      <c r="P29" s="48">
        <v>416</v>
      </c>
      <c r="Q29" s="49">
        <f t="shared" si="4"/>
        <v>2685</v>
      </c>
      <c r="R29" s="55">
        <f t="shared" si="5"/>
        <v>3785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271</v>
      </c>
      <c r="I30" s="59">
        <v>283</v>
      </c>
      <c r="J30" s="60">
        <f t="shared" si="3"/>
        <v>554</v>
      </c>
      <c r="K30" s="61" t="s">
        <v>88</v>
      </c>
      <c r="L30" s="62">
        <v>723</v>
      </c>
      <c r="M30" s="62">
        <v>583</v>
      </c>
      <c r="N30" s="62">
        <v>528</v>
      </c>
      <c r="O30" s="62">
        <v>644</v>
      </c>
      <c r="P30" s="59">
        <v>633</v>
      </c>
      <c r="Q30" s="60">
        <f t="shared" si="4"/>
        <v>3111</v>
      </c>
      <c r="R30" s="63">
        <f t="shared" si="5"/>
        <v>3665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15</v>
      </c>
      <c r="I31" s="65">
        <v>28</v>
      </c>
      <c r="J31" s="40">
        <f t="shared" si="3"/>
        <v>43</v>
      </c>
      <c r="K31" s="41" t="s">
        <v>88</v>
      </c>
      <c r="L31" s="42">
        <v>36</v>
      </c>
      <c r="M31" s="42">
        <v>20</v>
      </c>
      <c r="N31" s="42">
        <v>19</v>
      </c>
      <c r="O31" s="42">
        <v>14</v>
      </c>
      <c r="P31" s="66">
        <v>19</v>
      </c>
      <c r="Q31" s="67">
        <f t="shared" si="4"/>
        <v>108</v>
      </c>
      <c r="R31" s="68">
        <f t="shared" si="5"/>
        <v>151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2114</v>
      </c>
      <c r="I32" s="70">
        <f>I24+I31</f>
        <v>1777</v>
      </c>
      <c r="J32" s="71">
        <f t="shared" si="3"/>
        <v>3891</v>
      </c>
      <c r="K32" s="72" t="s">
        <v>88</v>
      </c>
      <c r="L32" s="73">
        <f>L24+L31</f>
        <v>2995</v>
      </c>
      <c r="M32" s="73">
        <f>M24+M31</f>
        <v>1891</v>
      </c>
      <c r="N32" s="73">
        <f>N24+N31</f>
        <v>1421</v>
      </c>
      <c r="O32" s="73">
        <f>O24+O31</f>
        <v>1592</v>
      </c>
      <c r="P32" s="70">
        <f>P24+P31</f>
        <v>1622</v>
      </c>
      <c r="Q32" s="71">
        <f t="shared" si="4"/>
        <v>9521</v>
      </c>
      <c r="R32" s="74">
        <f t="shared" si="5"/>
        <v>13412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2909</v>
      </c>
      <c r="I34" s="39">
        <f t="shared" si="6"/>
        <v>2308</v>
      </c>
      <c r="J34" s="40">
        <f>SUM(H34:I34)</f>
        <v>5217</v>
      </c>
      <c r="K34" s="41" t="s">
        <v>88</v>
      </c>
      <c r="L34" s="78">
        <f>L14+L24</f>
        <v>4280</v>
      </c>
      <c r="M34" s="78">
        <f>M14+M24</f>
        <v>2803</v>
      </c>
      <c r="N34" s="78">
        <f>N14+N24</f>
        <v>2097</v>
      </c>
      <c r="O34" s="78">
        <f>O14+O24</f>
        <v>2187</v>
      </c>
      <c r="P34" s="78">
        <f>P14+P24</f>
        <v>2125</v>
      </c>
      <c r="Q34" s="43">
        <f aca="true" t="shared" si="7" ref="Q34:Q42">SUM(K34:P34)</f>
        <v>13492</v>
      </c>
      <c r="R34" s="44">
        <f aca="true" t="shared" si="8" ref="R34:R42">SUM(J34,Q34)</f>
        <v>18709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174</v>
      </c>
      <c r="I35" s="80">
        <f t="shared" si="6"/>
        <v>175</v>
      </c>
      <c r="J35" s="49">
        <f>SUM(H35:I35)</f>
        <v>349</v>
      </c>
      <c r="K35" s="81" t="s">
        <v>88</v>
      </c>
      <c r="L35" s="82">
        <f aca="true" t="shared" si="9" ref="L35:P41">L15+L25</f>
        <v>210</v>
      </c>
      <c r="M35" s="82">
        <f t="shared" si="9"/>
        <v>165</v>
      </c>
      <c r="N35" s="82">
        <f t="shared" si="9"/>
        <v>115</v>
      </c>
      <c r="O35" s="82">
        <f t="shared" si="9"/>
        <v>81</v>
      </c>
      <c r="P35" s="83">
        <f>P15+P25</f>
        <v>105</v>
      </c>
      <c r="Q35" s="49">
        <f>SUM(K35:P35)</f>
        <v>676</v>
      </c>
      <c r="R35" s="52">
        <f>SUM(J35,Q35)</f>
        <v>1025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266</v>
      </c>
      <c r="I36" s="85">
        <f t="shared" si="6"/>
        <v>227</v>
      </c>
      <c r="J36" s="49">
        <f aca="true" t="shared" si="10" ref="J36:J42">SUM(H36:I36)</f>
        <v>493</v>
      </c>
      <c r="K36" s="86" t="s">
        <v>88</v>
      </c>
      <c r="L36" s="87">
        <f t="shared" si="9"/>
        <v>338</v>
      </c>
      <c r="M36" s="87">
        <f t="shared" si="9"/>
        <v>236</v>
      </c>
      <c r="N36" s="87">
        <f t="shared" si="9"/>
        <v>151</v>
      </c>
      <c r="O36" s="87">
        <f t="shared" si="9"/>
        <v>129</v>
      </c>
      <c r="P36" s="88">
        <f t="shared" si="9"/>
        <v>146</v>
      </c>
      <c r="Q36" s="49">
        <f t="shared" si="7"/>
        <v>1000</v>
      </c>
      <c r="R36" s="55">
        <f t="shared" si="8"/>
        <v>1493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476</v>
      </c>
      <c r="I37" s="85">
        <f t="shared" si="6"/>
        <v>327</v>
      </c>
      <c r="J37" s="49">
        <f t="shared" si="10"/>
        <v>803</v>
      </c>
      <c r="K37" s="86" t="s">
        <v>88</v>
      </c>
      <c r="L37" s="87">
        <f t="shared" si="9"/>
        <v>534</v>
      </c>
      <c r="M37" s="87">
        <f t="shared" si="9"/>
        <v>327</v>
      </c>
      <c r="N37" s="87">
        <f t="shared" si="9"/>
        <v>226</v>
      </c>
      <c r="O37" s="87">
        <f t="shared" si="9"/>
        <v>223</v>
      </c>
      <c r="P37" s="88">
        <f t="shared" si="9"/>
        <v>227</v>
      </c>
      <c r="Q37" s="49">
        <f t="shared" si="7"/>
        <v>1537</v>
      </c>
      <c r="R37" s="55">
        <f>SUM(J37,Q37)</f>
        <v>2340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821</v>
      </c>
      <c r="I38" s="85">
        <f t="shared" si="6"/>
        <v>614</v>
      </c>
      <c r="J38" s="49">
        <f t="shared" si="10"/>
        <v>1435</v>
      </c>
      <c r="K38" s="86" t="s">
        <v>88</v>
      </c>
      <c r="L38" s="87">
        <f t="shared" si="9"/>
        <v>1073</v>
      </c>
      <c r="M38" s="87">
        <f t="shared" si="9"/>
        <v>616</v>
      </c>
      <c r="N38" s="87">
        <f t="shared" si="9"/>
        <v>420</v>
      </c>
      <c r="O38" s="87">
        <f t="shared" si="9"/>
        <v>420</v>
      </c>
      <c r="P38" s="88">
        <f t="shared" si="9"/>
        <v>416</v>
      </c>
      <c r="Q38" s="49">
        <f t="shared" si="7"/>
        <v>2945</v>
      </c>
      <c r="R38" s="55">
        <f t="shared" si="8"/>
        <v>4380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771</v>
      </c>
      <c r="I39" s="85">
        <f t="shared" si="6"/>
        <v>620</v>
      </c>
      <c r="J39" s="49">
        <f t="shared" si="10"/>
        <v>1391</v>
      </c>
      <c r="K39" s="86" t="s">
        <v>88</v>
      </c>
      <c r="L39" s="87">
        <f t="shared" si="9"/>
        <v>1195</v>
      </c>
      <c r="M39" s="87">
        <f t="shared" si="9"/>
        <v>743</v>
      </c>
      <c r="N39" s="87">
        <f t="shared" si="9"/>
        <v>549</v>
      </c>
      <c r="O39" s="87">
        <f t="shared" si="9"/>
        <v>584</v>
      </c>
      <c r="P39" s="88">
        <f t="shared" si="9"/>
        <v>515</v>
      </c>
      <c r="Q39" s="49">
        <f t="shared" si="7"/>
        <v>3586</v>
      </c>
      <c r="R39" s="55">
        <f t="shared" si="8"/>
        <v>4977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401</v>
      </c>
      <c r="I40" s="89">
        <f t="shared" si="6"/>
        <v>345</v>
      </c>
      <c r="J40" s="60">
        <f t="shared" si="10"/>
        <v>746</v>
      </c>
      <c r="K40" s="90" t="s">
        <v>88</v>
      </c>
      <c r="L40" s="91">
        <f t="shared" si="9"/>
        <v>930</v>
      </c>
      <c r="M40" s="91">
        <f t="shared" si="9"/>
        <v>716</v>
      </c>
      <c r="N40" s="91">
        <f t="shared" si="9"/>
        <v>636</v>
      </c>
      <c r="O40" s="91">
        <f t="shared" si="9"/>
        <v>750</v>
      </c>
      <c r="P40" s="92">
        <f t="shared" si="9"/>
        <v>716</v>
      </c>
      <c r="Q40" s="93">
        <f t="shared" si="7"/>
        <v>3748</v>
      </c>
      <c r="R40" s="63">
        <f t="shared" si="8"/>
        <v>4494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37</v>
      </c>
      <c r="I41" s="39">
        <f t="shared" si="6"/>
        <v>51</v>
      </c>
      <c r="J41" s="38">
        <f>SUM(H41:I41)</f>
        <v>88</v>
      </c>
      <c r="K41" s="94" t="s">
        <v>88</v>
      </c>
      <c r="L41" s="95">
        <f>L21+L31</f>
        <v>71</v>
      </c>
      <c r="M41" s="95">
        <f t="shared" si="9"/>
        <v>60</v>
      </c>
      <c r="N41" s="95">
        <f t="shared" si="9"/>
        <v>44</v>
      </c>
      <c r="O41" s="95">
        <f t="shared" si="9"/>
        <v>30</v>
      </c>
      <c r="P41" s="96">
        <f t="shared" si="9"/>
        <v>46</v>
      </c>
      <c r="Q41" s="43">
        <f t="shared" si="7"/>
        <v>251</v>
      </c>
      <c r="R41" s="97">
        <f t="shared" si="8"/>
        <v>339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2946</v>
      </c>
      <c r="I42" s="70">
        <f>I34+I41</f>
        <v>2359</v>
      </c>
      <c r="J42" s="71">
        <f t="shared" si="10"/>
        <v>5305</v>
      </c>
      <c r="K42" s="72" t="s">
        <v>88</v>
      </c>
      <c r="L42" s="73">
        <f>L34+L41</f>
        <v>4351</v>
      </c>
      <c r="M42" s="73">
        <f>M34+M41</f>
        <v>2863</v>
      </c>
      <c r="N42" s="73">
        <f>N34+N41</f>
        <v>2141</v>
      </c>
      <c r="O42" s="73">
        <f>O34+O41</f>
        <v>2217</v>
      </c>
      <c r="P42" s="70">
        <f>P34+P41</f>
        <v>2171</v>
      </c>
      <c r="Q42" s="71">
        <f t="shared" si="7"/>
        <v>13743</v>
      </c>
      <c r="R42" s="74">
        <f t="shared" si="8"/>
        <v>19048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平成２８年（２０１６年）６月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1535</v>
      </c>
      <c r="I49" s="106">
        <v>1595</v>
      </c>
      <c r="J49" s="107">
        <f>SUM(H49:I49)</f>
        <v>3130</v>
      </c>
      <c r="K49" s="108">
        <v>0</v>
      </c>
      <c r="L49" s="109">
        <v>3190</v>
      </c>
      <c r="M49" s="109">
        <v>2091</v>
      </c>
      <c r="N49" s="109">
        <v>1243</v>
      </c>
      <c r="O49" s="109">
        <v>860</v>
      </c>
      <c r="P49" s="110">
        <v>426</v>
      </c>
      <c r="Q49" s="111">
        <f>SUM(K49:P49)</f>
        <v>7810</v>
      </c>
      <c r="R49" s="112">
        <f>SUM(J49,Q49)</f>
        <v>10940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16</v>
      </c>
      <c r="I50" s="114">
        <v>30</v>
      </c>
      <c r="J50" s="115">
        <f>SUM(H50:I50)</f>
        <v>46</v>
      </c>
      <c r="K50" s="116">
        <v>0</v>
      </c>
      <c r="L50" s="117">
        <v>49</v>
      </c>
      <c r="M50" s="117">
        <v>46</v>
      </c>
      <c r="N50" s="117">
        <v>33</v>
      </c>
      <c r="O50" s="117">
        <v>11</v>
      </c>
      <c r="P50" s="118">
        <v>13</v>
      </c>
      <c r="Q50" s="119">
        <f>SUM(K50:P50)</f>
        <v>152</v>
      </c>
      <c r="R50" s="120">
        <f>SUM(J50,Q50)</f>
        <v>198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1551</v>
      </c>
      <c r="I51" s="122">
        <f t="shared" si="11"/>
        <v>1625</v>
      </c>
      <c r="J51" s="123">
        <f t="shared" si="11"/>
        <v>3176</v>
      </c>
      <c r="K51" s="124">
        <f t="shared" si="11"/>
        <v>0</v>
      </c>
      <c r="L51" s="125">
        <f t="shared" si="11"/>
        <v>3239</v>
      </c>
      <c r="M51" s="125">
        <f t="shared" si="11"/>
        <v>2137</v>
      </c>
      <c r="N51" s="125">
        <f t="shared" si="11"/>
        <v>1276</v>
      </c>
      <c r="O51" s="125">
        <f t="shared" si="11"/>
        <v>871</v>
      </c>
      <c r="P51" s="122">
        <f t="shared" si="11"/>
        <v>439</v>
      </c>
      <c r="Q51" s="123">
        <f>SUM(K51:P51)</f>
        <v>7962</v>
      </c>
      <c r="R51" s="126">
        <f>SUM(J51,Q51)</f>
        <v>11138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平成２８年（２０１６年）６月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19</v>
      </c>
      <c r="I58" s="106">
        <v>18</v>
      </c>
      <c r="J58" s="107">
        <f>SUM(H58:I58)</f>
        <v>37</v>
      </c>
      <c r="K58" s="108">
        <v>0</v>
      </c>
      <c r="L58" s="109">
        <v>1169</v>
      </c>
      <c r="M58" s="109">
        <v>877</v>
      </c>
      <c r="N58" s="109">
        <v>610</v>
      </c>
      <c r="O58" s="109">
        <v>431</v>
      </c>
      <c r="P58" s="110">
        <v>201</v>
      </c>
      <c r="Q58" s="128">
        <f>SUM(K58:P58)</f>
        <v>3288</v>
      </c>
      <c r="R58" s="129">
        <f>SUM(J58,Q58)</f>
        <v>3325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0</v>
      </c>
      <c r="I59" s="114">
        <v>0</v>
      </c>
      <c r="J59" s="115">
        <f>SUM(H59:I59)</f>
        <v>0</v>
      </c>
      <c r="K59" s="116">
        <v>0</v>
      </c>
      <c r="L59" s="117">
        <v>16</v>
      </c>
      <c r="M59" s="117">
        <v>12</v>
      </c>
      <c r="N59" s="117">
        <v>11</v>
      </c>
      <c r="O59" s="117">
        <v>4</v>
      </c>
      <c r="P59" s="118">
        <v>3</v>
      </c>
      <c r="Q59" s="130">
        <f>SUM(K59:P59)</f>
        <v>46</v>
      </c>
      <c r="R59" s="131">
        <f>SUM(J59,Q59)</f>
        <v>46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19</v>
      </c>
      <c r="I60" s="122">
        <f>I58+I59</f>
        <v>18</v>
      </c>
      <c r="J60" s="123">
        <f>SUM(H60:I60)</f>
        <v>37</v>
      </c>
      <c r="K60" s="124">
        <f aca="true" t="shared" si="12" ref="K60:P60">K58+K59</f>
        <v>0</v>
      </c>
      <c r="L60" s="125">
        <f t="shared" si="12"/>
        <v>1185</v>
      </c>
      <c r="M60" s="125">
        <f t="shared" si="12"/>
        <v>889</v>
      </c>
      <c r="N60" s="125">
        <f t="shared" si="12"/>
        <v>621</v>
      </c>
      <c r="O60" s="125">
        <f t="shared" si="12"/>
        <v>435</v>
      </c>
      <c r="P60" s="122">
        <f t="shared" si="12"/>
        <v>204</v>
      </c>
      <c r="Q60" s="132">
        <f>SUM(K60:P60)</f>
        <v>3334</v>
      </c>
      <c r="R60" s="133">
        <f>SUM(J60,Q60)</f>
        <v>3371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平成２８年（２０１６年）６月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5</v>
      </c>
      <c r="L68" s="109">
        <v>19</v>
      </c>
      <c r="M68" s="109">
        <v>172</v>
      </c>
      <c r="N68" s="109">
        <v>398</v>
      </c>
      <c r="O68" s="110">
        <v>428</v>
      </c>
      <c r="P68" s="128">
        <f>SUM(K68:O68)</f>
        <v>1022</v>
      </c>
      <c r="Q68" s="129">
        <f>SUM(J68,P68)</f>
        <v>1022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6</v>
      </c>
      <c r="O69" s="118">
        <v>5</v>
      </c>
      <c r="P69" s="130">
        <f>SUM(K69:O69)</f>
        <v>11</v>
      </c>
      <c r="Q69" s="131">
        <f>SUM(J69,P69)</f>
        <v>11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5</v>
      </c>
      <c r="L70" s="125">
        <f>L68+L69</f>
        <v>19</v>
      </c>
      <c r="M70" s="125">
        <f>M68+M69</f>
        <v>172</v>
      </c>
      <c r="N70" s="125">
        <f>N68+N69</f>
        <v>404</v>
      </c>
      <c r="O70" s="122">
        <f>O68+O69</f>
        <v>433</v>
      </c>
      <c r="P70" s="132">
        <f>SUM(K70:O70)</f>
        <v>1033</v>
      </c>
      <c r="Q70" s="133">
        <f>SUM(J70,P70)</f>
        <v>1033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平成２８年（２０１６年）６月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45</v>
      </c>
      <c r="L76" s="109">
        <v>75</v>
      </c>
      <c r="M76" s="109">
        <v>124</v>
      </c>
      <c r="N76" s="109">
        <v>120</v>
      </c>
      <c r="O76" s="110">
        <v>89</v>
      </c>
      <c r="P76" s="128">
        <f>SUM(K76:O76)</f>
        <v>453</v>
      </c>
      <c r="Q76" s="129">
        <f>SUM(J76,P76)</f>
        <v>453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1</v>
      </c>
      <c r="O77" s="118">
        <v>0</v>
      </c>
      <c r="P77" s="130">
        <f>SUM(K77:O77)</f>
        <v>1</v>
      </c>
      <c r="Q77" s="131">
        <f>SUM(J77,P77)</f>
        <v>1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45</v>
      </c>
      <c r="L78" s="125">
        <f>L76+L77</f>
        <v>75</v>
      </c>
      <c r="M78" s="125">
        <f>M76+M77</f>
        <v>124</v>
      </c>
      <c r="N78" s="125">
        <f>N76+N77</f>
        <v>121</v>
      </c>
      <c r="O78" s="122">
        <f>O76+O77</f>
        <v>89</v>
      </c>
      <c r="P78" s="132">
        <f>SUM(K78:O78)</f>
        <v>454</v>
      </c>
      <c r="Q78" s="133">
        <f>SUM(J78,P78)</f>
        <v>454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平成２８年（２０１６年）６月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1</v>
      </c>
      <c r="L84" s="109">
        <v>10</v>
      </c>
      <c r="M84" s="109">
        <v>39</v>
      </c>
      <c r="N84" s="109">
        <v>252</v>
      </c>
      <c r="O84" s="110">
        <v>554</v>
      </c>
      <c r="P84" s="128">
        <f>SUM(K84:O84)</f>
        <v>856</v>
      </c>
      <c r="Q84" s="129">
        <f>SUM(J84,P84)</f>
        <v>856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1</v>
      </c>
      <c r="N85" s="117">
        <v>5</v>
      </c>
      <c r="O85" s="118">
        <v>9</v>
      </c>
      <c r="P85" s="130">
        <f>SUM(K85:O85)</f>
        <v>15</v>
      </c>
      <c r="Q85" s="131">
        <f>SUM(J85,P85)</f>
        <v>15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1</v>
      </c>
      <c r="L86" s="125">
        <f>L84+L85</f>
        <v>10</v>
      </c>
      <c r="M86" s="125">
        <f>M84+M85</f>
        <v>40</v>
      </c>
      <c r="N86" s="125">
        <f>N84+N85</f>
        <v>257</v>
      </c>
      <c r="O86" s="122">
        <f>O84+O85</f>
        <v>563</v>
      </c>
      <c r="P86" s="132">
        <f>SUM(K86:O86)</f>
        <v>871</v>
      </c>
      <c r="Q86" s="133">
        <f>SUM(J86,P86)</f>
        <v>871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平成２８年（２０１６年）６月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3718</v>
      </c>
      <c r="I93" s="156">
        <f t="shared" si="13"/>
        <v>4374</v>
      </c>
      <c r="J93" s="157">
        <f t="shared" si="13"/>
        <v>8092</v>
      </c>
      <c r="K93" s="158">
        <f t="shared" si="13"/>
        <v>0</v>
      </c>
      <c r="L93" s="159">
        <f t="shared" si="13"/>
        <v>8345</v>
      </c>
      <c r="M93" s="159">
        <f t="shared" si="13"/>
        <v>6157</v>
      </c>
      <c r="N93" s="159">
        <f t="shared" si="13"/>
        <v>3830</v>
      </c>
      <c r="O93" s="159">
        <f t="shared" si="13"/>
        <v>2768</v>
      </c>
      <c r="P93" s="160">
        <f t="shared" si="13"/>
        <v>1647</v>
      </c>
      <c r="Q93" s="161">
        <f t="shared" si="13"/>
        <v>22747</v>
      </c>
      <c r="R93" s="162">
        <f t="shared" si="13"/>
        <v>30839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826</v>
      </c>
      <c r="I94" s="156">
        <f t="shared" si="14"/>
        <v>955</v>
      </c>
      <c r="J94" s="157">
        <f t="shared" si="14"/>
        <v>1781</v>
      </c>
      <c r="K94" s="158">
        <f t="shared" si="14"/>
        <v>0</v>
      </c>
      <c r="L94" s="159">
        <f t="shared" si="14"/>
        <v>1971</v>
      </c>
      <c r="M94" s="159">
        <f t="shared" si="14"/>
        <v>1486</v>
      </c>
      <c r="N94" s="159">
        <f t="shared" si="14"/>
        <v>929</v>
      </c>
      <c r="O94" s="159">
        <f t="shared" si="14"/>
        <v>785</v>
      </c>
      <c r="P94" s="160">
        <f t="shared" si="14"/>
        <v>566</v>
      </c>
      <c r="Q94" s="161">
        <f t="shared" si="14"/>
        <v>5737</v>
      </c>
      <c r="R94" s="162">
        <f aca="true" t="shared" si="15" ref="R94:R99">SUM(J94,Q94)</f>
        <v>7518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759</v>
      </c>
      <c r="I95" s="166">
        <v>835</v>
      </c>
      <c r="J95" s="167">
        <f>SUM(H95:I95)</f>
        <v>1594</v>
      </c>
      <c r="K95" s="168">
        <v>0</v>
      </c>
      <c r="L95" s="169">
        <v>1342</v>
      </c>
      <c r="M95" s="169">
        <v>863</v>
      </c>
      <c r="N95" s="169">
        <v>422</v>
      </c>
      <c r="O95" s="169">
        <v>318</v>
      </c>
      <c r="P95" s="166">
        <v>197</v>
      </c>
      <c r="Q95" s="167">
        <f>SUM(K95:P95)</f>
        <v>3142</v>
      </c>
      <c r="R95" s="170">
        <f t="shared" si="15"/>
        <v>4736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3</v>
      </c>
      <c r="O96" s="177">
        <v>4</v>
      </c>
      <c r="P96" s="174">
        <v>23</v>
      </c>
      <c r="Q96" s="175">
        <f>SUM(K96:P96)</f>
        <v>31</v>
      </c>
      <c r="R96" s="178">
        <f t="shared" si="15"/>
        <v>31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18</v>
      </c>
      <c r="I97" s="174">
        <v>32</v>
      </c>
      <c r="J97" s="175">
        <f>SUM(H97:I97)</f>
        <v>50</v>
      </c>
      <c r="K97" s="176">
        <v>0</v>
      </c>
      <c r="L97" s="177">
        <v>187</v>
      </c>
      <c r="M97" s="177">
        <v>140</v>
      </c>
      <c r="N97" s="177">
        <v>103</v>
      </c>
      <c r="O97" s="177">
        <v>111</v>
      </c>
      <c r="P97" s="174">
        <v>90</v>
      </c>
      <c r="Q97" s="175">
        <f>SUM(K97:P97)</f>
        <v>631</v>
      </c>
      <c r="R97" s="178">
        <f t="shared" si="15"/>
        <v>681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13</v>
      </c>
      <c r="I98" s="174">
        <v>35</v>
      </c>
      <c r="J98" s="175">
        <f>SUM(H98:I98)</f>
        <v>48</v>
      </c>
      <c r="K98" s="176">
        <v>0</v>
      </c>
      <c r="L98" s="177">
        <v>73</v>
      </c>
      <c r="M98" s="177">
        <v>90</v>
      </c>
      <c r="N98" s="177">
        <v>53</v>
      </c>
      <c r="O98" s="177">
        <v>40</v>
      </c>
      <c r="P98" s="174">
        <v>29</v>
      </c>
      <c r="Q98" s="175">
        <f>SUM(K98:P98)</f>
        <v>285</v>
      </c>
      <c r="R98" s="178">
        <f t="shared" si="15"/>
        <v>333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36</v>
      </c>
      <c r="I99" s="181">
        <v>53</v>
      </c>
      <c r="J99" s="182">
        <f>SUM(H99:I99)</f>
        <v>89</v>
      </c>
      <c r="K99" s="183">
        <v>0</v>
      </c>
      <c r="L99" s="184">
        <v>369</v>
      </c>
      <c r="M99" s="184">
        <v>392</v>
      </c>
      <c r="N99" s="184">
        <v>348</v>
      </c>
      <c r="O99" s="184">
        <v>312</v>
      </c>
      <c r="P99" s="181">
        <v>227</v>
      </c>
      <c r="Q99" s="182">
        <f>SUM(K99:P99)</f>
        <v>1648</v>
      </c>
      <c r="R99" s="185">
        <f t="shared" si="15"/>
        <v>1737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772</v>
      </c>
      <c r="I100" s="156">
        <f t="shared" si="16"/>
        <v>819</v>
      </c>
      <c r="J100" s="157">
        <f t="shared" si="16"/>
        <v>1591</v>
      </c>
      <c r="K100" s="158">
        <f t="shared" si="16"/>
        <v>0</v>
      </c>
      <c r="L100" s="159">
        <f>SUM(L101:L102)</f>
        <v>1671</v>
      </c>
      <c r="M100" s="159">
        <f t="shared" si="16"/>
        <v>1159</v>
      </c>
      <c r="N100" s="159">
        <f t="shared" si="16"/>
        <v>662</v>
      </c>
      <c r="O100" s="159">
        <f t="shared" si="16"/>
        <v>427</v>
      </c>
      <c r="P100" s="160">
        <f t="shared" si="16"/>
        <v>219</v>
      </c>
      <c r="Q100" s="161">
        <f t="shared" si="16"/>
        <v>4138</v>
      </c>
      <c r="R100" s="162">
        <f t="shared" si="16"/>
        <v>5729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682</v>
      </c>
      <c r="I101" s="166">
        <v>669</v>
      </c>
      <c r="J101" s="186">
        <f>SUM(H101:I101)</f>
        <v>1351</v>
      </c>
      <c r="K101" s="168">
        <v>0</v>
      </c>
      <c r="L101" s="169">
        <v>1188</v>
      </c>
      <c r="M101" s="169">
        <v>759</v>
      </c>
      <c r="N101" s="169">
        <v>412</v>
      </c>
      <c r="O101" s="169">
        <v>274</v>
      </c>
      <c r="P101" s="166">
        <v>134</v>
      </c>
      <c r="Q101" s="167">
        <f>SUM(K101:P101)</f>
        <v>2767</v>
      </c>
      <c r="R101" s="170">
        <f>SUM(J101,Q101)</f>
        <v>4118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90</v>
      </c>
      <c r="I102" s="181">
        <v>150</v>
      </c>
      <c r="J102" s="187">
        <f>SUM(H102:I102)</f>
        <v>240</v>
      </c>
      <c r="K102" s="183">
        <v>0</v>
      </c>
      <c r="L102" s="184">
        <v>483</v>
      </c>
      <c r="M102" s="184">
        <v>400</v>
      </c>
      <c r="N102" s="184">
        <v>250</v>
      </c>
      <c r="O102" s="184">
        <v>153</v>
      </c>
      <c r="P102" s="181">
        <v>85</v>
      </c>
      <c r="Q102" s="182">
        <f>SUM(K102:P102)</f>
        <v>1371</v>
      </c>
      <c r="R102" s="185">
        <f>SUM(J102,Q102)</f>
        <v>1611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3</v>
      </c>
      <c r="I103" s="156">
        <f>SUM(I104:I106)</f>
        <v>5</v>
      </c>
      <c r="J103" s="157">
        <f t="shared" si="17"/>
        <v>8</v>
      </c>
      <c r="K103" s="158">
        <f t="shared" si="17"/>
        <v>0</v>
      </c>
      <c r="L103" s="159">
        <f t="shared" si="17"/>
        <v>184</v>
      </c>
      <c r="M103" s="159">
        <f t="shared" si="17"/>
        <v>189</v>
      </c>
      <c r="N103" s="159">
        <f t="shared" si="17"/>
        <v>236</v>
      </c>
      <c r="O103" s="159">
        <f t="shared" si="17"/>
        <v>166</v>
      </c>
      <c r="P103" s="160">
        <f t="shared" si="17"/>
        <v>92</v>
      </c>
      <c r="Q103" s="161">
        <f t="shared" si="17"/>
        <v>867</v>
      </c>
      <c r="R103" s="162">
        <f t="shared" si="17"/>
        <v>875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3</v>
      </c>
      <c r="I104" s="166">
        <v>5</v>
      </c>
      <c r="J104" s="186">
        <f>SUM(H104:I104)</f>
        <v>8</v>
      </c>
      <c r="K104" s="168">
        <v>0</v>
      </c>
      <c r="L104" s="169">
        <v>153</v>
      </c>
      <c r="M104" s="169">
        <v>144</v>
      </c>
      <c r="N104" s="169">
        <v>169</v>
      </c>
      <c r="O104" s="169">
        <v>121</v>
      </c>
      <c r="P104" s="166">
        <v>63</v>
      </c>
      <c r="Q104" s="167">
        <f>SUM(K104:P104)</f>
        <v>650</v>
      </c>
      <c r="R104" s="170">
        <f>SUM(J104,Q104)</f>
        <v>658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0</v>
      </c>
      <c r="J105" s="188">
        <f>SUM(H105:I105)</f>
        <v>0</v>
      </c>
      <c r="K105" s="176">
        <v>0</v>
      </c>
      <c r="L105" s="177">
        <v>23</v>
      </c>
      <c r="M105" s="177">
        <v>43</v>
      </c>
      <c r="N105" s="177">
        <v>63</v>
      </c>
      <c r="O105" s="177">
        <v>44</v>
      </c>
      <c r="P105" s="174">
        <v>26</v>
      </c>
      <c r="Q105" s="175">
        <f>SUM(K105:P105)</f>
        <v>199</v>
      </c>
      <c r="R105" s="178">
        <f>SUM(J105,Q105)</f>
        <v>199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8</v>
      </c>
      <c r="M106" s="184">
        <v>2</v>
      </c>
      <c r="N106" s="184">
        <v>4</v>
      </c>
      <c r="O106" s="184">
        <v>1</v>
      </c>
      <c r="P106" s="181">
        <v>3</v>
      </c>
      <c r="Q106" s="182">
        <f>SUM(K106:P106)</f>
        <v>18</v>
      </c>
      <c r="R106" s="185">
        <f>SUM(J106,Q106)</f>
        <v>18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575</v>
      </c>
      <c r="I107" s="156">
        <f t="shared" si="18"/>
        <v>974</v>
      </c>
      <c r="J107" s="157">
        <f t="shared" si="18"/>
        <v>1549</v>
      </c>
      <c r="K107" s="158">
        <f t="shared" si="18"/>
        <v>0</v>
      </c>
      <c r="L107" s="159">
        <f t="shared" si="18"/>
        <v>1355</v>
      </c>
      <c r="M107" s="159">
        <f t="shared" si="18"/>
        <v>1301</v>
      </c>
      <c r="N107" s="159">
        <f t="shared" si="18"/>
        <v>856</v>
      </c>
      <c r="O107" s="159">
        <f t="shared" si="18"/>
        <v>637</v>
      </c>
      <c r="P107" s="160">
        <f t="shared" si="18"/>
        <v>371</v>
      </c>
      <c r="Q107" s="161">
        <f t="shared" si="18"/>
        <v>4520</v>
      </c>
      <c r="R107" s="162">
        <f t="shared" si="18"/>
        <v>6069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535</v>
      </c>
      <c r="I108" s="166">
        <v>937</v>
      </c>
      <c r="J108" s="186">
        <f>SUM(H108:I108)</f>
        <v>1472</v>
      </c>
      <c r="K108" s="168">
        <v>0</v>
      </c>
      <c r="L108" s="169">
        <v>1284</v>
      </c>
      <c r="M108" s="169">
        <v>1254</v>
      </c>
      <c r="N108" s="169">
        <v>831</v>
      </c>
      <c r="O108" s="169">
        <v>615</v>
      </c>
      <c r="P108" s="166">
        <v>361</v>
      </c>
      <c r="Q108" s="167">
        <f>SUM(K108:P108)</f>
        <v>4345</v>
      </c>
      <c r="R108" s="170">
        <f>SUM(J108,Q108)</f>
        <v>5817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16</v>
      </c>
      <c r="I109" s="174">
        <v>14</v>
      </c>
      <c r="J109" s="188">
        <f>SUM(H109:I109)</f>
        <v>30</v>
      </c>
      <c r="K109" s="176">
        <v>0</v>
      </c>
      <c r="L109" s="177">
        <v>29</v>
      </c>
      <c r="M109" s="177">
        <v>21</v>
      </c>
      <c r="N109" s="177">
        <v>11</v>
      </c>
      <c r="O109" s="177">
        <v>11</v>
      </c>
      <c r="P109" s="174">
        <v>7</v>
      </c>
      <c r="Q109" s="175">
        <f>SUM(K109:P109)</f>
        <v>79</v>
      </c>
      <c r="R109" s="178">
        <f>SUM(J109,Q109)</f>
        <v>109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24</v>
      </c>
      <c r="I110" s="181">
        <v>23</v>
      </c>
      <c r="J110" s="187">
        <f>SUM(H110:I110)</f>
        <v>47</v>
      </c>
      <c r="K110" s="183">
        <v>0</v>
      </c>
      <c r="L110" s="184">
        <v>42</v>
      </c>
      <c r="M110" s="184">
        <v>26</v>
      </c>
      <c r="N110" s="184">
        <v>14</v>
      </c>
      <c r="O110" s="184">
        <v>11</v>
      </c>
      <c r="P110" s="181">
        <v>3</v>
      </c>
      <c r="Q110" s="182">
        <f>SUM(K110:P110)</f>
        <v>96</v>
      </c>
      <c r="R110" s="185">
        <f>SUM(J110,Q110)</f>
        <v>143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22</v>
      </c>
      <c r="I111" s="156">
        <v>18</v>
      </c>
      <c r="J111" s="157">
        <f>SUM(H111:I111)</f>
        <v>40</v>
      </c>
      <c r="K111" s="158">
        <v>0</v>
      </c>
      <c r="L111" s="159">
        <v>136</v>
      </c>
      <c r="M111" s="159">
        <v>91</v>
      </c>
      <c r="N111" s="159">
        <v>100</v>
      </c>
      <c r="O111" s="159">
        <v>74</v>
      </c>
      <c r="P111" s="160">
        <v>36</v>
      </c>
      <c r="Q111" s="161">
        <f>SUM(K111:P111)</f>
        <v>437</v>
      </c>
      <c r="R111" s="162">
        <f>SUM(J111,Q111)</f>
        <v>477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1520</v>
      </c>
      <c r="I112" s="156">
        <v>1603</v>
      </c>
      <c r="J112" s="157">
        <f>SUM(H112:I112)</f>
        <v>3123</v>
      </c>
      <c r="K112" s="158">
        <v>0</v>
      </c>
      <c r="L112" s="159">
        <v>3028</v>
      </c>
      <c r="M112" s="159">
        <v>1931</v>
      </c>
      <c r="N112" s="159">
        <v>1047</v>
      </c>
      <c r="O112" s="159">
        <v>679</v>
      </c>
      <c r="P112" s="160">
        <v>363</v>
      </c>
      <c r="Q112" s="161">
        <f>SUM(K112:P112)</f>
        <v>7048</v>
      </c>
      <c r="R112" s="162">
        <f>SUM(J112,Q112)</f>
        <v>10171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19</v>
      </c>
      <c r="I113" s="156">
        <f t="shared" si="19"/>
        <v>18</v>
      </c>
      <c r="J113" s="157">
        <f t="shared" si="19"/>
        <v>37</v>
      </c>
      <c r="K113" s="158">
        <f>SUM(K114:K122)</f>
        <v>0</v>
      </c>
      <c r="L113" s="159">
        <f>SUM(L114:L122)</f>
        <v>1244</v>
      </c>
      <c r="M113" s="159">
        <f>SUM(M114:M122)</f>
        <v>921</v>
      </c>
      <c r="N113" s="159">
        <f t="shared" si="19"/>
        <v>641</v>
      </c>
      <c r="O113" s="159">
        <f t="shared" si="19"/>
        <v>450</v>
      </c>
      <c r="P113" s="160">
        <f t="shared" si="19"/>
        <v>218</v>
      </c>
      <c r="Q113" s="161">
        <f t="shared" si="19"/>
        <v>3474</v>
      </c>
      <c r="R113" s="162">
        <f t="shared" si="19"/>
        <v>3511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35</v>
      </c>
      <c r="M114" s="169">
        <v>13</v>
      </c>
      <c r="N114" s="169">
        <v>8</v>
      </c>
      <c r="O114" s="169">
        <v>7</v>
      </c>
      <c r="P114" s="166">
        <v>8</v>
      </c>
      <c r="Q114" s="167">
        <f aca="true" t="shared" si="20" ref="Q114:Q122">SUM(K114:P114)</f>
        <v>71</v>
      </c>
      <c r="R114" s="170">
        <f aca="true" t="shared" si="21" ref="R114:R122">SUM(J114,Q114)</f>
        <v>71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835</v>
      </c>
      <c r="M116" s="239">
        <v>479</v>
      </c>
      <c r="N116" s="239">
        <v>225</v>
      </c>
      <c r="O116" s="239">
        <v>152</v>
      </c>
      <c r="P116" s="236">
        <v>78</v>
      </c>
      <c r="Q116" s="240">
        <f>SUM(K116:P116)</f>
        <v>1769</v>
      </c>
      <c r="R116" s="241">
        <f>SUM(J116,Q116)</f>
        <v>1769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4</v>
      </c>
      <c r="I117" s="174">
        <v>4</v>
      </c>
      <c r="J117" s="188">
        <f t="shared" si="22"/>
        <v>8</v>
      </c>
      <c r="K117" s="176">
        <v>0</v>
      </c>
      <c r="L117" s="177">
        <v>87</v>
      </c>
      <c r="M117" s="177">
        <v>91</v>
      </c>
      <c r="N117" s="177">
        <v>68</v>
      </c>
      <c r="O117" s="177">
        <v>42</v>
      </c>
      <c r="P117" s="174">
        <v>17</v>
      </c>
      <c r="Q117" s="175">
        <f t="shared" si="20"/>
        <v>305</v>
      </c>
      <c r="R117" s="178">
        <f t="shared" si="21"/>
        <v>313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15</v>
      </c>
      <c r="I118" s="174">
        <v>14</v>
      </c>
      <c r="J118" s="188">
        <f t="shared" si="22"/>
        <v>29</v>
      </c>
      <c r="K118" s="176">
        <v>0</v>
      </c>
      <c r="L118" s="177">
        <v>95</v>
      </c>
      <c r="M118" s="177">
        <v>81</v>
      </c>
      <c r="N118" s="177">
        <v>83</v>
      </c>
      <c r="O118" s="177">
        <v>51</v>
      </c>
      <c r="P118" s="174">
        <v>27</v>
      </c>
      <c r="Q118" s="175">
        <f t="shared" si="20"/>
        <v>337</v>
      </c>
      <c r="R118" s="178">
        <f t="shared" si="21"/>
        <v>366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156</v>
      </c>
      <c r="M119" s="177">
        <v>218</v>
      </c>
      <c r="N119" s="177">
        <v>208</v>
      </c>
      <c r="O119" s="177">
        <v>139</v>
      </c>
      <c r="P119" s="174">
        <v>60</v>
      </c>
      <c r="Q119" s="175">
        <f t="shared" si="20"/>
        <v>781</v>
      </c>
      <c r="R119" s="178">
        <f t="shared" si="21"/>
        <v>781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28</v>
      </c>
      <c r="M120" s="177">
        <v>33</v>
      </c>
      <c r="N120" s="177">
        <v>32</v>
      </c>
      <c r="O120" s="177">
        <v>32</v>
      </c>
      <c r="P120" s="174">
        <v>13</v>
      </c>
      <c r="Q120" s="175">
        <f t="shared" si="20"/>
        <v>138</v>
      </c>
      <c r="R120" s="178">
        <f t="shared" si="21"/>
        <v>138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12</v>
      </c>
      <c r="O121" s="177">
        <v>19</v>
      </c>
      <c r="P121" s="174">
        <v>13</v>
      </c>
      <c r="Q121" s="175">
        <f>SUM(K121:P121)</f>
        <v>44</v>
      </c>
      <c r="R121" s="178">
        <f>SUM(J121,Q121)</f>
        <v>44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8</v>
      </c>
      <c r="M122" s="214">
        <v>6</v>
      </c>
      <c r="N122" s="214">
        <v>5</v>
      </c>
      <c r="O122" s="214">
        <v>8</v>
      </c>
      <c r="P122" s="211">
        <v>2</v>
      </c>
      <c r="Q122" s="215">
        <f t="shared" si="20"/>
        <v>29</v>
      </c>
      <c r="R122" s="216">
        <f t="shared" si="21"/>
        <v>29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53</v>
      </c>
      <c r="M123" s="159">
        <f t="shared" si="23"/>
        <v>107</v>
      </c>
      <c r="N123" s="159">
        <f t="shared" si="23"/>
        <v>338</v>
      </c>
      <c r="O123" s="159">
        <f t="shared" si="23"/>
        <v>797</v>
      </c>
      <c r="P123" s="160">
        <f>SUM(P124:P126)</f>
        <v>1093</v>
      </c>
      <c r="Q123" s="161">
        <f t="shared" si="23"/>
        <v>2388</v>
      </c>
      <c r="R123" s="162">
        <f t="shared" si="23"/>
        <v>2388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5</v>
      </c>
      <c r="M124" s="169">
        <v>19</v>
      </c>
      <c r="N124" s="169">
        <v>173</v>
      </c>
      <c r="O124" s="169">
        <v>408</v>
      </c>
      <c r="P124" s="166">
        <v>438</v>
      </c>
      <c r="Q124" s="167">
        <f>SUM(K124:P124)</f>
        <v>1043</v>
      </c>
      <c r="R124" s="170">
        <f>SUM(J124,Q124)</f>
        <v>1043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47</v>
      </c>
      <c r="M125" s="177">
        <v>77</v>
      </c>
      <c r="N125" s="177">
        <v>124</v>
      </c>
      <c r="O125" s="177">
        <v>127</v>
      </c>
      <c r="P125" s="174">
        <v>91</v>
      </c>
      <c r="Q125" s="175">
        <f>SUM(K125:P125)</f>
        <v>466</v>
      </c>
      <c r="R125" s="178">
        <f>SUM(J125,Q125)</f>
        <v>466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1</v>
      </c>
      <c r="M126" s="184">
        <v>11</v>
      </c>
      <c r="N126" s="184">
        <v>41</v>
      </c>
      <c r="O126" s="184">
        <v>262</v>
      </c>
      <c r="P126" s="181">
        <v>564</v>
      </c>
      <c r="Q126" s="182">
        <f>SUM(K126:P126)</f>
        <v>879</v>
      </c>
      <c r="R126" s="185">
        <f>SUM(J126,Q126)</f>
        <v>879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3737</v>
      </c>
      <c r="I127" s="156">
        <f t="shared" si="24"/>
        <v>4392</v>
      </c>
      <c r="J127" s="157">
        <f t="shared" si="24"/>
        <v>8129</v>
      </c>
      <c r="K127" s="158">
        <f t="shared" si="24"/>
        <v>0</v>
      </c>
      <c r="L127" s="159">
        <f t="shared" si="24"/>
        <v>9642</v>
      </c>
      <c r="M127" s="159">
        <f t="shared" si="24"/>
        <v>7185</v>
      </c>
      <c r="N127" s="159">
        <f t="shared" si="24"/>
        <v>4809</v>
      </c>
      <c r="O127" s="159">
        <f t="shared" si="24"/>
        <v>4015</v>
      </c>
      <c r="P127" s="160">
        <f t="shared" si="24"/>
        <v>2958</v>
      </c>
      <c r="Q127" s="161">
        <f t="shared" si="24"/>
        <v>28609</v>
      </c>
      <c r="R127" s="162">
        <f t="shared" si="24"/>
        <v>36738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平成２８年（２０１６年）６月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37333060</v>
      </c>
      <c r="I133" s="156">
        <f t="shared" si="25"/>
        <v>63230734</v>
      </c>
      <c r="J133" s="157">
        <f t="shared" si="25"/>
        <v>100563794</v>
      </c>
      <c r="K133" s="158">
        <f t="shared" si="25"/>
        <v>0</v>
      </c>
      <c r="L133" s="159">
        <f t="shared" si="25"/>
        <v>216750429</v>
      </c>
      <c r="M133" s="159">
        <f t="shared" si="25"/>
        <v>190631119</v>
      </c>
      <c r="N133" s="159">
        <f t="shared" si="25"/>
        <v>156667026</v>
      </c>
      <c r="O133" s="159">
        <f t="shared" si="25"/>
        <v>127067644</v>
      </c>
      <c r="P133" s="160">
        <f t="shared" si="25"/>
        <v>79700629</v>
      </c>
      <c r="Q133" s="161">
        <f t="shared" si="25"/>
        <v>770816847</v>
      </c>
      <c r="R133" s="162">
        <f t="shared" si="25"/>
        <v>871380641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11707826</v>
      </c>
      <c r="I134" s="156">
        <f t="shared" si="26"/>
        <v>19062437</v>
      </c>
      <c r="J134" s="157">
        <f t="shared" si="26"/>
        <v>30770263</v>
      </c>
      <c r="K134" s="158">
        <f t="shared" si="26"/>
        <v>0</v>
      </c>
      <c r="L134" s="159">
        <f t="shared" si="26"/>
        <v>43747353</v>
      </c>
      <c r="M134" s="159">
        <f t="shared" si="26"/>
        <v>40845752</v>
      </c>
      <c r="N134" s="159">
        <f t="shared" si="26"/>
        <v>30631351</v>
      </c>
      <c r="O134" s="159">
        <f t="shared" si="26"/>
        <v>30113791</v>
      </c>
      <c r="P134" s="160">
        <f t="shared" si="26"/>
        <v>24771419</v>
      </c>
      <c r="Q134" s="161">
        <f t="shared" si="26"/>
        <v>170109666</v>
      </c>
      <c r="R134" s="162">
        <f aca="true" t="shared" si="27" ref="R134:R139">SUM(J134,Q134)</f>
        <v>200879929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10692105</v>
      </c>
      <c r="I135" s="166">
        <v>16253510</v>
      </c>
      <c r="J135" s="167">
        <f>SUM(H135:I135)</f>
        <v>26945615</v>
      </c>
      <c r="K135" s="168">
        <v>0</v>
      </c>
      <c r="L135" s="169">
        <v>32020247</v>
      </c>
      <c r="M135" s="169">
        <v>29164226</v>
      </c>
      <c r="N135" s="169">
        <v>22452001</v>
      </c>
      <c r="O135" s="169">
        <v>22102192</v>
      </c>
      <c r="P135" s="166">
        <v>16523081</v>
      </c>
      <c r="Q135" s="167">
        <f>SUM(K135:P135)</f>
        <v>122261747</v>
      </c>
      <c r="R135" s="170">
        <f t="shared" si="27"/>
        <v>149207362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34452</v>
      </c>
      <c r="N136" s="177">
        <v>94221</v>
      </c>
      <c r="O136" s="177">
        <v>168723</v>
      </c>
      <c r="P136" s="174">
        <v>1514332</v>
      </c>
      <c r="Q136" s="175">
        <f>SUM(K136:P136)</f>
        <v>1811728</v>
      </c>
      <c r="R136" s="178">
        <f t="shared" si="27"/>
        <v>1811728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370194</v>
      </c>
      <c r="I137" s="174">
        <v>1136528</v>
      </c>
      <c r="J137" s="175">
        <f>SUM(H137:I137)</f>
        <v>1506722</v>
      </c>
      <c r="K137" s="176">
        <v>0</v>
      </c>
      <c r="L137" s="177">
        <v>6071815</v>
      </c>
      <c r="M137" s="177">
        <v>5311619</v>
      </c>
      <c r="N137" s="177">
        <v>3588174</v>
      </c>
      <c r="O137" s="177">
        <v>4520356</v>
      </c>
      <c r="P137" s="174">
        <v>4057105</v>
      </c>
      <c r="Q137" s="175">
        <f>SUM(K137:P137)</f>
        <v>23549069</v>
      </c>
      <c r="R137" s="178">
        <f t="shared" si="27"/>
        <v>25055791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387311</v>
      </c>
      <c r="I138" s="174">
        <v>1309942</v>
      </c>
      <c r="J138" s="175">
        <f>SUM(H138:I138)</f>
        <v>1697253</v>
      </c>
      <c r="K138" s="176">
        <v>0</v>
      </c>
      <c r="L138" s="177">
        <v>2927326</v>
      </c>
      <c r="M138" s="177">
        <v>3523714</v>
      </c>
      <c r="N138" s="177">
        <v>2091397</v>
      </c>
      <c r="O138" s="177">
        <v>1288029</v>
      </c>
      <c r="P138" s="174">
        <v>1125392</v>
      </c>
      <c r="Q138" s="175">
        <f>SUM(K138:P138)</f>
        <v>10955858</v>
      </c>
      <c r="R138" s="178">
        <f t="shared" si="27"/>
        <v>12653111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258216</v>
      </c>
      <c r="I139" s="181">
        <v>362457</v>
      </c>
      <c r="J139" s="182">
        <f>SUM(H139:I139)</f>
        <v>620673</v>
      </c>
      <c r="K139" s="183">
        <v>0</v>
      </c>
      <c r="L139" s="184">
        <v>2727965</v>
      </c>
      <c r="M139" s="184">
        <v>2811741</v>
      </c>
      <c r="N139" s="184">
        <v>2405558</v>
      </c>
      <c r="O139" s="184">
        <v>2034491</v>
      </c>
      <c r="P139" s="181">
        <v>1551509</v>
      </c>
      <c r="Q139" s="182">
        <f>SUM(K139:P139)</f>
        <v>11531264</v>
      </c>
      <c r="R139" s="185">
        <f t="shared" si="27"/>
        <v>12151937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13362540</v>
      </c>
      <c r="I140" s="156">
        <f t="shared" si="28"/>
        <v>27416923</v>
      </c>
      <c r="J140" s="157">
        <f t="shared" si="28"/>
        <v>40779463</v>
      </c>
      <c r="K140" s="158">
        <f t="shared" si="28"/>
        <v>0</v>
      </c>
      <c r="L140" s="159">
        <f t="shared" si="28"/>
        <v>97974434</v>
      </c>
      <c r="M140" s="159">
        <f t="shared" si="28"/>
        <v>86167083</v>
      </c>
      <c r="N140" s="159">
        <f t="shared" si="28"/>
        <v>64631926</v>
      </c>
      <c r="O140" s="159">
        <f t="shared" si="28"/>
        <v>49468080</v>
      </c>
      <c r="P140" s="160">
        <f t="shared" si="28"/>
        <v>26980197</v>
      </c>
      <c r="Q140" s="161">
        <f t="shared" si="28"/>
        <v>325221720</v>
      </c>
      <c r="R140" s="162">
        <f t="shared" si="28"/>
        <v>366001183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11635672</v>
      </c>
      <c r="I141" s="166">
        <v>21884683</v>
      </c>
      <c r="J141" s="186">
        <f>SUM(H141:I141)</f>
        <v>33520355</v>
      </c>
      <c r="K141" s="168">
        <v>0</v>
      </c>
      <c r="L141" s="169">
        <v>68001119</v>
      </c>
      <c r="M141" s="169">
        <v>54299514</v>
      </c>
      <c r="N141" s="169">
        <v>40879758</v>
      </c>
      <c r="O141" s="169">
        <v>32514586</v>
      </c>
      <c r="P141" s="166">
        <v>16868159</v>
      </c>
      <c r="Q141" s="167">
        <f>SUM(K141:P141)</f>
        <v>212563136</v>
      </c>
      <c r="R141" s="170">
        <f>SUM(J141,Q141)</f>
        <v>246083491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1726868</v>
      </c>
      <c r="I142" s="181">
        <v>5532240</v>
      </c>
      <c r="J142" s="187">
        <f>SUM(H142:I142)</f>
        <v>7259108</v>
      </c>
      <c r="K142" s="183">
        <v>0</v>
      </c>
      <c r="L142" s="184">
        <v>29973315</v>
      </c>
      <c r="M142" s="184">
        <v>31867569</v>
      </c>
      <c r="N142" s="184">
        <v>23752168</v>
      </c>
      <c r="O142" s="184">
        <v>16953494</v>
      </c>
      <c r="P142" s="181">
        <v>10112038</v>
      </c>
      <c r="Q142" s="182">
        <f>SUM(K142:P142)</f>
        <v>112658584</v>
      </c>
      <c r="R142" s="185">
        <f>SUM(J142,Q142)</f>
        <v>119917692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67752</v>
      </c>
      <c r="I143" s="156">
        <f t="shared" si="29"/>
        <v>122378</v>
      </c>
      <c r="J143" s="157">
        <f t="shared" si="29"/>
        <v>190130</v>
      </c>
      <c r="K143" s="158">
        <f t="shared" si="29"/>
        <v>0</v>
      </c>
      <c r="L143" s="159">
        <f t="shared" si="29"/>
        <v>8170730</v>
      </c>
      <c r="M143" s="159">
        <f t="shared" si="29"/>
        <v>10524003</v>
      </c>
      <c r="N143" s="159">
        <f t="shared" si="29"/>
        <v>16380231</v>
      </c>
      <c r="O143" s="159">
        <f t="shared" si="29"/>
        <v>13167572</v>
      </c>
      <c r="P143" s="160">
        <f t="shared" si="29"/>
        <v>7671860</v>
      </c>
      <c r="Q143" s="161">
        <f t="shared" si="29"/>
        <v>55914396</v>
      </c>
      <c r="R143" s="162">
        <f t="shared" si="29"/>
        <v>56104526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67752</v>
      </c>
      <c r="I144" s="166">
        <v>122378</v>
      </c>
      <c r="J144" s="186">
        <f>SUM(H144:I144)</f>
        <v>190130</v>
      </c>
      <c r="K144" s="168">
        <v>0</v>
      </c>
      <c r="L144" s="169">
        <v>6668049</v>
      </c>
      <c r="M144" s="169">
        <v>7738184</v>
      </c>
      <c r="N144" s="169">
        <v>11315267</v>
      </c>
      <c r="O144" s="169">
        <v>9182559</v>
      </c>
      <c r="P144" s="166">
        <v>5592882</v>
      </c>
      <c r="Q144" s="167">
        <f>SUM(K144:P144)</f>
        <v>40496941</v>
      </c>
      <c r="R144" s="170">
        <f>SUM(J144,Q144)</f>
        <v>40687071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0</v>
      </c>
      <c r="J145" s="188">
        <f>SUM(H145:I145)</f>
        <v>0</v>
      </c>
      <c r="K145" s="176">
        <v>0</v>
      </c>
      <c r="L145" s="177">
        <v>1119380</v>
      </c>
      <c r="M145" s="177">
        <v>2615935</v>
      </c>
      <c r="N145" s="177">
        <v>4848622</v>
      </c>
      <c r="O145" s="177">
        <v>3900773</v>
      </c>
      <c r="P145" s="174">
        <v>1954931</v>
      </c>
      <c r="Q145" s="175">
        <f>SUM(K145:P145)</f>
        <v>14439641</v>
      </c>
      <c r="R145" s="178">
        <f>SUM(J145,Q145)</f>
        <v>14439641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383301</v>
      </c>
      <c r="M146" s="184">
        <v>169884</v>
      </c>
      <c r="N146" s="184">
        <v>216342</v>
      </c>
      <c r="O146" s="184">
        <v>84240</v>
      </c>
      <c r="P146" s="181">
        <v>124047</v>
      </c>
      <c r="Q146" s="182">
        <f>SUM(K146:P146)</f>
        <v>977814</v>
      </c>
      <c r="R146" s="185">
        <f>SUM(J146,Q146)</f>
        <v>977814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4416994</v>
      </c>
      <c r="I147" s="156">
        <f t="shared" si="30"/>
        <v>8072734</v>
      </c>
      <c r="J147" s="157">
        <f t="shared" si="30"/>
        <v>12489728</v>
      </c>
      <c r="K147" s="158">
        <f t="shared" si="30"/>
        <v>0</v>
      </c>
      <c r="L147" s="159">
        <f t="shared" si="30"/>
        <v>10855822</v>
      </c>
      <c r="M147" s="159">
        <f t="shared" si="30"/>
        <v>15235774</v>
      </c>
      <c r="N147" s="159">
        <f t="shared" si="30"/>
        <v>11446147</v>
      </c>
      <c r="O147" s="159">
        <f t="shared" si="30"/>
        <v>9853924</v>
      </c>
      <c r="P147" s="160">
        <f t="shared" si="30"/>
        <v>7052096</v>
      </c>
      <c r="Q147" s="161">
        <f t="shared" si="30"/>
        <v>54443763</v>
      </c>
      <c r="R147" s="162">
        <f t="shared" si="30"/>
        <v>66933491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2708341</v>
      </c>
      <c r="I148" s="166">
        <v>6076938</v>
      </c>
      <c r="J148" s="186">
        <f>SUM(H148:I148)</f>
        <v>8785279</v>
      </c>
      <c r="K148" s="168">
        <v>0</v>
      </c>
      <c r="L148" s="169">
        <v>7698964</v>
      </c>
      <c r="M148" s="169">
        <v>13429236</v>
      </c>
      <c r="N148" s="169">
        <v>10144737</v>
      </c>
      <c r="O148" s="169">
        <v>8969227</v>
      </c>
      <c r="P148" s="166">
        <v>6653079</v>
      </c>
      <c r="Q148" s="167">
        <f>SUM(K148:P148)</f>
        <v>46895243</v>
      </c>
      <c r="R148" s="170">
        <f>SUM(J148,Q148)</f>
        <v>55680522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311049</v>
      </c>
      <c r="I149" s="174">
        <v>321196</v>
      </c>
      <c r="J149" s="188">
        <f>SUM(H149:I149)</f>
        <v>632245</v>
      </c>
      <c r="K149" s="176">
        <v>0</v>
      </c>
      <c r="L149" s="177">
        <v>670534</v>
      </c>
      <c r="M149" s="177">
        <v>418289</v>
      </c>
      <c r="N149" s="177">
        <v>331803</v>
      </c>
      <c r="O149" s="177">
        <v>180416</v>
      </c>
      <c r="P149" s="174">
        <v>306070</v>
      </c>
      <c r="Q149" s="175">
        <f>SUM(K149:P149)</f>
        <v>1907112</v>
      </c>
      <c r="R149" s="178">
        <f>SUM(J149,Q149)</f>
        <v>2539357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1397604</v>
      </c>
      <c r="I150" s="181">
        <v>1674600</v>
      </c>
      <c r="J150" s="187">
        <f>SUM(H150:I150)</f>
        <v>3072204</v>
      </c>
      <c r="K150" s="183">
        <v>0</v>
      </c>
      <c r="L150" s="184">
        <v>2486324</v>
      </c>
      <c r="M150" s="184">
        <v>1388249</v>
      </c>
      <c r="N150" s="184">
        <v>969607</v>
      </c>
      <c r="O150" s="184">
        <v>704281</v>
      </c>
      <c r="P150" s="181">
        <v>92947</v>
      </c>
      <c r="Q150" s="182">
        <f>SUM(K150:P150)</f>
        <v>5641408</v>
      </c>
      <c r="R150" s="185">
        <f>SUM(J150,Q150)</f>
        <v>8713612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1112948</v>
      </c>
      <c r="I151" s="156">
        <v>1498362</v>
      </c>
      <c r="J151" s="157">
        <f>SUM(H151:I151)</f>
        <v>2611310</v>
      </c>
      <c r="K151" s="158">
        <v>0</v>
      </c>
      <c r="L151" s="159">
        <v>19975665</v>
      </c>
      <c r="M151" s="159">
        <v>14993438</v>
      </c>
      <c r="N151" s="159">
        <v>18103613</v>
      </c>
      <c r="O151" s="159">
        <v>14349766</v>
      </c>
      <c r="P151" s="160">
        <v>7784848</v>
      </c>
      <c r="Q151" s="161">
        <f>SUM(K151:P151)</f>
        <v>75207330</v>
      </c>
      <c r="R151" s="162">
        <f>SUM(J151,Q151)</f>
        <v>77818640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6665000</v>
      </c>
      <c r="I152" s="156">
        <v>7057900</v>
      </c>
      <c r="J152" s="157">
        <f>SUM(H152:I152)</f>
        <v>13722900</v>
      </c>
      <c r="K152" s="158">
        <v>0</v>
      </c>
      <c r="L152" s="159">
        <v>36026425</v>
      </c>
      <c r="M152" s="159">
        <v>22865069</v>
      </c>
      <c r="N152" s="159">
        <v>15473758</v>
      </c>
      <c r="O152" s="159">
        <v>10114511</v>
      </c>
      <c r="P152" s="160">
        <v>5440209</v>
      </c>
      <c r="Q152" s="161">
        <f>SUM(K152:P152)</f>
        <v>89919972</v>
      </c>
      <c r="R152" s="162">
        <f>SUM(J152,Q152)</f>
        <v>103642872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778356</v>
      </c>
      <c r="I153" s="156">
        <f t="shared" si="31"/>
        <v>1276252</v>
      </c>
      <c r="J153" s="157">
        <f t="shared" si="31"/>
        <v>2054608</v>
      </c>
      <c r="K153" s="158">
        <f t="shared" si="31"/>
        <v>0</v>
      </c>
      <c r="L153" s="159">
        <f t="shared" si="31"/>
        <v>115392230</v>
      </c>
      <c r="M153" s="159">
        <f t="shared" si="31"/>
        <v>123127606</v>
      </c>
      <c r="N153" s="159">
        <f t="shared" si="31"/>
        <v>114120770</v>
      </c>
      <c r="O153" s="159">
        <f t="shared" si="31"/>
        <v>87274846</v>
      </c>
      <c r="P153" s="160">
        <f t="shared" si="31"/>
        <v>43484681</v>
      </c>
      <c r="Q153" s="161">
        <f t="shared" si="31"/>
        <v>483400133</v>
      </c>
      <c r="R153" s="162">
        <f t="shared" si="31"/>
        <v>485454741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2450689</v>
      </c>
      <c r="M154" s="226">
        <v>1373134</v>
      </c>
      <c r="N154" s="226">
        <v>1225570</v>
      </c>
      <c r="O154" s="226">
        <v>1070505</v>
      </c>
      <c r="P154" s="227">
        <v>1725428</v>
      </c>
      <c r="Q154" s="228">
        <f>SUM(K154:P154)</f>
        <v>7845326</v>
      </c>
      <c r="R154" s="229">
        <f>SUM(J154,Q154)</f>
        <v>7845326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54086982</v>
      </c>
      <c r="M156" s="239">
        <v>40273877</v>
      </c>
      <c r="N156" s="239">
        <v>26331937</v>
      </c>
      <c r="O156" s="239">
        <v>20286078</v>
      </c>
      <c r="P156" s="236">
        <v>10584486</v>
      </c>
      <c r="Q156" s="240">
        <f>SUM(K156:P156)</f>
        <v>151563360</v>
      </c>
      <c r="R156" s="241">
        <f>SUM(J156,Q156)</f>
        <v>151563360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135990</v>
      </c>
      <c r="I157" s="174">
        <v>198153</v>
      </c>
      <c r="J157" s="188">
        <f t="shared" si="32"/>
        <v>334143</v>
      </c>
      <c r="K157" s="176">
        <v>0</v>
      </c>
      <c r="L157" s="177">
        <v>8841954</v>
      </c>
      <c r="M157" s="177">
        <v>11007129</v>
      </c>
      <c r="N157" s="177">
        <v>9439411</v>
      </c>
      <c r="O157" s="177">
        <v>6405557</v>
      </c>
      <c r="P157" s="174">
        <v>2266686</v>
      </c>
      <c r="Q157" s="175">
        <f t="shared" si="33"/>
        <v>37960737</v>
      </c>
      <c r="R157" s="178">
        <f t="shared" si="34"/>
        <v>38294880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642366</v>
      </c>
      <c r="I158" s="174">
        <v>1078099</v>
      </c>
      <c r="J158" s="188">
        <f t="shared" si="32"/>
        <v>1720465</v>
      </c>
      <c r="K158" s="176">
        <v>0</v>
      </c>
      <c r="L158" s="177">
        <v>11020377</v>
      </c>
      <c r="M158" s="177">
        <v>13725878</v>
      </c>
      <c r="N158" s="177">
        <v>18489900</v>
      </c>
      <c r="O158" s="177">
        <v>12683971</v>
      </c>
      <c r="P158" s="174">
        <v>7511096</v>
      </c>
      <c r="Q158" s="175">
        <f t="shared" si="33"/>
        <v>63431222</v>
      </c>
      <c r="R158" s="178">
        <f t="shared" si="34"/>
        <v>65151687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33980299</v>
      </c>
      <c r="M159" s="177">
        <v>50371198</v>
      </c>
      <c r="N159" s="177">
        <v>49058546</v>
      </c>
      <c r="O159" s="177">
        <v>33812617</v>
      </c>
      <c r="P159" s="174">
        <v>14460436</v>
      </c>
      <c r="Q159" s="175">
        <f t="shared" si="33"/>
        <v>181683096</v>
      </c>
      <c r="R159" s="178">
        <f t="shared" si="34"/>
        <v>181683096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3948912</v>
      </c>
      <c r="M160" s="177">
        <v>5442068</v>
      </c>
      <c r="N160" s="177">
        <v>5831190</v>
      </c>
      <c r="O160" s="177">
        <v>6072307</v>
      </c>
      <c r="P160" s="174">
        <v>2796575</v>
      </c>
      <c r="Q160" s="175">
        <f t="shared" si="33"/>
        <v>24091052</v>
      </c>
      <c r="R160" s="178">
        <f t="shared" si="34"/>
        <v>24091052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2685465</v>
      </c>
      <c r="O161" s="177">
        <v>4978250</v>
      </c>
      <c r="P161" s="174">
        <v>3593170</v>
      </c>
      <c r="Q161" s="175">
        <f>SUM(K161:P161)</f>
        <v>11256885</v>
      </c>
      <c r="R161" s="178">
        <f>SUM(J161,Q161)</f>
        <v>11256885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1063017</v>
      </c>
      <c r="M162" s="214">
        <v>934322</v>
      </c>
      <c r="N162" s="214">
        <v>1058751</v>
      </c>
      <c r="O162" s="214">
        <v>1965561</v>
      </c>
      <c r="P162" s="211">
        <v>546804</v>
      </c>
      <c r="Q162" s="215">
        <f t="shared" si="33"/>
        <v>5568455</v>
      </c>
      <c r="R162" s="216">
        <f t="shared" si="34"/>
        <v>5568455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9892189</v>
      </c>
      <c r="M163" s="159">
        <f aca="true" t="shared" si="35" ref="M163:R163">SUM(M164:M166)</f>
        <v>23917513</v>
      </c>
      <c r="N163" s="159">
        <f t="shared" si="35"/>
        <v>81073561</v>
      </c>
      <c r="O163" s="159">
        <f t="shared" si="35"/>
        <v>216082680</v>
      </c>
      <c r="P163" s="160">
        <f t="shared" si="35"/>
        <v>339700503</v>
      </c>
      <c r="Q163" s="161">
        <f t="shared" si="35"/>
        <v>670666446</v>
      </c>
      <c r="R163" s="162">
        <f t="shared" si="35"/>
        <v>670666446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803970</v>
      </c>
      <c r="M164" s="169">
        <v>3716635</v>
      </c>
      <c r="N164" s="169">
        <v>37847599</v>
      </c>
      <c r="O164" s="169">
        <v>96195393</v>
      </c>
      <c r="P164" s="166">
        <v>110536960</v>
      </c>
      <c r="Q164" s="167">
        <f>SUM(K164:P164)</f>
        <v>249100557</v>
      </c>
      <c r="R164" s="170">
        <f>SUM(J164,Q164)</f>
        <v>249100557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8858935</v>
      </c>
      <c r="M165" s="177">
        <v>17183295</v>
      </c>
      <c r="N165" s="177">
        <v>30614649</v>
      </c>
      <c r="O165" s="177">
        <v>31777940</v>
      </c>
      <c r="P165" s="174">
        <v>25138024</v>
      </c>
      <c r="Q165" s="175">
        <f>SUM(K165:P165)</f>
        <v>113572843</v>
      </c>
      <c r="R165" s="178">
        <f>SUM(J165,Q165)</f>
        <v>113572843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229284</v>
      </c>
      <c r="M166" s="184">
        <v>3017583</v>
      </c>
      <c r="N166" s="184">
        <v>12611313</v>
      </c>
      <c r="O166" s="184">
        <v>88109347</v>
      </c>
      <c r="P166" s="181">
        <v>204025519</v>
      </c>
      <c r="Q166" s="182">
        <f>SUM(K166:P166)</f>
        <v>307993046</v>
      </c>
      <c r="R166" s="185">
        <f>SUM(J166,Q166)</f>
        <v>307993046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38111416</v>
      </c>
      <c r="I167" s="156">
        <f t="shared" si="36"/>
        <v>64506986</v>
      </c>
      <c r="J167" s="157">
        <f t="shared" si="36"/>
        <v>102618402</v>
      </c>
      <c r="K167" s="158">
        <f t="shared" si="36"/>
        <v>0</v>
      </c>
      <c r="L167" s="159">
        <f t="shared" si="36"/>
        <v>342034848</v>
      </c>
      <c r="M167" s="159">
        <f t="shared" si="36"/>
        <v>337676238</v>
      </c>
      <c r="N167" s="159">
        <f t="shared" si="36"/>
        <v>351861357</v>
      </c>
      <c r="O167" s="159">
        <f t="shared" si="36"/>
        <v>430425170</v>
      </c>
      <c r="P167" s="160">
        <f t="shared" si="36"/>
        <v>462885813</v>
      </c>
      <c r="Q167" s="161">
        <f t="shared" si="36"/>
        <v>1924883426</v>
      </c>
      <c r="R167" s="162">
        <f t="shared" si="36"/>
        <v>2027501828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6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Normal="55" zoomScaleSheetLayoutView="100" zoomScalePageLayoutView="0" workbookViewId="0" topLeftCell="A1">
      <selection activeCell="M6" sqref="M6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平成２８年（２０１６年）７月※</v>
      </c>
      <c r="J1" s="294" t="s">
        <v>0</v>
      </c>
      <c r="K1" s="295"/>
      <c r="L1" s="295"/>
      <c r="M1" s="295"/>
      <c r="N1" s="295"/>
      <c r="O1" s="296"/>
      <c r="P1" s="297">
        <v>42685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7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平成２８年（２０１６年）７月末日現在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47748</v>
      </c>
      <c r="Q6" s="13">
        <f>R42</f>
        <v>19146</v>
      </c>
      <c r="R6" s="303">
        <f>Q6/Q7</f>
        <v>0.2059994405112866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45194</v>
      </c>
      <c r="Q7" s="13">
        <f>I8</f>
        <v>92942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92942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平成２８年（２０１６年）７月末日現在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821</v>
      </c>
      <c r="I14" s="39">
        <f>I15+I16+I17+I18+I19+I20</f>
        <v>565</v>
      </c>
      <c r="J14" s="40">
        <f aca="true" t="shared" si="0" ref="J14:J22">SUM(H14:I14)</f>
        <v>1386</v>
      </c>
      <c r="K14" s="41" t="s">
        <v>23</v>
      </c>
      <c r="L14" s="42">
        <f>L15+L16+L17+L18+L19+L20</f>
        <v>1322</v>
      </c>
      <c r="M14" s="42">
        <f>M15+M16+M17+M18+M19+M20</f>
        <v>942</v>
      </c>
      <c r="N14" s="42">
        <f>N15+N16+N17+N18+N19+N20</f>
        <v>711</v>
      </c>
      <c r="O14" s="42">
        <f>O15+O16+O17+O18+O19+O20</f>
        <v>616</v>
      </c>
      <c r="P14" s="42">
        <f>P15+P16+P17+P18+P19+P20</f>
        <v>524</v>
      </c>
      <c r="Q14" s="43">
        <f aca="true" t="shared" si="1" ref="Q14:Q22">SUM(K14:P14)</f>
        <v>4115</v>
      </c>
      <c r="R14" s="44">
        <f aca="true" t="shared" si="2" ref="R14:R22">SUM(J14,Q14)</f>
        <v>5501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92</v>
      </c>
      <c r="I15" s="48">
        <v>91</v>
      </c>
      <c r="J15" s="49">
        <f t="shared" si="0"/>
        <v>183</v>
      </c>
      <c r="K15" s="50" t="s">
        <v>23</v>
      </c>
      <c r="L15" s="51">
        <v>110</v>
      </c>
      <c r="M15" s="51">
        <v>112</v>
      </c>
      <c r="N15" s="51">
        <v>67</v>
      </c>
      <c r="O15" s="51">
        <v>43</v>
      </c>
      <c r="P15" s="48">
        <v>52</v>
      </c>
      <c r="Q15" s="49">
        <f t="shared" si="1"/>
        <v>384</v>
      </c>
      <c r="R15" s="52">
        <f t="shared" si="2"/>
        <v>567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108</v>
      </c>
      <c r="I16" s="48">
        <v>95</v>
      </c>
      <c r="J16" s="49">
        <f t="shared" si="0"/>
        <v>203</v>
      </c>
      <c r="K16" s="50" t="s">
        <v>23</v>
      </c>
      <c r="L16" s="51">
        <v>169</v>
      </c>
      <c r="M16" s="51">
        <v>129</v>
      </c>
      <c r="N16" s="51">
        <v>92</v>
      </c>
      <c r="O16" s="51">
        <v>69</v>
      </c>
      <c r="P16" s="48">
        <v>69</v>
      </c>
      <c r="Q16" s="49">
        <f t="shared" si="1"/>
        <v>528</v>
      </c>
      <c r="R16" s="55">
        <f t="shared" si="2"/>
        <v>731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135</v>
      </c>
      <c r="I17" s="48">
        <v>81</v>
      </c>
      <c r="J17" s="49">
        <f t="shared" si="0"/>
        <v>216</v>
      </c>
      <c r="K17" s="50" t="s">
        <v>23</v>
      </c>
      <c r="L17" s="51">
        <v>203</v>
      </c>
      <c r="M17" s="51">
        <v>155</v>
      </c>
      <c r="N17" s="51">
        <v>119</v>
      </c>
      <c r="O17" s="51">
        <v>106</v>
      </c>
      <c r="P17" s="48">
        <v>100</v>
      </c>
      <c r="Q17" s="49">
        <f t="shared" si="1"/>
        <v>683</v>
      </c>
      <c r="R17" s="55">
        <f t="shared" si="2"/>
        <v>899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173</v>
      </c>
      <c r="I18" s="48">
        <v>121</v>
      </c>
      <c r="J18" s="49">
        <f t="shared" si="0"/>
        <v>294</v>
      </c>
      <c r="K18" s="50" t="s">
        <v>23</v>
      </c>
      <c r="L18" s="51">
        <v>322</v>
      </c>
      <c r="M18" s="51">
        <v>215</v>
      </c>
      <c r="N18" s="51">
        <v>167</v>
      </c>
      <c r="O18" s="51">
        <v>155</v>
      </c>
      <c r="P18" s="48">
        <v>121</v>
      </c>
      <c r="Q18" s="49">
        <f t="shared" si="1"/>
        <v>980</v>
      </c>
      <c r="R18" s="55">
        <f t="shared" si="2"/>
        <v>1274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184</v>
      </c>
      <c r="I19" s="48">
        <v>117</v>
      </c>
      <c r="J19" s="49">
        <f t="shared" si="0"/>
        <v>301</v>
      </c>
      <c r="K19" s="50" t="s">
        <v>23</v>
      </c>
      <c r="L19" s="51">
        <v>315</v>
      </c>
      <c r="M19" s="51">
        <v>195</v>
      </c>
      <c r="N19" s="51">
        <v>155</v>
      </c>
      <c r="O19" s="51">
        <v>146</v>
      </c>
      <c r="P19" s="48">
        <v>99</v>
      </c>
      <c r="Q19" s="49">
        <f t="shared" si="1"/>
        <v>910</v>
      </c>
      <c r="R19" s="55">
        <f t="shared" si="2"/>
        <v>1211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129</v>
      </c>
      <c r="I20" s="59">
        <v>60</v>
      </c>
      <c r="J20" s="60">
        <f t="shared" si="0"/>
        <v>189</v>
      </c>
      <c r="K20" s="61" t="s">
        <v>23</v>
      </c>
      <c r="L20" s="62">
        <v>203</v>
      </c>
      <c r="M20" s="62">
        <v>136</v>
      </c>
      <c r="N20" s="62">
        <v>111</v>
      </c>
      <c r="O20" s="62">
        <v>97</v>
      </c>
      <c r="P20" s="59">
        <v>83</v>
      </c>
      <c r="Q20" s="49">
        <f t="shared" si="1"/>
        <v>630</v>
      </c>
      <c r="R20" s="63">
        <f t="shared" si="2"/>
        <v>819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23</v>
      </c>
      <c r="I21" s="65">
        <v>21</v>
      </c>
      <c r="J21" s="40">
        <f t="shared" si="0"/>
        <v>44</v>
      </c>
      <c r="K21" s="41" t="s">
        <v>23</v>
      </c>
      <c r="L21" s="42">
        <v>38</v>
      </c>
      <c r="M21" s="42">
        <v>36</v>
      </c>
      <c r="N21" s="42">
        <v>24</v>
      </c>
      <c r="O21" s="42">
        <v>18</v>
      </c>
      <c r="P21" s="66">
        <v>28</v>
      </c>
      <c r="Q21" s="67">
        <f t="shared" si="1"/>
        <v>144</v>
      </c>
      <c r="R21" s="68">
        <f t="shared" si="2"/>
        <v>188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844</v>
      </c>
      <c r="I22" s="70">
        <f>I14+I21</f>
        <v>586</v>
      </c>
      <c r="J22" s="71">
        <f t="shared" si="0"/>
        <v>1430</v>
      </c>
      <c r="K22" s="72" t="s">
        <v>23</v>
      </c>
      <c r="L22" s="73">
        <f>L14+L21</f>
        <v>1360</v>
      </c>
      <c r="M22" s="73">
        <f>M14+M21</f>
        <v>978</v>
      </c>
      <c r="N22" s="73">
        <f>N14+N21</f>
        <v>735</v>
      </c>
      <c r="O22" s="73">
        <f>O14+O21</f>
        <v>634</v>
      </c>
      <c r="P22" s="70">
        <f>P14+P21</f>
        <v>552</v>
      </c>
      <c r="Q22" s="71">
        <f t="shared" si="1"/>
        <v>4259</v>
      </c>
      <c r="R22" s="74">
        <f t="shared" si="2"/>
        <v>5689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2091</v>
      </c>
      <c r="I24" s="39">
        <f>I25+I26+I27+I28+I29+I30</f>
        <v>1784</v>
      </c>
      <c r="J24" s="40">
        <f aca="true" t="shared" si="3" ref="J24:J32">SUM(H24:I24)</f>
        <v>3875</v>
      </c>
      <c r="K24" s="41" t="s">
        <v>90</v>
      </c>
      <c r="L24" s="42">
        <f>L25+L26+L27+L28+L29+L30</f>
        <v>2964</v>
      </c>
      <c r="M24" s="42">
        <f>M25+M26+M27+M28+M29+M30</f>
        <v>1872</v>
      </c>
      <c r="N24" s="42">
        <f>N25+N26+N27+N28+N29+N30</f>
        <v>1415</v>
      </c>
      <c r="O24" s="42">
        <f>O25+O26+O27+O28+O29+O30</f>
        <v>1578</v>
      </c>
      <c r="P24" s="42">
        <f>P25+P26+P27+P28+P29+P30</f>
        <v>1604</v>
      </c>
      <c r="Q24" s="43">
        <f aca="true" t="shared" si="4" ref="Q24:Q32">SUM(K24:P24)</f>
        <v>9433</v>
      </c>
      <c r="R24" s="44">
        <f aca="true" t="shared" si="5" ref="R24:R32">SUM(J24,Q24)</f>
        <v>13308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85</v>
      </c>
      <c r="I25" s="48">
        <v>88</v>
      </c>
      <c r="J25" s="49">
        <f t="shared" si="3"/>
        <v>173</v>
      </c>
      <c r="K25" s="50" t="s">
        <v>90</v>
      </c>
      <c r="L25" s="51">
        <v>99</v>
      </c>
      <c r="M25" s="51">
        <v>50</v>
      </c>
      <c r="N25" s="51">
        <v>52</v>
      </c>
      <c r="O25" s="51">
        <v>36</v>
      </c>
      <c r="P25" s="48">
        <v>53</v>
      </c>
      <c r="Q25" s="49">
        <f t="shared" si="4"/>
        <v>290</v>
      </c>
      <c r="R25" s="52">
        <f t="shared" si="5"/>
        <v>463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159</v>
      </c>
      <c r="I26" s="48">
        <v>126</v>
      </c>
      <c r="J26" s="49">
        <f t="shared" si="3"/>
        <v>285</v>
      </c>
      <c r="K26" s="50" t="s">
        <v>90</v>
      </c>
      <c r="L26" s="51">
        <v>166</v>
      </c>
      <c r="M26" s="51">
        <v>112</v>
      </c>
      <c r="N26" s="51">
        <v>66</v>
      </c>
      <c r="O26" s="51">
        <v>64</v>
      </c>
      <c r="P26" s="48">
        <v>78</v>
      </c>
      <c r="Q26" s="49">
        <f t="shared" si="4"/>
        <v>486</v>
      </c>
      <c r="R26" s="55">
        <f t="shared" si="5"/>
        <v>771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342</v>
      </c>
      <c r="I27" s="48">
        <v>259</v>
      </c>
      <c r="J27" s="49">
        <f t="shared" si="3"/>
        <v>601</v>
      </c>
      <c r="K27" s="50" t="s">
        <v>90</v>
      </c>
      <c r="L27" s="51">
        <v>335</v>
      </c>
      <c r="M27" s="51">
        <v>181</v>
      </c>
      <c r="N27" s="51">
        <v>113</v>
      </c>
      <c r="O27" s="51">
        <v>128</v>
      </c>
      <c r="P27" s="48">
        <v>124</v>
      </c>
      <c r="Q27" s="49">
        <f t="shared" si="4"/>
        <v>881</v>
      </c>
      <c r="R27" s="55">
        <f t="shared" si="5"/>
        <v>1482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646</v>
      </c>
      <c r="I28" s="48">
        <v>501</v>
      </c>
      <c r="J28" s="49">
        <f t="shared" si="3"/>
        <v>1147</v>
      </c>
      <c r="K28" s="50" t="s">
        <v>90</v>
      </c>
      <c r="L28" s="51">
        <v>756</v>
      </c>
      <c r="M28" s="51">
        <v>397</v>
      </c>
      <c r="N28" s="51">
        <v>248</v>
      </c>
      <c r="O28" s="51">
        <v>273</v>
      </c>
      <c r="P28" s="48">
        <v>296</v>
      </c>
      <c r="Q28" s="49">
        <f t="shared" si="4"/>
        <v>1970</v>
      </c>
      <c r="R28" s="55">
        <f t="shared" si="5"/>
        <v>3117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580</v>
      </c>
      <c r="I29" s="48">
        <v>521</v>
      </c>
      <c r="J29" s="49">
        <f t="shared" si="3"/>
        <v>1101</v>
      </c>
      <c r="K29" s="50" t="s">
        <v>90</v>
      </c>
      <c r="L29" s="51">
        <v>879</v>
      </c>
      <c r="M29" s="51">
        <v>545</v>
      </c>
      <c r="N29" s="51">
        <v>407</v>
      </c>
      <c r="O29" s="51">
        <v>433</v>
      </c>
      <c r="P29" s="48">
        <v>419</v>
      </c>
      <c r="Q29" s="49">
        <f t="shared" si="4"/>
        <v>2683</v>
      </c>
      <c r="R29" s="55">
        <f t="shared" si="5"/>
        <v>3784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279</v>
      </c>
      <c r="I30" s="59">
        <v>289</v>
      </c>
      <c r="J30" s="60">
        <f t="shared" si="3"/>
        <v>568</v>
      </c>
      <c r="K30" s="61" t="s">
        <v>90</v>
      </c>
      <c r="L30" s="62">
        <v>729</v>
      </c>
      <c r="M30" s="62">
        <v>587</v>
      </c>
      <c r="N30" s="62">
        <v>529</v>
      </c>
      <c r="O30" s="62">
        <v>644</v>
      </c>
      <c r="P30" s="59">
        <v>634</v>
      </c>
      <c r="Q30" s="60">
        <f t="shared" si="4"/>
        <v>3123</v>
      </c>
      <c r="R30" s="63">
        <f t="shared" si="5"/>
        <v>3691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17</v>
      </c>
      <c r="I31" s="65">
        <v>28</v>
      </c>
      <c r="J31" s="40">
        <f t="shared" si="3"/>
        <v>45</v>
      </c>
      <c r="K31" s="41" t="s">
        <v>90</v>
      </c>
      <c r="L31" s="42">
        <v>33</v>
      </c>
      <c r="M31" s="42">
        <v>18</v>
      </c>
      <c r="N31" s="42">
        <v>19</v>
      </c>
      <c r="O31" s="42">
        <v>14</v>
      </c>
      <c r="P31" s="66">
        <v>20</v>
      </c>
      <c r="Q31" s="67">
        <f t="shared" si="4"/>
        <v>104</v>
      </c>
      <c r="R31" s="68">
        <f t="shared" si="5"/>
        <v>149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2108</v>
      </c>
      <c r="I32" s="70">
        <f>I24+I31</f>
        <v>1812</v>
      </c>
      <c r="J32" s="71">
        <f t="shared" si="3"/>
        <v>3920</v>
      </c>
      <c r="K32" s="72" t="s">
        <v>90</v>
      </c>
      <c r="L32" s="73">
        <f>L24+L31</f>
        <v>2997</v>
      </c>
      <c r="M32" s="73">
        <f>M24+M31</f>
        <v>1890</v>
      </c>
      <c r="N32" s="73">
        <f>N24+N31</f>
        <v>1434</v>
      </c>
      <c r="O32" s="73">
        <f>O24+O31</f>
        <v>1592</v>
      </c>
      <c r="P32" s="70">
        <f>P24+P31</f>
        <v>1624</v>
      </c>
      <c r="Q32" s="71">
        <f t="shared" si="4"/>
        <v>9537</v>
      </c>
      <c r="R32" s="74">
        <f t="shared" si="5"/>
        <v>13457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2912</v>
      </c>
      <c r="I34" s="39">
        <f t="shared" si="6"/>
        <v>2349</v>
      </c>
      <c r="J34" s="40">
        <f>SUM(H34:I34)</f>
        <v>5261</v>
      </c>
      <c r="K34" s="41" t="s">
        <v>90</v>
      </c>
      <c r="L34" s="78">
        <f>L14+L24</f>
        <v>4286</v>
      </c>
      <c r="M34" s="78">
        <f>M14+M24</f>
        <v>2814</v>
      </c>
      <c r="N34" s="78">
        <f>N14+N24</f>
        <v>2126</v>
      </c>
      <c r="O34" s="78">
        <f>O14+O24</f>
        <v>2194</v>
      </c>
      <c r="P34" s="78">
        <f>P14+P24</f>
        <v>2128</v>
      </c>
      <c r="Q34" s="43">
        <f aca="true" t="shared" si="7" ref="Q34:Q42">SUM(K34:P34)</f>
        <v>13548</v>
      </c>
      <c r="R34" s="44">
        <f aca="true" t="shared" si="8" ref="R34:R42">SUM(J34,Q34)</f>
        <v>18809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177</v>
      </c>
      <c r="I35" s="80">
        <f t="shared" si="6"/>
        <v>179</v>
      </c>
      <c r="J35" s="49">
        <f>SUM(H35:I35)</f>
        <v>356</v>
      </c>
      <c r="K35" s="81" t="s">
        <v>90</v>
      </c>
      <c r="L35" s="82">
        <f aca="true" t="shared" si="9" ref="L35:P41">L15+L25</f>
        <v>209</v>
      </c>
      <c r="M35" s="82">
        <f t="shared" si="9"/>
        <v>162</v>
      </c>
      <c r="N35" s="82">
        <f t="shared" si="9"/>
        <v>119</v>
      </c>
      <c r="O35" s="82">
        <f t="shared" si="9"/>
        <v>79</v>
      </c>
      <c r="P35" s="83">
        <f>P15+P25</f>
        <v>105</v>
      </c>
      <c r="Q35" s="49">
        <f>SUM(K35:P35)</f>
        <v>674</v>
      </c>
      <c r="R35" s="52">
        <f>SUM(J35,Q35)</f>
        <v>1030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267</v>
      </c>
      <c r="I36" s="85">
        <f t="shared" si="6"/>
        <v>221</v>
      </c>
      <c r="J36" s="49">
        <f aca="true" t="shared" si="10" ref="J36:J42">SUM(H36:I36)</f>
        <v>488</v>
      </c>
      <c r="K36" s="86" t="s">
        <v>90</v>
      </c>
      <c r="L36" s="87">
        <f t="shared" si="9"/>
        <v>335</v>
      </c>
      <c r="M36" s="87">
        <f t="shared" si="9"/>
        <v>241</v>
      </c>
      <c r="N36" s="87">
        <f t="shared" si="9"/>
        <v>158</v>
      </c>
      <c r="O36" s="87">
        <f t="shared" si="9"/>
        <v>133</v>
      </c>
      <c r="P36" s="88">
        <f t="shared" si="9"/>
        <v>147</v>
      </c>
      <c r="Q36" s="49">
        <f t="shared" si="7"/>
        <v>1014</v>
      </c>
      <c r="R36" s="55">
        <f t="shared" si="8"/>
        <v>1502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477</v>
      </c>
      <c r="I37" s="85">
        <f t="shared" si="6"/>
        <v>340</v>
      </c>
      <c r="J37" s="49">
        <f t="shared" si="10"/>
        <v>817</v>
      </c>
      <c r="K37" s="86" t="s">
        <v>90</v>
      </c>
      <c r="L37" s="87">
        <f t="shared" si="9"/>
        <v>538</v>
      </c>
      <c r="M37" s="87">
        <f t="shared" si="9"/>
        <v>336</v>
      </c>
      <c r="N37" s="87">
        <f t="shared" si="9"/>
        <v>232</v>
      </c>
      <c r="O37" s="87">
        <f t="shared" si="9"/>
        <v>234</v>
      </c>
      <c r="P37" s="88">
        <f t="shared" si="9"/>
        <v>224</v>
      </c>
      <c r="Q37" s="49">
        <f t="shared" si="7"/>
        <v>1564</v>
      </c>
      <c r="R37" s="55">
        <f>SUM(J37,Q37)</f>
        <v>2381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819</v>
      </c>
      <c r="I38" s="85">
        <f t="shared" si="6"/>
        <v>622</v>
      </c>
      <c r="J38" s="49">
        <f t="shared" si="10"/>
        <v>1441</v>
      </c>
      <c r="K38" s="86" t="s">
        <v>90</v>
      </c>
      <c r="L38" s="87">
        <f t="shared" si="9"/>
        <v>1078</v>
      </c>
      <c r="M38" s="87">
        <f t="shared" si="9"/>
        <v>612</v>
      </c>
      <c r="N38" s="87">
        <f t="shared" si="9"/>
        <v>415</v>
      </c>
      <c r="O38" s="87">
        <f t="shared" si="9"/>
        <v>428</v>
      </c>
      <c r="P38" s="88">
        <f t="shared" si="9"/>
        <v>417</v>
      </c>
      <c r="Q38" s="49">
        <f t="shared" si="7"/>
        <v>2950</v>
      </c>
      <c r="R38" s="55">
        <f t="shared" si="8"/>
        <v>4391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764</v>
      </c>
      <c r="I39" s="85">
        <f t="shared" si="6"/>
        <v>638</v>
      </c>
      <c r="J39" s="49">
        <f t="shared" si="10"/>
        <v>1402</v>
      </c>
      <c r="K39" s="86" t="s">
        <v>90</v>
      </c>
      <c r="L39" s="87">
        <f t="shared" si="9"/>
        <v>1194</v>
      </c>
      <c r="M39" s="87">
        <f t="shared" si="9"/>
        <v>740</v>
      </c>
      <c r="N39" s="87">
        <f t="shared" si="9"/>
        <v>562</v>
      </c>
      <c r="O39" s="87">
        <f t="shared" si="9"/>
        <v>579</v>
      </c>
      <c r="P39" s="88">
        <f t="shared" si="9"/>
        <v>518</v>
      </c>
      <c r="Q39" s="49">
        <f t="shared" si="7"/>
        <v>3593</v>
      </c>
      <c r="R39" s="55">
        <f t="shared" si="8"/>
        <v>4995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408</v>
      </c>
      <c r="I40" s="89">
        <f t="shared" si="6"/>
        <v>349</v>
      </c>
      <c r="J40" s="60">
        <f t="shared" si="10"/>
        <v>757</v>
      </c>
      <c r="K40" s="90" t="s">
        <v>90</v>
      </c>
      <c r="L40" s="91">
        <f t="shared" si="9"/>
        <v>932</v>
      </c>
      <c r="M40" s="91">
        <f t="shared" si="9"/>
        <v>723</v>
      </c>
      <c r="N40" s="91">
        <f t="shared" si="9"/>
        <v>640</v>
      </c>
      <c r="O40" s="91">
        <f t="shared" si="9"/>
        <v>741</v>
      </c>
      <c r="P40" s="92">
        <f t="shared" si="9"/>
        <v>717</v>
      </c>
      <c r="Q40" s="93">
        <f t="shared" si="7"/>
        <v>3753</v>
      </c>
      <c r="R40" s="63">
        <f t="shared" si="8"/>
        <v>4510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40</v>
      </c>
      <c r="I41" s="39">
        <f t="shared" si="6"/>
        <v>49</v>
      </c>
      <c r="J41" s="38">
        <f>SUM(H41:I41)</f>
        <v>89</v>
      </c>
      <c r="K41" s="94" t="s">
        <v>90</v>
      </c>
      <c r="L41" s="95">
        <f>L21+L31</f>
        <v>71</v>
      </c>
      <c r="M41" s="95">
        <f t="shared" si="9"/>
        <v>54</v>
      </c>
      <c r="N41" s="95">
        <f t="shared" si="9"/>
        <v>43</v>
      </c>
      <c r="O41" s="95">
        <f t="shared" si="9"/>
        <v>32</v>
      </c>
      <c r="P41" s="96">
        <f t="shared" si="9"/>
        <v>48</v>
      </c>
      <c r="Q41" s="43">
        <f t="shared" si="7"/>
        <v>248</v>
      </c>
      <c r="R41" s="97">
        <f t="shared" si="8"/>
        <v>337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2952</v>
      </c>
      <c r="I42" s="70">
        <f>I34+I41</f>
        <v>2398</v>
      </c>
      <c r="J42" s="71">
        <f t="shared" si="10"/>
        <v>5350</v>
      </c>
      <c r="K42" s="72" t="s">
        <v>90</v>
      </c>
      <c r="L42" s="73">
        <f>L34+L41</f>
        <v>4357</v>
      </c>
      <c r="M42" s="73">
        <f>M34+M41</f>
        <v>2868</v>
      </c>
      <c r="N42" s="73">
        <f>N34+N41</f>
        <v>2169</v>
      </c>
      <c r="O42" s="73">
        <f>O34+O41</f>
        <v>2226</v>
      </c>
      <c r="P42" s="70">
        <f>P34+P41</f>
        <v>2176</v>
      </c>
      <c r="Q42" s="71">
        <f t="shared" si="7"/>
        <v>13796</v>
      </c>
      <c r="R42" s="74">
        <f t="shared" si="8"/>
        <v>19146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平成２８年（２０１６年）７月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1551</v>
      </c>
      <c r="I49" s="106">
        <v>1574</v>
      </c>
      <c r="J49" s="107">
        <f>SUM(H49:I49)</f>
        <v>3125</v>
      </c>
      <c r="K49" s="108">
        <v>0</v>
      </c>
      <c r="L49" s="109">
        <v>3163</v>
      </c>
      <c r="M49" s="109">
        <v>2117</v>
      </c>
      <c r="N49" s="109">
        <v>1240</v>
      </c>
      <c r="O49" s="109">
        <v>877</v>
      </c>
      <c r="P49" s="110">
        <v>429</v>
      </c>
      <c r="Q49" s="111">
        <f>SUM(K49:P49)</f>
        <v>7826</v>
      </c>
      <c r="R49" s="112">
        <f>SUM(J49,Q49)</f>
        <v>10951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16</v>
      </c>
      <c r="I50" s="114">
        <v>33</v>
      </c>
      <c r="J50" s="115">
        <f>SUM(H50:I50)</f>
        <v>49</v>
      </c>
      <c r="K50" s="116">
        <v>0</v>
      </c>
      <c r="L50" s="117">
        <v>47</v>
      </c>
      <c r="M50" s="117">
        <v>47</v>
      </c>
      <c r="N50" s="117">
        <v>33</v>
      </c>
      <c r="O50" s="117">
        <v>12</v>
      </c>
      <c r="P50" s="118">
        <v>13</v>
      </c>
      <c r="Q50" s="119">
        <f>SUM(K50:P50)</f>
        <v>152</v>
      </c>
      <c r="R50" s="120">
        <f>SUM(J50,Q50)</f>
        <v>201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1567</v>
      </c>
      <c r="I51" s="122">
        <f t="shared" si="11"/>
        <v>1607</v>
      </c>
      <c r="J51" s="123">
        <f t="shared" si="11"/>
        <v>3174</v>
      </c>
      <c r="K51" s="124">
        <f t="shared" si="11"/>
        <v>0</v>
      </c>
      <c r="L51" s="125">
        <f t="shared" si="11"/>
        <v>3210</v>
      </c>
      <c r="M51" s="125">
        <f t="shared" si="11"/>
        <v>2164</v>
      </c>
      <c r="N51" s="125">
        <f t="shared" si="11"/>
        <v>1273</v>
      </c>
      <c r="O51" s="125">
        <f t="shared" si="11"/>
        <v>889</v>
      </c>
      <c r="P51" s="122">
        <f t="shared" si="11"/>
        <v>442</v>
      </c>
      <c r="Q51" s="123">
        <f>SUM(K51:P51)</f>
        <v>7978</v>
      </c>
      <c r="R51" s="126">
        <f>SUM(J51,Q51)</f>
        <v>11152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平成２８年（２０１６年）７月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23</v>
      </c>
      <c r="I58" s="106">
        <v>14</v>
      </c>
      <c r="J58" s="107">
        <f>SUM(H58:I58)</f>
        <v>37</v>
      </c>
      <c r="K58" s="108">
        <v>0</v>
      </c>
      <c r="L58" s="109">
        <v>1163</v>
      </c>
      <c r="M58" s="109">
        <v>893</v>
      </c>
      <c r="N58" s="109">
        <v>618</v>
      </c>
      <c r="O58" s="109">
        <v>448</v>
      </c>
      <c r="P58" s="110">
        <v>200</v>
      </c>
      <c r="Q58" s="128">
        <f>SUM(K58:P58)</f>
        <v>3322</v>
      </c>
      <c r="R58" s="129">
        <f>SUM(J58,Q58)</f>
        <v>3359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0</v>
      </c>
      <c r="J59" s="115">
        <f>SUM(H59:I59)</f>
        <v>1</v>
      </c>
      <c r="K59" s="116">
        <v>0</v>
      </c>
      <c r="L59" s="117">
        <v>14</v>
      </c>
      <c r="M59" s="117">
        <v>12</v>
      </c>
      <c r="N59" s="117">
        <v>11</v>
      </c>
      <c r="O59" s="117">
        <v>2</v>
      </c>
      <c r="P59" s="118">
        <v>3</v>
      </c>
      <c r="Q59" s="130">
        <f>SUM(K59:P59)</f>
        <v>42</v>
      </c>
      <c r="R59" s="131">
        <f>SUM(J59,Q59)</f>
        <v>43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24</v>
      </c>
      <c r="I60" s="122">
        <f>I58+I59</f>
        <v>14</v>
      </c>
      <c r="J60" s="123">
        <f>SUM(H60:I60)</f>
        <v>38</v>
      </c>
      <c r="K60" s="124">
        <f aca="true" t="shared" si="12" ref="K60:P60">K58+K59</f>
        <v>0</v>
      </c>
      <c r="L60" s="125">
        <f t="shared" si="12"/>
        <v>1177</v>
      </c>
      <c r="M60" s="125">
        <f t="shared" si="12"/>
        <v>905</v>
      </c>
      <c r="N60" s="125">
        <f t="shared" si="12"/>
        <v>629</v>
      </c>
      <c r="O60" s="125">
        <f t="shared" si="12"/>
        <v>450</v>
      </c>
      <c r="P60" s="122">
        <f t="shared" si="12"/>
        <v>203</v>
      </c>
      <c r="Q60" s="132">
        <f>SUM(K60:P60)</f>
        <v>3364</v>
      </c>
      <c r="R60" s="133">
        <f>SUM(J60,Q60)</f>
        <v>3402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平成２８年（２０１６年）７月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5</v>
      </c>
      <c r="L68" s="109">
        <v>17</v>
      </c>
      <c r="M68" s="109">
        <v>174</v>
      </c>
      <c r="N68" s="109">
        <v>404</v>
      </c>
      <c r="O68" s="110">
        <v>428</v>
      </c>
      <c r="P68" s="128">
        <f>SUM(K68:O68)</f>
        <v>1028</v>
      </c>
      <c r="Q68" s="129">
        <f>SUM(J68,P68)</f>
        <v>1028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6</v>
      </c>
      <c r="O69" s="118">
        <v>5</v>
      </c>
      <c r="P69" s="130">
        <f>SUM(K69:O69)</f>
        <v>11</v>
      </c>
      <c r="Q69" s="131">
        <f>SUM(J69,P69)</f>
        <v>11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5</v>
      </c>
      <c r="L70" s="125">
        <f>L68+L69</f>
        <v>17</v>
      </c>
      <c r="M70" s="125">
        <f>M68+M69</f>
        <v>174</v>
      </c>
      <c r="N70" s="125">
        <f>N68+N69</f>
        <v>410</v>
      </c>
      <c r="O70" s="122">
        <f>O68+O69</f>
        <v>433</v>
      </c>
      <c r="P70" s="132">
        <f>SUM(K70:O70)</f>
        <v>1039</v>
      </c>
      <c r="Q70" s="133">
        <f>SUM(J70,P70)</f>
        <v>1039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平成２８年（２０１６年）７月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40</v>
      </c>
      <c r="L76" s="109">
        <v>83</v>
      </c>
      <c r="M76" s="109">
        <v>130</v>
      </c>
      <c r="N76" s="109">
        <v>120</v>
      </c>
      <c r="O76" s="110">
        <v>85</v>
      </c>
      <c r="P76" s="128">
        <f>SUM(K76:O76)</f>
        <v>458</v>
      </c>
      <c r="Q76" s="129">
        <f>SUM(J76,P76)</f>
        <v>458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1</v>
      </c>
      <c r="O77" s="118">
        <v>0</v>
      </c>
      <c r="P77" s="130">
        <f>SUM(K77:O77)</f>
        <v>1</v>
      </c>
      <c r="Q77" s="131">
        <f>SUM(J77,P77)</f>
        <v>1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40</v>
      </c>
      <c r="L78" s="125">
        <f>L76+L77</f>
        <v>83</v>
      </c>
      <c r="M78" s="125">
        <f>M76+M77</f>
        <v>130</v>
      </c>
      <c r="N78" s="125">
        <f>N76+N77</f>
        <v>121</v>
      </c>
      <c r="O78" s="122">
        <f>O76+O77</f>
        <v>85</v>
      </c>
      <c r="P78" s="132">
        <f>SUM(K78:O78)</f>
        <v>459</v>
      </c>
      <c r="Q78" s="133">
        <f>SUM(J78,P78)</f>
        <v>459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平成２８年（２０１６年）７月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0</v>
      </c>
      <c r="L84" s="109">
        <v>10</v>
      </c>
      <c r="M84" s="109">
        <v>40</v>
      </c>
      <c r="N84" s="109">
        <v>257</v>
      </c>
      <c r="O84" s="110">
        <v>548</v>
      </c>
      <c r="P84" s="128">
        <f>SUM(K84:O84)</f>
        <v>855</v>
      </c>
      <c r="Q84" s="129">
        <f>SUM(J84,P84)</f>
        <v>855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5</v>
      </c>
      <c r="O85" s="118">
        <v>9</v>
      </c>
      <c r="P85" s="130">
        <f>SUM(K85:O85)</f>
        <v>14</v>
      </c>
      <c r="Q85" s="131">
        <f>SUM(J85,P85)</f>
        <v>14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0</v>
      </c>
      <c r="L86" s="125">
        <f>L84+L85</f>
        <v>10</v>
      </c>
      <c r="M86" s="125">
        <f>M84+M85</f>
        <v>40</v>
      </c>
      <c r="N86" s="125">
        <f>N84+N85</f>
        <v>262</v>
      </c>
      <c r="O86" s="122">
        <f>O84+O85</f>
        <v>557</v>
      </c>
      <c r="P86" s="132">
        <f>SUM(K86:O86)</f>
        <v>869</v>
      </c>
      <c r="Q86" s="133">
        <f>SUM(J86,P86)</f>
        <v>869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平成２８年（２０１６年）７月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3782</v>
      </c>
      <c r="I93" s="156">
        <f t="shared" si="13"/>
        <v>4352</v>
      </c>
      <c r="J93" s="157">
        <f t="shared" si="13"/>
        <v>8134</v>
      </c>
      <c r="K93" s="158">
        <f t="shared" si="13"/>
        <v>0</v>
      </c>
      <c r="L93" s="159">
        <f t="shared" si="13"/>
        <v>8354</v>
      </c>
      <c r="M93" s="159">
        <f t="shared" si="13"/>
        <v>6171</v>
      </c>
      <c r="N93" s="159">
        <f t="shared" si="13"/>
        <v>3810</v>
      </c>
      <c r="O93" s="159">
        <f t="shared" si="13"/>
        <v>2819</v>
      </c>
      <c r="P93" s="160">
        <f t="shared" si="13"/>
        <v>1665</v>
      </c>
      <c r="Q93" s="161">
        <f t="shared" si="13"/>
        <v>22819</v>
      </c>
      <c r="R93" s="162">
        <f t="shared" si="13"/>
        <v>30953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842</v>
      </c>
      <c r="I94" s="156">
        <f t="shared" si="14"/>
        <v>935</v>
      </c>
      <c r="J94" s="157">
        <f t="shared" si="14"/>
        <v>1777</v>
      </c>
      <c r="K94" s="158">
        <f t="shared" si="14"/>
        <v>0</v>
      </c>
      <c r="L94" s="159">
        <f t="shared" si="14"/>
        <v>2009</v>
      </c>
      <c r="M94" s="159">
        <f t="shared" si="14"/>
        <v>1466</v>
      </c>
      <c r="N94" s="159">
        <f t="shared" si="14"/>
        <v>946</v>
      </c>
      <c r="O94" s="159">
        <f t="shared" si="14"/>
        <v>773</v>
      </c>
      <c r="P94" s="160">
        <f t="shared" si="14"/>
        <v>590</v>
      </c>
      <c r="Q94" s="161">
        <f t="shared" si="14"/>
        <v>5784</v>
      </c>
      <c r="R94" s="162">
        <f aca="true" t="shared" si="15" ref="R94:R99">SUM(J94,Q94)</f>
        <v>7561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769</v>
      </c>
      <c r="I95" s="166">
        <v>812</v>
      </c>
      <c r="J95" s="167">
        <f>SUM(H95:I95)</f>
        <v>1581</v>
      </c>
      <c r="K95" s="168">
        <v>0</v>
      </c>
      <c r="L95" s="169">
        <v>1355</v>
      </c>
      <c r="M95" s="169">
        <v>869</v>
      </c>
      <c r="N95" s="169">
        <v>424</v>
      </c>
      <c r="O95" s="169">
        <v>312</v>
      </c>
      <c r="P95" s="166">
        <v>206</v>
      </c>
      <c r="Q95" s="167">
        <f>SUM(K95:P95)</f>
        <v>3166</v>
      </c>
      <c r="R95" s="170">
        <f t="shared" si="15"/>
        <v>4747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3</v>
      </c>
      <c r="O96" s="177">
        <v>6</v>
      </c>
      <c r="P96" s="174">
        <v>24</v>
      </c>
      <c r="Q96" s="175">
        <f>SUM(K96:P96)</f>
        <v>34</v>
      </c>
      <c r="R96" s="178">
        <f t="shared" si="15"/>
        <v>34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17</v>
      </c>
      <c r="I97" s="174">
        <v>28</v>
      </c>
      <c r="J97" s="175">
        <f>SUM(H97:I97)</f>
        <v>45</v>
      </c>
      <c r="K97" s="176">
        <v>0</v>
      </c>
      <c r="L97" s="177">
        <v>185</v>
      </c>
      <c r="M97" s="177">
        <v>119</v>
      </c>
      <c r="N97" s="177">
        <v>107</v>
      </c>
      <c r="O97" s="177">
        <v>108</v>
      </c>
      <c r="P97" s="174">
        <v>89</v>
      </c>
      <c r="Q97" s="175">
        <f>SUM(K97:P97)</f>
        <v>608</v>
      </c>
      <c r="R97" s="178">
        <f t="shared" si="15"/>
        <v>653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13</v>
      </c>
      <c r="I98" s="174">
        <v>37</v>
      </c>
      <c r="J98" s="175">
        <f>SUM(H98:I98)</f>
        <v>50</v>
      </c>
      <c r="K98" s="176">
        <v>0</v>
      </c>
      <c r="L98" s="177">
        <v>74</v>
      </c>
      <c r="M98" s="177">
        <v>98</v>
      </c>
      <c r="N98" s="177">
        <v>57</v>
      </c>
      <c r="O98" s="177">
        <v>42</v>
      </c>
      <c r="P98" s="174">
        <v>28</v>
      </c>
      <c r="Q98" s="175">
        <f>SUM(K98:P98)</f>
        <v>299</v>
      </c>
      <c r="R98" s="178">
        <f t="shared" si="15"/>
        <v>349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43</v>
      </c>
      <c r="I99" s="181">
        <v>58</v>
      </c>
      <c r="J99" s="182">
        <f>SUM(H99:I99)</f>
        <v>101</v>
      </c>
      <c r="K99" s="183">
        <v>0</v>
      </c>
      <c r="L99" s="184">
        <v>395</v>
      </c>
      <c r="M99" s="184">
        <v>379</v>
      </c>
      <c r="N99" s="184">
        <v>355</v>
      </c>
      <c r="O99" s="184">
        <v>305</v>
      </c>
      <c r="P99" s="181">
        <v>243</v>
      </c>
      <c r="Q99" s="182">
        <f>SUM(K99:P99)</f>
        <v>1677</v>
      </c>
      <c r="R99" s="185">
        <f t="shared" si="15"/>
        <v>1778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785</v>
      </c>
      <c r="I100" s="156">
        <f t="shared" si="16"/>
        <v>809</v>
      </c>
      <c r="J100" s="157">
        <f t="shared" si="16"/>
        <v>1594</v>
      </c>
      <c r="K100" s="158">
        <f t="shared" si="16"/>
        <v>0</v>
      </c>
      <c r="L100" s="159">
        <f t="shared" si="16"/>
        <v>1657</v>
      </c>
      <c r="M100" s="159">
        <f t="shared" si="16"/>
        <v>1162</v>
      </c>
      <c r="N100" s="159">
        <f t="shared" si="16"/>
        <v>672</v>
      </c>
      <c r="O100" s="159">
        <f t="shared" si="16"/>
        <v>432</v>
      </c>
      <c r="P100" s="160">
        <f t="shared" si="16"/>
        <v>217</v>
      </c>
      <c r="Q100" s="161">
        <f t="shared" si="16"/>
        <v>4140</v>
      </c>
      <c r="R100" s="162">
        <f t="shared" si="16"/>
        <v>5734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689</v>
      </c>
      <c r="I101" s="166">
        <v>661</v>
      </c>
      <c r="J101" s="186">
        <f>SUM(H101:I101)</f>
        <v>1350</v>
      </c>
      <c r="K101" s="168">
        <v>0</v>
      </c>
      <c r="L101" s="169">
        <v>1181</v>
      </c>
      <c r="M101" s="169">
        <v>769</v>
      </c>
      <c r="N101" s="169">
        <v>427</v>
      </c>
      <c r="O101" s="169">
        <v>275</v>
      </c>
      <c r="P101" s="166">
        <v>137</v>
      </c>
      <c r="Q101" s="167">
        <f>SUM(K101:P101)</f>
        <v>2789</v>
      </c>
      <c r="R101" s="170">
        <f>SUM(J101,Q101)</f>
        <v>4139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96</v>
      </c>
      <c r="I102" s="181">
        <v>148</v>
      </c>
      <c r="J102" s="187">
        <f>SUM(H102:I102)</f>
        <v>244</v>
      </c>
      <c r="K102" s="183">
        <v>0</v>
      </c>
      <c r="L102" s="184">
        <v>476</v>
      </c>
      <c r="M102" s="184">
        <v>393</v>
      </c>
      <c r="N102" s="184">
        <v>245</v>
      </c>
      <c r="O102" s="184">
        <v>157</v>
      </c>
      <c r="P102" s="181">
        <v>80</v>
      </c>
      <c r="Q102" s="182">
        <f>SUM(K102:P102)</f>
        <v>1351</v>
      </c>
      <c r="R102" s="185">
        <f>SUM(J102,Q102)</f>
        <v>1595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8</v>
      </c>
      <c r="I103" s="156">
        <f t="shared" si="17"/>
        <v>9</v>
      </c>
      <c r="J103" s="157">
        <f t="shared" si="17"/>
        <v>17</v>
      </c>
      <c r="K103" s="158">
        <f t="shared" si="17"/>
        <v>0</v>
      </c>
      <c r="L103" s="159">
        <f t="shared" si="17"/>
        <v>183</v>
      </c>
      <c r="M103" s="159">
        <f>SUM(M104:M106)</f>
        <v>190</v>
      </c>
      <c r="N103" s="159">
        <f t="shared" si="17"/>
        <v>216</v>
      </c>
      <c r="O103" s="159">
        <f t="shared" si="17"/>
        <v>173</v>
      </c>
      <c r="P103" s="160">
        <f t="shared" si="17"/>
        <v>92</v>
      </c>
      <c r="Q103" s="161">
        <f t="shared" si="17"/>
        <v>854</v>
      </c>
      <c r="R103" s="162">
        <f t="shared" si="17"/>
        <v>871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8</v>
      </c>
      <c r="I104" s="166">
        <v>7</v>
      </c>
      <c r="J104" s="186">
        <f>SUM(H104:I104)</f>
        <v>15</v>
      </c>
      <c r="K104" s="168">
        <v>0</v>
      </c>
      <c r="L104" s="169">
        <v>154</v>
      </c>
      <c r="M104" s="169">
        <v>144</v>
      </c>
      <c r="N104" s="169">
        <v>155</v>
      </c>
      <c r="O104" s="169">
        <v>124</v>
      </c>
      <c r="P104" s="166">
        <v>60</v>
      </c>
      <c r="Q104" s="167">
        <f>SUM(K104:P104)</f>
        <v>637</v>
      </c>
      <c r="R104" s="170">
        <f>SUM(J104,Q104)</f>
        <v>652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2</v>
      </c>
      <c r="J105" s="188">
        <f>SUM(H105:I105)</f>
        <v>2</v>
      </c>
      <c r="K105" s="176">
        <v>0</v>
      </c>
      <c r="L105" s="177">
        <v>24</v>
      </c>
      <c r="M105" s="177">
        <v>42</v>
      </c>
      <c r="N105" s="177">
        <v>58</v>
      </c>
      <c r="O105" s="177">
        <v>48</v>
      </c>
      <c r="P105" s="174">
        <v>29</v>
      </c>
      <c r="Q105" s="175">
        <f>SUM(K105:P105)</f>
        <v>201</v>
      </c>
      <c r="R105" s="178">
        <f>SUM(J105,Q105)</f>
        <v>203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5</v>
      </c>
      <c r="M106" s="184">
        <v>4</v>
      </c>
      <c r="N106" s="184">
        <v>3</v>
      </c>
      <c r="O106" s="184">
        <v>1</v>
      </c>
      <c r="P106" s="181">
        <v>3</v>
      </c>
      <c r="Q106" s="182">
        <f>SUM(K106:P106)</f>
        <v>16</v>
      </c>
      <c r="R106" s="185">
        <f>SUM(J106,Q106)</f>
        <v>16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591</v>
      </c>
      <c r="I107" s="156">
        <f t="shared" si="18"/>
        <v>998</v>
      </c>
      <c r="J107" s="157">
        <f t="shared" si="18"/>
        <v>1589</v>
      </c>
      <c r="K107" s="158">
        <f t="shared" si="18"/>
        <v>0</v>
      </c>
      <c r="L107" s="159">
        <f t="shared" si="18"/>
        <v>1380</v>
      </c>
      <c r="M107" s="159">
        <f>SUM(M108:M110)</f>
        <v>1334</v>
      </c>
      <c r="N107" s="159">
        <f t="shared" si="18"/>
        <v>850</v>
      </c>
      <c r="O107" s="159">
        <f t="shared" si="18"/>
        <v>664</v>
      </c>
      <c r="P107" s="160">
        <f t="shared" si="18"/>
        <v>372</v>
      </c>
      <c r="Q107" s="161">
        <f t="shared" si="18"/>
        <v>4600</v>
      </c>
      <c r="R107" s="162">
        <f t="shared" si="18"/>
        <v>6189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551</v>
      </c>
      <c r="I108" s="166">
        <v>950</v>
      </c>
      <c r="J108" s="186">
        <f>SUM(H108:I108)</f>
        <v>1501</v>
      </c>
      <c r="K108" s="168">
        <v>0</v>
      </c>
      <c r="L108" s="169">
        <v>1291</v>
      </c>
      <c r="M108" s="169">
        <v>1283</v>
      </c>
      <c r="N108" s="169">
        <v>821</v>
      </c>
      <c r="O108" s="169">
        <v>628</v>
      </c>
      <c r="P108" s="166">
        <v>365</v>
      </c>
      <c r="Q108" s="167">
        <f>SUM(K108:P108)</f>
        <v>4388</v>
      </c>
      <c r="R108" s="170">
        <f>SUM(J108,Q108)</f>
        <v>5889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20</v>
      </c>
      <c r="I109" s="174">
        <v>26</v>
      </c>
      <c r="J109" s="188">
        <f>SUM(H109:I109)</f>
        <v>46</v>
      </c>
      <c r="K109" s="176">
        <v>0</v>
      </c>
      <c r="L109" s="177">
        <v>37</v>
      </c>
      <c r="M109" s="177">
        <v>26</v>
      </c>
      <c r="N109" s="177">
        <v>13</v>
      </c>
      <c r="O109" s="177">
        <v>24</v>
      </c>
      <c r="P109" s="174">
        <v>6</v>
      </c>
      <c r="Q109" s="175">
        <f>SUM(K109:P109)</f>
        <v>106</v>
      </c>
      <c r="R109" s="178">
        <f>SUM(J109,Q109)</f>
        <v>152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20</v>
      </c>
      <c r="I110" s="181">
        <v>22</v>
      </c>
      <c r="J110" s="187">
        <f>SUM(H110:I110)</f>
        <v>42</v>
      </c>
      <c r="K110" s="183">
        <v>0</v>
      </c>
      <c r="L110" s="184">
        <v>52</v>
      </c>
      <c r="M110" s="184">
        <v>25</v>
      </c>
      <c r="N110" s="184">
        <v>16</v>
      </c>
      <c r="O110" s="184">
        <v>12</v>
      </c>
      <c r="P110" s="181">
        <v>1</v>
      </c>
      <c r="Q110" s="182">
        <f>SUM(K110:P110)</f>
        <v>106</v>
      </c>
      <c r="R110" s="185">
        <f>SUM(J110,Q110)</f>
        <v>148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20</v>
      </c>
      <c r="I111" s="156">
        <v>18</v>
      </c>
      <c r="J111" s="157">
        <f>SUM(H111:I111)</f>
        <v>38</v>
      </c>
      <c r="K111" s="158">
        <v>0</v>
      </c>
      <c r="L111" s="159">
        <v>130</v>
      </c>
      <c r="M111" s="159">
        <v>91</v>
      </c>
      <c r="N111" s="159">
        <v>92</v>
      </c>
      <c r="O111" s="159">
        <v>84</v>
      </c>
      <c r="P111" s="160">
        <v>34</v>
      </c>
      <c r="Q111" s="161">
        <f>SUM(K111:P111)</f>
        <v>431</v>
      </c>
      <c r="R111" s="162">
        <f>SUM(J111,Q111)</f>
        <v>469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1536</v>
      </c>
      <c r="I112" s="156">
        <v>1583</v>
      </c>
      <c r="J112" s="157">
        <f>SUM(H112:I112)</f>
        <v>3119</v>
      </c>
      <c r="K112" s="158">
        <v>0</v>
      </c>
      <c r="L112" s="159">
        <v>2995</v>
      </c>
      <c r="M112" s="159">
        <v>1928</v>
      </c>
      <c r="N112" s="159">
        <v>1034</v>
      </c>
      <c r="O112" s="159">
        <v>693</v>
      </c>
      <c r="P112" s="160">
        <v>360</v>
      </c>
      <c r="Q112" s="161">
        <f>SUM(K112:P112)</f>
        <v>7010</v>
      </c>
      <c r="R112" s="162">
        <f>SUM(J112,Q112)</f>
        <v>10129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18</v>
      </c>
      <c r="I113" s="156">
        <f t="shared" si="19"/>
        <v>14</v>
      </c>
      <c r="J113" s="157">
        <f t="shared" si="19"/>
        <v>32</v>
      </c>
      <c r="K113" s="158">
        <f>SUM(K114:K122)</f>
        <v>0</v>
      </c>
      <c r="L113" s="159">
        <f>SUM(L114:L122)</f>
        <v>1228</v>
      </c>
      <c r="M113" s="159">
        <f>SUM(M114:M122)</f>
        <v>937</v>
      </c>
      <c r="N113" s="159">
        <f t="shared" si="19"/>
        <v>654</v>
      </c>
      <c r="O113" s="159">
        <f t="shared" si="19"/>
        <v>471</v>
      </c>
      <c r="P113" s="160">
        <f t="shared" si="19"/>
        <v>209</v>
      </c>
      <c r="Q113" s="161">
        <f t="shared" si="19"/>
        <v>3499</v>
      </c>
      <c r="R113" s="162">
        <f t="shared" si="19"/>
        <v>3531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34</v>
      </c>
      <c r="M114" s="169">
        <v>14</v>
      </c>
      <c r="N114" s="169">
        <v>11</v>
      </c>
      <c r="O114" s="169">
        <v>9</v>
      </c>
      <c r="P114" s="166">
        <v>8</v>
      </c>
      <c r="Q114" s="167">
        <f aca="true" t="shared" si="20" ref="Q114:Q122">SUM(K114:P114)</f>
        <v>76</v>
      </c>
      <c r="R114" s="170">
        <f aca="true" t="shared" si="21" ref="R114:R122">SUM(J114,Q114)</f>
        <v>76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833</v>
      </c>
      <c r="M116" s="239">
        <v>495</v>
      </c>
      <c r="N116" s="239">
        <v>232</v>
      </c>
      <c r="O116" s="239">
        <v>165</v>
      </c>
      <c r="P116" s="236">
        <v>76</v>
      </c>
      <c r="Q116" s="240">
        <f>SUM(K116:P116)</f>
        <v>1801</v>
      </c>
      <c r="R116" s="241">
        <f>SUM(J116,Q116)</f>
        <v>1801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4</v>
      </c>
      <c r="I117" s="174">
        <v>3</v>
      </c>
      <c r="J117" s="188">
        <f t="shared" si="22"/>
        <v>7</v>
      </c>
      <c r="K117" s="176">
        <v>0</v>
      </c>
      <c r="L117" s="177">
        <v>81</v>
      </c>
      <c r="M117" s="177">
        <v>92</v>
      </c>
      <c r="N117" s="177">
        <v>64</v>
      </c>
      <c r="O117" s="177">
        <v>46</v>
      </c>
      <c r="P117" s="174">
        <v>17</v>
      </c>
      <c r="Q117" s="175">
        <f t="shared" si="20"/>
        <v>300</v>
      </c>
      <c r="R117" s="178">
        <f t="shared" si="21"/>
        <v>307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14</v>
      </c>
      <c r="I118" s="174">
        <v>11</v>
      </c>
      <c r="J118" s="188">
        <f t="shared" si="22"/>
        <v>25</v>
      </c>
      <c r="K118" s="176">
        <v>0</v>
      </c>
      <c r="L118" s="177">
        <v>92</v>
      </c>
      <c r="M118" s="177">
        <v>79</v>
      </c>
      <c r="N118" s="177">
        <v>84</v>
      </c>
      <c r="O118" s="177">
        <v>51</v>
      </c>
      <c r="P118" s="174">
        <v>27</v>
      </c>
      <c r="Q118" s="175">
        <f t="shared" si="20"/>
        <v>333</v>
      </c>
      <c r="R118" s="178">
        <f t="shared" si="21"/>
        <v>358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154</v>
      </c>
      <c r="M119" s="177">
        <v>216</v>
      </c>
      <c r="N119" s="177">
        <v>214</v>
      </c>
      <c r="O119" s="177">
        <v>143</v>
      </c>
      <c r="P119" s="174">
        <v>53</v>
      </c>
      <c r="Q119" s="175">
        <f t="shared" si="20"/>
        <v>780</v>
      </c>
      <c r="R119" s="178">
        <f t="shared" si="21"/>
        <v>780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25</v>
      </c>
      <c r="M120" s="177">
        <v>35</v>
      </c>
      <c r="N120" s="177">
        <v>29</v>
      </c>
      <c r="O120" s="177">
        <v>29</v>
      </c>
      <c r="P120" s="174">
        <v>14</v>
      </c>
      <c r="Q120" s="175">
        <f t="shared" si="20"/>
        <v>132</v>
      </c>
      <c r="R120" s="178">
        <f t="shared" si="21"/>
        <v>132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12</v>
      </c>
      <c r="O121" s="177">
        <v>21</v>
      </c>
      <c r="P121" s="174">
        <v>13</v>
      </c>
      <c r="Q121" s="175">
        <f>SUM(K121:P121)</f>
        <v>46</v>
      </c>
      <c r="R121" s="178">
        <f>SUM(J121,Q121)</f>
        <v>46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9</v>
      </c>
      <c r="M122" s="214">
        <v>6</v>
      </c>
      <c r="N122" s="214">
        <v>8</v>
      </c>
      <c r="O122" s="214">
        <v>7</v>
      </c>
      <c r="P122" s="211">
        <v>1</v>
      </c>
      <c r="Q122" s="215">
        <f t="shared" si="20"/>
        <v>31</v>
      </c>
      <c r="R122" s="216">
        <f t="shared" si="21"/>
        <v>31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45</v>
      </c>
      <c r="M123" s="159">
        <f t="shared" si="23"/>
        <v>114</v>
      </c>
      <c r="N123" s="159">
        <f t="shared" si="23"/>
        <v>357</v>
      </c>
      <c r="O123" s="159">
        <f t="shared" si="23"/>
        <v>809</v>
      </c>
      <c r="P123" s="160">
        <f t="shared" si="23"/>
        <v>1088</v>
      </c>
      <c r="Q123" s="161">
        <f t="shared" si="23"/>
        <v>2413</v>
      </c>
      <c r="R123" s="162">
        <f t="shared" si="23"/>
        <v>2413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5</v>
      </c>
      <c r="M124" s="169">
        <v>17</v>
      </c>
      <c r="N124" s="169">
        <v>178</v>
      </c>
      <c r="O124" s="169">
        <v>416</v>
      </c>
      <c r="P124" s="166">
        <v>436</v>
      </c>
      <c r="Q124" s="167">
        <f>SUM(K124:P124)</f>
        <v>1052</v>
      </c>
      <c r="R124" s="170">
        <f>SUM(J124,Q124)</f>
        <v>1052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40</v>
      </c>
      <c r="M125" s="177">
        <v>86</v>
      </c>
      <c r="N125" s="177">
        <v>138</v>
      </c>
      <c r="O125" s="177">
        <v>119</v>
      </c>
      <c r="P125" s="174">
        <v>83</v>
      </c>
      <c r="Q125" s="175">
        <f>SUM(K125:P125)</f>
        <v>466</v>
      </c>
      <c r="R125" s="178">
        <f>SUM(J125,Q125)</f>
        <v>466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0</v>
      </c>
      <c r="M126" s="184">
        <v>11</v>
      </c>
      <c r="N126" s="184">
        <v>41</v>
      </c>
      <c r="O126" s="184">
        <v>274</v>
      </c>
      <c r="P126" s="181">
        <v>569</v>
      </c>
      <c r="Q126" s="182">
        <f>SUM(K126:P126)</f>
        <v>895</v>
      </c>
      <c r="R126" s="185">
        <f>SUM(J126,Q126)</f>
        <v>895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3800</v>
      </c>
      <c r="I127" s="156">
        <f t="shared" si="24"/>
        <v>4366</v>
      </c>
      <c r="J127" s="157">
        <f t="shared" si="24"/>
        <v>8166</v>
      </c>
      <c r="K127" s="158">
        <f t="shared" si="24"/>
        <v>0</v>
      </c>
      <c r="L127" s="159">
        <f t="shared" si="24"/>
        <v>9627</v>
      </c>
      <c r="M127" s="159">
        <f t="shared" si="24"/>
        <v>7222</v>
      </c>
      <c r="N127" s="159">
        <f t="shared" si="24"/>
        <v>4821</v>
      </c>
      <c r="O127" s="159">
        <f t="shared" si="24"/>
        <v>4099</v>
      </c>
      <c r="P127" s="160">
        <f t="shared" si="24"/>
        <v>2962</v>
      </c>
      <c r="Q127" s="161">
        <f t="shared" si="24"/>
        <v>28731</v>
      </c>
      <c r="R127" s="162">
        <f t="shared" si="24"/>
        <v>36897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平成２８年（２０１６年）７月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37978346</v>
      </c>
      <c r="I133" s="156">
        <f t="shared" si="25"/>
        <v>62279163</v>
      </c>
      <c r="J133" s="157">
        <f t="shared" si="25"/>
        <v>100257509</v>
      </c>
      <c r="K133" s="158">
        <f t="shared" si="25"/>
        <v>0</v>
      </c>
      <c r="L133" s="159">
        <f t="shared" si="25"/>
        <v>219602190</v>
      </c>
      <c r="M133" s="159">
        <f t="shared" si="25"/>
        <v>192965476</v>
      </c>
      <c r="N133" s="159">
        <f t="shared" si="25"/>
        <v>156493911</v>
      </c>
      <c r="O133" s="159">
        <f t="shared" si="25"/>
        <v>131313852</v>
      </c>
      <c r="P133" s="160">
        <f t="shared" si="25"/>
        <v>79921777</v>
      </c>
      <c r="Q133" s="161">
        <f t="shared" si="25"/>
        <v>780297206</v>
      </c>
      <c r="R133" s="162">
        <f t="shared" si="25"/>
        <v>880554715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11884088</v>
      </c>
      <c r="I134" s="156">
        <f t="shared" si="26"/>
        <v>18299645</v>
      </c>
      <c r="J134" s="157">
        <f t="shared" si="26"/>
        <v>30183733</v>
      </c>
      <c r="K134" s="158">
        <f t="shared" si="26"/>
        <v>0</v>
      </c>
      <c r="L134" s="159">
        <f t="shared" si="26"/>
        <v>45674895</v>
      </c>
      <c r="M134" s="159">
        <f t="shared" si="26"/>
        <v>40721673</v>
      </c>
      <c r="N134" s="159">
        <f t="shared" si="26"/>
        <v>30157949</v>
      </c>
      <c r="O134" s="159">
        <f t="shared" si="26"/>
        <v>29633649</v>
      </c>
      <c r="P134" s="160">
        <f t="shared" si="26"/>
        <v>24415589</v>
      </c>
      <c r="Q134" s="161">
        <f t="shared" si="26"/>
        <v>170603755</v>
      </c>
      <c r="R134" s="162">
        <f aca="true" t="shared" si="27" ref="R134:R139">SUM(J134,Q134)</f>
        <v>200787488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10866797</v>
      </c>
      <c r="I135" s="166">
        <v>15555949</v>
      </c>
      <c r="J135" s="167">
        <f>SUM(H135:I135)</f>
        <v>26422746</v>
      </c>
      <c r="K135" s="168">
        <v>0</v>
      </c>
      <c r="L135" s="169">
        <v>33683044</v>
      </c>
      <c r="M135" s="169">
        <v>29800010</v>
      </c>
      <c r="N135" s="169">
        <v>21948419</v>
      </c>
      <c r="O135" s="169">
        <v>21443298</v>
      </c>
      <c r="P135" s="166">
        <v>16076660</v>
      </c>
      <c r="Q135" s="167">
        <f>SUM(K135:P135)</f>
        <v>122951431</v>
      </c>
      <c r="R135" s="170">
        <f t="shared" si="27"/>
        <v>149374177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22968</v>
      </c>
      <c r="N136" s="177">
        <v>82062</v>
      </c>
      <c r="O136" s="177">
        <v>245906</v>
      </c>
      <c r="P136" s="174">
        <v>1609886</v>
      </c>
      <c r="Q136" s="175">
        <f>SUM(K136:P136)</f>
        <v>1960822</v>
      </c>
      <c r="R136" s="178">
        <f t="shared" si="27"/>
        <v>1960822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364135</v>
      </c>
      <c r="I137" s="174">
        <v>951578</v>
      </c>
      <c r="J137" s="175">
        <f>SUM(H137:I137)</f>
        <v>1315713</v>
      </c>
      <c r="K137" s="176">
        <v>0</v>
      </c>
      <c r="L137" s="177">
        <v>6215259</v>
      </c>
      <c r="M137" s="177">
        <v>4612719</v>
      </c>
      <c r="N137" s="177">
        <v>3702393</v>
      </c>
      <c r="O137" s="177">
        <v>4208005</v>
      </c>
      <c r="P137" s="174">
        <v>3999241</v>
      </c>
      <c r="Q137" s="175">
        <f>SUM(K137:P137)</f>
        <v>22737617</v>
      </c>
      <c r="R137" s="178">
        <f t="shared" si="27"/>
        <v>24053330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378599</v>
      </c>
      <c r="I138" s="174">
        <v>1379176</v>
      </c>
      <c r="J138" s="175">
        <f>SUM(H138:I138)</f>
        <v>1757775</v>
      </c>
      <c r="K138" s="176">
        <v>0</v>
      </c>
      <c r="L138" s="177">
        <v>2959518</v>
      </c>
      <c r="M138" s="177">
        <v>3701554</v>
      </c>
      <c r="N138" s="177">
        <v>2067248</v>
      </c>
      <c r="O138" s="177">
        <v>1707261</v>
      </c>
      <c r="P138" s="174">
        <v>1162336</v>
      </c>
      <c r="Q138" s="175">
        <f>SUM(K138:P138)</f>
        <v>11597917</v>
      </c>
      <c r="R138" s="178">
        <f t="shared" si="27"/>
        <v>13355692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274557</v>
      </c>
      <c r="I139" s="181">
        <v>412942</v>
      </c>
      <c r="J139" s="182">
        <f>SUM(H139:I139)</f>
        <v>687499</v>
      </c>
      <c r="K139" s="183">
        <v>0</v>
      </c>
      <c r="L139" s="184">
        <v>2817074</v>
      </c>
      <c r="M139" s="184">
        <v>2584422</v>
      </c>
      <c r="N139" s="184">
        <v>2357827</v>
      </c>
      <c r="O139" s="184">
        <v>2029179</v>
      </c>
      <c r="P139" s="181">
        <v>1567466</v>
      </c>
      <c r="Q139" s="182">
        <f>SUM(K139:P139)</f>
        <v>11355968</v>
      </c>
      <c r="R139" s="185">
        <f t="shared" si="27"/>
        <v>12043467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13588546</v>
      </c>
      <c r="I140" s="156">
        <f t="shared" si="28"/>
        <v>27007716</v>
      </c>
      <c r="J140" s="157">
        <f t="shared" si="28"/>
        <v>40596262</v>
      </c>
      <c r="K140" s="158">
        <f t="shared" si="28"/>
        <v>0</v>
      </c>
      <c r="L140" s="159">
        <f t="shared" si="28"/>
        <v>98855094</v>
      </c>
      <c r="M140" s="159">
        <f t="shared" si="28"/>
        <v>87663303</v>
      </c>
      <c r="N140" s="159">
        <f t="shared" si="28"/>
        <v>65589048</v>
      </c>
      <c r="O140" s="159">
        <f t="shared" si="28"/>
        <v>50188310</v>
      </c>
      <c r="P140" s="160">
        <f t="shared" si="28"/>
        <v>27183427</v>
      </c>
      <c r="Q140" s="161">
        <f t="shared" si="28"/>
        <v>329479182</v>
      </c>
      <c r="R140" s="162">
        <f t="shared" si="28"/>
        <v>370075444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11743408</v>
      </c>
      <c r="I141" s="166">
        <v>21586981</v>
      </c>
      <c r="J141" s="186">
        <f>SUM(H141:I141)</f>
        <v>33330389</v>
      </c>
      <c r="K141" s="168">
        <v>0</v>
      </c>
      <c r="L141" s="169">
        <v>69679994</v>
      </c>
      <c r="M141" s="169">
        <v>57221445</v>
      </c>
      <c r="N141" s="169">
        <v>41950800</v>
      </c>
      <c r="O141" s="169">
        <v>33362592</v>
      </c>
      <c r="P141" s="166">
        <v>17194018</v>
      </c>
      <c r="Q141" s="167">
        <f>SUM(K141:P141)</f>
        <v>219408849</v>
      </c>
      <c r="R141" s="170">
        <f>SUM(J141,Q141)</f>
        <v>252739238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1845138</v>
      </c>
      <c r="I142" s="181">
        <v>5420735</v>
      </c>
      <c r="J142" s="187">
        <f>SUM(H142:I142)</f>
        <v>7265873</v>
      </c>
      <c r="K142" s="183">
        <v>0</v>
      </c>
      <c r="L142" s="184">
        <v>29175100</v>
      </c>
      <c r="M142" s="184">
        <v>30441858</v>
      </c>
      <c r="N142" s="184">
        <v>23638248</v>
      </c>
      <c r="O142" s="184">
        <v>16825718</v>
      </c>
      <c r="P142" s="181">
        <v>9989409</v>
      </c>
      <c r="Q142" s="182">
        <f>SUM(K142:P142)</f>
        <v>110070333</v>
      </c>
      <c r="R142" s="185">
        <f>SUM(J142,Q142)</f>
        <v>117336206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162659</v>
      </c>
      <c r="I143" s="156">
        <f t="shared" si="29"/>
        <v>319617</v>
      </c>
      <c r="J143" s="157">
        <f t="shared" si="29"/>
        <v>482276</v>
      </c>
      <c r="K143" s="158">
        <f t="shared" si="29"/>
        <v>0</v>
      </c>
      <c r="L143" s="159">
        <f t="shared" si="29"/>
        <v>8091359</v>
      </c>
      <c r="M143" s="159">
        <f t="shared" si="29"/>
        <v>10706895</v>
      </c>
      <c r="N143" s="159">
        <f t="shared" si="29"/>
        <v>16742588</v>
      </c>
      <c r="O143" s="159">
        <f t="shared" si="29"/>
        <v>14042680</v>
      </c>
      <c r="P143" s="160">
        <f t="shared" si="29"/>
        <v>8168097</v>
      </c>
      <c r="Q143" s="161">
        <f t="shared" si="29"/>
        <v>57751619</v>
      </c>
      <c r="R143" s="162">
        <f t="shared" si="29"/>
        <v>58233895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162659</v>
      </c>
      <c r="I144" s="166">
        <v>235845</v>
      </c>
      <c r="J144" s="186">
        <f>SUM(H144:I144)</f>
        <v>398504</v>
      </c>
      <c r="K144" s="168">
        <v>0</v>
      </c>
      <c r="L144" s="169">
        <v>6692624</v>
      </c>
      <c r="M144" s="169">
        <v>7394294</v>
      </c>
      <c r="N144" s="169">
        <v>11441409</v>
      </c>
      <c r="O144" s="169">
        <v>9826332</v>
      </c>
      <c r="P144" s="166">
        <v>6022843</v>
      </c>
      <c r="Q144" s="167">
        <f>SUM(K144:P144)</f>
        <v>41377502</v>
      </c>
      <c r="R144" s="170">
        <f>SUM(J144,Q144)</f>
        <v>41776006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83772</v>
      </c>
      <c r="J145" s="188">
        <f>SUM(H145:I145)</f>
        <v>83772</v>
      </c>
      <c r="K145" s="176">
        <v>0</v>
      </c>
      <c r="L145" s="177">
        <v>1185471</v>
      </c>
      <c r="M145" s="177">
        <v>3054301</v>
      </c>
      <c r="N145" s="177">
        <v>5079032</v>
      </c>
      <c r="O145" s="177">
        <v>4153510</v>
      </c>
      <c r="P145" s="174">
        <v>2019821</v>
      </c>
      <c r="Q145" s="175">
        <f>SUM(K145:P145)</f>
        <v>15492135</v>
      </c>
      <c r="R145" s="178">
        <f>SUM(J145,Q145)</f>
        <v>15575907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213264</v>
      </c>
      <c r="M146" s="184">
        <v>258300</v>
      </c>
      <c r="N146" s="184">
        <v>222147</v>
      </c>
      <c r="O146" s="184">
        <v>62838</v>
      </c>
      <c r="P146" s="181">
        <v>125433</v>
      </c>
      <c r="Q146" s="182">
        <f>SUM(K146:P146)</f>
        <v>881982</v>
      </c>
      <c r="R146" s="185">
        <f>SUM(J146,Q146)</f>
        <v>881982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4506205</v>
      </c>
      <c r="I147" s="156">
        <f t="shared" si="30"/>
        <v>8180262</v>
      </c>
      <c r="J147" s="157">
        <f t="shared" si="30"/>
        <v>12686467</v>
      </c>
      <c r="K147" s="158">
        <f t="shared" si="30"/>
        <v>0</v>
      </c>
      <c r="L147" s="159">
        <f t="shared" si="30"/>
        <v>11405820</v>
      </c>
      <c r="M147" s="159">
        <f t="shared" si="30"/>
        <v>16066428</v>
      </c>
      <c r="N147" s="159">
        <f t="shared" si="30"/>
        <v>11459631</v>
      </c>
      <c r="O147" s="159">
        <f t="shared" si="30"/>
        <v>10255273</v>
      </c>
      <c r="P147" s="160">
        <f t="shared" si="30"/>
        <v>6875585</v>
      </c>
      <c r="Q147" s="161">
        <f t="shared" si="30"/>
        <v>56062737</v>
      </c>
      <c r="R147" s="162">
        <f t="shared" si="30"/>
        <v>68749204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2749657</v>
      </c>
      <c r="I148" s="166">
        <v>6195474</v>
      </c>
      <c r="J148" s="186">
        <f>SUM(H148:I148)</f>
        <v>8945131</v>
      </c>
      <c r="K148" s="168">
        <v>0</v>
      </c>
      <c r="L148" s="169">
        <v>7786155</v>
      </c>
      <c r="M148" s="169">
        <v>13591123</v>
      </c>
      <c r="N148" s="169">
        <v>10059885</v>
      </c>
      <c r="O148" s="169">
        <v>9053671</v>
      </c>
      <c r="P148" s="166">
        <v>6707032</v>
      </c>
      <c r="Q148" s="167">
        <f>SUM(K148:P148)</f>
        <v>47197866</v>
      </c>
      <c r="R148" s="170">
        <f>SUM(J148,Q148)</f>
        <v>56142997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325691</v>
      </c>
      <c r="I149" s="174">
        <v>586667</v>
      </c>
      <c r="J149" s="188">
        <f>SUM(H149:I149)</f>
        <v>912358</v>
      </c>
      <c r="K149" s="176">
        <v>0</v>
      </c>
      <c r="L149" s="177">
        <v>929918</v>
      </c>
      <c r="M149" s="177">
        <v>600283</v>
      </c>
      <c r="N149" s="177">
        <v>344418</v>
      </c>
      <c r="O149" s="177">
        <v>615609</v>
      </c>
      <c r="P149" s="174">
        <v>151057</v>
      </c>
      <c r="Q149" s="175">
        <f>SUM(K149:P149)</f>
        <v>2641285</v>
      </c>
      <c r="R149" s="178">
        <f>SUM(J149,Q149)</f>
        <v>3553643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1430857</v>
      </c>
      <c r="I150" s="181">
        <v>1398121</v>
      </c>
      <c r="J150" s="187">
        <f>SUM(H150:I150)</f>
        <v>2828978</v>
      </c>
      <c r="K150" s="183">
        <v>0</v>
      </c>
      <c r="L150" s="184">
        <v>2689747</v>
      </c>
      <c r="M150" s="184">
        <v>1875022</v>
      </c>
      <c r="N150" s="184">
        <v>1055328</v>
      </c>
      <c r="O150" s="184">
        <v>585993</v>
      </c>
      <c r="P150" s="181">
        <v>17496</v>
      </c>
      <c r="Q150" s="182">
        <f>SUM(K150:P150)</f>
        <v>6223586</v>
      </c>
      <c r="R150" s="185">
        <f>SUM(J150,Q150)</f>
        <v>9052564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1106048</v>
      </c>
      <c r="I151" s="156">
        <v>1551023</v>
      </c>
      <c r="J151" s="157">
        <f>SUM(H151:I151)</f>
        <v>2657071</v>
      </c>
      <c r="K151" s="158">
        <v>0</v>
      </c>
      <c r="L151" s="159">
        <v>20044741</v>
      </c>
      <c r="M151" s="159">
        <v>14996548</v>
      </c>
      <c r="N151" s="159">
        <v>17256222</v>
      </c>
      <c r="O151" s="159">
        <v>16986771</v>
      </c>
      <c r="P151" s="160">
        <v>7909401</v>
      </c>
      <c r="Q151" s="161">
        <f>SUM(K151:P151)</f>
        <v>77193683</v>
      </c>
      <c r="R151" s="162">
        <f>SUM(J151,Q151)</f>
        <v>79850754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6730800</v>
      </c>
      <c r="I152" s="156">
        <v>6920900</v>
      </c>
      <c r="J152" s="157">
        <f>SUM(H152:I152)</f>
        <v>13651700</v>
      </c>
      <c r="K152" s="158">
        <v>0</v>
      </c>
      <c r="L152" s="159">
        <v>35530281</v>
      </c>
      <c r="M152" s="159">
        <v>22810629</v>
      </c>
      <c r="N152" s="159">
        <v>15288473</v>
      </c>
      <c r="O152" s="159">
        <v>10207169</v>
      </c>
      <c r="P152" s="160">
        <v>5369678</v>
      </c>
      <c r="Q152" s="161">
        <f>SUM(K152:P152)</f>
        <v>89206230</v>
      </c>
      <c r="R152" s="162">
        <f>SUM(J152,Q152)</f>
        <v>102857930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658611</v>
      </c>
      <c r="I153" s="156">
        <f t="shared" si="31"/>
        <v>1007172</v>
      </c>
      <c r="J153" s="157">
        <f t="shared" si="31"/>
        <v>1665783</v>
      </c>
      <c r="K153" s="158">
        <f t="shared" si="31"/>
        <v>0</v>
      </c>
      <c r="L153" s="159">
        <f t="shared" si="31"/>
        <v>115715693</v>
      </c>
      <c r="M153" s="159">
        <f t="shared" si="31"/>
        <v>129265351</v>
      </c>
      <c r="N153" s="159">
        <f t="shared" si="31"/>
        <v>120274212</v>
      </c>
      <c r="O153" s="159">
        <f t="shared" si="31"/>
        <v>90716172</v>
      </c>
      <c r="P153" s="160">
        <f t="shared" si="31"/>
        <v>42722516</v>
      </c>
      <c r="Q153" s="161">
        <f t="shared" si="31"/>
        <v>498693944</v>
      </c>
      <c r="R153" s="162">
        <f t="shared" si="31"/>
        <v>500359727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2363766</v>
      </c>
      <c r="M154" s="226">
        <v>1466736</v>
      </c>
      <c r="N154" s="226">
        <v>1821064</v>
      </c>
      <c r="O154" s="226">
        <v>1565712</v>
      </c>
      <c r="P154" s="227">
        <v>1508922</v>
      </c>
      <c r="Q154" s="228">
        <f>SUM(K154:P154)</f>
        <v>8726200</v>
      </c>
      <c r="R154" s="229">
        <f>SUM(J154,Q154)</f>
        <v>8726200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55036096</v>
      </c>
      <c r="M156" s="239">
        <v>43858306</v>
      </c>
      <c r="N156" s="239">
        <v>27398122</v>
      </c>
      <c r="O156" s="239">
        <v>21385314</v>
      </c>
      <c r="P156" s="236">
        <v>10906282</v>
      </c>
      <c r="Q156" s="240">
        <f>SUM(K156:P156)</f>
        <v>158584120</v>
      </c>
      <c r="R156" s="241">
        <f>SUM(J156,Q156)</f>
        <v>158584120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113085</v>
      </c>
      <c r="I157" s="174">
        <v>157959</v>
      </c>
      <c r="J157" s="188">
        <f t="shared" si="32"/>
        <v>271044</v>
      </c>
      <c r="K157" s="176">
        <v>0</v>
      </c>
      <c r="L157" s="177">
        <v>8252327</v>
      </c>
      <c r="M157" s="177">
        <v>11630668</v>
      </c>
      <c r="N157" s="177">
        <v>9234793</v>
      </c>
      <c r="O157" s="177">
        <v>7177785</v>
      </c>
      <c r="P157" s="174">
        <v>2549034</v>
      </c>
      <c r="Q157" s="175">
        <f t="shared" si="33"/>
        <v>38844607</v>
      </c>
      <c r="R157" s="178">
        <f t="shared" si="34"/>
        <v>39115651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545526</v>
      </c>
      <c r="I158" s="174">
        <v>849213</v>
      </c>
      <c r="J158" s="188">
        <f t="shared" si="32"/>
        <v>1394739</v>
      </c>
      <c r="K158" s="176">
        <v>0</v>
      </c>
      <c r="L158" s="177">
        <v>10334421</v>
      </c>
      <c r="M158" s="177">
        <v>13359571</v>
      </c>
      <c r="N158" s="177">
        <v>18448870</v>
      </c>
      <c r="O158" s="177">
        <v>12572904</v>
      </c>
      <c r="P158" s="174">
        <v>7435283</v>
      </c>
      <c r="Q158" s="175">
        <f t="shared" si="33"/>
        <v>62151049</v>
      </c>
      <c r="R158" s="178">
        <f t="shared" si="34"/>
        <v>63545788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34968753</v>
      </c>
      <c r="M159" s="177">
        <v>51954450</v>
      </c>
      <c r="N159" s="177">
        <v>53179281</v>
      </c>
      <c r="O159" s="177">
        <v>34960657</v>
      </c>
      <c r="P159" s="174">
        <v>13493038</v>
      </c>
      <c r="Q159" s="175">
        <f t="shared" si="33"/>
        <v>188556179</v>
      </c>
      <c r="R159" s="178">
        <f t="shared" si="34"/>
        <v>188556179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3832682</v>
      </c>
      <c r="M160" s="177">
        <v>5999114</v>
      </c>
      <c r="N160" s="177">
        <v>5465516</v>
      </c>
      <c r="O160" s="177">
        <v>6098510</v>
      </c>
      <c r="P160" s="174">
        <v>2885456</v>
      </c>
      <c r="Q160" s="175">
        <f t="shared" si="33"/>
        <v>24281278</v>
      </c>
      <c r="R160" s="178">
        <f t="shared" si="34"/>
        <v>24281278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2764917</v>
      </c>
      <c r="O161" s="177">
        <v>5243934</v>
      </c>
      <c r="P161" s="174">
        <v>3609233</v>
      </c>
      <c r="Q161" s="175">
        <f>SUM(K161:P161)</f>
        <v>11618084</v>
      </c>
      <c r="R161" s="178">
        <f>SUM(J161,Q161)</f>
        <v>11618084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927648</v>
      </c>
      <c r="M162" s="214">
        <v>996506</v>
      </c>
      <c r="N162" s="214">
        <v>1961649</v>
      </c>
      <c r="O162" s="214">
        <v>1711356</v>
      </c>
      <c r="P162" s="211">
        <v>335268</v>
      </c>
      <c r="Q162" s="215">
        <f t="shared" si="33"/>
        <v>5932427</v>
      </c>
      <c r="R162" s="216">
        <f t="shared" si="34"/>
        <v>5932427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8862655</v>
      </c>
      <c r="M163" s="159">
        <f aca="true" t="shared" si="35" ref="M163:R163">SUM(M164:M166)</f>
        <v>26657969</v>
      </c>
      <c r="N163" s="159">
        <f t="shared" si="35"/>
        <v>87960246</v>
      </c>
      <c r="O163" s="159">
        <f t="shared" si="35"/>
        <v>229771493</v>
      </c>
      <c r="P163" s="160">
        <f t="shared" si="35"/>
        <v>350565589</v>
      </c>
      <c r="Q163" s="161">
        <f t="shared" si="35"/>
        <v>703817952</v>
      </c>
      <c r="R163" s="162">
        <f t="shared" si="35"/>
        <v>703817952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800136</v>
      </c>
      <c r="M164" s="169">
        <v>3245494</v>
      </c>
      <c r="N164" s="169">
        <v>40636625</v>
      </c>
      <c r="O164" s="169">
        <v>101064608</v>
      </c>
      <c r="P164" s="166">
        <v>112761453</v>
      </c>
      <c r="Q164" s="167">
        <f>SUM(K164:P164)</f>
        <v>258508316</v>
      </c>
      <c r="R164" s="170">
        <f>SUM(J164,Q164)</f>
        <v>258508316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8062519</v>
      </c>
      <c r="M165" s="177">
        <v>20260396</v>
      </c>
      <c r="N165" s="177">
        <v>34591123</v>
      </c>
      <c r="O165" s="177">
        <v>31953014</v>
      </c>
      <c r="P165" s="174">
        <v>24879994</v>
      </c>
      <c r="Q165" s="175">
        <f>SUM(K165:P165)</f>
        <v>119747046</v>
      </c>
      <c r="R165" s="178">
        <f>SUM(J165,Q165)</f>
        <v>119747046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0</v>
      </c>
      <c r="M166" s="184">
        <v>3152079</v>
      </c>
      <c r="N166" s="184">
        <v>12732498</v>
      </c>
      <c r="O166" s="184">
        <v>96753871</v>
      </c>
      <c r="P166" s="181">
        <v>212924142</v>
      </c>
      <c r="Q166" s="182">
        <f>SUM(K166:P166)</f>
        <v>325562590</v>
      </c>
      <c r="R166" s="185">
        <f>SUM(J166,Q166)</f>
        <v>325562590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38636957</v>
      </c>
      <c r="I167" s="156">
        <f t="shared" si="36"/>
        <v>63286335</v>
      </c>
      <c r="J167" s="157">
        <f t="shared" si="36"/>
        <v>101923292</v>
      </c>
      <c r="K167" s="158">
        <f t="shared" si="36"/>
        <v>0</v>
      </c>
      <c r="L167" s="159">
        <f t="shared" si="36"/>
        <v>344180538</v>
      </c>
      <c r="M167" s="159">
        <f t="shared" si="36"/>
        <v>348888796</v>
      </c>
      <c r="N167" s="159">
        <f t="shared" si="36"/>
        <v>364728369</v>
      </c>
      <c r="O167" s="159">
        <f t="shared" si="36"/>
        <v>451801517</v>
      </c>
      <c r="P167" s="160">
        <f t="shared" si="36"/>
        <v>473209882</v>
      </c>
      <c r="Q167" s="161">
        <f t="shared" si="36"/>
        <v>1982809102</v>
      </c>
      <c r="R167" s="162">
        <f t="shared" si="36"/>
        <v>2084732394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Normal="55" zoomScaleSheetLayoutView="100" zoomScalePageLayoutView="0" workbookViewId="0" topLeftCell="B1">
      <selection activeCell="M24" sqref="M24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平成２８年（２０１６年）８月※</v>
      </c>
      <c r="J1" s="294" t="s">
        <v>0</v>
      </c>
      <c r="K1" s="295"/>
      <c r="L1" s="295"/>
      <c r="M1" s="295"/>
      <c r="N1" s="295"/>
      <c r="O1" s="296"/>
      <c r="P1" s="297">
        <v>42712</v>
      </c>
      <c r="Q1" s="297"/>
      <c r="R1" s="3"/>
    </row>
    <row r="2" spans="1:17" ht="16.5" customHeight="1" thickTop="1">
      <c r="A2" s="230">
        <v>28</v>
      </c>
      <c r="B2" s="230">
        <v>2016</v>
      </c>
      <c r="C2" s="230">
        <v>8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平成２８年（２０１６年）８月末日現在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47749</v>
      </c>
      <c r="Q6" s="13">
        <f>R42</f>
        <v>19176</v>
      </c>
      <c r="R6" s="303">
        <f>Q6/Q7</f>
        <v>0.20596764838564155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45353</v>
      </c>
      <c r="Q7" s="13">
        <f>I8</f>
        <v>93102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93102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平成２８年（２０１６年）８月末日現在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815</v>
      </c>
      <c r="I14" s="39">
        <f>I15+I16+I17+I18+I19+I20</f>
        <v>568</v>
      </c>
      <c r="J14" s="40">
        <f aca="true" t="shared" si="0" ref="J14:J22">SUM(H14:I14)</f>
        <v>1383</v>
      </c>
      <c r="K14" s="41" t="s">
        <v>91</v>
      </c>
      <c r="L14" s="42">
        <f>L15+L16+L17+L18+L19+L20</f>
        <v>1339</v>
      </c>
      <c r="M14" s="42">
        <f>M15+M16+M17+M18+M19+M20</f>
        <v>930</v>
      </c>
      <c r="N14" s="42">
        <f>N15+N16+N17+N18+N19+N20</f>
        <v>714</v>
      </c>
      <c r="O14" s="42">
        <f>O15+O16+O17+O18+O19+O20</f>
        <v>620</v>
      </c>
      <c r="P14" s="42">
        <f>P15+P16+P17+P18+P19+P20</f>
        <v>523</v>
      </c>
      <c r="Q14" s="43">
        <f aca="true" t="shared" si="1" ref="Q14:Q22">SUM(K14:P14)</f>
        <v>4126</v>
      </c>
      <c r="R14" s="44">
        <f aca="true" t="shared" si="2" ref="R14:R22">SUM(J14,Q14)</f>
        <v>5509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96</v>
      </c>
      <c r="I15" s="48">
        <v>94</v>
      </c>
      <c r="J15" s="49">
        <f t="shared" si="0"/>
        <v>190</v>
      </c>
      <c r="K15" s="50" t="s">
        <v>91</v>
      </c>
      <c r="L15" s="51">
        <v>114</v>
      </c>
      <c r="M15" s="51">
        <v>99</v>
      </c>
      <c r="N15" s="51">
        <v>69</v>
      </c>
      <c r="O15" s="51">
        <v>43</v>
      </c>
      <c r="P15" s="48">
        <v>51</v>
      </c>
      <c r="Q15" s="49">
        <f t="shared" si="1"/>
        <v>376</v>
      </c>
      <c r="R15" s="52">
        <f t="shared" si="2"/>
        <v>566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105</v>
      </c>
      <c r="I16" s="48">
        <v>98</v>
      </c>
      <c r="J16" s="49">
        <f t="shared" si="0"/>
        <v>203</v>
      </c>
      <c r="K16" s="50" t="s">
        <v>91</v>
      </c>
      <c r="L16" s="51">
        <v>161</v>
      </c>
      <c r="M16" s="51">
        <v>127</v>
      </c>
      <c r="N16" s="51">
        <v>99</v>
      </c>
      <c r="O16" s="51">
        <v>75</v>
      </c>
      <c r="P16" s="48">
        <v>68</v>
      </c>
      <c r="Q16" s="49">
        <f t="shared" si="1"/>
        <v>530</v>
      </c>
      <c r="R16" s="55">
        <f t="shared" si="2"/>
        <v>733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139</v>
      </c>
      <c r="I17" s="48">
        <v>79</v>
      </c>
      <c r="J17" s="49">
        <f t="shared" si="0"/>
        <v>218</v>
      </c>
      <c r="K17" s="50" t="s">
        <v>91</v>
      </c>
      <c r="L17" s="51">
        <v>218</v>
      </c>
      <c r="M17" s="51">
        <v>152</v>
      </c>
      <c r="N17" s="51">
        <v>116</v>
      </c>
      <c r="O17" s="51">
        <v>106</v>
      </c>
      <c r="P17" s="48">
        <v>98</v>
      </c>
      <c r="Q17" s="49">
        <f t="shared" si="1"/>
        <v>690</v>
      </c>
      <c r="R17" s="55">
        <f t="shared" si="2"/>
        <v>908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171</v>
      </c>
      <c r="I18" s="48">
        <v>118</v>
      </c>
      <c r="J18" s="49">
        <f t="shared" si="0"/>
        <v>289</v>
      </c>
      <c r="K18" s="50" t="s">
        <v>91</v>
      </c>
      <c r="L18" s="51">
        <v>321</v>
      </c>
      <c r="M18" s="51">
        <v>223</v>
      </c>
      <c r="N18" s="51">
        <v>165</v>
      </c>
      <c r="O18" s="51">
        <v>150</v>
      </c>
      <c r="P18" s="48">
        <v>123</v>
      </c>
      <c r="Q18" s="49">
        <f t="shared" si="1"/>
        <v>982</v>
      </c>
      <c r="R18" s="55">
        <f t="shared" si="2"/>
        <v>1271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174</v>
      </c>
      <c r="I19" s="48">
        <v>122</v>
      </c>
      <c r="J19" s="49">
        <f t="shared" si="0"/>
        <v>296</v>
      </c>
      <c r="K19" s="50" t="s">
        <v>91</v>
      </c>
      <c r="L19" s="51">
        <v>325</v>
      </c>
      <c r="M19" s="51">
        <v>190</v>
      </c>
      <c r="N19" s="51">
        <v>157</v>
      </c>
      <c r="O19" s="51">
        <v>150</v>
      </c>
      <c r="P19" s="48">
        <v>104</v>
      </c>
      <c r="Q19" s="49">
        <f t="shared" si="1"/>
        <v>926</v>
      </c>
      <c r="R19" s="55">
        <f t="shared" si="2"/>
        <v>1222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130</v>
      </c>
      <c r="I20" s="59">
        <v>57</v>
      </c>
      <c r="J20" s="60">
        <f t="shared" si="0"/>
        <v>187</v>
      </c>
      <c r="K20" s="61" t="s">
        <v>91</v>
      </c>
      <c r="L20" s="62">
        <v>200</v>
      </c>
      <c r="M20" s="62">
        <v>139</v>
      </c>
      <c r="N20" s="62">
        <v>108</v>
      </c>
      <c r="O20" s="62">
        <v>96</v>
      </c>
      <c r="P20" s="59">
        <v>79</v>
      </c>
      <c r="Q20" s="49">
        <f t="shared" si="1"/>
        <v>622</v>
      </c>
      <c r="R20" s="63">
        <f t="shared" si="2"/>
        <v>809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21</v>
      </c>
      <c r="I21" s="65">
        <v>20</v>
      </c>
      <c r="J21" s="40">
        <f t="shared" si="0"/>
        <v>41</v>
      </c>
      <c r="K21" s="41" t="s">
        <v>91</v>
      </c>
      <c r="L21" s="42">
        <v>41</v>
      </c>
      <c r="M21" s="42">
        <v>37</v>
      </c>
      <c r="N21" s="42">
        <v>22</v>
      </c>
      <c r="O21" s="42">
        <v>18</v>
      </c>
      <c r="P21" s="66">
        <v>28</v>
      </c>
      <c r="Q21" s="67">
        <f t="shared" si="1"/>
        <v>146</v>
      </c>
      <c r="R21" s="68">
        <f t="shared" si="2"/>
        <v>187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836</v>
      </c>
      <c r="I22" s="70">
        <f>I14+I21</f>
        <v>588</v>
      </c>
      <c r="J22" s="71">
        <f t="shared" si="0"/>
        <v>1424</v>
      </c>
      <c r="K22" s="72" t="s">
        <v>91</v>
      </c>
      <c r="L22" s="73">
        <f>L14+L21</f>
        <v>1380</v>
      </c>
      <c r="M22" s="73">
        <f>M14+M21</f>
        <v>967</v>
      </c>
      <c r="N22" s="73">
        <f>N14+N21</f>
        <v>736</v>
      </c>
      <c r="O22" s="73">
        <f>O14+O21</f>
        <v>638</v>
      </c>
      <c r="P22" s="70">
        <f>P14+P21</f>
        <v>551</v>
      </c>
      <c r="Q22" s="71">
        <f t="shared" si="1"/>
        <v>4272</v>
      </c>
      <c r="R22" s="74">
        <f t="shared" si="2"/>
        <v>5696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v>2086</v>
      </c>
      <c r="I24" s="39">
        <v>1780</v>
      </c>
      <c r="J24" s="40">
        <f aca="true" t="shared" si="3" ref="J24:J32">SUM(H24:I24)</f>
        <v>3866</v>
      </c>
      <c r="K24" s="41" t="s">
        <v>92</v>
      </c>
      <c r="L24" s="42">
        <v>2940</v>
      </c>
      <c r="M24" s="42">
        <v>1886</v>
      </c>
      <c r="N24" s="42">
        <v>1442</v>
      </c>
      <c r="O24" s="42">
        <v>1600</v>
      </c>
      <c r="P24" s="42">
        <v>1594</v>
      </c>
      <c r="Q24" s="43">
        <f aca="true" t="shared" si="4" ref="Q24:Q32">SUM(K24:P24)</f>
        <v>9462</v>
      </c>
      <c r="R24" s="44">
        <f aca="true" t="shared" si="5" ref="R24:R32">SUM(J24,Q24)</f>
        <v>13328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83</v>
      </c>
      <c r="I25" s="48">
        <v>88</v>
      </c>
      <c r="J25" s="49">
        <f t="shared" si="3"/>
        <v>171</v>
      </c>
      <c r="K25" s="50" t="s">
        <v>92</v>
      </c>
      <c r="L25" s="51">
        <v>107</v>
      </c>
      <c r="M25" s="51">
        <v>53</v>
      </c>
      <c r="N25" s="51">
        <v>51</v>
      </c>
      <c r="O25" s="51">
        <v>39</v>
      </c>
      <c r="P25" s="48">
        <v>55</v>
      </c>
      <c r="Q25" s="49">
        <f t="shared" si="4"/>
        <v>305</v>
      </c>
      <c r="R25" s="52">
        <f t="shared" si="5"/>
        <v>476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159</v>
      </c>
      <c r="I26" s="48">
        <v>128</v>
      </c>
      <c r="J26" s="49">
        <f t="shared" si="3"/>
        <v>287</v>
      </c>
      <c r="K26" s="50" t="s">
        <v>92</v>
      </c>
      <c r="L26" s="51">
        <v>168</v>
      </c>
      <c r="M26" s="51">
        <v>113</v>
      </c>
      <c r="N26" s="51">
        <v>68</v>
      </c>
      <c r="O26" s="51">
        <v>59</v>
      </c>
      <c r="P26" s="48">
        <v>76</v>
      </c>
      <c r="Q26" s="49">
        <f t="shared" si="4"/>
        <v>484</v>
      </c>
      <c r="R26" s="55">
        <f t="shared" si="5"/>
        <v>771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345</v>
      </c>
      <c r="I27" s="48">
        <v>261</v>
      </c>
      <c r="J27" s="49">
        <f t="shared" si="3"/>
        <v>606</v>
      </c>
      <c r="K27" s="50" t="s">
        <v>92</v>
      </c>
      <c r="L27" s="51">
        <v>319</v>
      </c>
      <c r="M27" s="51">
        <v>185</v>
      </c>
      <c r="N27" s="51">
        <v>117</v>
      </c>
      <c r="O27" s="51">
        <v>135</v>
      </c>
      <c r="P27" s="48">
        <v>120</v>
      </c>
      <c r="Q27" s="49">
        <f t="shared" si="4"/>
        <v>876</v>
      </c>
      <c r="R27" s="55">
        <f t="shared" si="5"/>
        <v>1482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634</v>
      </c>
      <c r="I28" s="48">
        <v>496</v>
      </c>
      <c r="J28" s="49">
        <f t="shared" si="3"/>
        <v>1130</v>
      </c>
      <c r="K28" s="50" t="s">
        <v>92</v>
      </c>
      <c r="L28" s="51">
        <v>748</v>
      </c>
      <c r="M28" s="51">
        <v>389</v>
      </c>
      <c r="N28" s="51">
        <v>250</v>
      </c>
      <c r="O28" s="51">
        <v>286</v>
      </c>
      <c r="P28" s="48">
        <v>290</v>
      </c>
      <c r="Q28" s="49">
        <f t="shared" si="4"/>
        <v>1963</v>
      </c>
      <c r="R28" s="55">
        <f t="shared" si="5"/>
        <v>3093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585</v>
      </c>
      <c r="I29" s="48">
        <v>523</v>
      </c>
      <c r="J29" s="49">
        <f t="shared" si="3"/>
        <v>1108</v>
      </c>
      <c r="K29" s="50" t="s">
        <v>92</v>
      </c>
      <c r="L29" s="51">
        <v>873</v>
      </c>
      <c r="M29" s="51">
        <v>562</v>
      </c>
      <c r="N29" s="51">
        <v>408</v>
      </c>
      <c r="O29" s="51">
        <v>441</v>
      </c>
      <c r="P29" s="48">
        <v>411</v>
      </c>
      <c r="Q29" s="49">
        <f t="shared" si="4"/>
        <v>2695</v>
      </c>
      <c r="R29" s="55">
        <f t="shared" si="5"/>
        <v>3803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280</v>
      </c>
      <c r="I30" s="59">
        <v>284</v>
      </c>
      <c r="J30" s="60">
        <f t="shared" si="3"/>
        <v>564</v>
      </c>
      <c r="K30" s="61" t="s">
        <v>92</v>
      </c>
      <c r="L30" s="62">
        <v>725</v>
      </c>
      <c r="M30" s="62">
        <v>584</v>
      </c>
      <c r="N30" s="62">
        <v>548</v>
      </c>
      <c r="O30" s="62">
        <v>640</v>
      </c>
      <c r="P30" s="59">
        <v>642</v>
      </c>
      <c r="Q30" s="60">
        <f t="shared" si="4"/>
        <v>3139</v>
      </c>
      <c r="R30" s="63">
        <f t="shared" si="5"/>
        <v>3703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16</v>
      </c>
      <c r="I31" s="65">
        <v>30</v>
      </c>
      <c r="J31" s="40">
        <f t="shared" si="3"/>
        <v>46</v>
      </c>
      <c r="K31" s="41" t="s">
        <v>92</v>
      </c>
      <c r="L31" s="42">
        <v>31</v>
      </c>
      <c r="M31" s="42">
        <v>20</v>
      </c>
      <c r="N31" s="42">
        <v>19</v>
      </c>
      <c r="O31" s="42">
        <v>16</v>
      </c>
      <c r="P31" s="66">
        <v>20</v>
      </c>
      <c r="Q31" s="67">
        <f t="shared" si="4"/>
        <v>106</v>
      </c>
      <c r="R31" s="68">
        <f t="shared" si="5"/>
        <v>152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2102</v>
      </c>
      <c r="I32" s="70">
        <f>I24+I31</f>
        <v>1810</v>
      </c>
      <c r="J32" s="71">
        <f t="shared" si="3"/>
        <v>3912</v>
      </c>
      <c r="K32" s="72" t="s">
        <v>92</v>
      </c>
      <c r="L32" s="73">
        <f>L24+L31</f>
        <v>2971</v>
      </c>
      <c r="M32" s="73">
        <f>M24+M31</f>
        <v>1906</v>
      </c>
      <c r="N32" s="73">
        <f>N24+N31</f>
        <v>1461</v>
      </c>
      <c r="O32" s="73">
        <f>O24+O31</f>
        <v>1616</v>
      </c>
      <c r="P32" s="70">
        <f>P24+P31</f>
        <v>1614</v>
      </c>
      <c r="Q32" s="71">
        <f t="shared" si="4"/>
        <v>9568</v>
      </c>
      <c r="R32" s="74">
        <f t="shared" si="5"/>
        <v>13480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2901</v>
      </c>
      <c r="I34" s="39">
        <f t="shared" si="6"/>
        <v>2348</v>
      </c>
      <c r="J34" s="40">
        <f>SUM(H34:I34)</f>
        <v>5249</v>
      </c>
      <c r="K34" s="41" t="s">
        <v>92</v>
      </c>
      <c r="L34" s="78">
        <f>L14+L24</f>
        <v>4279</v>
      </c>
      <c r="M34" s="78">
        <f>M14+M24</f>
        <v>2816</v>
      </c>
      <c r="N34" s="78">
        <f>N14+N24</f>
        <v>2156</v>
      </c>
      <c r="O34" s="78">
        <f>O14+O24</f>
        <v>2220</v>
      </c>
      <c r="P34" s="78">
        <f>P14+P24</f>
        <v>2117</v>
      </c>
      <c r="Q34" s="43">
        <f aca="true" t="shared" si="7" ref="Q34:Q42">SUM(K34:P34)</f>
        <v>13588</v>
      </c>
      <c r="R34" s="44">
        <f aca="true" t="shared" si="8" ref="R34:R42">SUM(J34,Q34)</f>
        <v>18837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179</v>
      </c>
      <c r="I35" s="80">
        <f t="shared" si="6"/>
        <v>182</v>
      </c>
      <c r="J35" s="49">
        <f>SUM(H35:I35)</f>
        <v>361</v>
      </c>
      <c r="K35" s="81" t="s">
        <v>92</v>
      </c>
      <c r="L35" s="82">
        <f aca="true" t="shared" si="9" ref="L35:P41">L15+L25</f>
        <v>221</v>
      </c>
      <c r="M35" s="82">
        <f t="shared" si="9"/>
        <v>152</v>
      </c>
      <c r="N35" s="82">
        <f t="shared" si="9"/>
        <v>120</v>
      </c>
      <c r="O35" s="82">
        <f t="shared" si="9"/>
        <v>82</v>
      </c>
      <c r="P35" s="83">
        <f>P15+P25</f>
        <v>106</v>
      </c>
      <c r="Q35" s="49">
        <f>SUM(K35:P35)</f>
        <v>681</v>
      </c>
      <c r="R35" s="52">
        <f>SUM(J35,Q35)</f>
        <v>1042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264</v>
      </c>
      <c r="I36" s="85">
        <f t="shared" si="6"/>
        <v>226</v>
      </c>
      <c r="J36" s="49">
        <f aca="true" t="shared" si="10" ref="J36:J42">SUM(H36:I36)</f>
        <v>490</v>
      </c>
      <c r="K36" s="86" t="s">
        <v>92</v>
      </c>
      <c r="L36" s="87">
        <f t="shared" si="9"/>
        <v>329</v>
      </c>
      <c r="M36" s="87">
        <f t="shared" si="9"/>
        <v>240</v>
      </c>
      <c r="N36" s="87">
        <f t="shared" si="9"/>
        <v>167</v>
      </c>
      <c r="O36" s="87">
        <f t="shared" si="9"/>
        <v>134</v>
      </c>
      <c r="P36" s="88">
        <f t="shared" si="9"/>
        <v>144</v>
      </c>
      <c r="Q36" s="49">
        <f t="shared" si="7"/>
        <v>1014</v>
      </c>
      <c r="R36" s="55">
        <f t="shared" si="8"/>
        <v>1504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484</v>
      </c>
      <c r="I37" s="85">
        <f t="shared" si="6"/>
        <v>340</v>
      </c>
      <c r="J37" s="49">
        <f t="shared" si="10"/>
        <v>824</v>
      </c>
      <c r="K37" s="86" t="s">
        <v>92</v>
      </c>
      <c r="L37" s="87">
        <f t="shared" si="9"/>
        <v>537</v>
      </c>
      <c r="M37" s="87">
        <f t="shared" si="9"/>
        <v>337</v>
      </c>
      <c r="N37" s="87">
        <f t="shared" si="9"/>
        <v>233</v>
      </c>
      <c r="O37" s="87">
        <f t="shared" si="9"/>
        <v>241</v>
      </c>
      <c r="P37" s="88">
        <f t="shared" si="9"/>
        <v>218</v>
      </c>
      <c r="Q37" s="49">
        <f t="shared" si="7"/>
        <v>1566</v>
      </c>
      <c r="R37" s="55">
        <f>SUM(J37,Q37)</f>
        <v>2390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805</v>
      </c>
      <c r="I38" s="85">
        <f t="shared" si="6"/>
        <v>614</v>
      </c>
      <c r="J38" s="49">
        <f t="shared" si="10"/>
        <v>1419</v>
      </c>
      <c r="K38" s="86" t="s">
        <v>92</v>
      </c>
      <c r="L38" s="87">
        <f t="shared" si="9"/>
        <v>1069</v>
      </c>
      <c r="M38" s="87">
        <f t="shared" si="9"/>
        <v>612</v>
      </c>
      <c r="N38" s="87">
        <f t="shared" si="9"/>
        <v>415</v>
      </c>
      <c r="O38" s="87">
        <f t="shared" si="9"/>
        <v>436</v>
      </c>
      <c r="P38" s="88">
        <f t="shared" si="9"/>
        <v>413</v>
      </c>
      <c r="Q38" s="49">
        <f t="shared" si="7"/>
        <v>2945</v>
      </c>
      <c r="R38" s="55">
        <f t="shared" si="8"/>
        <v>4364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759</v>
      </c>
      <c r="I39" s="85">
        <f t="shared" si="6"/>
        <v>645</v>
      </c>
      <c r="J39" s="49">
        <f t="shared" si="10"/>
        <v>1404</v>
      </c>
      <c r="K39" s="86" t="s">
        <v>92</v>
      </c>
      <c r="L39" s="87">
        <f t="shared" si="9"/>
        <v>1198</v>
      </c>
      <c r="M39" s="87">
        <f t="shared" si="9"/>
        <v>752</v>
      </c>
      <c r="N39" s="87">
        <f t="shared" si="9"/>
        <v>565</v>
      </c>
      <c r="O39" s="87">
        <f t="shared" si="9"/>
        <v>591</v>
      </c>
      <c r="P39" s="88">
        <f t="shared" si="9"/>
        <v>515</v>
      </c>
      <c r="Q39" s="49">
        <f t="shared" si="7"/>
        <v>3621</v>
      </c>
      <c r="R39" s="55">
        <f t="shared" si="8"/>
        <v>5025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410</v>
      </c>
      <c r="I40" s="89">
        <f t="shared" si="6"/>
        <v>341</v>
      </c>
      <c r="J40" s="60">
        <f t="shared" si="10"/>
        <v>751</v>
      </c>
      <c r="K40" s="90" t="s">
        <v>92</v>
      </c>
      <c r="L40" s="91">
        <f t="shared" si="9"/>
        <v>925</v>
      </c>
      <c r="M40" s="91">
        <f t="shared" si="9"/>
        <v>723</v>
      </c>
      <c r="N40" s="91">
        <f t="shared" si="9"/>
        <v>656</v>
      </c>
      <c r="O40" s="91">
        <f t="shared" si="9"/>
        <v>736</v>
      </c>
      <c r="P40" s="92">
        <f t="shared" si="9"/>
        <v>721</v>
      </c>
      <c r="Q40" s="93">
        <f t="shared" si="7"/>
        <v>3761</v>
      </c>
      <c r="R40" s="63">
        <f t="shared" si="8"/>
        <v>4512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37</v>
      </c>
      <c r="I41" s="39">
        <f t="shared" si="6"/>
        <v>50</v>
      </c>
      <c r="J41" s="38">
        <f>SUM(H41:I41)</f>
        <v>87</v>
      </c>
      <c r="K41" s="94" t="s">
        <v>92</v>
      </c>
      <c r="L41" s="95">
        <f>L21+L31</f>
        <v>72</v>
      </c>
      <c r="M41" s="95">
        <f t="shared" si="9"/>
        <v>57</v>
      </c>
      <c r="N41" s="95">
        <f t="shared" si="9"/>
        <v>41</v>
      </c>
      <c r="O41" s="95">
        <f t="shared" si="9"/>
        <v>34</v>
      </c>
      <c r="P41" s="96">
        <f t="shared" si="9"/>
        <v>48</v>
      </c>
      <c r="Q41" s="43">
        <f t="shared" si="7"/>
        <v>252</v>
      </c>
      <c r="R41" s="97">
        <f t="shared" si="8"/>
        <v>339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2938</v>
      </c>
      <c r="I42" s="70">
        <f>I34+I41</f>
        <v>2398</v>
      </c>
      <c r="J42" s="71">
        <f t="shared" si="10"/>
        <v>5336</v>
      </c>
      <c r="K42" s="72" t="s">
        <v>92</v>
      </c>
      <c r="L42" s="73">
        <f>L34+L41</f>
        <v>4351</v>
      </c>
      <c r="M42" s="73">
        <f>M34+M41</f>
        <v>2873</v>
      </c>
      <c r="N42" s="73">
        <f>N34+N41</f>
        <v>2197</v>
      </c>
      <c r="O42" s="73">
        <f>O34+O41</f>
        <v>2254</v>
      </c>
      <c r="P42" s="70">
        <f>P34+P41</f>
        <v>2165</v>
      </c>
      <c r="Q42" s="71">
        <f t="shared" si="7"/>
        <v>13840</v>
      </c>
      <c r="R42" s="74">
        <f t="shared" si="8"/>
        <v>19176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平成２８年（２０１６年）８月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1539</v>
      </c>
      <c r="I49" s="106">
        <v>1603</v>
      </c>
      <c r="J49" s="107">
        <f>SUM(H49:I49)</f>
        <v>3142</v>
      </c>
      <c r="K49" s="108">
        <v>0</v>
      </c>
      <c r="L49" s="109">
        <v>3161</v>
      </c>
      <c r="M49" s="109">
        <v>2139</v>
      </c>
      <c r="N49" s="109">
        <v>1232</v>
      </c>
      <c r="O49" s="109">
        <v>879</v>
      </c>
      <c r="P49" s="110">
        <v>444</v>
      </c>
      <c r="Q49" s="111">
        <f>SUM(K49:P49)</f>
        <v>7855</v>
      </c>
      <c r="R49" s="112">
        <f>SUM(J49,Q49)</f>
        <v>10997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18</v>
      </c>
      <c r="I50" s="114">
        <v>32</v>
      </c>
      <c r="J50" s="115">
        <f>SUM(H50:I50)</f>
        <v>50</v>
      </c>
      <c r="K50" s="116">
        <v>0</v>
      </c>
      <c r="L50" s="117">
        <v>51</v>
      </c>
      <c r="M50" s="117">
        <v>45</v>
      </c>
      <c r="N50" s="117">
        <v>35</v>
      </c>
      <c r="O50" s="117">
        <v>11</v>
      </c>
      <c r="P50" s="118">
        <v>14</v>
      </c>
      <c r="Q50" s="119">
        <f>SUM(K50:P50)</f>
        <v>156</v>
      </c>
      <c r="R50" s="120">
        <f>SUM(J50,Q50)</f>
        <v>206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1557</v>
      </c>
      <c r="I51" s="122">
        <f t="shared" si="11"/>
        <v>1635</v>
      </c>
      <c r="J51" s="123">
        <f t="shared" si="11"/>
        <v>3192</v>
      </c>
      <c r="K51" s="124">
        <f t="shared" si="11"/>
        <v>0</v>
      </c>
      <c r="L51" s="125">
        <f t="shared" si="11"/>
        <v>3212</v>
      </c>
      <c r="M51" s="125">
        <f t="shared" si="11"/>
        <v>2184</v>
      </c>
      <c r="N51" s="125">
        <f t="shared" si="11"/>
        <v>1267</v>
      </c>
      <c r="O51" s="125">
        <f t="shared" si="11"/>
        <v>890</v>
      </c>
      <c r="P51" s="122">
        <f t="shared" si="11"/>
        <v>458</v>
      </c>
      <c r="Q51" s="123">
        <f>SUM(K51:P51)</f>
        <v>8011</v>
      </c>
      <c r="R51" s="126">
        <f>SUM(J51,Q51)</f>
        <v>11203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平成２８年（２０１６年）８月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19</v>
      </c>
      <c r="I58" s="106">
        <v>16</v>
      </c>
      <c r="J58" s="107">
        <f>SUM(H58:I58)</f>
        <v>35</v>
      </c>
      <c r="K58" s="108">
        <v>0</v>
      </c>
      <c r="L58" s="109">
        <v>1172</v>
      </c>
      <c r="M58" s="109">
        <v>888</v>
      </c>
      <c r="N58" s="109">
        <v>634</v>
      </c>
      <c r="O58" s="109">
        <v>453</v>
      </c>
      <c r="P58" s="110">
        <v>202</v>
      </c>
      <c r="Q58" s="128">
        <f>SUM(K58:P58)</f>
        <v>3349</v>
      </c>
      <c r="R58" s="129">
        <f>SUM(J58,Q58)</f>
        <v>3384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0</v>
      </c>
      <c r="J59" s="115">
        <f>SUM(H59:I59)</f>
        <v>1</v>
      </c>
      <c r="K59" s="116">
        <v>0</v>
      </c>
      <c r="L59" s="117">
        <v>14</v>
      </c>
      <c r="M59" s="117">
        <v>13</v>
      </c>
      <c r="N59" s="117">
        <v>14</v>
      </c>
      <c r="O59" s="117">
        <v>2</v>
      </c>
      <c r="P59" s="118">
        <v>4</v>
      </c>
      <c r="Q59" s="130">
        <f>SUM(K59:P59)</f>
        <v>47</v>
      </c>
      <c r="R59" s="131">
        <f>SUM(J59,Q59)</f>
        <v>48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20</v>
      </c>
      <c r="I60" s="122">
        <f>I58+I59</f>
        <v>16</v>
      </c>
      <c r="J60" s="123">
        <f>SUM(H60:I60)</f>
        <v>36</v>
      </c>
      <c r="K60" s="124">
        <f aca="true" t="shared" si="12" ref="K60:P60">K58+K59</f>
        <v>0</v>
      </c>
      <c r="L60" s="125">
        <f t="shared" si="12"/>
        <v>1186</v>
      </c>
      <c r="M60" s="125">
        <f t="shared" si="12"/>
        <v>901</v>
      </c>
      <c r="N60" s="125">
        <f t="shared" si="12"/>
        <v>648</v>
      </c>
      <c r="O60" s="125">
        <f t="shared" si="12"/>
        <v>455</v>
      </c>
      <c r="P60" s="122">
        <f t="shared" si="12"/>
        <v>206</v>
      </c>
      <c r="Q60" s="132">
        <f>SUM(K60:P60)</f>
        <v>3396</v>
      </c>
      <c r="R60" s="133">
        <f>SUM(J60,Q60)</f>
        <v>3432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平成２８年（２０１６年）８月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6</v>
      </c>
      <c r="L68" s="109">
        <v>17</v>
      </c>
      <c r="M68" s="109">
        <v>180</v>
      </c>
      <c r="N68" s="109">
        <v>407</v>
      </c>
      <c r="O68" s="110">
        <v>422</v>
      </c>
      <c r="P68" s="128">
        <f>SUM(K68:O68)</f>
        <v>1032</v>
      </c>
      <c r="Q68" s="129">
        <f>SUM(J68,P68)</f>
        <v>1032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6</v>
      </c>
      <c r="O69" s="118">
        <v>5</v>
      </c>
      <c r="P69" s="130">
        <f>SUM(K69:O69)</f>
        <v>11</v>
      </c>
      <c r="Q69" s="131">
        <f>SUM(J69,P69)</f>
        <v>11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v>0</v>
      </c>
      <c r="L70" s="125">
        <f>L68+L69</f>
        <v>17</v>
      </c>
      <c r="M70" s="125">
        <f>M68+M69</f>
        <v>180</v>
      </c>
      <c r="N70" s="125">
        <f>N68+N69</f>
        <v>413</v>
      </c>
      <c r="O70" s="122">
        <f>O68+O69</f>
        <v>427</v>
      </c>
      <c r="P70" s="132">
        <f>SUM(K70:O70)</f>
        <v>1037</v>
      </c>
      <c r="Q70" s="133">
        <f>SUM(J70,P70)</f>
        <v>1037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平成２８年（２０１６年）８月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40</v>
      </c>
      <c r="L76" s="109">
        <v>85</v>
      </c>
      <c r="M76" s="109">
        <v>129</v>
      </c>
      <c r="N76" s="109">
        <v>134</v>
      </c>
      <c r="O76" s="110">
        <v>78</v>
      </c>
      <c r="P76" s="128">
        <f>SUM(K76:O76)</f>
        <v>466</v>
      </c>
      <c r="Q76" s="129">
        <f>SUM(J76,P76)</f>
        <v>466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1</v>
      </c>
      <c r="O77" s="118">
        <v>0</v>
      </c>
      <c r="P77" s="130">
        <f>SUM(K77:O77)</f>
        <v>1</v>
      </c>
      <c r="Q77" s="131">
        <f>SUM(J77,P77)</f>
        <v>1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40</v>
      </c>
      <c r="L78" s="125">
        <f>L76+L77</f>
        <v>85</v>
      </c>
      <c r="M78" s="125">
        <f>M76+M77</f>
        <v>129</v>
      </c>
      <c r="N78" s="125">
        <f>N76+N77</f>
        <v>135</v>
      </c>
      <c r="O78" s="122">
        <f>O76+O77</f>
        <v>78</v>
      </c>
      <c r="P78" s="132">
        <f>SUM(K78:O78)</f>
        <v>467</v>
      </c>
      <c r="Q78" s="133">
        <f>SUM(J78,P78)</f>
        <v>467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平成２８年（２０１６年）８月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0</v>
      </c>
      <c r="L84" s="109">
        <v>10</v>
      </c>
      <c r="M84" s="109">
        <v>42</v>
      </c>
      <c r="N84" s="109">
        <v>255</v>
      </c>
      <c r="O84" s="110">
        <v>552</v>
      </c>
      <c r="P84" s="128">
        <f>SUM(K84:O84)</f>
        <v>859</v>
      </c>
      <c r="Q84" s="129">
        <f>SUM(J84,P84)</f>
        <v>859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5</v>
      </c>
      <c r="O85" s="118">
        <v>10</v>
      </c>
      <c r="P85" s="130">
        <f>SUM(K85:O85)</f>
        <v>15</v>
      </c>
      <c r="Q85" s="131">
        <f>SUM(J85,P85)</f>
        <v>15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0</v>
      </c>
      <c r="L86" s="125">
        <f>L84+L85</f>
        <v>10</v>
      </c>
      <c r="M86" s="125">
        <f>M84+M85</f>
        <v>42</v>
      </c>
      <c r="N86" s="125">
        <f>N84+N85</f>
        <v>260</v>
      </c>
      <c r="O86" s="122">
        <f>O84+O85</f>
        <v>562</v>
      </c>
      <c r="P86" s="132">
        <f>SUM(K86:O86)</f>
        <v>874</v>
      </c>
      <c r="Q86" s="133">
        <f>SUM(J86,P86)</f>
        <v>874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平成２８年（２０１６年）８月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3765</v>
      </c>
      <c r="I93" s="156">
        <f t="shared" si="13"/>
        <v>4392</v>
      </c>
      <c r="J93" s="157">
        <f t="shared" si="13"/>
        <v>8157</v>
      </c>
      <c r="K93" s="158">
        <f t="shared" si="13"/>
        <v>0</v>
      </c>
      <c r="L93" s="159">
        <f t="shared" si="13"/>
        <v>8244</v>
      </c>
      <c r="M93" s="159">
        <f t="shared" si="13"/>
        <v>6245</v>
      </c>
      <c r="N93" s="159">
        <f t="shared" si="13"/>
        <v>3814</v>
      </c>
      <c r="O93" s="159">
        <f t="shared" si="13"/>
        <v>2842</v>
      </c>
      <c r="P93" s="160">
        <f t="shared" si="13"/>
        <v>1705</v>
      </c>
      <c r="Q93" s="161">
        <f t="shared" si="13"/>
        <v>22850</v>
      </c>
      <c r="R93" s="162">
        <f t="shared" si="13"/>
        <v>31007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822</v>
      </c>
      <c r="I94" s="156">
        <f t="shared" si="14"/>
        <v>949</v>
      </c>
      <c r="J94" s="157">
        <f t="shared" si="14"/>
        <v>1771</v>
      </c>
      <c r="K94" s="158">
        <f t="shared" si="14"/>
        <v>0</v>
      </c>
      <c r="L94" s="159">
        <f t="shared" si="14"/>
        <v>1984</v>
      </c>
      <c r="M94" s="159">
        <f t="shared" si="14"/>
        <v>1469</v>
      </c>
      <c r="N94" s="159">
        <f t="shared" si="14"/>
        <v>950</v>
      </c>
      <c r="O94" s="159">
        <f t="shared" si="14"/>
        <v>839</v>
      </c>
      <c r="P94" s="160">
        <f t="shared" si="14"/>
        <v>604</v>
      </c>
      <c r="Q94" s="161">
        <f t="shared" si="14"/>
        <v>5846</v>
      </c>
      <c r="R94" s="162">
        <f aca="true" t="shared" si="15" ref="R94:R99">SUM(J94,Q94)</f>
        <v>7617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761</v>
      </c>
      <c r="I95" s="166">
        <v>818</v>
      </c>
      <c r="J95" s="167">
        <f>SUM(H95:I95)</f>
        <v>1579</v>
      </c>
      <c r="K95" s="168">
        <v>0</v>
      </c>
      <c r="L95" s="169">
        <v>1345</v>
      </c>
      <c r="M95" s="169">
        <v>865</v>
      </c>
      <c r="N95" s="169">
        <v>422</v>
      </c>
      <c r="O95" s="169">
        <v>330</v>
      </c>
      <c r="P95" s="166">
        <v>206</v>
      </c>
      <c r="Q95" s="167">
        <f>SUM(K95:P95)</f>
        <v>3168</v>
      </c>
      <c r="R95" s="170">
        <f t="shared" si="15"/>
        <v>4747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5</v>
      </c>
      <c r="O96" s="177">
        <v>8</v>
      </c>
      <c r="P96" s="174">
        <v>29</v>
      </c>
      <c r="Q96" s="175">
        <f>SUM(K96:P96)</f>
        <v>43</v>
      </c>
      <c r="R96" s="178">
        <f t="shared" si="15"/>
        <v>43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15</v>
      </c>
      <c r="I97" s="174">
        <v>33</v>
      </c>
      <c r="J97" s="175">
        <f>SUM(H97:I97)</f>
        <v>48</v>
      </c>
      <c r="K97" s="176">
        <v>0</v>
      </c>
      <c r="L97" s="177">
        <v>191</v>
      </c>
      <c r="M97" s="177">
        <v>137</v>
      </c>
      <c r="N97" s="177">
        <v>110</v>
      </c>
      <c r="O97" s="177">
        <v>120</v>
      </c>
      <c r="P97" s="174">
        <v>92</v>
      </c>
      <c r="Q97" s="175">
        <f>SUM(K97:P97)</f>
        <v>650</v>
      </c>
      <c r="R97" s="178">
        <f t="shared" si="15"/>
        <v>698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10</v>
      </c>
      <c r="I98" s="174">
        <v>42</v>
      </c>
      <c r="J98" s="175">
        <f>SUM(H98:I98)</f>
        <v>52</v>
      </c>
      <c r="K98" s="176">
        <v>0</v>
      </c>
      <c r="L98" s="177">
        <v>69</v>
      </c>
      <c r="M98" s="177">
        <v>97</v>
      </c>
      <c r="N98" s="177">
        <v>58</v>
      </c>
      <c r="O98" s="177">
        <v>47</v>
      </c>
      <c r="P98" s="174">
        <v>24</v>
      </c>
      <c r="Q98" s="175">
        <f>SUM(K98:P98)</f>
        <v>295</v>
      </c>
      <c r="R98" s="178">
        <f t="shared" si="15"/>
        <v>347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36</v>
      </c>
      <c r="I99" s="181">
        <v>56</v>
      </c>
      <c r="J99" s="182">
        <f>SUM(H99:I99)</f>
        <v>92</v>
      </c>
      <c r="K99" s="183">
        <v>0</v>
      </c>
      <c r="L99" s="184">
        <v>379</v>
      </c>
      <c r="M99" s="184">
        <v>369</v>
      </c>
      <c r="N99" s="184">
        <v>355</v>
      </c>
      <c r="O99" s="184">
        <v>334</v>
      </c>
      <c r="P99" s="181">
        <v>253</v>
      </c>
      <c r="Q99" s="182">
        <f>SUM(K99:P99)</f>
        <v>1690</v>
      </c>
      <c r="R99" s="185">
        <f t="shared" si="15"/>
        <v>1782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785</v>
      </c>
      <c r="I100" s="156">
        <f t="shared" si="16"/>
        <v>818</v>
      </c>
      <c r="J100" s="157">
        <f t="shared" si="16"/>
        <v>1603</v>
      </c>
      <c r="K100" s="158">
        <f t="shared" si="16"/>
        <v>0</v>
      </c>
      <c r="L100" s="159">
        <f t="shared" si="16"/>
        <v>1633</v>
      </c>
      <c r="M100" s="159">
        <f t="shared" si="16"/>
        <v>1193</v>
      </c>
      <c r="N100" s="159">
        <f t="shared" si="16"/>
        <v>661</v>
      </c>
      <c r="O100" s="159">
        <f t="shared" si="16"/>
        <v>427</v>
      </c>
      <c r="P100" s="160">
        <f t="shared" si="16"/>
        <v>218</v>
      </c>
      <c r="Q100" s="161">
        <f t="shared" si="16"/>
        <v>4132</v>
      </c>
      <c r="R100" s="162">
        <f t="shared" si="16"/>
        <v>5735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694</v>
      </c>
      <c r="I101" s="166">
        <v>661</v>
      </c>
      <c r="J101" s="186">
        <f>SUM(H101:I101)</f>
        <v>1355</v>
      </c>
      <c r="K101" s="168">
        <v>0</v>
      </c>
      <c r="L101" s="169">
        <v>1147</v>
      </c>
      <c r="M101" s="169">
        <v>781</v>
      </c>
      <c r="N101" s="169">
        <v>410</v>
      </c>
      <c r="O101" s="169">
        <v>270</v>
      </c>
      <c r="P101" s="166">
        <v>139</v>
      </c>
      <c r="Q101" s="167">
        <f>SUM(K101:P101)</f>
        <v>2747</v>
      </c>
      <c r="R101" s="170">
        <f>SUM(J101,Q101)</f>
        <v>4102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91</v>
      </c>
      <c r="I102" s="181">
        <v>157</v>
      </c>
      <c r="J102" s="187">
        <f>SUM(H102:I102)</f>
        <v>248</v>
      </c>
      <c r="K102" s="183">
        <v>0</v>
      </c>
      <c r="L102" s="184">
        <v>486</v>
      </c>
      <c r="M102" s="184">
        <v>412</v>
      </c>
      <c r="N102" s="184">
        <v>251</v>
      </c>
      <c r="O102" s="184">
        <v>157</v>
      </c>
      <c r="P102" s="181">
        <v>79</v>
      </c>
      <c r="Q102" s="182">
        <f>SUM(K102:P102)</f>
        <v>1385</v>
      </c>
      <c r="R102" s="185">
        <f>SUM(J102,Q102)</f>
        <v>1633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4</v>
      </c>
      <c r="I103" s="156">
        <f t="shared" si="17"/>
        <v>6</v>
      </c>
      <c r="J103" s="157">
        <f t="shared" si="17"/>
        <v>10</v>
      </c>
      <c r="K103" s="158">
        <f t="shared" si="17"/>
        <v>0</v>
      </c>
      <c r="L103" s="159">
        <f t="shared" si="17"/>
        <v>167</v>
      </c>
      <c r="M103" s="159">
        <f t="shared" si="17"/>
        <v>199</v>
      </c>
      <c r="N103" s="159">
        <f t="shared" si="17"/>
        <v>221</v>
      </c>
      <c r="O103" s="159">
        <f t="shared" si="17"/>
        <v>155</v>
      </c>
      <c r="P103" s="160">
        <f t="shared" si="17"/>
        <v>93</v>
      </c>
      <c r="Q103" s="161">
        <f t="shared" si="17"/>
        <v>835</v>
      </c>
      <c r="R103" s="162">
        <f t="shared" si="17"/>
        <v>845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4</v>
      </c>
      <c r="I104" s="166">
        <v>6</v>
      </c>
      <c r="J104" s="186">
        <f>SUM(H104:I104)</f>
        <v>10</v>
      </c>
      <c r="K104" s="168">
        <v>0</v>
      </c>
      <c r="L104" s="169">
        <v>139</v>
      </c>
      <c r="M104" s="169">
        <v>153</v>
      </c>
      <c r="N104" s="169">
        <v>155</v>
      </c>
      <c r="O104" s="169">
        <v>120</v>
      </c>
      <c r="P104" s="166">
        <v>57</v>
      </c>
      <c r="Q104" s="167">
        <f>SUM(K104:P104)</f>
        <v>624</v>
      </c>
      <c r="R104" s="170">
        <f>SUM(J104,Q104)</f>
        <v>634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0</v>
      </c>
      <c r="J105" s="188">
        <f>SUM(H105:I105)</f>
        <v>0</v>
      </c>
      <c r="K105" s="176">
        <v>0</v>
      </c>
      <c r="L105" s="177">
        <v>21</v>
      </c>
      <c r="M105" s="177">
        <v>42</v>
      </c>
      <c r="N105" s="177">
        <v>64</v>
      </c>
      <c r="O105" s="177">
        <v>34</v>
      </c>
      <c r="P105" s="174">
        <v>33</v>
      </c>
      <c r="Q105" s="175">
        <f>SUM(K105:P105)</f>
        <v>194</v>
      </c>
      <c r="R105" s="178">
        <f>SUM(J105,Q105)</f>
        <v>194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7</v>
      </c>
      <c r="M106" s="184">
        <v>4</v>
      </c>
      <c r="N106" s="184">
        <v>2</v>
      </c>
      <c r="O106" s="184">
        <v>1</v>
      </c>
      <c r="P106" s="181">
        <v>3</v>
      </c>
      <c r="Q106" s="182">
        <f>SUM(K106:P106)</f>
        <v>17</v>
      </c>
      <c r="R106" s="185">
        <f>SUM(J106,Q106)</f>
        <v>17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605</v>
      </c>
      <c r="I107" s="156">
        <f t="shared" si="18"/>
        <v>993</v>
      </c>
      <c r="J107" s="157">
        <f t="shared" si="18"/>
        <v>1598</v>
      </c>
      <c r="K107" s="158">
        <f t="shared" si="18"/>
        <v>0</v>
      </c>
      <c r="L107" s="159">
        <f t="shared" si="18"/>
        <v>1334</v>
      </c>
      <c r="M107" s="159">
        <f t="shared" si="18"/>
        <v>1318</v>
      </c>
      <c r="N107" s="159">
        <f t="shared" si="18"/>
        <v>853</v>
      </c>
      <c r="O107" s="159">
        <f t="shared" si="18"/>
        <v>646</v>
      </c>
      <c r="P107" s="160">
        <f t="shared" si="18"/>
        <v>382</v>
      </c>
      <c r="Q107" s="161">
        <f t="shared" si="18"/>
        <v>4533</v>
      </c>
      <c r="R107" s="162">
        <f t="shared" si="18"/>
        <v>6131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556</v>
      </c>
      <c r="I108" s="166">
        <v>947</v>
      </c>
      <c r="J108" s="186">
        <f>SUM(H108:I108)</f>
        <v>1503</v>
      </c>
      <c r="K108" s="168">
        <v>0</v>
      </c>
      <c r="L108" s="169">
        <v>1273</v>
      </c>
      <c r="M108" s="169">
        <v>1287</v>
      </c>
      <c r="N108" s="169">
        <v>828</v>
      </c>
      <c r="O108" s="169">
        <v>629</v>
      </c>
      <c r="P108" s="166">
        <v>370</v>
      </c>
      <c r="Q108" s="167">
        <f>SUM(K108:P108)</f>
        <v>4387</v>
      </c>
      <c r="R108" s="170">
        <f>SUM(J108,Q108)</f>
        <v>5890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24</v>
      </c>
      <c r="I109" s="174">
        <v>21</v>
      </c>
      <c r="J109" s="188">
        <f>SUM(H109:I109)</f>
        <v>45</v>
      </c>
      <c r="K109" s="176">
        <v>0</v>
      </c>
      <c r="L109" s="177">
        <v>29</v>
      </c>
      <c r="M109" s="177">
        <v>19</v>
      </c>
      <c r="N109" s="177">
        <v>13</v>
      </c>
      <c r="O109" s="177">
        <v>9</v>
      </c>
      <c r="P109" s="174">
        <v>8</v>
      </c>
      <c r="Q109" s="175">
        <f>SUM(K109:P109)</f>
        <v>78</v>
      </c>
      <c r="R109" s="178">
        <f>SUM(J109,Q109)</f>
        <v>123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25</v>
      </c>
      <c r="I110" s="181">
        <v>25</v>
      </c>
      <c r="J110" s="187">
        <f>SUM(H110:I110)</f>
        <v>50</v>
      </c>
      <c r="K110" s="183">
        <v>0</v>
      </c>
      <c r="L110" s="184">
        <v>32</v>
      </c>
      <c r="M110" s="184">
        <v>12</v>
      </c>
      <c r="N110" s="184">
        <v>12</v>
      </c>
      <c r="O110" s="184">
        <v>8</v>
      </c>
      <c r="P110" s="181">
        <v>4</v>
      </c>
      <c r="Q110" s="182">
        <f>SUM(K110:P110)</f>
        <v>68</v>
      </c>
      <c r="R110" s="185">
        <f>SUM(J110,Q110)</f>
        <v>118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17</v>
      </c>
      <c r="I111" s="156">
        <v>21</v>
      </c>
      <c r="J111" s="157">
        <f>SUM(H111:I111)</f>
        <v>38</v>
      </c>
      <c r="K111" s="158">
        <v>0</v>
      </c>
      <c r="L111" s="159">
        <v>137</v>
      </c>
      <c r="M111" s="159">
        <v>94</v>
      </c>
      <c r="N111" s="159">
        <v>88</v>
      </c>
      <c r="O111" s="159">
        <v>83</v>
      </c>
      <c r="P111" s="160">
        <v>38</v>
      </c>
      <c r="Q111" s="161">
        <f>SUM(K111:P111)</f>
        <v>440</v>
      </c>
      <c r="R111" s="162">
        <f>SUM(J111,Q111)</f>
        <v>478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1532</v>
      </c>
      <c r="I112" s="156">
        <v>1605</v>
      </c>
      <c r="J112" s="157">
        <f>SUM(H112:I112)</f>
        <v>3137</v>
      </c>
      <c r="K112" s="158">
        <v>0</v>
      </c>
      <c r="L112" s="159">
        <v>2989</v>
      </c>
      <c r="M112" s="159">
        <v>1972</v>
      </c>
      <c r="N112" s="159">
        <v>1041</v>
      </c>
      <c r="O112" s="159">
        <v>692</v>
      </c>
      <c r="P112" s="160">
        <v>370</v>
      </c>
      <c r="Q112" s="161">
        <f>SUM(K112:P112)</f>
        <v>7064</v>
      </c>
      <c r="R112" s="162">
        <f>SUM(J112,Q112)</f>
        <v>10201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21</v>
      </c>
      <c r="I113" s="156">
        <f t="shared" si="19"/>
        <v>16</v>
      </c>
      <c r="J113" s="157">
        <f t="shared" si="19"/>
        <v>37</v>
      </c>
      <c r="K113" s="158">
        <f>SUM(K114:K122)</f>
        <v>0</v>
      </c>
      <c r="L113" s="159">
        <f>SUM(L114:L122)</f>
        <v>1248</v>
      </c>
      <c r="M113" s="159">
        <f>SUM(M114:M122)</f>
        <v>936</v>
      </c>
      <c r="N113" s="159">
        <f t="shared" si="19"/>
        <v>675</v>
      </c>
      <c r="O113" s="159">
        <f t="shared" si="19"/>
        <v>476</v>
      </c>
      <c r="P113" s="160">
        <f t="shared" si="19"/>
        <v>222</v>
      </c>
      <c r="Q113" s="161">
        <f t="shared" si="19"/>
        <v>3557</v>
      </c>
      <c r="R113" s="162">
        <f t="shared" si="19"/>
        <v>3594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34</v>
      </c>
      <c r="M114" s="169">
        <v>15</v>
      </c>
      <c r="N114" s="169">
        <v>11</v>
      </c>
      <c r="O114" s="169">
        <v>10</v>
      </c>
      <c r="P114" s="166">
        <v>8</v>
      </c>
      <c r="Q114" s="167">
        <f aca="true" t="shared" si="20" ref="Q114:Q122">SUM(K114:P114)</f>
        <v>78</v>
      </c>
      <c r="R114" s="170">
        <f aca="true" t="shared" si="21" ref="R114:R122">SUM(J114,Q114)</f>
        <v>78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842</v>
      </c>
      <c r="M116" s="239">
        <v>491</v>
      </c>
      <c r="N116" s="239">
        <v>241</v>
      </c>
      <c r="O116" s="239">
        <v>163</v>
      </c>
      <c r="P116" s="236">
        <v>79</v>
      </c>
      <c r="Q116" s="240">
        <f>SUM(K116:P116)</f>
        <v>1816</v>
      </c>
      <c r="R116" s="241">
        <f>SUM(J116,Q116)</f>
        <v>1816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7</v>
      </c>
      <c r="I117" s="174">
        <v>3</v>
      </c>
      <c r="J117" s="188">
        <f t="shared" si="22"/>
        <v>10</v>
      </c>
      <c r="K117" s="176">
        <v>0</v>
      </c>
      <c r="L117" s="177">
        <v>83</v>
      </c>
      <c r="M117" s="177">
        <v>94</v>
      </c>
      <c r="N117" s="177">
        <v>72</v>
      </c>
      <c r="O117" s="177">
        <v>45</v>
      </c>
      <c r="P117" s="174">
        <v>20</v>
      </c>
      <c r="Q117" s="175">
        <f t="shared" si="20"/>
        <v>314</v>
      </c>
      <c r="R117" s="178">
        <f t="shared" si="21"/>
        <v>324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14</v>
      </c>
      <c r="I118" s="174">
        <v>13</v>
      </c>
      <c r="J118" s="188">
        <f t="shared" si="22"/>
        <v>27</v>
      </c>
      <c r="K118" s="176">
        <v>0</v>
      </c>
      <c r="L118" s="177">
        <v>98</v>
      </c>
      <c r="M118" s="177">
        <v>71</v>
      </c>
      <c r="N118" s="177">
        <v>86</v>
      </c>
      <c r="O118" s="177">
        <v>52</v>
      </c>
      <c r="P118" s="174">
        <v>31</v>
      </c>
      <c r="Q118" s="175">
        <f t="shared" si="20"/>
        <v>338</v>
      </c>
      <c r="R118" s="178">
        <f t="shared" si="21"/>
        <v>365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152</v>
      </c>
      <c r="M119" s="177">
        <v>225</v>
      </c>
      <c r="N119" s="177">
        <v>211</v>
      </c>
      <c r="O119" s="177">
        <v>143</v>
      </c>
      <c r="P119" s="174">
        <v>54</v>
      </c>
      <c r="Q119" s="175">
        <f t="shared" si="20"/>
        <v>785</v>
      </c>
      <c r="R119" s="178">
        <f t="shared" si="21"/>
        <v>785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27</v>
      </c>
      <c r="M120" s="177">
        <v>35</v>
      </c>
      <c r="N120" s="177">
        <v>31</v>
      </c>
      <c r="O120" s="177">
        <v>30</v>
      </c>
      <c r="P120" s="174">
        <v>14</v>
      </c>
      <c r="Q120" s="175">
        <f t="shared" si="20"/>
        <v>137</v>
      </c>
      <c r="R120" s="178">
        <f t="shared" si="21"/>
        <v>137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14</v>
      </c>
      <c r="O121" s="177">
        <v>20</v>
      </c>
      <c r="P121" s="174">
        <v>15</v>
      </c>
      <c r="Q121" s="175">
        <f>SUM(K121:P121)</f>
        <v>49</v>
      </c>
      <c r="R121" s="178">
        <f>SUM(J121,Q121)</f>
        <v>49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12</v>
      </c>
      <c r="M122" s="214">
        <v>5</v>
      </c>
      <c r="N122" s="214">
        <v>9</v>
      </c>
      <c r="O122" s="214">
        <v>13</v>
      </c>
      <c r="P122" s="211">
        <v>1</v>
      </c>
      <c r="Q122" s="215">
        <f t="shared" si="20"/>
        <v>40</v>
      </c>
      <c r="R122" s="216">
        <f t="shared" si="21"/>
        <v>40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52</v>
      </c>
      <c r="M123" s="159">
        <f t="shared" si="23"/>
        <v>113</v>
      </c>
      <c r="N123" s="159">
        <f t="shared" si="23"/>
        <v>357</v>
      </c>
      <c r="O123" s="159">
        <f t="shared" si="23"/>
        <v>819</v>
      </c>
      <c r="P123" s="160">
        <f t="shared" si="23"/>
        <v>1082</v>
      </c>
      <c r="Q123" s="161">
        <f t="shared" si="23"/>
        <v>2423</v>
      </c>
      <c r="R123" s="162">
        <f t="shared" si="23"/>
        <v>2423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6</v>
      </c>
      <c r="M124" s="169">
        <v>17</v>
      </c>
      <c r="N124" s="169">
        <v>180</v>
      </c>
      <c r="O124" s="169">
        <v>417</v>
      </c>
      <c r="P124" s="166">
        <v>430</v>
      </c>
      <c r="Q124" s="167">
        <f>SUM(K124:P124)</f>
        <v>1050</v>
      </c>
      <c r="R124" s="170">
        <f>SUM(J124,Q124)</f>
        <v>1050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46</v>
      </c>
      <c r="M125" s="177">
        <v>86</v>
      </c>
      <c r="N125" s="177">
        <v>135</v>
      </c>
      <c r="O125" s="177">
        <v>140</v>
      </c>
      <c r="P125" s="174">
        <v>80</v>
      </c>
      <c r="Q125" s="175">
        <f>SUM(K125:P125)</f>
        <v>487</v>
      </c>
      <c r="R125" s="178">
        <f>SUM(J125,Q125)</f>
        <v>487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0</v>
      </c>
      <c r="M126" s="184">
        <v>10</v>
      </c>
      <c r="N126" s="184">
        <v>42</v>
      </c>
      <c r="O126" s="184">
        <v>262</v>
      </c>
      <c r="P126" s="181">
        <v>572</v>
      </c>
      <c r="Q126" s="182">
        <f>SUM(K126:P126)</f>
        <v>886</v>
      </c>
      <c r="R126" s="185">
        <f>SUM(J126,Q126)</f>
        <v>886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3786</v>
      </c>
      <c r="I127" s="156">
        <f t="shared" si="24"/>
        <v>4408</v>
      </c>
      <c r="J127" s="157">
        <f t="shared" si="24"/>
        <v>8194</v>
      </c>
      <c r="K127" s="158">
        <f t="shared" si="24"/>
        <v>0</v>
      </c>
      <c r="L127" s="159">
        <f t="shared" si="24"/>
        <v>9544</v>
      </c>
      <c r="M127" s="159">
        <f t="shared" si="24"/>
        <v>7294</v>
      </c>
      <c r="N127" s="159">
        <f t="shared" si="24"/>
        <v>4846</v>
      </c>
      <c r="O127" s="159">
        <f t="shared" si="24"/>
        <v>4137</v>
      </c>
      <c r="P127" s="160">
        <f t="shared" si="24"/>
        <v>3009</v>
      </c>
      <c r="Q127" s="161">
        <f t="shared" si="24"/>
        <v>28830</v>
      </c>
      <c r="R127" s="162">
        <f t="shared" si="24"/>
        <v>37024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平成２８年（２０１６年）８月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38545823</v>
      </c>
      <c r="I133" s="156">
        <f t="shared" si="25"/>
        <v>63358613</v>
      </c>
      <c r="J133" s="157">
        <f t="shared" si="25"/>
        <v>101904436</v>
      </c>
      <c r="K133" s="158">
        <f t="shared" si="25"/>
        <v>0</v>
      </c>
      <c r="L133" s="159">
        <f t="shared" si="25"/>
        <v>217430564</v>
      </c>
      <c r="M133" s="159">
        <f t="shared" si="25"/>
        <v>194586292</v>
      </c>
      <c r="N133" s="159">
        <f t="shared" si="25"/>
        <v>156901452</v>
      </c>
      <c r="O133" s="159">
        <f t="shared" si="25"/>
        <v>129234043</v>
      </c>
      <c r="P133" s="160">
        <f t="shared" si="25"/>
        <v>81711212</v>
      </c>
      <c r="Q133" s="161">
        <f t="shared" si="25"/>
        <v>779863563</v>
      </c>
      <c r="R133" s="162">
        <f t="shared" si="25"/>
        <v>881767999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11767334</v>
      </c>
      <c r="I134" s="156">
        <f t="shared" si="26"/>
        <v>18870176</v>
      </c>
      <c r="J134" s="157">
        <f t="shared" si="26"/>
        <v>30637510</v>
      </c>
      <c r="K134" s="158">
        <f t="shared" si="26"/>
        <v>0</v>
      </c>
      <c r="L134" s="159">
        <f t="shared" si="26"/>
        <v>45250964</v>
      </c>
      <c r="M134" s="159">
        <f t="shared" si="26"/>
        <v>41098374</v>
      </c>
      <c r="N134" s="159">
        <f t="shared" si="26"/>
        <v>30933148</v>
      </c>
      <c r="O134" s="159">
        <f t="shared" si="26"/>
        <v>31428321</v>
      </c>
      <c r="P134" s="160">
        <f t="shared" si="26"/>
        <v>25711038</v>
      </c>
      <c r="Q134" s="161">
        <f t="shared" si="26"/>
        <v>174421845</v>
      </c>
      <c r="R134" s="162">
        <f aca="true" t="shared" si="27" ref="R134:R139">SUM(J134,Q134)</f>
        <v>205059355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10828904</v>
      </c>
      <c r="I135" s="166">
        <v>15860915</v>
      </c>
      <c r="J135" s="167">
        <f>SUM(H135:I135)</f>
        <v>26689819</v>
      </c>
      <c r="K135" s="168">
        <v>0</v>
      </c>
      <c r="L135" s="169">
        <v>32669213</v>
      </c>
      <c r="M135" s="169">
        <v>29345780</v>
      </c>
      <c r="N135" s="169">
        <v>21928921</v>
      </c>
      <c r="O135" s="169">
        <v>22014017</v>
      </c>
      <c r="P135" s="166">
        <v>16692916</v>
      </c>
      <c r="Q135" s="167">
        <f>SUM(K135:P135)</f>
        <v>122650847</v>
      </c>
      <c r="R135" s="170">
        <f t="shared" si="27"/>
        <v>149340666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22968</v>
      </c>
      <c r="N136" s="177">
        <v>151965</v>
      </c>
      <c r="O136" s="177">
        <v>347275</v>
      </c>
      <c r="P136" s="174">
        <v>1931301</v>
      </c>
      <c r="Q136" s="175">
        <f>SUM(K136:P136)</f>
        <v>2453509</v>
      </c>
      <c r="R136" s="178">
        <f t="shared" si="27"/>
        <v>2453509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329415</v>
      </c>
      <c r="I137" s="174">
        <v>1113560</v>
      </c>
      <c r="J137" s="175">
        <f>SUM(H137:I137)</f>
        <v>1442975</v>
      </c>
      <c r="K137" s="176">
        <v>0</v>
      </c>
      <c r="L137" s="177">
        <v>6927563</v>
      </c>
      <c r="M137" s="177">
        <v>5439585</v>
      </c>
      <c r="N137" s="177">
        <v>4125627</v>
      </c>
      <c r="O137" s="177">
        <v>5010538</v>
      </c>
      <c r="P137" s="174">
        <v>4276434</v>
      </c>
      <c r="Q137" s="175">
        <f>SUM(K137:P137)</f>
        <v>25779747</v>
      </c>
      <c r="R137" s="178">
        <f t="shared" si="27"/>
        <v>27222722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331475</v>
      </c>
      <c r="I138" s="174">
        <v>1518643</v>
      </c>
      <c r="J138" s="175">
        <f>SUM(H138:I138)</f>
        <v>1850118</v>
      </c>
      <c r="K138" s="176">
        <v>0</v>
      </c>
      <c r="L138" s="177">
        <v>2830475</v>
      </c>
      <c r="M138" s="177">
        <v>3703712</v>
      </c>
      <c r="N138" s="177">
        <v>2308644</v>
      </c>
      <c r="O138" s="177">
        <v>1878634</v>
      </c>
      <c r="P138" s="174">
        <v>1044622</v>
      </c>
      <c r="Q138" s="175">
        <f>SUM(K138:P138)</f>
        <v>11766087</v>
      </c>
      <c r="R138" s="178">
        <f t="shared" si="27"/>
        <v>13616205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277540</v>
      </c>
      <c r="I139" s="181">
        <v>377058</v>
      </c>
      <c r="J139" s="182">
        <f>SUM(H139:I139)</f>
        <v>654598</v>
      </c>
      <c r="K139" s="183">
        <v>0</v>
      </c>
      <c r="L139" s="184">
        <v>2823713</v>
      </c>
      <c r="M139" s="184">
        <v>2586329</v>
      </c>
      <c r="N139" s="184">
        <v>2417991</v>
      </c>
      <c r="O139" s="184">
        <v>2177857</v>
      </c>
      <c r="P139" s="181">
        <v>1765765</v>
      </c>
      <c r="Q139" s="182">
        <f>SUM(K139:P139)</f>
        <v>11771655</v>
      </c>
      <c r="R139" s="185">
        <f t="shared" si="27"/>
        <v>12426253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13640231</v>
      </c>
      <c r="I140" s="156">
        <f t="shared" si="28"/>
        <v>27404722</v>
      </c>
      <c r="J140" s="157">
        <f t="shared" si="28"/>
        <v>41044953</v>
      </c>
      <c r="K140" s="158">
        <f t="shared" si="28"/>
        <v>0</v>
      </c>
      <c r="L140" s="159">
        <f t="shared" si="28"/>
        <v>98835579</v>
      </c>
      <c r="M140" s="159">
        <f t="shared" si="28"/>
        <v>90438286</v>
      </c>
      <c r="N140" s="159">
        <f t="shared" si="28"/>
        <v>66568962</v>
      </c>
      <c r="O140" s="159">
        <f t="shared" si="28"/>
        <v>49014267</v>
      </c>
      <c r="P140" s="160">
        <f t="shared" si="28"/>
        <v>27588489</v>
      </c>
      <c r="Q140" s="161">
        <f t="shared" si="28"/>
        <v>332445583</v>
      </c>
      <c r="R140" s="162">
        <f t="shared" si="28"/>
        <v>373490536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11892476</v>
      </c>
      <c r="I141" s="166">
        <v>21601532</v>
      </c>
      <c r="J141" s="186">
        <f>SUM(H141:I141)</f>
        <v>33494008</v>
      </c>
      <c r="K141" s="168">
        <v>0</v>
      </c>
      <c r="L141" s="169">
        <v>68100142</v>
      </c>
      <c r="M141" s="169">
        <v>57032109</v>
      </c>
      <c r="N141" s="169">
        <v>41054769</v>
      </c>
      <c r="O141" s="169">
        <v>31814830</v>
      </c>
      <c r="P141" s="166">
        <v>17971873</v>
      </c>
      <c r="Q141" s="167">
        <f>SUM(K141:P141)</f>
        <v>215973723</v>
      </c>
      <c r="R141" s="170">
        <f>SUM(J141,Q141)</f>
        <v>249467731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1747755</v>
      </c>
      <c r="I142" s="181">
        <v>5803190</v>
      </c>
      <c r="J142" s="187">
        <f>SUM(H142:I142)</f>
        <v>7550945</v>
      </c>
      <c r="K142" s="183">
        <v>0</v>
      </c>
      <c r="L142" s="184">
        <v>30735437</v>
      </c>
      <c r="M142" s="184">
        <v>33406177</v>
      </c>
      <c r="N142" s="184">
        <v>25514193</v>
      </c>
      <c r="O142" s="184">
        <v>17199437</v>
      </c>
      <c r="P142" s="181">
        <v>9616616</v>
      </c>
      <c r="Q142" s="182">
        <f>SUM(K142:P142)</f>
        <v>116471860</v>
      </c>
      <c r="R142" s="185">
        <f>SUM(J142,Q142)</f>
        <v>124022805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103221</v>
      </c>
      <c r="I143" s="156">
        <f t="shared" si="29"/>
        <v>192681</v>
      </c>
      <c r="J143" s="157">
        <f t="shared" si="29"/>
        <v>295902</v>
      </c>
      <c r="K143" s="158">
        <f t="shared" si="29"/>
        <v>0</v>
      </c>
      <c r="L143" s="159">
        <f t="shared" si="29"/>
        <v>8012145</v>
      </c>
      <c r="M143" s="159">
        <f t="shared" si="29"/>
        <v>10247424</v>
      </c>
      <c r="N143" s="159">
        <f t="shared" si="29"/>
        <v>16268399</v>
      </c>
      <c r="O143" s="159">
        <f t="shared" si="29"/>
        <v>12070757</v>
      </c>
      <c r="P143" s="160">
        <f t="shared" si="29"/>
        <v>7789223</v>
      </c>
      <c r="Q143" s="161">
        <f t="shared" si="29"/>
        <v>54387948</v>
      </c>
      <c r="R143" s="162">
        <f t="shared" si="29"/>
        <v>54683850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103221</v>
      </c>
      <c r="I144" s="166">
        <v>192681</v>
      </c>
      <c r="J144" s="186">
        <f>SUM(H144:I144)</f>
        <v>295902</v>
      </c>
      <c r="K144" s="168">
        <v>0</v>
      </c>
      <c r="L144" s="169">
        <v>6561469</v>
      </c>
      <c r="M144" s="169">
        <v>7101064</v>
      </c>
      <c r="N144" s="169">
        <v>10992685</v>
      </c>
      <c r="O144" s="169">
        <v>9051392</v>
      </c>
      <c r="P144" s="166">
        <v>5045954</v>
      </c>
      <c r="Q144" s="167">
        <f>SUM(K144:P144)</f>
        <v>38752564</v>
      </c>
      <c r="R144" s="170">
        <f>SUM(J144,Q144)</f>
        <v>39048466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0</v>
      </c>
      <c r="J145" s="188">
        <f>SUM(H145:I145)</f>
        <v>0</v>
      </c>
      <c r="K145" s="176">
        <v>0</v>
      </c>
      <c r="L145" s="177">
        <v>1159841</v>
      </c>
      <c r="M145" s="177">
        <v>2907293</v>
      </c>
      <c r="N145" s="177">
        <v>5070235</v>
      </c>
      <c r="O145" s="177">
        <v>2912454</v>
      </c>
      <c r="P145" s="174">
        <v>2561415</v>
      </c>
      <c r="Q145" s="175">
        <f>SUM(K145:P145)</f>
        <v>14611238</v>
      </c>
      <c r="R145" s="178">
        <f>SUM(J145,Q145)</f>
        <v>14611238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290835</v>
      </c>
      <c r="M146" s="184">
        <v>239067</v>
      </c>
      <c r="N146" s="184">
        <v>205479</v>
      </c>
      <c r="O146" s="184">
        <v>106911</v>
      </c>
      <c r="P146" s="181">
        <v>181854</v>
      </c>
      <c r="Q146" s="182">
        <f>SUM(K146:P146)</f>
        <v>1024146</v>
      </c>
      <c r="R146" s="185">
        <f>SUM(J146,Q146)</f>
        <v>1024146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5324883</v>
      </c>
      <c r="I147" s="156">
        <f t="shared" si="30"/>
        <v>7900467</v>
      </c>
      <c r="J147" s="157">
        <f t="shared" si="30"/>
        <v>13225350</v>
      </c>
      <c r="K147" s="158">
        <f t="shared" si="30"/>
        <v>0</v>
      </c>
      <c r="L147" s="159">
        <f t="shared" si="30"/>
        <v>10426512</v>
      </c>
      <c r="M147" s="159">
        <f t="shared" si="30"/>
        <v>14555895</v>
      </c>
      <c r="N147" s="159">
        <f t="shared" si="30"/>
        <v>11532273</v>
      </c>
      <c r="O147" s="159">
        <f t="shared" si="30"/>
        <v>9857876</v>
      </c>
      <c r="P147" s="160">
        <f t="shared" si="30"/>
        <v>7336516</v>
      </c>
      <c r="Q147" s="161">
        <f t="shared" si="30"/>
        <v>53709072</v>
      </c>
      <c r="R147" s="162">
        <f t="shared" si="30"/>
        <v>66934422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2738917</v>
      </c>
      <c r="I148" s="166">
        <v>6183113</v>
      </c>
      <c r="J148" s="186">
        <f>SUM(H148:I148)</f>
        <v>8922030</v>
      </c>
      <c r="K148" s="168">
        <v>0</v>
      </c>
      <c r="L148" s="169">
        <v>7896427</v>
      </c>
      <c r="M148" s="169">
        <v>13327020</v>
      </c>
      <c r="N148" s="169">
        <v>10263383</v>
      </c>
      <c r="O148" s="169">
        <v>9144806</v>
      </c>
      <c r="P148" s="166">
        <v>6650112</v>
      </c>
      <c r="Q148" s="167">
        <f>SUM(K148:P148)</f>
        <v>47281748</v>
      </c>
      <c r="R148" s="170">
        <f>SUM(J148,Q148)</f>
        <v>56203778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612432</v>
      </c>
      <c r="I149" s="174">
        <v>415606</v>
      </c>
      <c r="J149" s="188">
        <f>SUM(H149:I149)</f>
        <v>1028038</v>
      </c>
      <c r="K149" s="176">
        <v>0</v>
      </c>
      <c r="L149" s="177">
        <v>808457</v>
      </c>
      <c r="M149" s="177">
        <v>445146</v>
      </c>
      <c r="N149" s="177">
        <v>391001</v>
      </c>
      <c r="O149" s="177">
        <v>230183</v>
      </c>
      <c r="P149" s="174">
        <v>364924</v>
      </c>
      <c r="Q149" s="175">
        <f>SUM(K149:P149)</f>
        <v>2239711</v>
      </c>
      <c r="R149" s="178">
        <f>SUM(J149,Q149)</f>
        <v>3267749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1973534</v>
      </c>
      <c r="I150" s="181">
        <v>1301748</v>
      </c>
      <c r="J150" s="187">
        <f>SUM(H150:I150)</f>
        <v>3275282</v>
      </c>
      <c r="K150" s="183">
        <v>0</v>
      </c>
      <c r="L150" s="184">
        <v>1721628</v>
      </c>
      <c r="M150" s="184">
        <v>783729</v>
      </c>
      <c r="N150" s="184">
        <v>877889</v>
      </c>
      <c r="O150" s="184">
        <v>482887</v>
      </c>
      <c r="P150" s="181">
        <v>321480</v>
      </c>
      <c r="Q150" s="182">
        <f>SUM(K150:P150)</f>
        <v>4187613</v>
      </c>
      <c r="R150" s="185">
        <f>SUM(J150,Q150)</f>
        <v>7462895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942554</v>
      </c>
      <c r="I151" s="156">
        <v>1912067</v>
      </c>
      <c r="J151" s="157">
        <f>SUM(H151:I151)</f>
        <v>2854621</v>
      </c>
      <c r="K151" s="158">
        <v>0</v>
      </c>
      <c r="L151" s="159">
        <v>19484743</v>
      </c>
      <c r="M151" s="159">
        <v>14879755</v>
      </c>
      <c r="N151" s="159">
        <v>16200782</v>
      </c>
      <c r="O151" s="159">
        <v>16599493</v>
      </c>
      <c r="P151" s="160">
        <v>7763988</v>
      </c>
      <c r="Q151" s="161">
        <f>SUM(K151:P151)</f>
        <v>74928761</v>
      </c>
      <c r="R151" s="162">
        <f>SUM(J151,Q151)</f>
        <v>77783382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6767600</v>
      </c>
      <c r="I152" s="156">
        <v>7078500</v>
      </c>
      <c r="J152" s="157">
        <v>13846100</v>
      </c>
      <c r="K152" s="158">
        <v>0</v>
      </c>
      <c r="L152" s="159">
        <v>35420621</v>
      </c>
      <c r="M152" s="159">
        <v>23366558</v>
      </c>
      <c r="N152" s="159">
        <v>15397888</v>
      </c>
      <c r="O152" s="159">
        <v>10263329</v>
      </c>
      <c r="P152" s="160">
        <v>5521958</v>
      </c>
      <c r="Q152" s="161">
        <f>SUM(K152:P152)</f>
        <v>89970354</v>
      </c>
      <c r="R152" s="162">
        <f>SUM(J152,Q152)</f>
        <v>103816454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814932</v>
      </c>
      <c r="I153" s="156">
        <f t="shared" si="31"/>
        <v>1236278</v>
      </c>
      <c r="J153" s="157">
        <f t="shared" si="31"/>
        <v>2051210</v>
      </c>
      <c r="K153" s="158">
        <f t="shared" si="31"/>
        <v>0</v>
      </c>
      <c r="L153" s="159">
        <f t="shared" si="31"/>
        <v>118369961</v>
      </c>
      <c r="M153" s="159">
        <f t="shared" si="31"/>
        <v>127273023</v>
      </c>
      <c r="N153" s="159">
        <f t="shared" si="31"/>
        <v>120325147</v>
      </c>
      <c r="O153" s="159">
        <f t="shared" si="31"/>
        <v>90319146</v>
      </c>
      <c r="P153" s="160">
        <f t="shared" si="31"/>
        <v>44666760</v>
      </c>
      <c r="Q153" s="161">
        <f t="shared" si="31"/>
        <v>500954037</v>
      </c>
      <c r="R153" s="162">
        <f t="shared" si="31"/>
        <v>503005247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2387604</v>
      </c>
      <c r="M154" s="226">
        <v>1578385</v>
      </c>
      <c r="N154" s="226">
        <v>1802734</v>
      </c>
      <c r="O154" s="226">
        <v>1695168</v>
      </c>
      <c r="P154" s="227">
        <v>1716861</v>
      </c>
      <c r="Q154" s="228">
        <f>SUM(K154:P154)</f>
        <v>9180752</v>
      </c>
      <c r="R154" s="229">
        <f>SUM(J154,Q154)</f>
        <v>9180752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56210391</v>
      </c>
      <c r="M156" s="239">
        <v>43464203</v>
      </c>
      <c r="N156" s="239">
        <v>28997466</v>
      </c>
      <c r="O156" s="239">
        <v>21211847</v>
      </c>
      <c r="P156" s="236">
        <v>11662075</v>
      </c>
      <c r="Q156" s="240">
        <f>SUM(K156:P156)</f>
        <v>161545982</v>
      </c>
      <c r="R156" s="241">
        <f>SUM(J156,Q156)</f>
        <v>161545982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191070</v>
      </c>
      <c r="I157" s="174">
        <v>198144</v>
      </c>
      <c r="J157" s="188">
        <f t="shared" si="32"/>
        <v>389214</v>
      </c>
      <c r="K157" s="176">
        <v>0</v>
      </c>
      <c r="L157" s="177">
        <v>8573205</v>
      </c>
      <c r="M157" s="177">
        <v>11594877</v>
      </c>
      <c r="N157" s="177">
        <v>9932642</v>
      </c>
      <c r="O157" s="177">
        <v>6837189</v>
      </c>
      <c r="P157" s="174">
        <v>3011346</v>
      </c>
      <c r="Q157" s="175">
        <f t="shared" si="33"/>
        <v>39949259</v>
      </c>
      <c r="R157" s="178">
        <f t="shared" si="34"/>
        <v>40338473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623862</v>
      </c>
      <c r="I158" s="174">
        <v>1038134</v>
      </c>
      <c r="J158" s="188">
        <f t="shared" si="32"/>
        <v>1661996</v>
      </c>
      <c r="K158" s="176">
        <v>0</v>
      </c>
      <c r="L158" s="177">
        <v>11870334</v>
      </c>
      <c r="M158" s="177">
        <v>11611421</v>
      </c>
      <c r="N158" s="177">
        <v>19531639</v>
      </c>
      <c r="O158" s="177">
        <v>12693486</v>
      </c>
      <c r="P158" s="174">
        <v>8567143</v>
      </c>
      <c r="Q158" s="175">
        <f t="shared" si="33"/>
        <v>64274023</v>
      </c>
      <c r="R158" s="178">
        <f t="shared" si="34"/>
        <v>65936019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34125188</v>
      </c>
      <c r="M159" s="177">
        <v>52284791</v>
      </c>
      <c r="N159" s="177">
        <v>49879350</v>
      </c>
      <c r="O159" s="177">
        <v>33502924</v>
      </c>
      <c r="P159" s="174">
        <v>12637766</v>
      </c>
      <c r="Q159" s="175">
        <f t="shared" si="33"/>
        <v>182430019</v>
      </c>
      <c r="R159" s="178">
        <f t="shared" si="34"/>
        <v>182430019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3885099</v>
      </c>
      <c r="M160" s="177">
        <v>5891241</v>
      </c>
      <c r="N160" s="177">
        <v>5592387</v>
      </c>
      <c r="O160" s="177">
        <v>6132962</v>
      </c>
      <c r="P160" s="174">
        <v>2776660</v>
      </c>
      <c r="Q160" s="175">
        <f t="shared" si="33"/>
        <v>24278349</v>
      </c>
      <c r="R160" s="178">
        <f t="shared" si="34"/>
        <v>24278349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2798352</v>
      </c>
      <c r="O161" s="177">
        <v>4901341</v>
      </c>
      <c r="P161" s="174">
        <v>3959641</v>
      </c>
      <c r="Q161" s="175">
        <f>SUM(K161:P161)</f>
        <v>11659334</v>
      </c>
      <c r="R161" s="178">
        <f>SUM(J161,Q161)</f>
        <v>11659334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1318140</v>
      </c>
      <c r="M162" s="214">
        <v>848105</v>
      </c>
      <c r="N162" s="214">
        <v>1790577</v>
      </c>
      <c r="O162" s="214">
        <v>3344229</v>
      </c>
      <c r="P162" s="211">
        <v>335268</v>
      </c>
      <c r="Q162" s="215">
        <f t="shared" si="33"/>
        <v>7636319</v>
      </c>
      <c r="R162" s="216">
        <f t="shared" si="34"/>
        <v>7636319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11558463</v>
      </c>
      <c r="M163" s="159">
        <f aca="true" t="shared" si="35" ref="M163:R163">SUM(M164:M166)</f>
        <v>24347705</v>
      </c>
      <c r="N163" s="159">
        <f t="shared" si="35"/>
        <v>86661267</v>
      </c>
      <c r="O163" s="159">
        <f t="shared" si="35"/>
        <v>224223899</v>
      </c>
      <c r="P163" s="160">
        <f t="shared" si="35"/>
        <v>341248292</v>
      </c>
      <c r="Q163" s="161">
        <f t="shared" si="35"/>
        <v>688039626</v>
      </c>
      <c r="R163" s="162">
        <f t="shared" si="35"/>
        <v>688039626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1032489</v>
      </c>
      <c r="M164" s="169">
        <v>3349511</v>
      </c>
      <c r="N164" s="169">
        <v>39655694</v>
      </c>
      <c r="O164" s="169">
        <v>97064443</v>
      </c>
      <c r="P164" s="166">
        <v>108348066</v>
      </c>
      <c r="Q164" s="167">
        <f>SUM(K164:P164)</f>
        <v>249450203</v>
      </c>
      <c r="R164" s="170">
        <f>SUM(J164,Q164)</f>
        <v>249450203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10525974</v>
      </c>
      <c r="M165" s="177">
        <v>18537531</v>
      </c>
      <c r="N165" s="177">
        <v>33282310</v>
      </c>
      <c r="O165" s="177">
        <v>37327971</v>
      </c>
      <c r="P165" s="174">
        <v>23008860</v>
      </c>
      <c r="Q165" s="175">
        <f>SUM(K165:P165)</f>
        <v>122682646</v>
      </c>
      <c r="R165" s="178">
        <f>SUM(J165,Q165)</f>
        <v>122682646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0</v>
      </c>
      <c r="M166" s="184">
        <v>2460663</v>
      </c>
      <c r="N166" s="184">
        <v>13723263</v>
      </c>
      <c r="O166" s="184">
        <v>89831485</v>
      </c>
      <c r="P166" s="181">
        <v>209891366</v>
      </c>
      <c r="Q166" s="182">
        <f>SUM(K166:P166)</f>
        <v>315906777</v>
      </c>
      <c r="R166" s="185">
        <f>SUM(J166,Q166)</f>
        <v>315906777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39360755</v>
      </c>
      <c r="I167" s="156">
        <f t="shared" si="36"/>
        <v>64594891</v>
      </c>
      <c r="J167" s="157">
        <f t="shared" si="36"/>
        <v>103955646</v>
      </c>
      <c r="K167" s="158">
        <f t="shared" si="36"/>
        <v>0</v>
      </c>
      <c r="L167" s="159">
        <f t="shared" si="36"/>
        <v>347358988</v>
      </c>
      <c r="M167" s="159">
        <f t="shared" si="36"/>
        <v>346207020</v>
      </c>
      <c r="N167" s="159">
        <f t="shared" si="36"/>
        <v>363887866</v>
      </c>
      <c r="O167" s="159">
        <f t="shared" si="36"/>
        <v>443777088</v>
      </c>
      <c r="P167" s="160">
        <f t="shared" si="36"/>
        <v>467626264</v>
      </c>
      <c r="Q167" s="161">
        <f t="shared" si="36"/>
        <v>1968857226</v>
      </c>
      <c r="R167" s="162">
        <f t="shared" si="36"/>
        <v>2072812872</v>
      </c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Normal="55" zoomScaleSheetLayoutView="100" zoomScalePageLayoutView="0" workbookViewId="0" topLeftCell="B1">
      <selection activeCell="K22" sqref="K2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平成２８年（２０１６年）９月※</v>
      </c>
      <c r="J1" s="294" t="s">
        <v>0</v>
      </c>
      <c r="K1" s="295"/>
      <c r="L1" s="295"/>
      <c r="M1" s="295"/>
      <c r="N1" s="295"/>
      <c r="O1" s="296"/>
      <c r="P1" s="297">
        <v>42723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9</v>
      </c>
      <c r="D2" s="230">
        <v>1</v>
      </c>
      <c r="E2" s="230">
        <v>30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平成２８年（２０１６年）９月末日現在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47720</v>
      </c>
      <c r="Q6" s="13">
        <f>R42</f>
        <v>19236</v>
      </c>
      <c r="R6" s="303">
        <f>Q6/Q7</f>
        <v>0.20633286137211995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45508</v>
      </c>
      <c r="Q7" s="13">
        <f>I8</f>
        <v>93228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93228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平成２８年（２０１６年）９月末日現在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839</v>
      </c>
      <c r="I14" s="39">
        <f>I15+I16+I17+I18+I19+I20</f>
        <v>568</v>
      </c>
      <c r="J14" s="40">
        <f aca="true" t="shared" si="0" ref="J14:J22">SUM(H14:I14)</f>
        <v>1407</v>
      </c>
      <c r="K14" s="41" t="s">
        <v>23</v>
      </c>
      <c r="L14" s="42">
        <f>L15+L16+L17+L18+L19+L20</f>
        <v>1341</v>
      </c>
      <c r="M14" s="42">
        <f>M15+M16+M17+M18+M19+M20</f>
        <v>930</v>
      </c>
      <c r="N14" s="42">
        <f>N15+N16+N17+N18+N19+N20</f>
        <v>711</v>
      </c>
      <c r="O14" s="42">
        <f>O15+O16+O17+O18+O19+O20</f>
        <v>621</v>
      </c>
      <c r="P14" s="42">
        <f>P15+P16+P17+P18+P19+P20</f>
        <v>530</v>
      </c>
      <c r="Q14" s="43">
        <f aca="true" t="shared" si="1" ref="Q14:Q22">SUM(K14:P14)</f>
        <v>4133</v>
      </c>
      <c r="R14" s="44">
        <f aca="true" t="shared" si="2" ref="R14:R22">SUM(J14,Q14)</f>
        <v>5540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99</v>
      </c>
      <c r="I15" s="48">
        <v>92</v>
      </c>
      <c r="J15" s="49">
        <f t="shared" si="0"/>
        <v>191</v>
      </c>
      <c r="K15" s="50" t="s">
        <v>23</v>
      </c>
      <c r="L15" s="51">
        <v>115</v>
      </c>
      <c r="M15" s="51">
        <v>92</v>
      </c>
      <c r="N15" s="51">
        <v>71</v>
      </c>
      <c r="O15" s="51">
        <v>44</v>
      </c>
      <c r="P15" s="48">
        <v>46</v>
      </c>
      <c r="Q15" s="49">
        <f t="shared" si="1"/>
        <v>368</v>
      </c>
      <c r="R15" s="52">
        <f t="shared" si="2"/>
        <v>559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107</v>
      </c>
      <c r="I16" s="48">
        <v>98</v>
      </c>
      <c r="J16" s="49">
        <f t="shared" si="0"/>
        <v>205</v>
      </c>
      <c r="K16" s="50" t="s">
        <v>23</v>
      </c>
      <c r="L16" s="51">
        <v>160</v>
      </c>
      <c r="M16" s="51">
        <v>129</v>
      </c>
      <c r="N16" s="51">
        <v>97</v>
      </c>
      <c r="O16" s="51">
        <v>74</v>
      </c>
      <c r="P16" s="48">
        <v>73</v>
      </c>
      <c r="Q16" s="49">
        <f t="shared" si="1"/>
        <v>533</v>
      </c>
      <c r="R16" s="55">
        <f t="shared" si="2"/>
        <v>738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141</v>
      </c>
      <c r="I17" s="48">
        <v>83</v>
      </c>
      <c r="J17" s="49">
        <f t="shared" si="0"/>
        <v>224</v>
      </c>
      <c r="K17" s="50" t="s">
        <v>23</v>
      </c>
      <c r="L17" s="51">
        <v>222</v>
      </c>
      <c r="M17" s="51">
        <v>157</v>
      </c>
      <c r="N17" s="51">
        <v>114</v>
      </c>
      <c r="O17" s="51">
        <v>104</v>
      </c>
      <c r="P17" s="48">
        <v>99</v>
      </c>
      <c r="Q17" s="49">
        <f t="shared" si="1"/>
        <v>696</v>
      </c>
      <c r="R17" s="55">
        <f t="shared" si="2"/>
        <v>920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180</v>
      </c>
      <c r="I18" s="48">
        <v>117</v>
      </c>
      <c r="J18" s="49">
        <f t="shared" si="0"/>
        <v>297</v>
      </c>
      <c r="K18" s="50" t="s">
        <v>23</v>
      </c>
      <c r="L18" s="51">
        <v>321</v>
      </c>
      <c r="M18" s="51">
        <v>222</v>
      </c>
      <c r="N18" s="51">
        <v>163</v>
      </c>
      <c r="O18" s="51">
        <v>146</v>
      </c>
      <c r="P18" s="48">
        <v>124</v>
      </c>
      <c r="Q18" s="49">
        <f t="shared" si="1"/>
        <v>976</v>
      </c>
      <c r="R18" s="55">
        <f t="shared" si="2"/>
        <v>1273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181</v>
      </c>
      <c r="I19" s="48">
        <v>121</v>
      </c>
      <c r="J19" s="49">
        <f t="shared" si="0"/>
        <v>302</v>
      </c>
      <c r="K19" s="50" t="s">
        <v>23</v>
      </c>
      <c r="L19" s="51">
        <v>322</v>
      </c>
      <c r="M19" s="51">
        <v>192</v>
      </c>
      <c r="N19" s="51">
        <v>154</v>
      </c>
      <c r="O19" s="51">
        <v>153</v>
      </c>
      <c r="P19" s="48">
        <v>107</v>
      </c>
      <c r="Q19" s="49">
        <f t="shared" si="1"/>
        <v>928</v>
      </c>
      <c r="R19" s="55">
        <f t="shared" si="2"/>
        <v>1230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131</v>
      </c>
      <c r="I20" s="59">
        <v>57</v>
      </c>
      <c r="J20" s="60">
        <f t="shared" si="0"/>
        <v>188</v>
      </c>
      <c r="K20" s="61" t="s">
        <v>23</v>
      </c>
      <c r="L20" s="62">
        <v>201</v>
      </c>
      <c r="M20" s="62">
        <v>138</v>
      </c>
      <c r="N20" s="62">
        <v>112</v>
      </c>
      <c r="O20" s="62">
        <v>100</v>
      </c>
      <c r="P20" s="59">
        <v>81</v>
      </c>
      <c r="Q20" s="49">
        <f t="shared" si="1"/>
        <v>632</v>
      </c>
      <c r="R20" s="63">
        <f t="shared" si="2"/>
        <v>820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22</v>
      </c>
      <c r="I21" s="65">
        <v>20</v>
      </c>
      <c r="J21" s="40">
        <v>42</v>
      </c>
      <c r="K21" s="41" t="s">
        <v>23</v>
      </c>
      <c r="L21" s="42">
        <v>41</v>
      </c>
      <c r="M21" s="42">
        <v>39</v>
      </c>
      <c r="N21" s="42">
        <v>21</v>
      </c>
      <c r="O21" s="42">
        <v>17</v>
      </c>
      <c r="P21" s="66">
        <v>30</v>
      </c>
      <c r="Q21" s="67">
        <f t="shared" si="1"/>
        <v>148</v>
      </c>
      <c r="R21" s="68">
        <f t="shared" si="2"/>
        <v>190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861</v>
      </c>
      <c r="I22" s="70">
        <f>I14+I21</f>
        <v>588</v>
      </c>
      <c r="J22" s="71">
        <f t="shared" si="0"/>
        <v>1449</v>
      </c>
      <c r="K22" s="72" t="s">
        <v>23</v>
      </c>
      <c r="L22" s="73">
        <f>L14+L21</f>
        <v>1382</v>
      </c>
      <c r="M22" s="73">
        <f>M14+M21</f>
        <v>969</v>
      </c>
      <c r="N22" s="73">
        <f>N14+N21</f>
        <v>732</v>
      </c>
      <c r="O22" s="73">
        <f>O14+O21</f>
        <v>638</v>
      </c>
      <c r="P22" s="70">
        <f>P14+P21</f>
        <v>560</v>
      </c>
      <c r="Q22" s="71">
        <f t="shared" si="1"/>
        <v>4281</v>
      </c>
      <c r="R22" s="74">
        <f t="shared" si="2"/>
        <v>5730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2080</v>
      </c>
      <c r="I24" s="39">
        <f>I25+I26+I27+I28+I29+I30</f>
        <v>1765</v>
      </c>
      <c r="J24" s="40">
        <f aca="true" t="shared" si="3" ref="J24:J32">SUM(H24:I24)</f>
        <v>3845</v>
      </c>
      <c r="K24" s="41" t="s">
        <v>93</v>
      </c>
      <c r="L24" s="42">
        <f>L25+L26+L27+L28+L29+L30</f>
        <v>2985</v>
      </c>
      <c r="M24" s="42">
        <f>M25+M26+M27+M28+M29+M30</f>
        <v>1903</v>
      </c>
      <c r="N24" s="42">
        <f>N25+N26+N27+N28+N29+N30</f>
        <v>1446</v>
      </c>
      <c r="O24" s="42">
        <f>O25+O26+O27+O28+O29+O30</f>
        <v>1595</v>
      </c>
      <c r="P24" s="42">
        <f>P25+P26+P27+P28+P29+P30</f>
        <v>1574</v>
      </c>
      <c r="Q24" s="43">
        <f aca="true" t="shared" si="4" ref="Q24:Q32">SUM(K24:P24)</f>
        <v>9503</v>
      </c>
      <c r="R24" s="44">
        <f aca="true" t="shared" si="5" ref="R24:R32">SUM(J24,Q24)</f>
        <v>13348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87</v>
      </c>
      <c r="I25" s="48">
        <v>86</v>
      </c>
      <c r="J25" s="49">
        <f t="shared" si="3"/>
        <v>173</v>
      </c>
      <c r="K25" s="50" t="s">
        <v>93</v>
      </c>
      <c r="L25" s="51">
        <v>98</v>
      </c>
      <c r="M25" s="51">
        <v>55</v>
      </c>
      <c r="N25" s="51">
        <v>45</v>
      </c>
      <c r="O25" s="51">
        <v>35</v>
      </c>
      <c r="P25" s="48">
        <v>51</v>
      </c>
      <c r="Q25" s="49">
        <f t="shared" si="4"/>
        <v>284</v>
      </c>
      <c r="R25" s="52">
        <f t="shared" si="5"/>
        <v>457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152</v>
      </c>
      <c r="I26" s="48">
        <v>126</v>
      </c>
      <c r="J26" s="49">
        <f t="shared" si="3"/>
        <v>278</v>
      </c>
      <c r="K26" s="50" t="s">
        <v>93</v>
      </c>
      <c r="L26" s="51">
        <v>176</v>
      </c>
      <c r="M26" s="51">
        <v>115</v>
      </c>
      <c r="N26" s="51">
        <v>69</v>
      </c>
      <c r="O26" s="51">
        <v>54</v>
      </c>
      <c r="P26" s="48">
        <v>78</v>
      </c>
      <c r="Q26" s="49">
        <f t="shared" si="4"/>
        <v>492</v>
      </c>
      <c r="R26" s="55">
        <f t="shared" si="5"/>
        <v>770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347</v>
      </c>
      <c r="I27" s="48">
        <v>257</v>
      </c>
      <c r="J27" s="49">
        <f t="shared" si="3"/>
        <v>604</v>
      </c>
      <c r="K27" s="50" t="s">
        <v>93</v>
      </c>
      <c r="L27" s="51">
        <v>320</v>
      </c>
      <c r="M27" s="51">
        <v>186</v>
      </c>
      <c r="N27" s="51">
        <v>118</v>
      </c>
      <c r="O27" s="51">
        <v>136</v>
      </c>
      <c r="P27" s="48">
        <v>117</v>
      </c>
      <c r="Q27" s="49">
        <f t="shared" si="4"/>
        <v>877</v>
      </c>
      <c r="R27" s="55">
        <f t="shared" si="5"/>
        <v>1481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618</v>
      </c>
      <c r="I28" s="48">
        <v>498</v>
      </c>
      <c r="J28" s="49">
        <f t="shared" si="3"/>
        <v>1116</v>
      </c>
      <c r="K28" s="50" t="s">
        <v>93</v>
      </c>
      <c r="L28" s="51">
        <v>762</v>
      </c>
      <c r="M28" s="51">
        <v>391</v>
      </c>
      <c r="N28" s="51">
        <v>257</v>
      </c>
      <c r="O28" s="51">
        <v>288</v>
      </c>
      <c r="P28" s="48">
        <v>283</v>
      </c>
      <c r="Q28" s="49">
        <f t="shared" si="4"/>
        <v>1981</v>
      </c>
      <c r="R28" s="55">
        <f t="shared" si="5"/>
        <v>3097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586</v>
      </c>
      <c r="I29" s="48">
        <v>514</v>
      </c>
      <c r="J29" s="49">
        <f t="shared" si="3"/>
        <v>1100</v>
      </c>
      <c r="K29" s="50" t="s">
        <v>93</v>
      </c>
      <c r="L29" s="51">
        <v>882</v>
      </c>
      <c r="M29" s="51">
        <v>560</v>
      </c>
      <c r="N29" s="51">
        <v>403</v>
      </c>
      <c r="O29" s="51">
        <v>440</v>
      </c>
      <c r="P29" s="48">
        <v>408</v>
      </c>
      <c r="Q29" s="49">
        <f t="shared" si="4"/>
        <v>2693</v>
      </c>
      <c r="R29" s="55">
        <f t="shared" si="5"/>
        <v>3793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290</v>
      </c>
      <c r="I30" s="59">
        <v>284</v>
      </c>
      <c r="J30" s="60">
        <f t="shared" si="3"/>
        <v>574</v>
      </c>
      <c r="K30" s="61" t="s">
        <v>93</v>
      </c>
      <c r="L30" s="62">
        <v>747</v>
      </c>
      <c r="M30" s="62">
        <v>596</v>
      </c>
      <c r="N30" s="62">
        <v>554</v>
      </c>
      <c r="O30" s="62">
        <v>642</v>
      </c>
      <c r="P30" s="59">
        <v>637</v>
      </c>
      <c r="Q30" s="60">
        <f t="shared" si="4"/>
        <v>3176</v>
      </c>
      <c r="R30" s="63">
        <f t="shared" si="5"/>
        <v>3750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15</v>
      </c>
      <c r="I31" s="65">
        <v>32</v>
      </c>
      <c r="J31" s="40">
        <f t="shared" si="3"/>
        <v>47</v>
      </c>
      <c r="K31" s="41" t="s">
        <v>93</v>
      </c>
      <c r="L31" s="42">
        <v>33</v>
      </c>
      <c r="M31" s="42">
        <v>21</v>
      </c>
      <c r="N31" s="42">
        <v>18</v>
      </c>
      <c r="O31" s="42">
        <v>18</v>
      </c>
      <c r="P31" s="66">
        <v>21</v>
      </c>
      <c r="Q31" s="67">
        <f t="shared" si="4"/>
        <v>111</v>
      </c>
      <c r="R31" s="68">
        <f t="shared" si="5"/>
        <v>158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2095</v>
      </c>
      <c r="I32" s="70">
        <f>I24+I31</f>
        <v>1797</v>
      </c>
      <c r="J32" s="71">
        <f t="shared" si="3"/>
        <v>3892</v>
      </c>
      <c r="K32" s="72" t="s">
        <v>93</v>
      </c>
      <c r="L32" s="73">
        <f>L24+L31</f>
        <v>3018</v>
      </c>
      <c r="M32" s="73">
        <f>M24+M31</f>
        <v>1924</v>
      </c>
      <c r="N32" s="73">
        <f>N24+N31</f>
        <v>1464</v>
      </c>
      <c r="O32" s="73">
        <f>O24+O31</f>
        <v>1613</v>
      </c>
      <c r="P32" s="70">
        <f>P24+P31</f>
        <v>1595</v>
      </c>
      <c r="Q32" s="71">
        <f t="shared" si="4"/>
        <v>9614</v>
      </c>
      <c r="R32" s="74">
        <f t="shared" si="5"/>
        <v>13506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2919</v>
      </c>
      <c r="I34" s="39">
        <f t="shared" si="6"/>
        <v>2333</v>
      </c>
      <c r="J34" s="40">
        <f>SUM(H34:I34)</f>
        <v>5252</v>
      </c>
      <c r="K34" s="41" t="s">
        <v>93</v>
      </c>
      <c r="L34" s="78">
        <f>L14+L24</f>
        <v>4326</v>
      </c>
      <c r="M34" s="78">
        <f>M14+M24</f>
        <v>2833</v>
      </c>
      <c r="N34" s="78">
        <f>N14+N24</f>
        <v>2157</v>
      </c>
      <c r="O34" s="78">
        <f>O14+O24</f>
        <v>2216</v>
      </c>
      <c r="P34" s="78">
        <f>P14+P24</f>
        <v>2104</v>
      </c>
      <c r="Q34" s="43">
        <f aca="true" t="shared" si="7" ref="Q34:Q42">SUM(K34:P34)</f>
        <v>13636</v>
      </c>
      <c r="R34" s="44">
        <f aca="true" t="shared" si="8" ref="R34:R42">SUM(J34,Q34)</f>
        <v>18888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186</v>
      </c>
      <c r="I35" s="80">
        <f t="shared" si="6"/>
        <v>178</v>
      </c>
      <c r="J35" s="49">
        <f>SUM(H35:I35)</f>
        <v>364</v>
      </c>
      <c r="K35" s="81" t="s">
        <v>93</v>
      </c>
      <c r="L35" s="82">
        <f aca="true" t="shared" si="9" ref="L35:P41">L15+L25</f>
        <v>213</v>
      </c>
      <c r="M35" s="82">
        <f t="shared" si="9"/>
        <v>147</v>
      </c>
      <c r="N35" s="82">
        <f t="shared" si="9"/>
        <v>116</v>
      </c>
      <c r="O35" s="82">
        <f t="shared" si="9"/>
        <v>79</v>
      </c>
      <c r="P35" s="83">
        <f>P15+P25</f>
        <v>97</v>
      </c>
      <c r="Q35" s="49">
        <f>SUM(K35:P35)</f>
        <v>652</v>
      </c>
      <c r="R35" s="52">
        <f>SUM(J35,Q35)</f>
        <v>1016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259</v>
      </c>
      <c r="I36" s="85">
        <f t="shared" si="6"/>
        <v>224</v>
      </c>
      <c r="J36" s="49">
        <f aca="true" t="shared" si="10" ref="J36:J42">SUM(H36:I36)</f>
        <v>483</v>
      </c>
      <c r="K36" s="86" t="s">
        <v>93</v>
      </c>
      <c r="L36" s="87">
        <f t="shared" si="9"/>
        <v>336</v>
      </c>
      <c r="M36" s="87">
        <f t="shared" si="9"/>
        <v>244</v>
      </c>
      <c r="N36" s="87">
        <f t="shared" si="9"/>
        <v>166</v>
      </c>
      <c r="O36" s="87">
        <f t="shared" si="9"/>
        <v>128</v>
      </c>
      <c r="P36" s="88">
        <f t="shared" si="9"/>
        <v>151</v>
      </c>
      <c r="Q36" s="49">
        <f t="shared" si="7"/>
        <v>1025</v>
      </c>
      <c r="R36" s="55">
        <f t="shared" si="8"/>
        <v>1508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488</v>
      </c>
      <c r="I37" s="85">
        <f t="shared" si="6"/>
        <v>340</v>
      </c>
      <c r="J37" s="49">
        <f t="shared" si="10"/>
        <v>828</v>
      </c>
      <c r="K37" s="86" t="s">
        <v>93</v>
      </c>
      <c r="L37" s="87">
        <f t="shared" si="9"/>
        <v>542</v>
      </c>
      <c r="M37" s="87">
        <f t="shared" si="9"/>
        <v>343</v>
      </c>
      <c r="N37" s="87">
        <f t="shared" si="9"/>
        <v>232</v>
      </c>
      <c r="O37" s="87">
        <f t="shared" si="9"/>
        <v>240</v>
      </c>
      <c r="P37" s="88">
        <f t="shared" si="9"/>
        <v>216</v>
      </c>
      <c r="Q37" s="49">
        <f t="shared" si="7"/>
        <v>1573</v>
      </c>
      <c r="R37" s="55">
        <f>SUM(J37,Q37)</f>
        <v>2401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798</v>
      </c>
      <c r="I38" s="85">
        <f t="shared" si="6"/>
        <v>615</v>
      </c>
      <c r="J38" s="49">
        <f t="shared" si="10"/>
        <v>1413</v>
      </c>
      <c r="K38" s="86" t="s">
        <v>93</v>
      </c>
      <c r="L38" s="87">
        <f t="shared" si="9"/>
        <v>1083</v>
      </c>
      <c r="M38" s="87">
        <f t="shared" si="9"/>
        <v>613</v>
      </c>
      <c r="N38" s="87">
        <f t="shared" si="9"/>
        <v>420</v>
      </c>
      <c r="O38" s="87">
        <f t="shared" si="9"/>
        <v>434</v>
      </c>
      <c r="P38" s="88">
        <f t="shared" si="9"/>
        <v>407</v>
      </c>
      <c r="Q38" s="49">
        <f t="shared" si="7"/>
        <v>2957</v>
      </c>
      <c r="R38" s="55">
        <f t="shared" si="8"/>
        <v>4370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767</v>
      </c>
      <c r="I39" s="85">
        <f t="shared" si="6"/>
        <v>635</v>
      </c>
      <c r="J39" s="49">
        <f t="shared" si="10"/>
        <v>1402</v>
      </c>
      <c r="K39" s="86" t="s">
        <v>93</v>
      </c>
      <c r="L39" s="87">
        <f t="shared" si="9"/>
        <v>1204</v>
      </c>
      <c r="M39" s="87">
        <f t="shared" si="9"/>
        <v>752</v>
      </c>
      <c r="N39" s="87">
        <f t="shared" si="9"/>
        <v>557</v>
      </c>
      <c r="O39" s="87">
        <f t="shared" si="9"/>
        <v>593</v>
      </c>
      <c r="P39" s="88">
        <f t="shared" si="9"/>
        <v>515</v>
      </c>
      <c r="Q39" s="49">
        <f t="shared" si="7"/>
        <v>3621</v>
      </c>
      <c r="R39" s="55">
        <f t="shared" si="8"/>
        <v>5023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421</v>
      </c>
      <c r="I40" s="89">
        <f t="shared" si="6"/>
        <v>341</v>
      </c>
      <c r="J40" s="60">
        <f t="shared" si="10"/>
        <v>762</v>
      </c>
      <c r="K40" s="90" t="s">
        <v>93</v>
      </c>
      <c r="L40" s="91">
        <f t="shared" si="9"/>
        <v>948</v>
      </c>
      <c r="M40" s="91">
        <f t="shared" si="9"/>
        <v>734</v>
      </c>
      <c r="N40" s="91">
        <f t="shared" si="9"/>
        <v>666</v>
      </c>
      <c r="O40" s="91">
        <f t="shared" si="9"/>
        <v>742</v>
      </c>
      <c r="P40" s="92">
        <f t="shared" si="9"/>
        <v>718</v>
      </c>
      <c r="Q40" s="93">
        <f t="shared" si="7"/>
        <v>3808</v>
      </c>
      <c r="R40" s="63">
        <f t="shared" si="8"/>
        <v>4570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37</v>
      </c>
      <c r="I41" s="39">
        <f t="shared" si="6"/>
        <v>52</v>
      </c>
      <c r="J41" s="38">
        <f>SUM(H41:I41)</f>
        <v>89</v>
      </c>
      <c r="K41" s="94" t="s">
        <v>93</v>
      </c>
      <c r="L41" s="95">
        <f>L21+L31</f>
        <v>74</v>
      </c>
      <c r="M41" s="95">
        <f t="shared" si="9"/>
        <v>60</v>
      </c>
      <c r="N41" s="95">
        <f t="shared" si="9"/>
        <v>39</v>
      </c>
      <c r="O41" s="95">
        <f t="shared" si="9"/>
        <v>35</v>
      </c>
      <c r="P41" s="96">
        <f t="shared" si="9"/>
        <v>51</v>
      </c>
      <c r="Q41" s="43">
        <f t="shared" si="7"/>
        <v>259</v>
      </c>
      <c r="R41" s="97">
        <f t="shared" si="8"/>
        <v>348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2956</v>
      </c>
      <c r="I42" s="70">
        <f>I34+I41</f>
        <v>2385</v>
      </c>
      <c r="J42" s="71">
        <f t="shared" si="10"/>
        <v>5341</v>
      </c>
      <c r="K42" s="72" t="s">
        <v>93</v>
      </c>
      <c r="L42" s="73">
        <f>L34+L41</f>
        <v>4400</v>
      </c>
      <c r="M42" s="73">
        <f>M34+M41</f>
        <v>2893</v>
      </c>
      <c r="N42" s="73">
        <f>N34+N41</f>
        <v>2196</v>
      </c>
      <c r="O42" s="73">
        <f>O34+O41</f>
        <v>2251</v>
      </c>
      <c r="P42" s="70">
        <f>P34+P41</f>
        <v>2155</v>
      </c>
      <c r="Q42" s="71">
        <f t="shared" si="7"/>
        <v>13895</v>
      </c>
      <c r="R42" s="74">
        <f t="shared" si="8"/>
        <v>19236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平成２８年（２０１６年）９月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1527</v>
      </c>
      <c r="I49" s="106">
        <v>1611</v>
      </c>
      <c r="J49" s="107">
        <f>SUM(H49:I49)</f>
        <v>3138</v>
      </c>
      <c r="K49" s="108">
        <v>0</v>
      </c>
      <c r="L49" s="109">
        <v>3154</v>
      </c>
      <c r="M49" s="109">
        <v>2156</v>
      </c>
      <c r="N49" s="109">
        <v>1254</v>
      </c>
      <c r="O49" s="109">
        <v>857</v>
      </c>
      <c r="P49" s="110">
        <v>450</v>
      </c>
      <c r="Q49" s="111">
        <f>SUM(K49:P49)</f>
        <v>7871</v>
      </c>
      <c r="R49" s="112">
        <f>SUM(J49,Q49)</f>
        <v>11009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20</v>
      </c>
      <c r="I50" s="114">
        <v>31</v>
      </c>
      <c r="J50" s="115">
        <f>SUM(H50:I50)</f>
        <v>51</v>
      </c>
      <c r="K50" s="116">
        <v>0</v>
      </c>
      <c r="L50" s="117">
        <v>47</v>
      </c>
      <c r="M50" s="117">
        <v>46</v>
      </c>
      <c r="N50" s="117">
        <v>34</v>
      </c>
      <c r="O50" s="117">
        <v>13</v>
      </c>
      <c r="P50" s="118">
        <v>12</v>
      </c>
      <c r="Q50" s="119">
        <f>SUM(K50:P50)</f>
        <v>152</v>
      </c>
      <c r="R50" s="120">
        <f>SUM(J50,Q50)</f>
        <v>203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1547</v>
      </c>
      <c r="I51" s="122">
        <f t="shared" si="11"/>
        <v>1642</v>
      </c>
      <c r="J51" s="123">
        <f t="shared" si="11"/>
        <v>3189</v>
      </c>
      <c r="K51" s="124">
        <f t="shared" si="11"/>
        <v>0</v>
      </c>
      <c r="L51" s="125">
        <f t="shared" si="11"/>
        <v>3201</v>
      </c>
      <c r="M51" s="125">
        <f t="shared" si="11"/>
        <v>2202</v>
      </c>
      <c r="N51" s="125">
        <f t="shared" si="11"/>
        <v>1288</v>
      </c>
      <c r="O51" s="125">
        <f t="shared" si="11"/>
        <v>870</v>
      </c>
      <c r="P51" s="122">
        <f t="shared" si="11"/>
        <v>462</v>
      </c>
      <c r="Q51" s="123">
        <f>SUM(K51:P51)</f>
        <v>8023</v>
      </c>
      <c r="R51" s="126">
        <f>SUM(J51,Q51)</f>
        <v>11212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平成２８年（２０１６年）９月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20</v>
      </c>
      <c r="I58" s="106">
        <v>15</v>
      </c>
      <c r="J58" s="107">
        <f>SUM(H58:I58)</f>
        <v>35</v>
      </c>
      <c r="K58" s="108">
        <v>0</v>
      </c>
      <c r="L58" s="109">
        <v>1171</v>
      </c>
      <c r="M58" s="109">
        <v>907</v>
      </c>
      <c r="N58" s="109">
        <v>638</v>
      </c>
      <c r="O58" s="109">
        <v>441</v>
      </c>
      <c r="P58" s="110">
        <v>189</v>
      </c>
      <c r="Q58" s="128">
        <f>SUM(K58:P58)</f>
        <v>3346</v>
      </c>
      <c r="R58" s="129">
        <f>SUM(J58,Q58)</f>
        <v>3381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0</v>
      </c>
      <c r="J59" s="115">
        <f>SUM(H59:I59)</f>
        <v>1</v>
      </c>
      <c r="K59" s="116">
        <v>0</v>
      </c>
      <c r="L59" s="117">
        <v>13</v>
      </c>
      <c r="M59" s="117">
        <v>12</v>
      </c>
      <c r="N59" s="117">
        <v>12</v>
      </c>
      <c r="O59" s="117">
        <v>2</v>
      </c>
      <c r="P59" s="118">
        <v>4</v>
      </c>
      <c r="Q59" s="130">
        <f>SUM(K59:P59)</f>
        <v>43</v>
      </c>
      <c r="R59" s="131">
        <f>SUM(J59,Q59)</f>
        <v>44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21</v>
      </c>
      <c r="I60" s="122">
        <f>I58+I59</f>
        <v>15</v>
      </c>
      <c r="J60" s="123">
        <f>SUM(H60:I60)</f>
        <v>36</v>
      </c>
      <c r="K60" s="124">
        <f aca="true" t="shared" si="12" ref="K60:P60">K58+K59</f>
        <v>0</v>
      </c>
      <c r="L60" s="125">
        <f t="shared" si="12"/>
        <v>1184</v>
      </c>
      <c r="M60" s="125">
        <f t="shared" si="12"/>
        <v>919</v>
      </c>
      <c r="N60" s="125">
        <f t="shared" si="12"/>
        <v>650</v>
      </c>
      <c r="O60" s="125">
        <f t="shared" si="12"/>
        <v>443</v>
      </c>
      <c r="P60" s="122">
        <f t="shared" si="12"/>
        <v>193</v>
      </c>
      <c r="Q60" s="132">
        <f>SUM(K60:P60)</f>
        <v>3389</v>
      </c>
      <c r="R60" s="133">
        <f>SUM(J60,Q60)</f>
        <v>3425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平成２８年（２０１６年）９月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6</v>
      </c>
      <c r="L68" s="109">
        <v>16</v>
      </c>
      <c r="M68" s="109">
        <v>180</v>
      </c>
      <c r="N68" s="109">
        <v>404</v>
      </c>
      <c r="O68" s="110">
        <v>414</v>
      </c>
      <c r="P68" s="128">
        <f>SUM(K68:O68)</f>
        <v>1020</v>
      </c>
      <c r="Q68" s="129">
        <f>SUM(J68,P68)</f>
        <v>1020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5</v>
      </c>
      <c r="O69" s="118">
        <v>5</v>
      </c>
      <c r="P69" s="130">
        <f>SUM(K69:O69)</f>
        <v>10</v>
      </c>
      <c r="Q69" s="131">
        <f>SUM(J69,P69)</f>
        <v>10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6</v>
      </c>
      <c r="L70" s="125">
        <f>L68+L69</f>
        <v>16</v>
      </c>
      <c r="M70" s="125">
        <f>M68+M69</f>
        <v>180</v>
      </c>
      <c r="N70" s="125">
        <f>N68+N69</f>
        <v>409</v>
      </c>
      <c r="O70" s="122">
        <f>O68+O69</f>
        <v>419</v>
      </c>
      <c r="P70" s="132">
        <f>SUM(K70:O70)</f>
        <v>1030</v>
      </c>
      <c r="Q70" s="133">
        <f>SUM(J70,P70)</f>
        <v>1030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平成２８年（２０１６年）９月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45</v>
      </c>
      <c r="L76" s="109">
        <v>76</v>
      </c>
      <c r="M76" s="109">
        <v>141</v>
      </c>
      <c r="N76" s="109">
        <v>131</v>
      </c>
      <c r="O76" s="110">
        <v>79</v>
      </c>
      <c r="P76" s="128">
        <f>SUM(K76:O76)</f>
        <v>472</v>
      </c>
      <c r="Q76" s="129">
        <f>SUM(J76,P76)</f>
        <v>472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45</v>
      </c>
      <c r="L78" s="125">
        <f>L76+L77</f>
        <v>76</v>
      </c>
      <c r="M78" s="125">
        <f>M76+M77</f>
        <v>141</v>
      </c>
      <c r="N78" s="125">
        <f>N76+N77</f>
        <v>131</v>
      </c>
      <c r="O78" s="122">
        <f>O76+O77</f>
        <v>79</v>
      </c>
      <c r="P78" s="132">
        <f>SUM(K78:O78)</f>
        <v>472</v>
      </c>
      <c r="Q78" s="133">
        <f>SUM(J78,P78)</f>
        <v>472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平成２８年（２０１６年）９月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0</v>
      </c>
      <c r="L84" s="109">
        <v>8</v>
      </c>
      <c r="M84" s="109">
        <v>49</v>
      </c>
      <c r="N84" s="109">
        <v>255</v>
      </c>
      <c r="O84" s="110">
        <v>542</v>
      </c>
      <c r="P84" s="128">
        <f>SUM(K84:O84)</f>
        <v>854</v>
      </c>
      <c r="Q84" s="129">
        <f>SUM(J84,P84)</f>
        <v>854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5</v>
      </c>
      <c r="O85" s="118">
        <v>12</v>
      </c>
      <c r="P85" s="130">
        <f>SUM(K85:O85)</f>
        <v>17</v>
      </c>
      <c r="Q85" s="131">
        <f>SUM(J85,P85)</f>
        <v>17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0</v>
      </c>
      <c r="L86" s="125">
        <f>L84+L85</f>
        <v>8</v>
      </c>
      <c r="M86" s="125">
        <f>M84+M85</f>
        <v>49</v>
      </c>
      <c r="N86" s="125">
        <f>N84+N85</f>
        <v>260</v>
      </c>
      <c r="O86" s="122">
        <f>O84+O85</f>
        <v>554</v>
      </c>
      <c r="P86" s="132">
        <f>SUM(K86:O86)</f>
        <v>871</v>
      </c>
      <c r="Q86" s="133">
        <f>SUM(J86,P86)</f>
        <v>871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平成２８年（２０１６年）９月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3763</v>
      </c>
      <c r="I93" s="156">
        <f t="shared" si="13"/>
        <v>4454</v>
      </c>
      <c r="J93" s="157">
        <f t="shared" si="13"/>
        <v>8217</v>
      </c>
      <c r="K93" s="158">
        <f t="shared" si="13"/>
        <v>0</v>
      </c>
      <c r="L93" s="159">
        <f t="shared" si="13"/>
        <v>8210</v>
      </c>
      <c r="M93" s="159">
        <f t="shared" si="13"/>
        <v>6238</v>
      </c>
      <c r="N93" s="159">
        <f t="shared" si="13"/>
        <v>3842</v>
      </c>
      <c r="O93" s="159">
        <f t="shared" si="13"/>
        <v>2784</v>
      </c>
      <c r="P93" s="160">
        <f t="shared" si="13"/>
        <v>1708</v>
      </c>
      <c r="Q93" s="161">
        <f t="shared" si="13"/>
        <v>22782</v>
      </c>
      <c r="R93" s="162">
        <f t="shared" si="13"/>
        <v>30999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821</v>
      </c>
      <c r="I94" s="156">
        <f t="shared" si="14"/>
        <v>971</v>
      </c>
      <c r="J94" s="157">
        <f t="shared" si="14"/>
        <v>1792</v>
      </c>
      <c r="K94" s="158">
        <f t="shared" si="14"/>
        <v>0</v>
      </c>
      <c r="L94" s="159">
        <f t="shared" si="14"/>
        <v>1946</v>
      </c>
      <c r="M94" s="159">
        <f t="shared" si="14"/>
        <v>1465</v>
      </c>
      <c r="N94" s="159">
        <f t="shared" si="14"/>
        <v>953</v>
      </c>
      <c r="O94" s="159">
        <f t="shared" si="14"/>
        <v>797</v>
      </c>
      <c r="P94" s="160">
        <f t="shared" si="14"/>
        <v>621</v>
      </c>
      <c r="Q94" s="161">
        <f t="shared" si="14"/>
        <v>5782</v>
      </c>
      <c r="R94" s="162">
        <f aca="true" t="shared" si="15" ref="R94:R99">SUM(J94,Q94)</f>
        <v>7574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761</v>
      </c>
      <c r="I95" s="166">
        <v>828</v>
      </c>
      <c r="J95" s="167">
        <f>SUM(H95:I95)</f>
        <v>1589</v>
      </c>
      <c r="K95" s="168">
        <v>0</v>
      </c>
      <c r="L95" s="169">
        <v>1333</v>
      </c>
      <c r="M95" s="169">
        <v>862</v>
      </c>
      <c r="N95" s="169">
        <v>447</v>
      </c>
      <c r="O95" s="169">
        <v>314</v>
      </c>
      <c r="P95" s="166">
        <v>203</v>
      </c>
      <c r="Q95" s="167">
        <f>SUM(K95:P95)</f>
        <v>3159</v>
      </c>
      <c r="R95" s="170">
        <f t="shared" si="15"/>
        <v>4748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4</v>
      </c>
      <c r="O96" s="177">
        <v>7</v>
      </c>
      <c r="P96" s="174">
        <v>30</v>
      </c>
      <c r="Q96" s="175">
        <f>SUM(K96:P96)</f>
        <v>42</v>
      </c>
      <c r="R96" s="178">
        <f t="shared" si="15"/>
        <v>42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18</v>
      </c>
      <c r="I97" s="174">
        <v>36</v>
      </c>
      <c r="J97" s="175">
        <f>SUM(H97:I97)</f>
        <v>54</v>
      </c>
      <c r="K97" s="176">
        <v>0</v>
      </c>
      <c r="L97" s="177">
        <v>198</v>
      </c>
      <c r="M97" s="177">
        <v>146</v>
      </c>
      <c r="N97" s="177">
        <v>107</v>
      </c>
      <c r="O97" s="177">
        <v>115</v>
      </c>
      <c r="P97" s="174">
        <v>93</v>
      </c>
      <c r="Q97" s="175">
        <f>SUM(K97:P97)</f>
        <v>659</v>
      </c>
      <c r="R97" s="178">
        <f t="shared" si="15"/>
        <v>713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9</v>
      </c>
      <c r="I98" s="174">
        <v>40</v>
      </c>
      <c r="J98" s="175">
        <f>SUM(H98:I98)</f>
        <v>49</v>
      </c>
      <c r="K98" s="176">
        <v>0</v>
      </c>
      <c r="L98" s="177">
        <v>70</v>
      </c>
      <c r="M98" s="177">
        <v>94</v>
      </c>
      <c r="N98" s="177">
        <v>60</v>
      </c>
      <c r="O98" s="177">
        <v>44</v>
      </c>
      <c r="P98" s="174">
        <v>29</v>
      </c>
      <c r="Q98" s="175">
        <f>SUM(K98:P98)</f>
        <v>297</v>
      </c>
      <c r="R98" s="178">
        <f t="shared" si="15"/>
        <v>346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33</v>
      </c>
      <c r="I99" s="181">
        <v>67</v>
      </c>
      <c r="J99" s="182">
        <f>SUM(H99:I99)</f>
        <v>100</v>
      </c>
      <c r="K99" s="183">
        <v>0</v>
      </c>
      <c r="L99" s="184">
        <v>345</v>
      </c>
      <c r="M99" s="184">
        <v>362</v>
      </c>
      <c r="N99" s="184">
        <v>335</v>
      </c>
      <c r="O99" s="184">
        <v>317</v>
      </c>
      <c r="P99" s="181">
        <v>266</v>
      </c>
      <c r="Q99" s="182">
        <f>SUM(K99:P99)</f>
        <v>1625</v>
      </c>
      <c r="R99" s="185">
        <f t="shared" si="15"/>
        <v>1725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766</v>
      </c>
      <c r="I100" s="156">
        <f t="shared" si="16"/>
        <v>819</v>
      </c>
      <c r="J100" s="157">
        <f t="shared" si="16"/>
        <v>1585</v>
      </c>
      <c r="K100" s="158">
        <f t="shared" si="16"/>
        <v>0</v>
      </c>
      <c r="L100" s="159">
        <f t="shared" si="16"/>
        <v>1620</v>
      </c>
      <c r="M100" s="159">
        <f t="shared" si="16"/>
        <v>1172</v>
      </c>
      <c r="N100" s="159">
        <f t="shared" si="16"/>
        <v>668</v>
      </c>
      <c r="O100" s="159">
        <f t="shared" si="16"/>
        <v>422</v>
      </c>
      <c r="P100" s="160">
        <f t="shared" si="16"/>
        <v>210</v>
      </c>
      <c r="Q100" s="161">
        <f t="shared" si="16"/>
        <v>4092</v>
      </c>
      <c r="R100" s="162">
        <f t="shared" si="16"/>
        <v>5677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676</v>
      </c>
      <c r="I101" s="166">
        <v>657</v>
      </c>
      <c r="J101" s="186">
        <f>SUM(H101:I101)</f>
        <v>1333</v>
      </c>
      <c r="K101" s="168">
        <v>0</v>
      </c>
      <c r="L101" s="169">
        <v>1131</v>
      </c>
      <c r="M101" s="169">
        <v>762</v>
      </c>
      <c r="N101" s="169">
        <v>417</v>
      </c>
      <c r="O101" s="169">
        <v>267</v>
      </c>
      <c r="P101" s="166">
        <v>135</v>
      </c>
      <c r="Q101" s="167">
        <f>SUM(K101:P101)</f>
        <v>2712</v>
      </c>
      <c r="R101" s="170">
        <f>SUM(J101,Q101)</f>
        <v>4045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90</v>
      </c>
      <c r="I102" s="181">
        <v>162</v>
      </c>
      <c r="J102" s="187">
        <f>SUM(H102:I102)</f>
        <v>252</v>
      </c>
      <c r="K102" s="183">
        <v>0</v>
      </c>
      <c r="L102" s="184">
        <v>489</v>
      </c>
      <c r="M102" s="184">
        <v>410</v>
      </c>
      <c r="N102" s="184">
        <v>251</v>
      </c>
      <c r="O102" s="184">
        <v>155</v>
      </c>
      <c r="P102" s="181">
        <v>75</v>
      </c>
      <c r="Q102" s="182">
        <f>SUM(K102:P102)</f>
        <v>1380</v>
      </c>
      <c r="R102" s="185">
        <f>SUM(J102,Q102)</f>
        <v>1632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3</v>
      </c>
      <c r="I103" s="156">
        <f t="shared" si="17"/>
        <v>11</v>
      </c>
      <c r="J103" s="157">
        <f t="shared" si="17"/>
        <v>14</v>
      </c>
      <c r="K103" s="158">
        <f t="shared" si="17"/>
        <v>0</v>
      </c>
      <c r="L103" s="159">
        <f t="shared" si="17"/>
        <v>197</v>
      </c>
      <c r="M103" s="159">
        <f t="shared" si="17"/>
        <v>185</v>
      </c>
      <c r="N103" s="159">
        <f t="shared" si="17"/>
        <v>206</v>
      </c>
      <c r="O103" s="159">
        <f t="shared" si="17"/>
        <v>169</v>
      </c>
      <c r="P103" s="160">
        <f t="shared" si="17"/>
        <v>94</v>
      </c>
      <c r="Q103" s="161">
        <f t="shared" si="17"/>
        <v>851</v>
      </c>
      <c r="R103" s="162">
        <f t="shared" si="17"/>
        <v>865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3</v>
      </c>
      <c r="I104" s="166">
        <v>10</v>
      </c>
      <c r="J104" s="186">
        <f>SUM(H104:I104)</f>
        <v>13</v>
      </c>
      <c r="K104" s="168">
        <v>0</v>
      </c>
      <c r="L104" s="169">
        <v>164</v>
      </c>
      <c r="M104" s="169">
        <v>142</v>
      </c>
      <c r="N104" s="169">
        <v>149</v>
      </c>
      <c r="O104" s="169">
        <v>127</v>
      </c>
      <c r="P104" s="166">
        <v>65</v>
      </c>
      <c r="Q104" s="167">
        <f>SUM(K104:P104)</f>
        <v>647</v>
      </c>
      <c r="R104" s="170">
        <f>SUM(J104,Q104)</f>
        <v>660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1</v>
      </c>
      <c r="J105" s="188">
        <f>SUM(H105:I105)</f>
        <v>1</v>
      </c>
      <c r="K105" s="176">
        <v>0</v>
      </c>
      <c r="L105" s="177">
        <v>27</v>
      </c>
      <c r="M105" s="177">
        <v>39</v>
      </c>
      <c r="N105" s="177">
        <v>55</v>
      </c>
      <c r="O105" s="177">
        <v>41</v>
      </c>
      <c r="P105" s="174">
        <v>24</v>
      </c>
      <c r="Q105" s="175">
        <f>SUM(K105:P105)</f>
        <v>186</v>
      </c>
      <c r="R105" s="178">
        <f>SUM(J105,Q105)</f>
        <v>187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6</v>
      </c>
      <c r="M106" s="184">
        <v>4</v>
      </c>
      <c r="N106" s="184">
        <v>2</v>
      </c>
      <c r="O106" s="184">
        <v>1</v>
      </c>
      <c r="P106" s="181">
        <v>5</v>
      </c>
      <c r="Q106" s="182">
        <f>SUM(K106:P106)</f>
        <v>18</v>
      </c>
      <c r="R106" s="185">
        <f>SUM(J106,Q106)</f>
        <v>18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628</v>
      </c>
      <c r="I107" s="156">
        <f t="shared" si="18"/>
        <v>1010</v>
      </c>
      <c r="J107" s="157">
        <f t="shared" si="18"/>
        <v>1638</v>
      </c>
      <c r="K107" s="158">
        <f t="shared" si="18"/>
        <v>0</v>
      </c>
      <c r="L107" s="159">
        <f t="shared" si="18"/>
        <v>1318</v>
      </c>
      <c r="M107" s="159">
        <f t="shared" si="18"/>
        <v>1336</v>
      </c>
      <c r="N107" s="159">
        <f t="shared" si="18"/>
        <v>861</v>
      </c>
      <c r="O107" s="159">
        <f t="shared" si="18"/>
        <v>640</v>
      </c>
      <c r="P107" s="160">
        <f t="shared" si="18"/>
        <v>374</v>
      </c>
      <c r="Q107" s="161">
        <f t="shared" si="18"/>
        <v>4529</v>
      </c>
      <c r="R107" s="162">
        <f t="shared" si="18"/>
        <v>6167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568</v>
      </c>
      <c r="I108" s="166">
        <v>956</v>
      </c>
      <c r="J108" s="186">
        <f>SUM(H108:I108)</f>
        <v>1524</v>
      </c>
      <c r="K108" s="168">
        <v>0</v>
      </c>
      <c r="L108" s="169">
        <v>1260</v>
      </c>
      <c r="M108" s="169">
        <v>1298</v>
      </c>
      <c r="N108" s="169">
        <v>832</v>
      </c>
      <c r="O108" s="169">
        <v>615</v>
      </c>
      <c r="P108" s="166">
        <v>364</v>
      </c>
      <c r="Q108" s="167">
        <f>SUM(K108:P108)</f>
        <v>4369</v>
      </c>
      <c r="R108" s="170">
        <f>SUM(J108,Q108)</f>
        <v>5893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25</v>
      </c>
      <c r="I109" s="174">
        <v>24</v>
      </c>
      <c r="J109" s="188">
        <f>SUM(H109:I109)</f>
        <v>49</v>
      </c>
      <c r="K109" s="176">
        <v>0</v>
      </c>
      <c r="L109" s="177">
        <v>27</v>
      </c>
      <c r="M109" s="177">
        <v>25</v>
      </c>
      <c r="N109" s="177">
        <v>21</v>
      </c>
      <c r="O109" s="177">
        <v>16</v>
      </c>
      <c r="P109" s="174">
        <v>5</v>
      </c>
      <c r="Q109" s="175">
        <f>SUM(K109:P109)</f>
        <v>94</v>
      </c>
      <c r="R109" s="178">
        <f>SUM(J109,Q109)</f>
        <v>143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35</v>
      </c>
      <c r="I110" s="181">
        <v>30</v>
      </c>
      <c r="J110" s="187">
        <f>SUM(H110:I110)</f>
        <v>65</v>
      </c>
      <c r="K110" s="183">
        <v>0</v>
      </c>
      <c r="L110" s="184">
        <v>31</v>
      </c>
      <c r="M110" s="184">
        <v>13</v>
      </c>
      <c r="N110" s="184">
        <v>8</v>
      </c>
      <c r="O110" s="184">
        <v>9</v>
      </c>
      <c r="P110" s="181">
        <v>5</v>
      </c>
      <c r="Q110" s="182">
        <f>SUM(K110:P110)</f>
        <v>66</v>
      </c>
      <c r="R110" s="185">
        <f>SUM(J110,Q110)</f>
        <v>131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17</v>
      </c>
      <c r="I111" s="156">
        <v>21</v>
      </c>
      <c r="J111" s="157">
        <f>SUM(H111:I111)</f>
        <v>38</v>
      </c>
      <c r="K111" s="158">
        <v>0</v>
      </c>
      <c r="L111" s="159">
        <v>141</v>
      </c>
      <c r="M111" s="159">
        <v>98</v>
      </c>
      <c r="N111" s="159">
        <v>90</v>
      </c>
      <c r="O111" s="159">
        <v>79</v>
      </c>
      <c r="P111" s="160">
        <v>39</v>
      </c>
      <c r="Q111" s="161">
        <f>SUM(K111:P111)</f>
        <v>447</v>
      </c>
      <c r="R111" s="162">
        <f>SUM(J111,Q111)</f>
        <v>485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1528</v>
      </c>
      <c r="I112" s="156">
        <v>1622</v>
      </c>
      <c r="J112" s="157">
        <f>SUM(H112:I112)</f>
        <v>3150</v>
      </c>
      <c r="K112" s="158">
        <v>0</v>
      </c>
      <c r="L112" s="159">
        <v>2988</v>
      </c>
      <c r="M112" s="159">
        <v>1982</v>
      </c>
      <c r="N112" s="159">
        <v>1064</v>
      </c>
      <c r="O112" s="159">
        <v>677</v>
      </c>
      <c r="P112" s="160">
        <v>370</v>
      </c>
      <c r="Q112" s="161">
        <f>SUM(K112:P112)</f>
        <v>7081</v>
      </c>
      <c r="R112" s="162">
        <f>SUM(J112,Q112)</f>
        <v>10231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21</v>
      </c>
      <c r="I113" s="156">
        <f t="shared" si="19"/>
        <v>15</v>
      </c>
      <c r="J113" s="157">
        <f t="shared" si="19"/>
        <v>36</v>
      </c>
      <c r="K113" s="158">
        <f>SUM(K114:K122)</f>
        <v>0</v>
      </c>
      <c r="L113" s="159">
        <f>SUM(L114:L122)</f>
        <v>1249</v>
      </c>
      <c r="M113" s="159">
        <f>SUM(M114:M122)</f>
        <v>959</v>
      </c>
      <c r="N113" s="159">
        <f t="shared" si="19"/>
        <v>671</v>
      </c>
      <c r="O113" s="159">
        <f t="shared" si="19"/>
        <v>464</v>
      </c>
      <c r="P113" s="160">
        <f t="shared" si="19"/>
        <v>205</v>
      </c>
      <c r="Q113" s="161">
        <f t="shared" si="19"/>
        <v>3548</v>
      </c>
      <c r="R113" s="162">
        <f t="shared" si="19"/>
        <v>3584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30</v>
      </c>
      <c r="M114" s="169">
        <v>17</v>
      </c>
      <c r="N114" s="169">
        <v>13</v>
      </c>
      <c r="O114" s="169">
        <v>8</v>
      </c>
      <c r="P114" s="166">
        <v>7</v>
      </c>
      <c r="Q114" s="167">
        <f aca="true" t="shared" si="20" ref="Q114:Q122">SUM(K114:P114)</f>
        <v>75</v>
      </c>
      <c r="R114" s="170">
        <f aca="true" t="shared" si="21" ref="R114:R122">SUM(J114,Q114)</f>
        <v>75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842</v>
      </c>
      <c r="M116" s="239">
        <v>507</v>
      </c>
      <c r="N116" s="239">
        <v>247</v>
      </c>
      <c r="O116" s="239">
        <v>160</v>
      </c>
      <c r="P116" s="236">
        <v>73</v>
      </c>
      <c r="Q116" s="240">
        <f>SUM(K116:P116)</f>
        <v>1829</v>
      </c>
      <c r="R116" s="241">
        <f>SUM(J116,Q116)</f>
        <v>1829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6</v>
      </c>
      <c r="I117" s="174">
        <v>3</v>
      </c>
      <c r="J117" s="188">
        <f t="shared" si="22"/>
        <v>9</v>
      </c>
      <c r="K117" s="176">
        <v>0</v>
      </c>
      <c r="L117" s="177">
        <v>90</v>
      </c>
      <c r="M117" s="177">
        <v>95</v>
      </c>
      <c r="N117" s="177">
        <v>66</v>
      </c>
      <c r="O117" s="177">
        <v>46</v>
      </c>
      <c r="P117" s="174">
        <v>22</v>
      </c>
      <c r="Q117" s="175">
        <f t="shared" si="20"/>
        <v>319</v>
      </c>
      <c r="R117" s="178">
        <f t="shared" si="21"/>
        <v>328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15</v>
      </c>
      <c r="I118" s="174">
        <v>12</v>
      </c>
      <c r="J118" s="188">
        <f t="shared" si="22"/>
        <v>27</v>
      </c>
      <c r="K118" s="176">
        <v>0</v>
      </c>
      <c r="L118" s="177">
        <v>98</v>
      </c>
      <c r="M118" s="177">
        <v>70</v>
      </c>
      <c r="N118" s="177">
        <v>85</v>
      </c>
      <c r="O118" s="177">
        <v>46</v>
      </c>
      <c r="P118" s="174">
        <v>29</v>
      </c>
      <c r="Q118" s="175">
        <f t="shared" si="20"/>
        <v>328</v>
      </c>
      <c r="R118" s="178">
        <f t="shared" si="21"/>
        <v>355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153</v>
      </c>
      <c r="M119" s="177">
        <v>230</v>
      </c>
      <c r="N119" s="177">
        <v>207</v>
      </c>
      <c r="O119" s="177">
        <v>136</v>
      </c>
      <c r="P119" s="174">
        <v>50</v>
      </c>
      <c r="Q119" s="175">
        <f t="shared" si="20"/>
        <v>776</v>
      </c>
      <c r="R119" s="178">
        <f t="shared" si="21"/>
        <v>776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27</v>
      </c>
      <c r="M120" s="177">
        <v>35</v>
      </c>
      <c r="N120" s="177">
        <v>29</v>
      </c>
      <c r="O120" s="177">
        <v>33</v>
      </c>
      <c r="P120" s="174">
        <v>14</v>
      </c>
      <c r="Q120" s="175">
        <f t="shared" si="20"/>
        <v>138</v>
      </c>
      <c r="R120" s="178">
        <f t="shared" si="21"/>
        <v>138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15</v>
      </c>
      <c r="O121" s="177">
        <v>22</v>
      </c>
      <c r="P121" s="174">
        <v>9</v>
      </c>
      <c r="Q121" s="175">
        <f>SUM(K121:P121)</f>
        <v>46</v>
      </c>
      <c r="R121" s="178">
        <f>SUM(J121,Q121)</f>
        <v>46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9</v>
      </c>
      <c r="M122" s="214">
        <v>5</v>
      </c>
      <c r="N122" s="214">
        <v>9</v>
      </c>
      <c r="O122" s="214">
        <v>13</v>
      </c>
      <c r="P122" s="211">
        <v>1</v>
      </c>
      <c r="Q122" s="215">
        <f t="shared" si="20"/>
        <v>37</v>
      </c>
      <c r="R122" s="216">
        <f t="shared" si="21"/>
        <v>37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52</v>
      </c>
      <c r="M123" s="159">
        <f t="shared" si="23"/>
        <v>103</v>
      </c>
      <c r="N123" s="159">
        <f t="shared" si="23"/>
        <v>376</v>
      </c>
      <c r="O123" s="159">
        <f t="shared" si="23"/>
        <v>816</v>
      </c>
      <c r="P123" s="160">
        <f t="shared" si="23"/>
        <v>1060</v>
      </c>
      <c r="Q123" s="161">
        <f t="shared" si="23"/>
        <v>2407</v>
      </c>
      <c r="R123" s="162">
        <f t="shared" si="23"/>
        <v>2407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6</v>
      </c>
      <c r="M124" s="169">
        <v>16</v>
      </c>
      <c r="N124" s="169">
        <v>181</v>
      </c>
      <c r="O124" s="169">
        <v>411</v>
      </c>
      <c r="P124" s="166">
        <v>421</v>
      </c>
      <c r="Q124" s="167">
        <f>SUM(K124:P124)</f>
        <v>1035</v>
      </c>
      <c r="R124" s="170">
        <f>SUM(J124,Q124)</f>
        <v>1035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46</v>
      </c>
      <c r="M125" s="177">
        <v>78</v>
      </c>
      <c r="N125" s="177">
        <v>145</v>
      </c>
      <c r="O125" s="177">
        <v>136</v>
      </c>
      <c r="P125" s="174">
        <v>80</v>
      </c>
      <c r="Q125" s="175">
        <f>SUM(K125:P125)</f>
        <v>485</v>
      </c>
      <c r="R125" s="178">
        <f>SUM(J125,Q125)</f>
        <v>485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0</v>
      </c>
      <c r="M126" s="184">
        <v>9</v>
      </c>
      <c r="N126" s="184">
        <v>50</v>
      </c>
      <c r="O126" s="184">
        <v>269</v>
      </c>
      <c r="P126" s="181">
        <v>559</v>
      </c>
      <c r="Q126" s="182">
        <f>SUM(K126:P126)</f>
        <v>887</v>
      </c>
      <c r="R126" s="185">
        <f>SUM(J126,Q126)</f>
        <v>887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3784</v>
      </c>
      <c r="I127" s="156">
        <f t="shared" si="24"/>
        <v>4469</v>
      </c>
      <c r="J127" s="157">
        <f t="shared" si="24"/>
        <v>8253</v>
      </c>
      <c r="K127" s="158">
        <f t="shared" si="24"/>
        <v>0</v>
      </c>
      <c r="L127" s="159">
        <f t="shared" si="24"/>
        <v>9511</v>
      </c>
      <c r="M127" s="159">
        <f t="shared" si="24"/>
        <v>7300</v>
      </c>
      <c r="N127" s="159">
        <f t="shared" si="24"/>
        <v>4889</v>
      </c>
      <c r="O127" s="159">
        <f t="shared" si="24"/>
        <v>4064</v>
      </c>
      <c r="P127" s="160">
        <f t="shared" si="24"/>
        <v>2973</v>
      </c>
      <c r="Q127" s="161">
        <f t="shared" si="24"/>
        <v>28737</v>
      </c>
      <c r="R127" s="162">
        <f t="shared" si="24"/>
        <v>36990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平成２８年（２０１６年）９月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38392641</v>
      </c>
      <c r="I133" s="156">
        <f t="shared" si="25"/>
        <v>64696589</v>
      </c>
      <c r="J133" s="157">
        <f t="shared" si="25"/>
        <v>103089230</v>
      </c>
      <c r="K133" s="158">
        <f t="shared" si="25"/>
        <v>0</v>
      </c>
      <c r="L133" s="159">
        <f t="shared" si="25"/>
        <v>218474970</v>
      </c>
      <c r="M133" s="159">
        <f t="shared" si="25"/>
        <v>195283623</v>
      </c>
      <c r="N133" s="159">
        <f t="shared" si="25"/>
        <v>158775154</v>
      </c>
      <c r="O133" s="159">
        <f t="shared" si="25"/>
        <v>129777921</v>
      </c>
      <c r="P133" s="160">
        <f t="shared" si="25"/>
        <v>84354640</v>
      </c>
      <c r="Q133" s="161">
        <f t="shared" si="25"/>
        <v>786666308</v>
      </c>
      <c r="R133" s="162">
        <f t="shared" si="25"/>
        <v>889755538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11738634</v>
      </c>
      <c r="I134" s="156">
        <f t="shared" si="26"/>
        <v>19119000</v>
      </c>
      <c r="J134" s="157">
        <f t="shared" si="26"/>
        <v>30857634</v>
      </c>
      <c r="K134" s="158">
        <f t="shared" si="26"/>
        <v>0</v>
      </c>
      <c r="L134" s="159">
        <f t="shared" si="26"/>
        <v>44566126</v>
      </c>
      <c r="M134" s="159">
        <f t="shared" si="26"/>
        <v>40768261</v>
      </c>
      <c r="N134" s="159">
        <f t="shared" si="26"/>
        <v>32573005</v>
      </c>
      <c r="O134" s="159">
        <f t="shared" si="26"/>
        <v>30316652</v>
      </c>
      <c r="P134" s="160">
        <f t="shared" si="26"/>
        <v>26588991</v>
      </c>
      <c r="Q134" s="161">
        <f t="shared" si="26"/>
        <v>174813035</v>
      </c>
      <c r="R134" s="162">
        <f aca="true" t="shared" si="27" ref="R134:R139">SUM(J134,Q134)</f>
        <v>205670669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10832949</v>
      </c>
      <c r="I135" s="166">
        <v>15901098</v>
      </c>
      <c r="J135" s="167">
        <f>SUM(H135:I135)</f>
        <v>26734047</v>
      </c>
      <c r="K135" s="168">
        <v>0</v>
      </c>
      <c r="L135" s="169">
        <v>32391025</v>
      </c>
      <c r="M135" s="169">
        <v>29089079</v>
      </c>
      <c r="N135" s="169">
        <v>23852866</v>
      </c>
      <c r="O135" s="169">
        <v>21725507</v>
      </c>
      <c r="P135" s="166">
        <v>17239732</v>
      </c>
      <c r="Q135" s="167">
        <f>SUM(K135:P135)</f>
        <v>124298209</v>
      </c>
      <c r="R135" s="170">
        <f t="shared" si="27"/>
        <v>151032256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22968</v>
      </c>
      <c r="N136" s="177">
        <v>197910</v>
      </c>
      <c r="O136" s="177">
        <v>334488</v>
      </c>
      <c r="P136" s="174">
        <v>2039508</v>
      </c>
      <c r="Q136" s="175">
        <f>SUM(K136:P136)</f>
        <v>2594874</v>
      </c>
      <c r="R136" s="178">
        <f t="shared" si="27"/>
        <v>2594874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381619</v>
      </c>
      <c r="I137" s="174">
        <v>1127403</v>
      </c>
      <c r="J137" s="175">
        <f>SUM(H137:I137)</f>
        <v>1509022</v>
      </c>
      <c r="K137" s="176">
        <v>0</v>
      </c>
      <c r="L137" s="177">
        <v>7045347</v>
      </c>
      <c r="M137" s="177">
        <v>5754610</v>
      </c>
      <c r="N137" s="177">
        <v>4116776</v>
      </c>
      <c r="O137" s="177">
        <v>4637453</v>
      </c>
      <c r="P137" s="174">
        <v>4379458</v>
      </c>
      <c r="Q137" s="175">
        <f>SUM(K137:P137)</f>
        <v>25933644</v>
      </c>
      <c r="R137" s="178">
        <f t="shared" si="27"/>
        <v>27442666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277304</v>
      </c>
      <c r="I138" s="174">
        <v>1602508</v>
      </c>
      <c r="J138" s="175">
        <f>SUM(H138:I138)</f>
        <v>1879812</v>
      </c>
      <c r="K138" s="176">
        <v>0</v>
      </c>
      <c r="L138" s="177">
        <v>2528143</v>
      </c>
      <c r="M138" s="177">
        <v>3437088</v>
      </c>
      <c r="N138" s="177">
        <v>2139627</v>
      </c>
      <c r="O138" s="177">
        <v>1605409</v>
      </c>
      <c r="P138" s="174">
        <v>1130145</v>
      </c>
      <c r="Q138" s="175">
        <f>SUM(K138:P138)</f>
        <v>10840412</v>
      </c>
      <c r="R138" s="178">
        <f t="shared" si="27"/>
        <v>12720224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246762</v>
      </c>
      <c r="I139" s="181">
        <v>487991</v>
      </c>
      <c r="J139" s="182">
        <f>SUM(H139:I139)</f>
        <v>734753</v>
      </c>
      <c r="K139" s="183">
        <v>0</v>
      </c>
      <c r="L139" s="184">
        <v>2601611</v>
      </c>
      <c r="M139" s="184">
        <v>2464516</v>
      </c>
      <c r="N139" s="184">
        <v>2265826</v>
      </c>
      <c r="O139" s="184">
        <v>2013795</v>
      </c>
      <c r="P139" s="181">
        <v>1800148</v>
      </c>
      <c r="Q139" s="182">
        <f>SUM(K139:P139)</f>
        <v>11145896</v>
      </c>
      <c r="R139" s="185">
        <f t="shared" si="27"/>
        <v>11880649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13277971</v>
      </c>
      <c r="I140" s="156">
        <f t="shared" si="28"/>
        <v>27397667</v>
      </c>
      <c r="J140" s="157">
        <f t="shared" si="28"/>
        <v>40675638</v>
      </c>
      <c r="K140" s="158">
        <f t="shared" si="28"/>
        <v>0</v>
      </c>
      <c r="L140" s="159">
        <f t="shared" si="28"/>
        <v>97498212</v>
      </c>
      <c r="M140" s="159">
        <f t="shared" si="28"/>
        <v>89744539</v>
      </c>
      <c r="N140" s="159">
        <f t="shared" si="28"/>
        <v>66829519</v>
      </c>
      <c r="O140" s="159">
        <f t="shared" si="28"/>
        <v>49906423</v>
      </c>
      <c r="P140" s="160">
        <f t="shared" si="28"/>
        <v>27788981</v>
      </c>
      <c r="Q140" s="161">
        <f t="shared" si="28"/>
        <v>331767674</v>
      </c>
      <c r="R140" s="162">
        <f t="shared" si="28"/>
        <v>372443312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11549603</v>
      </c>
      <c r="I141" s="166">
        <v>21438838</v>
      </c>
      <c r="J141" s="186">
        <f>SUM(H141:I141)</f>
        <v>32988441</v>
      </c>
      <c r="K141" s="168">
        <v>0</v>
      </c>
      <c r="L141" s="169">
        <v>67228836</v>
      </c>
      <c r="M141" s="169">
        <v>57219207</v>
      </c>
      <c r="N141" s="169">
        <v>41810682</v>
      </c>
      <c r="O141" s="169">
        <v>32788038</v>
      </c>
      <c r="P141" s="166">
        <v>17971684</v>
      </c>
      <c r="Q141" s="167">
        <f>SUM(K141:P141)</f>
        <v>217018447</v>
      </c>
      <c r="R141" s="170">
        <f>SUM(J141,Q141)</f>
        <v>250006888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1728368</v>
      </c>
      <c r="I142" s="181">
        <v>5958829</v>
      </c>
      <c r="J142" s="187">
        <f>SUM(H142:I142)</f>
        <v>7687197</v>
      </c>
      <c r="K142" s="183">
        <v>0</v>
      </c>
      <c r="L142" s="184">
        <v>30269376</v>
      </c>
      <c r="M142" s="184">
        <v>32525332</v>
      </c>
      <c r="N142" s="184">
        <v>25018837</v>
      </c>
      <c r="O142" s="184">
        <v>17118385</v>
      </c>
      <c r="P142" s="181">
        <v>9817297</v>
      </c>
      <c r="Q142" s="182">
        <f>SUM(K142:P142)</f>
        <v>114749227</v>
      </c>
      <c r="R142" s="185">
        <f>SUM(J142,Q142)</f>
        <v>122436424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52299</v>
      </c>
      <c r="I143" s="156">
        <f t="shared" si="29"/>
        <v>323430</v>
      </c>
      <c r="J143" s="157">
        <f t="shared" si="29"/>
        <v>375729</v>
      </c>
      <c r="K143" s="158">
        <f t="shared" si="29"/>
        <v>0</v>
      </c>
      <c r="L143" s="159">
        <f t="shared" si="29"/>
        <v>9065963</v>
      </c>
      <c r="M143" s="159">
        <f t="shared" si="29"/>
        <v>9989850</v>
      </c>
      <c r="N143" s="159">
        <f t="shared" si="29"/>
        <v>15855718</v>
      </c>
      <c r="O143" s="159">
        <f t="shared" si="29"/>
        <v>13058278</v>
      </c>
      <c r="P143" s="160">
        <f t="shared" si="29"/>
        <v>8635080</v>
      </c>
      <c r="Q143" s="161">
        <f t="shared" si="29"/>
        <v>56604889</v>
      </c>
      <c r="R143" s="162">
        <f t="shared" si="29"/>
        <v>56980618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52299</v>
      </c>
      <c r="I144" s="166">
        <v>265263</v>
      </c>
      <c r="J144" s="186">
        <f>SUM(H144:I144)</f>
        <v>317562</v>
      </c>
      <c r="K144" s="168">
        <v>0</v>
      </c>
      <c r="L144" s="169">
        <v>7469607</v>
      </c>
      <c r="M144" s="169">
        <v>7154325</v>
      </c>
      <c r="N144" s="169">
        <v>10973933</v>
      </c>
      <c r="O144" s="169">
        <v>9516566</v>
      </c>
      <c r="P144" s="166">
        <v>6039970</v>
      </c>
      <c r="Q144" s="167">
        <f>SUM(K144:P144)</f>
        <v>41154401</v>
      </c>
      <c r="R144" s="170">
        <f>SUM(J144,Q144)</f>
        <v>41471963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58167</v>
      </c>
      <c r="J145" s="188">
        <f>SUM(H145:I145)</f>
        <v>58167</v>
      </c>
      <c r="K145" s="176">
        <v>0</v>
      </c>
      <c r="L145" s="177">
        <v>1314017</v>
      </c>
      <c r="M145" s="177">
        <v>2521839</v>
      </c>
      <c r="N145" s="177">
        <v>4710209</v>
      </c>
      <c r="O145" s="177">
        <v>3462143</v>
      </c>
      <c r="P145" s="174">
        <v>1869719</v>
      </c>
      <c r="Q145" s="175">
        <f>SUM(K145:P145)</f>
        <v>13877927</v>
      </c>
      <c r="R145" s="178">
        <f>SUM(J145,Q145)</f>
        <v>13936094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282339</v>
      </c>
      <c r="M146" s="184">
        <v>313686</v>
      </c>
      <c r="N146" s="184">
        <v>171576</v>
      </c>
      <c r="O146" s="184">
        <v>79569</v>
      </c>
      <c r="P146" s="181">
        <v>725391</v>
      </c>
      <c r="Q146" s="182">
        <f>SUM(K146:P146)</f>
        <v>1572561</v>
      </c>
      <c r="R146" s="185">
        <f>SUM(J146,Q146)</f>
        <v>1572561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5656879</v>
      </c>
      <c r="I147" s="156">
        <f t="shared" si="30"/>
        <v>8802140</v>
      </c>
      <c r="J147" s="157">
        <f t="shared" si="30"/>
        <v>14459019</v>
      </c>
      <c r="K147" s="158">
        <f t="shared" si="30"/>
        <v>0</v>
      </c>
      <c r="L147" s="159">
        <f t="shared" si="30"/>
        <v>10703245</v>
      </c>
      <c r="M147" s="159">
        <f t="shared" si="30"/>
        <v>14670694</v>
      </c>
      <c r="N147" s="159">
        <f t="shared" si="30"/>
        <v>11065272</v>
      </c>
      <c r="O147" s="159">
        <f t="shared" si="30"/>
        <v>10180189</v>
      </c>
      <c r="P147" s="160">
        <f t="shared" si="30"/>
        <v>7081065</v>
      </c>
      <c r="Q147" s="161">
        <f t="shared" si="30"/>
        <v>53700465</v>
      </c>
      <c r="R147" s="162">
        <f t="shared" si="30"/>
        <v>68159484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2807536</v>
      </c>
      <c r="I148" s="166">
        <v>6199897</v>
      </c>
      <c r="J148" s="186">
        <f>SUM(H148:I148)</f>
        <v>9007433</v>
      </c>
      <c r="K148" s="168">
        <v>0</v>
      </c>
      <c r="L148" s="169">
        <v>7855261</v>
      </c>
      <c r="M148" s="169">
        <v>13694202</v>
      </c>
      <c r="N148" s="169">
        <v>10084025</v>
      </c>
      <c r="O148" s="169">
        <v>9104587</v>
      </c>
      <c r="P148" s="166">
        <v>6651813</v>
      </c>
      <c r="Q148" s="167">
        <f>SUM(K148:P148)</f>
        <v>47389888</v>
      </c>
      <c r="R148" s="170">
        <f>SUM(J148,Q148)</f>
        <v>56397321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525874</v>
      </c>
      <c r="I149" s="174">
        <v>523512</v>
      </c>
      <c r="J149" s="188">
        <f>SUM(H149:I149)</f>
        <v>1049386</v>
      </c>
      <c r="K149" s="176">
        <v>0</v>
      </c>
      <c r="L149" s="177">
        <v>637862</v>
      </c>
      <c r="M149" s="177">
        <v>460190</v>
      </c>
      <c r="N149" s="177">
        <v>606415</v>
      </c>
      <c r="O149" s="177">
        <v>355252</v>
      </c>
      <c r="P149" s="174">
        <v>175560</v>
      </c>
      <c r="Q149" s="175">
        <f>SUM(K149:P149)</f>
        <v>2235279</v>
      </c>
      <c r="R149" s="178">
        <f>SUM(J149,Q149)</f>
        <v>3284665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2323469</v>
      </c>
      <c r="I150" s="181">
        <v>2078731</v>
      </c>
      <c r="J150" s="187">
        <f>SUM(H150:I150)</f>
        <v>4402200</v>
      </c>
      <c r="K150" s="183">
        <v>0</v>
      </c>
      <c r="L150" s="184">
        <v>2210122</v>
      </c>
      <c r="M150" s="184">
        <v>516302</v>
      </c>
      <c r="N150" s="184">
        <v>374832</v>
      </c>
      <c r="O150" s="184">
        <v>720350</v>
      </c>
      <c r="P150" s="181">
        <v>253692</v>
      </c>
      <c r="Q150" s="182">
        <f>SUM(K150:P150)</f>
        <v>4075298</v>
      </c>
      <c r="R150" s="185">
        <f>SUM(J150,Q150)</f>
        <v>8477498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946458</v>
      </c>
      <c r="I151" s="156">
        <v>1923752</v>
      </c>
      <c r="J151" s="157">
        <f>SUM(H151:I151)</f>
        <v>2870210</v>
      </c>
      <c r="K151" s="158">
        <v>0</v>
      </c>
      <c r="L151" s="159">
        <v>21077473</v>
      </c>
      <c r="M151" s="159">
        <v>16521830</v>
      </c>
      <c r="N151" s="159">
        <v>16604015</v>
      </c>
      <c r="O151" s="159">
        <v>16305510</v>
      </c>
      <c r="P151" s="160">
        <v>8758179</v>
      </c>
      <c r="Q151" s="161">
        <f>SUM(K151:P151)</f>
        <v>79267007</v>
      </c>
      <c r="R151" s="162">
        <f>SUM(J151,Q151)</f>
        <v>82137217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6720400</v>
      </c>
      <c r="I152" s="156">
        <v>7130600</v>
      </c>
      <c r="J152" s="157">
        <f>SUM(H152:I152)</f>
        <v>13851000</v>
      </c>
      <c r="K152" s="158">
        <v>0</v>
      </c>
      <c r="L152" s="159">
        <v>35563951</v>
      </c>
      <c r="M152" s="159">
        <v>23588449</v>
      </c>
      <c r="N152" s="159">
        <v>15847625</v>
      </c>
      <c r="O152" s="159">
        <v>10010869</v>
      </c>
      <c r="P152" s="160">
        <v>5502344</v>
      </c>
      <c r="Q152" s="161">
        <f>SUM(K152:P152)</f>
        <v>90513238</v>
      </c>
      <c r="R152" s="162">
        <f>SUM(J152,Q152)</f>
        <v>104364238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872028</v>
      </c>
      <c r="I153" s="156">
        <f t="shared" si="31"/>
        <v>1127806</v>
      </c>
      <c r="J153" s="157">
        <f t="shared" si="31"/>
        <v>1999834</v>
      </c>
      <c r="K153" s="158">
        <f t="shared" si="31"/>
        <v>0</v>
      </c>
      <c r="L153" s="159">
        <f t="shared" si="31"/>
        <v>119013701</v>
      </c>
      <c r="M153" s="159">
        <f t="shared" si="31"/>
        <v>132969489</v>
      </c>
      <c r="N153" s="159">
        <f t="shared" si="31"/>
        <v>122837714</v>
      </c>
      <c r="O153" s="159">
        <f t="shared" si="31"/>
        <v>90573957</v>
      </c>
      <c r="P153" s="160">
        <f t="shared" si="31"/>
        <v>42913762</v>
      </c>
      <c r="Q153" s="161">
        <f t="shared" si="31"/>
        <v>508308623</v>
      </c>
      <c r="R153" s="162">
        <f t="shared" si="31"/>
        <v>510308457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2206188</v>
      </c>
      <c r="M154" s="226">
        <v>1740763</v>
      </c>
      <c r="N154" s="226">
        <v>1853887</v>
      </c>
      <c r="O154" s="226">
        <v>1615068</v>
      </c>
      <c r="P154" s="227">
        <v>1562157</v>
      </c>
      <c r="Q154" s="228">
        <f>SUM(K154:P154)</f>
        <v>8978063</v>
      </c>
      <c r="R154" s="229">
        <f>SUM(J154,Q154)</f>
        <v>8978063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55721557</v>
      </c>
      <c r="M156" s="239">
        <v>44268589</v>
      </c>
      <c r="N156" s="239">
        <v>29835478</v>
      </c>
      <c r="O156" s="239">
        <v>21573317</v>
      </c>
      <c r="P156" s="236">
        <v>11008692</v>
      </c>
      <c r="Q156" s="240">
        <f>SUM(K156:P156)</f>
        <v>162407633</v>
      </c>
      <c r="R156" s="241">
        <f>SUM(J156,Q156)</f>
        <v>162407633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209421</v>
      </c>
      <c r="I157" s="174">
        <v>174033</v>
      </c>
      <c r="J157" s="188">
        <v>383454</v>
      </c>
      <c r="K157" s="176">
        <v>0</v>
      </c>
      <c r="L157" s="177">
        <v>8907773</v>
      </c>
      <c r="M157" s="177">
        <v>12134220</v>
      </c>
      <c r="N157" s="177">
        <v>9248449</v>
      </c>
      <c r="O157" s="177">
        <v>6970340</v>
      </c>
      <c r="P157" s="174">
        <v>3592674</v>
      </c>
      <c r="Q157" s="175">
        <f t="shared" si="33"/>
        <v>40853456</v>
      </c>
      <c r="R157" s="178">
        <f t="shared" si="34"/>
        <v>41236910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662607</v>
      </c>
      <c r="I158" s="174">
        <v>953773</v>
      </c>
      <c r="J158" s="188">
        <f t="shared" si="32"/>
        <v>1616380</v>
      </c>
      <c r="K158" s="176">
        <v>0</v>
      </c>
      <c r="L158" s="177">
        <v>11675925</v>
      </c>
      <c r="M158" s="177">
        <v>11562353</v>
      </c>
      <c r="N158" s="177">
        <v>19476500</v>
      </c>
      <c r="O158" s="177">
        <v>11189711</v>
      </c>
      <c r="P158" s="174">
        <v>8240390</v>
      </c>
      <c r="Q158" s="175">
        <f t="shared" si="33"/>
        <v>62144879</v>
      </c>
      <c r="R158" s="178">
        <f t="shared" si="34"/>
        <v>63761259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35147047</v>
      </c>
      <c r="M159" s="177">
        <v>56063727</v>
      </c>
      <c r="N159" s="177">
        <v>51162045</v>
      </c>
      <c r="O159" s="177">
        <v>33276582</v>
      </c>
      <c r="P159" s="174">
        <v>12608328</v>
      </c>
      <c r="Q159" s="175">
        <f t="shared" si="33"/>
        <v>188257729</v>
      </c>
      <c r="R159" s="178">
        <f t="shared" si="34"/>
        <v>188257729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4181548</v>
      </c>
      <c r="M160" s="177">
        <v>6269399</v>
      </c>
      <c r="N160" s="177">
        <v>5667940</v>
      </c>
      <c r="O160" s="177">
        <v>6411249</v>
      </c>
      <c r="P160" s="174">
        <v>3042726</v>
      </c>
      <c r="Q160" s="175">
        <f t="shared" si="33"/>
        <v>25572862</v>
      </c>
      <c r="R160" s="178">
        <f t="shared" si="34"/>
        <v>25572862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3476691</v>
      </c>
      <c r="O161" s="177">
        <v>5910348</v>
      </c>
      <c r="P161" s="174">
        <v>2523527</v>
      </c>
      <c r="Q161" s="175">
        <f>SUM(K161:P161)</f>
        <v>11910566</v>
      </c>
      <c r="R161" s="178">
        <f>SUM(J161,Q161)</f>
        <v>11910566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1173663</v>
      </c>
      <c r="M162" s="214">
        <v>930438</v>
      </c>
      <c r="N162" s="214">
        <v>2116724</v>
      </c>
      <c r="O162" s="214">
        <v>3627342</v>
      </c>
      <c r="P162" s="211">
        <v>335268</v>
      </c>
      <c r="Q162" s="215">
        <f t="shared" si="33"/>
        <v>8183435</v>
      </c>
      <c r="R162" s="216">
        <f t="shared" si="34"/>
        <v>8183435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10882638</v>
      </c>
      <c r="M163" s="159">
        <f aca="true" t="shared" si="35" ref="M163:R163">SUM(M164:M166)</f>
        <v>23355910</v>
      </c>
      <c r="N163" s="159">
        <f t="shared" si="35"/>
        <v>93611811</v>
      </c>
      <c r="O163" s="159">
        <f t="shared" si="35"/>
        <v>233306587</v>
      </c>
      <c r="P163" s="160">
        <f t="shared" si="35"/>
        <v>347319694</v>
      </c>
      <c r="Q163" s="161">
        <f t="shared" si="35"/>
        <v>708476640</v>
      </c>
      <c r="R163" s="162">
        <f t="shared" si="35"/>
        <v>708476640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1169604</v>
      </c>
      <c r="M164" s="169">
        <v>3266212</v>
      </c>
      <c r="N164" s="169">
        <v>41382626</v>
      </c>
      <c r="O164" s="169">
        <v>100370601</v>
      </c>
      <c r="P164" s="166">
        <v>110465454</v>
      </c>
      <c r="Q164" s="167">
        <f>SUM(K164:P164)</f>
        <v>256654497</v>
      </c>
      <c r="R164" s="170">
        <f>SUM(J164,Q164)</f>
        <v>256654497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9713034</v>
      </c>
      <c r="M165" s="177">
        <v>17885697</v>
      </c>
      <c r="N165" s="177">
        <v>36489463</v>
      </c>
      <c r="O165" s="177">
        <v>38284271</v>
      </c>
      <c r="P165" s="174">
        <v>23986513</v>
      </c>
      <c r="Q165" s="175">
        <f>SUM(K165:P165)</f>
        <v>126358978</v>
      </c>
      <c r="R165" s="178">
        <f>SUM(J165,Q165)</f>
        <v>126358978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0</v>
      </c>
      <c r="M166" s="184">
        <v>2204001</v>
      </c>
      <c r="N166" s="184">
        <v>15739722</v>
      </c>
      <c r="O166" s="184">
        <v>94651715</v>
      </c>
      <c r="P166" s="181">
        <v>212867727</v>
      </c>
      <c r="Q166" s="182">
        <f>SUM(K166:P166)</f>
        <v>325463165</v>
      </c>
      <c r="R166" s="185">
        <f>SUM(J166,Q166)</f>
        <v>325463165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39264669</v>
      </c>
      <c r="I167" s="156">
        <f t="shared" si="36"/>
        <v>65824395</v>
      </c>
      <c r="J167" s="157">
        <f t="shared" si="36"/>
        <v>105089064</v>
      </c>
      <c r="K167" s="158">
        <f t="shared" si="36"/>
        <v>0</v>
      </c>
      <c r="L167" s="159">
        <f t="shared" si="36"/>
        <v>348371309</v>
      </c>
      <c r="M167" s="159">
        <f t="shared" si="36"/>
        <v>351609022</v>
      </c>
      <c r="N167" s="159">
        <f t="shared" si="36"/>
        <v>375224679</v>
      </c>
      <c r="O167" s="159">
        <f t="shared" si="36"/>
        <v>453658465</v>
      </c>
      <c r="P167" s="160">
        <f t="shared" si="36"/>
        <v>474588096</v>
      </c>
      <c r="Q167" s="161">
        <f t="shared" si="36"/>
        <v>2003451571</v>
      </c>
      <c r="R167" s="162">
        <f t="shared" si="36"/>
        <v>2108540635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5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Normal="55" zoomScaleSheetLayoutView="100" zoomScalePageLayoutView="0" workbookViewId="0" topLeftCell="B88">
      <selection activeCell="I21" sqref="I2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6" width="10.625" style="2" customWidth="1"/>
    <col min="17" max="18" width="12.625" style="2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平成２８年（２０１６年）１０月※</v>
      </c>
      <c r="J1" s="294" t="s">
        <v>0</v>
      </c>
      <c r="K1" s="295"/>
      <c r="L1" s="295"/>
      <c r="M1" s="295"/>
      <c r="N1" s="295"/>
      <c r="O1" s="296"/>
      <c r="P1" s="297">
        <v>42761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10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平成２８年（２０１６年）１０月末日現在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47689</v>
      </c>
      <c r="Q6" s="13">
        <f>R42</f>
        <v>19137</v>
      </c>
      <c r="R6" s="303">
        <f>Q6/Q7</f>
        <v>0.20511913566352616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45608</v>
      </c>
      <c r="Q7" s="13">
        <f>I8</f>
        <v>93297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93297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平成２８年（２０１６年）１０月末日現在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820</v>
      </c>
      <c r="I14" s="39">
        <f>I15+I16+I17+I18+I19+I20</f>
        <v>578</v>
      </c>
      <c r="J14" s="40">
        <f aca="true" t="shared" si="0" ref="J14:J22">SUM(H14:I14)</f>
        <v>1398</v>
      </c>
      <c r="K14" s="41" t="s">
        <v>23</v>
      </c>
      <c r="L14" s="42">
        <f>L15+L16+L17+L18+L19+L20</f>
        <v>1326</v>
      </c>
      <c r="M14" s="42">
        <f>M15+M16+M17+M18+M19+M20</f>
        <v>943</v>
      </c>
      <c r="N14" s="42">
        <f>N15+N16+N17+N18+N19+N20</f>
        <v>705</v>
      </c>
      <c r="O14" s="42">
        <f>O15+O16+O17+O18+O19+O20</f>
        <v>626</v>
      </c>
      <c r="P14" s="42">
        <f>P15+P16+P17+P18+P19+P20</f>
        <v>516</v>
      </c>
      <c r="Q14" s="43">
        <f aca="true" t="shared" si="1" ref="Q14:Q22">SUM(K14:P14)</f>
        <v>4116</v>
      </c>
      <c r="R14" s="44">
        <f aca="true" t="shared" si="2" ref="R14:R22">SUM(J14,Q14)</f>
        <v>5514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95</v>
      </c>
      <c r="I15" s="48">
        <v>96</v>
      </c>
      <c r="J15" s="49">
        <f t="shared" si="0"/>
        <v>191</v>
      </c>
      <c r="K15" s="50" t="s">
        <v>23</v>
      </c>
      <c r="L15" s="51">
        <v>118</v>
      </c>
      <c r="M15" s="51">
        <v>95</v>
      </c>
      <c r="N15" s="51">
        <v>70</v>
      </c>
      <c r="O15" s="51">
        <v>43</v>
      </c>
      <c r="P15" s="48">
        <v>46</v>
      </c>
      <c r="Q15" s="49">
        <f t="shared" si="1"/>
        <v>372</v>
      </c>
      <c r="R15" s="52">
        <f t="shared" si="2"/>
        <v>563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113</v>
      </c>
      <c r="I16" s="48">
        <v>96</v>
      </c>
      <c r="J16" s="49">
        <f t="shared" si="0"/>
        <v>209</v>
      </c>
      <c r="K16" s="50" t="s">
        <v>23</v>
      </c>
      <c r="L16" s="51">
        <v>148</v>
      </c>
      <c r="M16" s="51">
        <v>128</v>
      </c>
      <c r="N16" s="51">
        <v>95</v>
      </c>
      <c r="O16" s="51">
        <v>78</v>
      </c>
      <c r="P16" s="48">
        <v>67</v>
      </c>
      <c r="Q16" s="49">
        <f t="shared" si="1"/>
        <v>516</v>
      </c>
      <c r="R16" s="55">
        <f t="shared" si="2"/>
        <v>725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136</v>
      </c>
      <c r="I17" s="48">
        <v>87</v>
      </c>
      <c r="J17" s="49">
        <f t="shared" si="0"/>
        <v>223</v>
      </c>
      <c r="K17" s="50" t="s">
        <v>23</v>
      </c>
      <c r="L17" s="51">
        <v>218</v>
      </c>
      <c r="M17" s="51">
        <v>156</v>
      </c>
      <c r="N17" s="51">
        <v>108</v>
      </c>
      <c r="O17" s="51">
        <v>102</v>
      </c>
      <c r="P17" s="48">
        <v>96</v>
      </c>
      <c r="Q17" s="49">
        <f t="shared" si="1"/>
        <v>680</v>
      </c>
      <c r="R17" s="55">
        <f t="shared" si="2"/>
        <v>903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175</v>
      </c>
      <c r="I18" s="48">
        <v>114</v>
      </c>
      <c r="J18" s="49">
        <f t="shared" si="0"/>
        <v>289</v>
      </c>
      <c r="K18" s="50" t="s">
        <v>23</v>
      </c>
      <c r="L18" s="51">
        <v>320</v>
      </c>
      <c r="M18" s="51">
        <v>222</v>
      </c>
      <c r="N18" s="51">
        <v>164</v>
      </c>
      <c r="O18" s="51">
        <v>147</v>
      </c>
      <c r="P18" s="48">
        <v>122</v>
      </c>
      <c r="Q18" s="49">
        <f t="shared" si="1"/>
        <v>975</v>
      </c>
      <c r="R18" s="55">
        <f t="shared" si="2"/>
        <v>1264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173</v>
      </c>
      <c r="I19" s="48">
        <v>129</v>
      </c>
      <c r="J19" s="49">
        <f t="shared" si="0"/>
        <v>302</v>
      </c>
      <c r="K19" s="50" t="s">
        <v>23</v>
      </c>
      <c r="L19" s="51">
        <v>327</v>
      </c>
      <c r="M19" s="51">
        <v>200</v>
      </c>
      <c r="N19" s="51">
        <v>153</v>
      </c>
      <c r="O19" s="51">
        <v>156</v>
      </c>
      <c r="P19" s="48">
        <v>105</v>
      </c>
      <c r="Q19" s="49">
        <f t="shared" si="1"/>
        <v>941</v>
      </c>
      <c r="R19" s="55">
        <f t="shared" si="2"/>
        <v>1243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128</v>
      </c>
      <c r="I20" s="59">
        <v>56</v>
      </c>
      <c r="J20" s="60">
        <f t="shared" si="0"/>
        <v>184</v>
      </c>
      <c r="K20" s="61" t="s">
        <v>23</v>
      </c>
      <c r="L20" s="62">
        <v>195</v>
      </c>
      <c r="M20" s="62">
        <v>142</v>
      </c>
      <c r="N20" s="62">
        <v>115</v>
      </c>
      <c r="O20" s="62">
        <v>100</v>
      </c>
      <c r="P20" s="59">
        <v>80</v>
      </c>
      <c r="Q20" s="49">
        <f t="shared" si="1"/>
        <v>632</v>
      </c>
      <c r="R20" s="63">
        <f t="shared" si="2"/>
        <v>816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20</v>
      </c>
      <c r="I21" s="65">
        <v>22</v>
      </c>
      <c r="J21" s="40">
        <f t="shared" si="0"/>
        <v>42</v>
      </c>
      <c r="K21" s="41" t="s">
        <v>23</v>
      </c>
      <c r="L21" s="42">
        <v>43</v>
      </c>
      <c r="M21" s="42">
        <v>42</v>
      </c>
      <c r="N21" s="42">
        <v>18</v>
      </c>
      <c r="O21" s="42">
        <v>18</v>
      </c>
      <c r="P21" s="66">
        <v>27</v>
      </c>
      <c r="Q21" s="67">
        <f t="shared" si="1"/>
        <v>148</v>
      </c>
      <c r="R21" s="68">
        <f t="shared" si="2"/>
        <v>190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840</v>
      </c>
      <c r="I22" s="70">
        <f>I14+I21</f>
        <v>600</v>
      </c>
      <c r="J22" s="71">
        <f t="shared" si="0"/>
        <v>1440</v>
      </c>
      <c r="K22" s="72" t="s">
        <v>23</v>
      </c>
      <c r="L22" s="73">
        <f>L14+L21</f>
        <v>1369</v>
      </c>
      <c r="M22" s="73">
        <f>M14+M21</f>
        <v>985</v>
      </c>
      <c r="N22" s="73">
        <f>N14+N21</f>
        <v>723</v>
      </c>
      <c r="O22" s="73">
        <f>O14+O21</f>
        <v>644</v>
      </c>
      <c r="P22" s="70">
        <f>P14+P21</f>
        <v>543</v>
      </c>
      <c r="Q22" s="71">
        <f t="shared" si="1"/>
        <v>4264</v>
      </c>
      <c r="R22" s="74">
        <f t="shared" si="2"/>
        <v>5704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2062</v>
      </c>
      <c r="I24" s="39">
        <f>I25+I26+I27+I28+I29+I30</f>
        <v>1721</v>
      </c>
      <c r="J24" s="40">
        <f aca="true" t="shared" si="3" ref="J24:J32">SUM(H24:I24)</f>
        <v>3783</v>
      </c>
      <c r="K24" s="41" t="s">
        <v>94</v>
      </c>
      <c r="L24" s="42">
        <f>L25+L26+L27+L28+L29+L30</f>
        <v>2978</v>
      </c>
      <c r="M24" s="42">
        <f>M25+M26+M27+M28+M29+M30</f>
        <v>1908</v>
      </c>
      <c r="N24" s="42">
        <f>N25+N26+N27+N28+N29+N30</f>
        <v>1448</v>
      </c>
      <c r="O24" s="42">
        <f>O25+O26+O27+O28+O29+O30</f>
        <v>1594</v>
      </c>
      <c r="P24" s="42">
        <f>P25+P26+P27+P28+P29+P30</f>
        <v>1565</v>
      </c>
      <c r="Q24" s="43">
        <f aca="true" t="shared" si="4" ref="Q24:Q32">SUM(K24:P24)</f>
        <v>9493</v>
      </c>
      <c r="R24" s="44">
        <f aca="true" t="shared" si="5" ref="R24:R32">SUM(J24,Q24)</f>
        <v>13276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82</v>
      </c>
      <c r="I25" s="48">
        <v>86</v>
      </c>
      <c r="J25" s="49">
        <f t="shared" si="3"/>
        <v>168</v>
      </c>
      <c r="K25" s="50" t="s">
        <v>94</v>
      </c>
      <c r="L25" s="51">
        <v>100</v>
      </c>
      <c r="M25" s="51">
        <v>54</v>
      </c>
      <c r="N25" s="51">
        <v>43</v>
      </c>
      <c r="O25" s="51">
        <v>35</v>
      </c>
      <c r="P25" s="48">
        <v>47</v>
      </c>
      <c r="Q25" s="49">
        <f t="shared" si="4"/>
        <v>279</v>
      </c>
      <c r="R25" s="52">
        <f t="shared" si="5"/>
        <v>447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152</v>
      </c>
      <c r="I26" s="48">
        <v>121</v>
      </c>
      <c r="J26" s="49">
        <f t="shared" si="3"/>
        <v>273</v>
      </c>
      <c r="K26" s="50" t="s">
        <v>94</v>
      </c>
      <c r="L26" s="51">
        <v>173</v>
      </c>
      <c r="M26" s="51">
        <v>118</v>
      </c>
      <c r="N26" s="51">
        <v>69</v>
      </c>
      <c r="O26" s="51">
        <v>55</v>
      </c>
      <c r="P26" s="48">
        <v>78</v>
      </c>
      <c r="Q26" s="49">
        <f t="shared" si="4"/>
        <v>493</v>
      </c>
      <c r="R26" s="55">
        <f t="shared" si="5"/>
        <v>766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344</v>
      </c>
      <c r="I27" s="48">
        <v>250</v>
      </c>
      <c r="J27" s="49">
        <f t="shared" si="3"/>
        <v>594</v>
      </c>
      <c r="K27" s="50" t="s">
        <v>94</v>
      </c>
      <c r="L27" s="51">
        <v>324</v>
      </c>
      <c r="M27" s="51">
        <v>188</v>
      </c>
      <c r="N27" s="51">
        <v>113</v>
      </c>
      <c r="O27" s="51">
        <v>140</v>
      </c>
      <c r="P27" s="48">
        <v>112</v>
      </c>
      <c r="Q27" s="49">
        <f t="shared" si="4"/>
        <v>877</v>
      </c>
      <c r="R27" s="55">
        <f t="shared" si="5"/>
        <v>1471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629</v>
      </c>
      <c r="I28" s="48">
        <v>477</v>
      </c>
      <c r="J28" s="49">
        <f t="shared" si="3"/>
        <v>1106</v>
      </c>
      <c r="K28" s="50" t="s">
        <v>94</v>
      </c>
      <c r="L28" s="51">
        <v>754</v>
      </c>
      <c r="M28" s="51">
        <v>386</v>
      </c>
      <c r="N28" s="51">
        <v>255</v>
      </c>
      <c r="O28" s="51">
        <v>287</v>
      </c>
      <c r="P28" s="48">
        <v>279</v>
      </c>
      <c r="Q28" s="49">
        <f t="shared" si="4"/>
        <v>1961</v>
      </c>
      <c r="R28" s="55">
        <f t="shared" si="5"/>
        <v>3067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559</v>
      </c>
      <c r="I29" s="48">
        <v>515</v>
      </c>
      <c r="J29" s="49">
        <f t="shared" si="3"/>
        <v>1074</v>
      </c>
      <c r="K29" s="50" t="s">
        <v>94</v>
      </c>
      <c r="L29" s="51">
        <v>885</v>
      </c>
      <c r="M29" s="51">
        <v>565</v>
      </c>
      <c r="N29" s="51">
        <v>408</v>
      </c>
      <c r="O29" s="51">
        <v>432</v>
      </c>
      <c r="P29" s="48">
        <v>417</v>
      </c>
      <c r="Q29" s="49">
        <f t="shared" si="4"/>
        <v>2707</v>
      </c>
      <c r="R29" s="55">
        <f t="shared" si="5"/>
        <v>3781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296</v>
      </c>
      <c r="I30" s="59">
        <v>272</v>
      </c>
      <c r="J30" s="60">
        <f t="shared" si="3"/>
        <v>568</v>
      </c>
      <c r="K30" s="61" t="s">
        <v>94</v>
      </c>
      <c r="L30" s="62">
        <v>742</v>
      </c>
      <c r="M30" s="62">
        <v>597</v>
      </c>
      <c r="N30" s="62">
        <v>560</v>
      </c>
      <c r="O30" s="62">
        <v>645</v>
      </c>
      <c r="P30" s="59">
        <v>632</v>
      </c>
      <c r="Q30" s="60">
        <f t="shared" si="4"/>
        <v>3176</v>
      </c>
      <c r="R30" s="63">
        <f t="shared" si="5"/>
        <v>3744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13</v>
      </c>
      <c r="I31" s="65">
        <v>36</v>
      </c>
      <c r="J31" s="40">
        <f t="shared" si="3"/>
        <v>49</v>
      </c>
      <c r="K31" s="41" t="s">
        <v>94</v>
      </c>
      <c r="L31" s="42">
        <v>32</v>
      </c>
      <c r="M31" s="42">
        <v>21</v>
      </c>
      <c r="N31" s="42">
        <v>17</v>
      </c>
      <c r="O31" s="42">
        <v>16</v>
      </c>
      <c r="P31" s="66">
        <v>22</v>
      </c>
      <c r="Q31" s="67">
        <f t="shared" si="4"/>
        <v>108</v>
      </c>
      <c r="R31" s="68">
        <f t="shared" si="5"/>
        <v>157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2075</v>
      </c>
      <c r="I32" s="70">
        <f>I24+I31</f>
        <v>1757</v>
      </c>
      <c r="J32" s="71">
        <f t="shared" si="3"/>
        <v>3832</v>
      </c>
      <c r="K32" s="72" t="s">
        <v>94</v>
      </c>
      <c r="L32" s="73">
        <f>L24+L31</f>
        <v>3010</v>
      </c>
      <c r="M32" s="73">
        <f>M24+M31</f>
        <v>1929</v>
      </c>
      <c r="N32" s="73">
        <f>N24+N31</f>
        <v>1465</v>
      </c>
      <c r="O32" s="73">
        <f>O24+O31</f>
        <v>1610</v>
      </c>
      <c r="P32" s="70">
        <f>P24+P31</f>
        <v>1587</v>
      </c>
      <c r="Q32" s="71">
        <f t="shared" si="4"/>
        <v>9601</v>
      </c>
      <c r="R32" s="74">
        <f t="shared" si="5"/>
        <v>13433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2882</v>
      </c>
      <c r="I34" s="39">
        <f t="shared" si="6"/>
        <v>2299</v>
      </c>
      <c r="J34" s="40">
        <f>SUM(H34:I34)</f>
        <v>5181</v>
      </c>
      <c r="K34" s="41" t="s">
        <v>94</v>
      </c>
      <c r="L34" s="78">
        <f>L14+L24</f>
        <v>4304</v>
      </c>
      <c r="M34" s="78">
        <f>M14+M24</f>
        <v>2851</v>
      </c>
      <c r="N34" s="78">
        <f>N14+N24</f>
        <v>2153</v>
      </c>
      <c r="O34" s="78">
        <f>O14+O24</f>
        <v>2220</v>
      </c>
      <c r="P34" s="78">
        <f>P14+P24</f>
        <v>2081</v>
      </c>
      <c r="Q34" s="43">
        <f aca="true" t="shared" si="7" ref="Q34:Q42">SUM(K34:P34)</f>
        <v>13609</v>
      </c>
      <c r="R34" s="44">
        <f aca="true" t="shared" si="8" ref="R34:R42">SUM(J34,Q34)</f>
        <v>18790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177</v>
      </c>
      <c r="I35" s="80">
        <f t="shared" si="6"/>
        <v>182</v>
      </c>
      <c r="J35" s="49">
        <f>SUM(H35:I35)</f>
        <v>359</v>
      </c>
      <c r="K35" s="81" t="s">
        <v>94</v>
      </c>
      <c r="L35" s="82">
        <f aca="true" t="shared" si="9" ref="L35:P41">L15+L25</f>
        <v>218</v>
      </c>
      <c r="M35" s="82">
        <f t="shared" si="9"/>
        <v>149</v>
      </c>
      <c r="N35" s="82">
        <f t="shared" si="9"/>
        <v>113</v>
      </c>
      <c r="O35" s="82">
        <f t="shared" si="9"/>
        <v>78</v>
      </c>
      <c r="P35" s="83">
        <f>P15+P25</f>
        <v>93</v>
      </c>
      <c r="Q35" s="49">
        <f>SUM(K35:P35)</f>
        <v>651</v>
      </c>
      <c r="R35" s="52">
        <f>SUM(J35,Q35)</f>
        <v>1010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265</v>
      </c>
      <c r="I36" s="85">
        <f t="shared" si="6"/>
        <v>217</v>
      </c>
      <c r="J36" s="49">
        <f aca="true" t="shared" si="10" ref="J36:J42">SUM(H36:I36)</f>
        <v>482</v>
      </c>
      <c r="K36" s="86" t="s">
        <v>94</v>
      </c>
      <c r="L36" s="87">
        <f t="shared" si="9"/>
        <v>321</v>
      </c>
      <c r="M36" s="87">
        <f t="shared" si="9"/>
        <v>246</v>
      </c>
      <c r="N36" s="87">
        <f t="shared" si="9"/>
        <v>164</v>
      </c>
      <c r="O36" s="87">
        <f t="shared" si="9"/>
        <v>133</v>
      </c>
      <c r="P36" s="88">
        <f t="shared" si="9"/>
        <v>145</v>
      </c>
      <c r="Q36" s="49">
        <f t="shared" si="7"/>
        <v>1009</v>
      </c>
      <c r="R36" s="55">
        <f t="shared" si="8"/>
        <v>1491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480</v>
      </c>
      <c r="I37" s="85">
        <f t="shared" si="6"/>
        <v>337</v>
      </c>
      <c r="J37" s="49">
        <f t="shared" si="10"/>
        <v>817</v>
      </c>
      <c r="K37" s="86" t="s">
        <v>94</v>
      </c>
      <c r="L37" s="87">
        <f t="shared" si="9"/>
        <v>542</v>
      </c>
      <c r="M37" s="87">
        <f t="shared" si="9"/>
        <v>344</v>
      </c>
      <c r="N37" s="87">
        <f t="shared" si="9"/>
        <v>221</v>
      </c>
      <c r="O37" s="87">
        <f t="shared" si="9"/>
        <v>242</v>
      </c>
      <c r="P37" s="88">
        <f t="shared" si="9"/>
        <v>208</v>
      </c>
      <c r="Q37" s="49">
        <f t="shared" si="7"/>
        <v>1557</v>
      </c>
      <c r="R37" s="55">
        <f>SUM(J37,Q37)</f>
        <v>2374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804</v>
      </c>
      <c r="I38" s="85">
        <f t="shared" si="6"/>
        <v>591</v>
      </c>
      <c r="J38" s="49">
        <f t="shared" si="10"/>
        <v>1395</v>
      </c>
      <c r="K38" s="86" t="s">
        <v>94</v>
      </c>
      <c r="L38" s="87">
        <f t="shared" si="9"/>
        <v>1074</v>
      </c>
      <c r="M38" s="87">
        <f t="shared" si="9"/>
        <v>608</v>
      </c>
      <c r="N38" s="87">
        <f t="shared" si="9"/>
        <v>419</v>
      </c>
      <c r="O38" s="87">
        <f t="shared" si="9"/>
        <v>434</v>
      </c>
      <c r="P38" s="88">
        <f t="shared" si="9"/>
        <v>401</v>
      </c>
      <c r="Q38" s="49">
        <f t="shared" si="7"/>
        <v>2936</v>
      </c>
      <c r="R38" s="55">
        <f t="shared" si="8"/>
        <v>4331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732</v>
      </c>
      <c r="I39" s="85">
        <f t="shared" si="6"/>
        <v>644</v>
      </c>
      <c r="J39" s="49">
        <f t="shared" si="10"/>
        <v>1376</v>
      </c>
      <c r="K39" s="86" t="s">
        <v>94</v>
      </c>
      <c r="L39" s="87">
        <f t="shared" si="9"/>
        <v>1212</v>
      </c>
      <c r="M39" s="87">
        <f t="shared" si="9"/>
        <v>765</v>
      </c>
      <c r="N39" s="87">
        <f t="shared" si="9"/>
        <v>561</v>
      </c>
      <c r="O39" s="87">
        <f t="shared" si="9"/>
        <v>588</v>
      </c>
      <c r="P39" s="88">
        <f t="shared" si="9"/>
        <v>522</v>
      </c>
      <c r="Q39" s="49">
        <f t="shared" si="7"/>
        <v>3648</v>
      </c>
      <c r="R39" s="55">
        <f t="shared" si="8"/>
        <v>5024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424</v>
      </c>
      <c r="I40" s="89">
        <f t="shared" si="6"/>
        <v>328</v>
      </c>
      <c r="J40" s="60">
        <f t="shared" si="10"/>
        <v>752</v>
      </c>
      <c r="K40" s="90" t="s">
        <v>94</v>
      </c>
      <c r="L40" s="91">
        <f t="shared" si="9"/>
        <v>937</v>
      </c>
      <c r="M40" s="91">
        <f t="shared" si="9"/>
        <v>739</v>
      </c>
      <c r="N40" s="91">
        <f t="shared" si="9"/>
        <v>675</v>
      </c>
      <c r="O40" s="91">
        <f t="shared" si="9"/>
        <v>745</v>
      </c>
      <c r="P40" s="92">
        <f t="shared" si="9"/>
        <v>712</v>
      </c>
      <c r="Q40" s="93">
        <f t="shared" si="7"/>
        <v>3808</v>
      </c>
      <c r="R40" s="63">
        <f t="shared" si="8"/>
        <v>4560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33</v>
      </c>
      <c r="I41" s="39">
        <f t="shared" si="6"/>
        <v>58</v>
      </c>
      <c r="J41" s="38">
        <f>SUM(H41:I41)</f>
        <v>91</v>
      </c>
      <c r="K41" s="94" t="s">
        <v>94</v>
      </c>
      <c r="L41" s="95">
        <f>L21+L31</f>
        <v>75</v>
      </c>
      <c r="M41" s="95">
        <f t="shared" si="9"/>
        <v>63</v>
      </c>
      <c r="N41" s="95">
        <f t="shared" si="9"/>
        <v>35</v>
      </c>
      <c r="O41" s="95">
        <f t="shared" si="9"/>
        <v>34</v>
      </c>
      <c r="P41" s="96">
        <f t="shared" si="9"/>
        <v>49</v>
      </c>
      <c r="Q41" s="43">
        <f t="shared" si="7"/>
        <v>256</v>
      </c>
      <c r="R41" s="97">
        <f t="shared" si="8"/>
        <v>347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2915</v>
      </c>
      <c r="I42" s="70">
        <f>I34+I41</f>
        <v>2357</v>
      </c>
      <c r="J42" s="71">
        <f t="shared" si="10"/>
        <v>5272</v>
      </c>
      <c r="K42" s="72" t="s">
        <v>94</v>
      </c>
      <c r="L42" s="73">
        <f>L34+L41</f>
        <v>4379</v>
      </c>
      <c r="M42" s="73">
        <f>M34+M41</f>
        <v>2914</v>
      </c>
      <c r="N42" s="73">
        <f>N34+N41</f>
        <v>2188</v>
      </c>
      <c r="O42" s="73">
        <f>O34+O41</f>
        <v>2254</v>
      </c>
      <c r="P42" s="70">
        <f>P34+P41</f>
        <v>2130</v>
      </c>
      <c r="Q42" s="71">
        <f t="shared" si="7"/>
        <v>13865</v>
      </c>
      <c r="R42" s="74">
        <f t="shared" si="8"/>
        <v>19137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平成２８年（２０１６年）１０月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1517</v>
      </c>
      <c r="I49" s="106">
        <v>1600</v>
      </c>
      <c r="J49" s="107">
        <f>SUM(H49:I49)</f>
        <v>3117</v>
      </c>
      <c r="K49" s="108">
        <v>0</v>
      </c>
      <c r="L49" s="109">
        <v>3138</v>
      </c>
      <c r="M49" s="109">
        <v>2147</v>
      </c>
      <c r="N49" s="109">
        <v>1268</v>
      </c>
      <c r="O49" s="109">
        <v>857</v>
      </c>
      <c r="P49" s="110">
        <v>453</v>
      </c>
      <c r="Q49" s="111">
        <f>SUM(K49:P49)</f>
        <v>7863</v>
      </c>
      <c r="R49" s="112">
        <f>SUM(J49,Q49)</f>
        <v>10980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20</v>
      </c>
      <c r="I50" s="114">
        <v>32</v>
      </c>
      <c r="J50" s="115">
        <f>SUM(H50:I50)</f>
        <v>52</v>
      </c>
      <c r="K50" s="116">
        <v>0</v>
      </c>
      <c r="L50" s="117">
        <v>44</v>
      </c>
      <c r="M50" s="117">
        <v>44</v>
      </c>
      <c r="N50" s="117">
        <v>32</v>
      </c>
      <c r="O50" s="117">
        <v>12</v>
      </c>
      <c r="P50" s="118">
        <v>14</v>
      </c>
      <c r="Q50" s="119">
        <f>SUM(K50:P50)</f>
        <v>146</v>
      </c>
      <c r="R50" s="120">
        <f>SUM(J50,Q50)</f>
        <v>198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1537</v>
      </c>
      <c r="I51" s="122">
        <f t="shared" si="11"/>
        <v>1632</v>
      </c>
      <c r="J51" s="123">
        <f t="shared" si="11"/>
        <v>3169</v>
      </c>
      <c r="K51" s="124">
        <f t="shared" si="11"/>
        <v>0</v>
      </c>
      <c r="L51" s="125">
        <f t="shared" si="11"/>
        <v>3182</v>
      </c>
      <c r="M51" s="125">
        <f t="shared" si="11"/>
        <v>2191</v>
      </c>
      <c r="N51" s="125">
        <f t="shared" si="11"/>
        <v>1300</v>
      </c>
      <c r="O51" s="125">
        <f t="shared" si="11"/>
        <v>869</v>
      </c>
      <c r="P51" s="122">
        <f t="shared" si="11"/>
        <v>467</v>
      </c>
      <c r="Q51" s="123">
        <f>SUM(K51:P51)</f>
        <v>8009</v>
      </c>
      <c r="R51" s="126">
        <f>SUM(J51,Q51)</f>
        <v>11178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平成２８年（２０１６年）１０月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17</v>
      </c>
      <c r="I58" s="106">
        <v>18</v>
      </c>
      <c r="J58" s="107">
        <f>SUM(H58:I58)</f>
        <v>35</v>
      </c>
      <c r="K58" s="108">
        <v>0</v>
      </c>
      <c r="L58" s="109">
        <v>1175</v>
      </c>
      <c r="M58" s="109">
        <v>901</v>
      </c>
      <c r="N58" s="109">
        <v>636</v>
      </c>
      <c r="O58" s="109">
        <v>432</v>
      </c>
      <c r="P58" s="110">
        <v>190</v>
      </c>
      <c r="Q58" s="128">
        <f>SUM(K58:P58)</f>
        <v>3334</v>
      </c>
      <c r="R58" s="129">
        <f>SUM(J58,Q58)</f>
        <v>3369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0</v>
      </c>
      <c r="J59" s="115">
        <f>SUM(H59:I59)</f>
        <v>1</v>
      </c>
      <c r="K59" s="116">
        <v>0</v>
      </c>
      <c r="L59" s="117">
        <v>14</v>
      </c>
      <c r="M59" s="117">
        <v>12</v>
      </c>
      <c r="N59" s="117">
        <v>11</v>
      </c>
      <c r="O59" s="117">
        <v>2</v>
      </c>
      <c r="P59" s="118">
        <v>4</v>
      </c>
      <c r="Q59" s="130">
        <f>SUM(K59:P59)</f>
        <v>43</v>
      </c>
      <c r="R59" s="131">
        <f>SUM(J59,Q59)</f>
        <v>44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18</v>
      </c>
      <c r="I60" s="122">
        <f>I58+I59</f>
        <v>18</v>
      </c>
      <c r="J60" s="123">
        <f>SUM(H60:I60)</f>
        <v>36</v>
      </c>
      <c r="K60" s="124">
        <f aca="true" t="shared" si="12" ref="K60:P60">K58+K59</f>
        <v>0</v>
      </c>
      <c r="L60" s="125">
        <f t="shared" si="12"/>
        <v>1189</v>
      </c>
      <c r="M60" s="125">
        <f t="shared" si="12"/>
        <v>913</v>
      </c>
      <c r="N60" s="125">
        <f t="shared" si="12"/>
        <v>647</v>
      </c>
      <c r="O60" s="125">
        <f t="shared" si="12"/>
        <v>434</v>
      </c>
      <c r="P60" s="122">
        <f t="shared" si="12"/>
        <v>194</v>
      </c>
      <c r="Q60" s="132">
        <f>SUM(K60:P60)</f>
        <v>3377</v>
      </c>
      <c r="R60" s="133">
        <f>SUM(J60,Q60)</f>
        <v>3413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平成２８年（２０１６年）１０月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5</v>
      </c>
      <c r="L68" s="109">
        <v>15</v>
      </c>
      <c r="M68" s="109">
        <v>176</v>
      </c>
      <c r="N68" s="109">
        <v>384</v>
      </c>
      <c r="O68" s="110">
        <v>407</v>
      </c>
      <c r="P68" s="128">
        <f>SUM(K68:O68)</f>
        <v>987</v>
      </c>
      <c r="Q68" s="129">
        <f>SUM(J68,P68)</f>
        <v>987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5</v>
      </c>
      <c r="O69" s="118">
        <v>5</v>
      </c>
      <c r="P69" s="130">
        <f>SUM(K69:O69)</f>
        <v>10</v>
      </c>
      <c r="Q69" s="131">
        <f>SUM(J69,P69)</f>
        <v>10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5</v>
      </c>
      <c r="L70" s="125">
        <f>L68+L69</f>
        <v>15</v>
      </c>
      <c r="M70" s="125">
        <f>M68+M69</f>
        <v>176</v>
      </c>
      <c r="N70" s="125">
        <f>N68+N69</f>
        <v>389</v>
      </c>
      <c r="O70" s="122">
        <f>O68+O69</f>
        <v>412</v>
      </c>
      <c r="P70" s="132">
        <f>SUM(K70:O70)</f>
        <v>997</v>
      </c>
      <c r="Q70" s="133">
        <f>SUM(J70,P70)</f>
        <v>997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平成２８年（２０１６年）１０月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46</v>
      </c>
      <c r="L76" s="109">
        <v>67</v>
      </c>
      <c r="M76" s="109">
        <v>137</v>
      </c>
      <c r="N76" s="109">
        <v>137</v>
      </c>
      <c r="O76" s="110">
        <v>82</v>
      </c>
      <c r="P76" s="128">
        <f>SUM(K76:O76)</f>
        <v>469</v>
      </c>
      <c r="Q76" s="129">
        <f>SUM(J76,P76)</f>
        <v>469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46</v>
      </c>
      <c r="L78" s="125">
        <f>L76+L77</f>
        <v>67</v>
      </c>
      <c r="M78" s="125">
        <f>M76+M77</f>
        <v>137</v>
      </c>
      <c r="N78" s="125">
        <f>N76+N77</f>
        <v>137</v>
      </c>
      <c r="O78" s="122">
        <f>O76+O77</f>
        <v>82</v>
      </c>
      <c r="P78" s="132">
        <f>SUM(K78:O78)</f>
        <v>469</v>
      </c>
      <c r="Q78" s="133">
        <f>SUM(J78,P78)</f>
        <v>469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平成２８年（２０１６年）１０月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0</v>
      </c>
      <c r="L84" s="109">
        <v>7</v>
      </c>
      <c r="M84" s="109">
        <v>45</v>
      </c>
      <c r="N84" s="109">
        <v>255</v>
      </c>
      <c r="O84" s="110">
        <v>535</v>
      </c>
      <c r="P84" s="128">
        <f>SUM(K84:O84)</f>
        <v>842</v>
      </c>
      <c r="Q84" s="129">
        <f>SUM(J84,P84)</f>
        <v>842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1</v>
      </c>
      <c r="L85" s="117">
        <v>0</v>
      </c>
      <c r="M85" s="117">
        <v>0</v>
      </c>
      <c r="N85" s="117">
        <v>5</v>
      </c>
      <c r="O85" s="118">
        <v>10</v>
      </c>
      <c r="P85" s="130">
        <f>SUM(K85:O85)</f>
        <v>16</v>
      </c>
      <c r="Q85" s="131">
        <f>SUM(J85,P85)</f>
        <v>16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1</v>
      </c>
      <c r="L86" s="125">
        <f>L84+L85</f>
        <v>7</v>
      </c>
      <c r="M86" s="125">
        <f>M84+M85</f>
        <v>45</v>
      </c>
      <c r="N86" s="125">
        <f>N84+N85</f>
        <v>260</v>
      </c>
      <c r="O86" s="122">
        <f>O84+O85</f>
        <v>545</v>
      </c>
      <c r="P86" s="132">
        <f>SUM(K86:O86)</f>
        <v>858</v>
      </c>
      <c r="Q86" s="133">
        <f>SUM(J86,P86)</f>
        <v>858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平成２８年（２０１６年）１０月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3724</v>
      </c>
      <c r="I93" s="156">
        <f t="shared" si="13"/>
        <v>4375</v>
      </c>
      <c r="J93" s="157">
        <f t="shared" si="13"/>
        <v>8099</v>
      </c>
      <c r="K93" s="158">
        <f t="shared" si="13"/>
        <v>0</v>
      </c>
      <c r="L93" s="159">
        <f t="shared" si="13"/>
        <v>8258</v>
      </c>
      <c r="M93" s="159">
        <f t="shared" si="13"/>
        <v>6202</v>
      </c>
      <c r="N93" s="159">
        <f t="shared" si="13"/>
        <v>3865</v>
      </c>
      <c r="O93" s="159">
        <f t="shared" si="13"/>
        <v>2739</v>
      </c>
      <c r="P93" s="160">
        <f t="shared" si="13"/>
        <v>1759</v>
      </c>
      <c r="Q93" s="161">
        <f t="shared" si="13"/>
        <v>22823</v>
      </c>
      <c r="R93" s="162">
        <f t="shared" si="13"/>
        <v>30922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806</v>
      </c>
      <c r="I94" s="156">
        <f t="shared" si="14"/>
        <v>963</v>
      </c>
      <c r="J94" s="157">
        <f t="shared" si="14"/>
        <v>1769</v>
      </c>
      <c r="K94" s="158">
        <f t="shared" si="14"/>
        <v>0</v>
      </c>
      <c r="L94" s="159">
        <f t="shared" si="14"/>
        <v>2016</v>
      </c>
      <c r="M94" s="159">
        <f t="shared" si="14"/>
        <v>1480</v>
      </c>
      <c r="N94" s="159">
        <f t="shared" si="14"/>
        <v>949</v>
      </c>
      <c r="O94" s="159">
        <f t="shared" si="14"/>
        <v>782</v>
      </c>
      <c r="P94" s="160">
        <f t="shared" si="14"/>
        <v>630</v>
      </c>
      <c r="Q94" s="161">
        <f t="shared" si="14"/>
        <v>5857</v>
      </c>
      <c r="R94" s="162">
        <f aca="true" t="shared" si="15" ref="R94:R99">SUM(J94,Q94)</f>
        <v>7626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750</v>
      </c>
      <c r="I95" s="166">
        <v>819</v>
      </c>
      <c r="J95" s="167">
        <f>SUM(H95:I95)</f>
        <v>1569</v>
      </c>
      <c r="K95" s="168">
        <v>0</v>
      </c>
      <c r="L95" s="169">
        <v>1369</v>
      </c>
      <c r="M95" s="169">
        <v>873</v>
      </c>
      <c r="N95" s="169">
        <v>437</v>
      </c>
      <c r="O95" s="169">
        <v>310</v>
      </c>
      <c r="P95" s="166">
        <v>211</v>
      </c>
      <c r="Q95" s="167">
        <f>SUM(K95:P95)</f>
        <v>3200</v>
      </c>
      <c r="R95" s="170">
        <f t="shared" si="15"/>
        <v>4769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4</v>
      </c>
      <c r="O96" s="177">
        <v>6</v>
      </c>
      <c r="P96" s="174">
        <v>28</v>
      </c>
      <c r="Q96" s="175">
        <f>SUM(K96:P96)</f>
        <v>39</v>
      </c>
      <c r="R96" s="178">
        <f t="shared" si="15"/>
        <v>39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17</v>
      </c>
      <c r="I97" s="174">
        <v>38</v>
      </c>
      <c r="J97" s="175">
        <f>SUM(H97:I97)</f>
        <v>55</v>
      </c>
      <c r="K97" s="176">
        <v>0</v>
      </c>
      <c r="L97" s="177">
        <v>207</v>
      </c>
      <c r="M97" s="177">
        <v>139</v>
      </c>
      <c r="N97" s="177">
        <v>105</v>
      </c>
      <c r="O97" s="177">
        <v>116</v>
      </c>
      <c r="P97" s="174">
        <v>90</v>
      </c>
      <c r="Q97" s="175">
        <f>SUM(K97:P97)</f>
        <v>657</v>
      </c>
      <c r="R97" s="178">
        <f t="shared" si="15"/>
        <v>712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7</v>
      </c>
      <c r="I98" s="174">
        <v>38</v>
      </c>
      <c r="J98" s="175">
        <f>SUM(H98:I98)</f>
        <v>45</v>
      </c>
      <c r="K98" s="176">
        <v>0</v>
      </c>
      <c r="L98" s="177">
        <v>78</v>
      </c>
      <c r="M98" s="177">
        <v>93</v>
      </c>
      <c r="N98" s="177">
        <v>62</v>
      </c>
      <c r="O98" s="177">
        <v>35</v>
      </c>
      <c r="P98" s="174">
        <v>34</v>
      </c>
      <c r="Q98" s="175">
        <f>SUM(K98:P98)</f>
        <v>302</v>
      </c>
      <c r="R98" s="178">
        <f t="shared" si="15"/>
        <v>347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32</v>
      </c>
      <c r="I99" s="181">
        <v>68</v>
      </c>
      <c r="J99" s="182">
        <f>SUM(H99:I99)</f>
        <v>100</v>
      </c>
      <c r="K99" s="183">
        <v>0</v>
      </c>
      <c r="L99" s="184">
        <v>362</v>
      </c>
      <c r="M99" s="184">
        <v>374</v>
      </c>
      <c r="N99" s="184">
        <v>341</v>
      </c>
      <c r="O99" s="184">
        <v>315</v>
      </c>
      <c r="P99" s="181">
        <v>267</v>
      </c>
      <c r="Q99" s="182">
        <f>SUM(K99:P99)</f>
        <v>1659</v>
      </c>
      <c r="R99" s="185">
        <f t="shared" si="15"/>
        <v>1759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766</v>
      </c>
      <c r="I100" s="156">
        <f t="shared" si="16"/>
        <v>793</v>
      </c>
      <c r="J100" s="157">
        <f t="shared" si="16"/>
        <v>1559</v>
      </c>
      <c r="K100" s="158">
        <f t="shared" si="16"/>
        <v>0</v>
      </c>
      <c r="L100" s="159">
        <f t="shared" si="16"/>
        <v>1618</v>
      </c>
      <c r="M100" s="159">
        <f t="shared" si="16"/>
        <v>1161</v>
      </c>
      <c r="N100" s="159">
        <f t="shared" si="16"/>
        <v>660</v>
      </c>
      <c r="O100" s="159">
        <f t="shared" si="16"/>
        <v>419</v>
      </c>
      <c r="P100" s="160">
        <f t="shared" si="16"/>
        <v>220</v>
      </c>
      <c r="Q100" s="161">
        <f t="shared" si="16"/>
        <v>4078</v>
      </c>
      <c r="R100" s="162">
        <f t="shared" si="16"/>
        <v>5637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671</v>
      </c>
      <c r="I101" s="166">
        <v>640</v>
      </c>
      <c r="J101" s="186">
        <f>SUM(H101:I101)</f>
        <v>1311</v>
      </c>
      <c r="K101" s="168">
        <v>0</v>
      </c>
      <c r="L101" s="169">
        <v>1124</v>
      </c>
      <c r="M101" s="169">
        <v>768</v>
      </c>
      <c r="N101" s="169">
        <v>419</v>
      </c>
      <c r="O101" s="169">
        <v>266</v>
      </c>
      <c r="P101" s="166">
        <v>142</v>
      </c>
      <c r="Q101" s="167">
        <f>SUM(K101:P101)</f>
        <v>2719</v>
      </c>
      <c r="R101" s="170">
        <f>SUM(J101,Q101)</f>
        <v>4030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95</v>
      </c>
      <c r="I102" s="181">
        <v>153</v>
      </c>
      <c r="J102" s="187">
        <f>SUM(H102:I102)</f>
        <v>248</v>
      </c>
      <c r="K102" s="183">
        <v>0</v>
      </c>
      <c r="L102" s="184">
        <v>494</v>
      </c>
      <c r="M102" s="184">
        <v>393</v>
      </c>
      <c r="N102" s="184">
        <v>241</v>
      </c>
      <c r="O102" s="184">
        <v>153</v>
      </c>
      <c r="P102" s="181">
        <v>78</v>
      </c>
      <c r="Q102" s="182">
        <f>SUM(K102:P102)</f>
        <v>1359</v>
      </c>
      <c r="R102" s="185">
        <f>SUM(J102,Q102)</f>
        <v>1607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5</v>
      </c>
      <c r="I103" s="156">
        <f t="shared" si="17"/>
        <v>9</v>
      </c>
      <c r="J103" s="157">
        <f t="shared" si="17"/>
        <v>14</v>
      </c>
      <c r="K103" s="158">
        <f t="shared" si="17"/>
        <v>0</v>
      </c>
      <c r="L103" s="159">
        <f t="shared" si="17"/>
        <v>177</v>
      </c>
      <c r="M103" s="159">
        <f t="shared" si="17"/>
        <v>186</v>
      </c>
      <c r="N103" s="159">
        <f t="shared" si="17"/>
        <v>218</v>
      </c>
      <c r="O103" s="159">
        <f t="shared" si="17"/>
        <v>172</v>
      </c>
      <c r="P103" s="160">
        <f t="shared" si="17"/>
        <v>99</v>
      </c>
      <c r="Q103" s="161">
        <f t="shared" si="17"/>
        <v>852</v>
      </c>
      <c r="R103" s="162">
        <f t="shared" si="17"/>
        <v>866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5</v>
      </c>
      <c r="I104" s="166">
        <v>8</v>
      </c>
      <c r="J104" s="186">
        <f>SUM(H104:I104)</f>
        <v>13</v>
      </c>
      <c r="K104" s="168">
        <v>0</v>
      </c>
      <c r="L104" s="169">
        <v>142</v>
      </c>
      <c r="M104" s="169">
        <v>146</v>
      </c>
      <c r="N104" s="169">
        <v>170</v>
      </c>
      <c r="O104" s="169">
        <v>137</v>
      </c>
      <c r="P104" s="166">
        <v>62</v>
      </c>
      <c r="Q104" s="167">
        <f>SUM(K104:P104)</f>
        <v>657</v>
      </c>
      <c r="R104" s="170">
        <f>SUM(J104,Q104)</f>
        <v>670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1</v>
      </c>
      <c r="J105" s="188">
        <f>SUM(H105:I105)</f>
        <v>1</v>
      </c>
      <c r="K105" s="176">
        <v>0</v>
      </c>
      <c r="L105" s="177">
        <v>31</v>
      </c>
      <c r="M105" s="177">
        <v>36</v>
      </c>
      <c r="N105" s="177">
        <v>46</v>
      </c>
      <c r="O105" s="177">
        <v>35</v>
      </c>
      <c r="P105" s="174">
        <v>33</v>
      </c>
      <c r="Q105" s="175">
        <f>SUM(K105:P105)</f>
        <v>181</v>
      </c>
      <c r="R105" s="178">
        <f>SUM(J105,Q105)</f>
        <v>182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4</v>
      </c>
      <c r="M106" s="184">
        <v>4</v>
      </c>
      <c r="N106" s="184">
        <v>2</v>
      </c>
      <c r="O106" s="184">
        <v>0</v>
      </c>
      <c r="P106" s="181">
        <v>4</v>
      </c>
      <c r="Q106" s="182">
        <f>SUM(K106:P106)</f>
        <v>14</v>
      </c>
      <c r="R106" s="185">
        <f>SUM(J106,Q106)</f>
        <v>14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610</v>
      </c>
      <c r="I107" s="156">
        <f t="shared" si="18"/>
        <v>985</v>
      </c>
      <c r="J107" s="157">
        <f t="shared" si="18"/>
        <v>1595</v>
      </c>
      <c r="K107" s="158">
        <f t="shared" si="18"/>
        <v>0</v>
      </c>
      <c r="L107" s="159">
        <f t="shared" si="18"/>
        <v>1330</v>
      </c>
      <c r="M107" s="159">
        <f t="shared" si="18"/>
        <v>1316</v>
      </c>
      <c r="N107" s="159">
        <f t="shared" si="18"/>
        <v>880</v>
      </c>
      <c r="O107" s="159">
        <f t="shared" si="18"/>
        <v>612</v>
      </c>
      <c r="P107" s="160">
        <f t="shared" si="18"/>
        <v>383</v>
      </c>
      <c r="Q107" s="161">
        <f t="shared" si="18"/>
        <v>4521</v>
      </c>
      <c r="R107" s="162">
        <f t="shared" si="18"/>
        <v>6116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567</v>
      </c>
      <c r="I108" s="166">
        <v>933</v>
      </c>
      <c r="J108" s="186">
        <f>SUM(H108:I108)</f>
        <v>1500</v>
      </c>
      <c r="K108" s="168">
        <v>0</v>
      </c>
      <c r="L108" s="169">
        <v>1262</v>
      </c>
      <c r="M108" s="169">
        <v>1278</v>
      </c>
      <c r="N108" s="169">
        <v>852</v>
      </c>
      <c r="O108" s="169">
        <v>601</v>
      </c>
      <c r="P108" s="166">
        <v>376</v>
      </c>
      <c r="Q108" s="167">
        <f>SUM(K108:P108)</f>
        <v>4369</v>
      </c>
      <c r="R108" s="170">
        <f>SUM(J108,Q108)</f>
        <v>5869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20</v>
      </c>
      <c r="I109" s="174">
        <v>27</v>
      </c>
      <c r="J109" s="188">
        <f>SUM(H109:I109)</f>
        <v>47</v>
      </c>
      <c r="K109" s="176">
        <v>0</v>
      </c>
      <c r="L109" s="177">
        <v>32</v>
      </c>
      <c r="M109" s="177">
        <v>21</v>
      </c>
      <c r="N109" s="177">
        <v>14</v>
      </c>
      <c r="O109" s="177">
        <v>8</v>
      </c>
      <c r="P109" s="174">
        <v>4</v>
      </c>
      <c r="Q109" s="175">
        <f>SUM(K109:P109)</f>
        <v>79</v>
      </c>
      <c r="R109" s="178">
        <f>SUM(J109,Q109)</f>
        <v>126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23</v>
      </c>
      <c r="I110" s="181">
        <v>25</v>
      </c>
      <c r="J110" s="187">
        <f>SUM(H110:I110)</f>
        <v>48</v>
      </c>
      <c r="K110" s="183">
        <v>0</v>
      </c>
      <c r="L110" s="184">
        <v>36</v>
      </c>
      <c r="M110" s="184">
        <v>17</v>
      </c>
      <c r="N110" s="184">
        <v>14</v>
      </c>
      <c r="O110" s="184">
        <v>3</v>
      </c>
      <c r="P110" s="181">
        <v>3</v>
      </c>
      <c r="Q110" s="182">
        <f>SUM(K110:P110)</f>
        <v>73</v>
      </c>
      <c r="R110" s="185">
        <f>SUM(J110,Q110)</f>
        <v>121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17</v>
      </c>
      <c r="I111" s="156">
        <v>21</v>
      </c>
      <c r="J111" s="157">
        <f>SUM(H111:I111)</f>
        <v>38</v>
      </c>
      <c r="K111" s="158">
        <v>0</v>
      </c>
      <c r="L111" s="159">
        <v>131</v>
      </c>
      <c r="M111" s="159">
        <v>98</v>
      </c>
      <c r="N111" s="159">
        <v>91</v>
      </c>
      <c r="O111" s="159">
        <v>82</v>
      </c>
      <c r="P111" s="160">
        <v>38</v>
      </c>
      <c r="Q111" s="161">
        <f>SUM(K111:P111)</f>
        <v>440</v>
      </c>
      <c r="R111" s="162">
        <f>SUM(J111,Q111)</f>
        <v>478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1520</v>
      </c>
      <c r="I112" s="156">
        <v>1604</v>
      </c>
      <c r="J112" s="157">
        <f>SUM(H112:I112)</f>
        <v>3124</v>
      </c>
      <c r="K112" s="158">
        <v>0</v>
      </c>
      <c r="L112" s="159">
        <v>2986</v>
      </c>
      <c r="M112" s="159">
        <v>1961</v>
      </c>
      <c r="N112" s="159">
        <v>1067</v>
      </c>
      <c r="O112" s="159">
        <v>672</v>
      </c>
      <c r="P112" s="160">
        <v>389</v>
      </c>
      <c r="Q112" s="161">
        <f>SUM(K112:P112)</f>
        <v>7075</v>
      </c>
      <c r="R112" s="162">
        <f>SUM(J112,Q112)</f>
        <v>10199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19</v>
      </c>
      <c r="I113" s="156">
        <f t="shared" si="19"/>
        <v>19</v>
      </c>
      <c r="J113" s="157">
        <f t="shared" si="19"/>
        <v>38</v>
      </c>
      <c r="K113" s="158">
        <f>SUM(K114:K122)</f>
        <v>0</v>
      </c>
      <c r="L113" s="159">
        <f>SUM(L114:L122)</f>
        <v>1240</v>
      </c>
      <c r="M113" s="159">
        <f>SUM(M114:M122)</f>
        <v>947</v>
      </c>
      <c r="N113" s="159">
        <f t="shared" si="19"/>
        <v>677</v>
      </c>
      <c r="O113" s="159">
        <f t="shared" si="19"/>
        <v>451</v>
      </c>
      <c r="P113" s="160">
        <f t="shared" si="19"/>
        <v>209</v>
      </c>
      <c r="Q113" s="161">
        <f t="shared" si="19"/>
        <v>3524</v>
      </c>
      <c r="R113" s="162">
        <f t="shared" si="19"/>
        <v>3562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31</v>
      </c>
      <c r="M114" s="169">
        <v>16</v>
      </c>
      <c r="N114" s="169">
        <v>10</v>
      </c>
      <c r="O114" s="169">
        <v>7</v>
      </c>
      <c r="P114" s="166">
        <v>10</v>
      </c>
      <c r="Q114" s="167">
        <f aca="true" t="shared" si="20" ref="Q114:Q122">SUM(K114:P114)</f>
        <v>74</v>
      </c>
      <c r="R114" s="170">
        <f aca="true" t="shared" si="21" ref="R114:R122">SUM(J114,Q114)</f>
        <v>74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828</v>
      </c>
      <c r="M116" s="239">
        <v>506</v>
      </c>
      <c r="N116" s="239">
        <v>252</v>
      </c>
      <c r="O116" s="239">
        <v>151</v>
      </c>
      <c r="P116" s="236">
        <v>76</v>
      </c>
      <c r="Q116" s="240">
        <f>SUM(K116:P116)</f>
        <v>1813</v>
      </c>
      <c r="R116" s="241">
        <f>SUM(J116,Q116)</f>
        <v>1813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4</v>
      </c>
      <c r="I117" s="174">
        <v>3</v>
      </c>
      <c r="J117" s="188">
        <f t="shared" si="22"/>
        <v>7</v>
      </c>
      <c r="K117" s="176">
        <v>0</v>
      </c>
      <c r="L117" s="177">
        <v>96</v>
      </c>
      <c r="M117" s="177">
        <v>87</v>
      </c>
      <c r="N117" s="177">
        <v>73</v>
      </c>
      <c r="O117" s="177">
        <v>44</v>
      </c>
      <c r="P117" s="174">
        <v>22</v>
      </c>
      <c r="Q117" s="175">
        <f t="shared" si="20"/>
        <v>322</v>
      </c>
      <c r="R117" s="178">
        <f t="shared" si="21"/>
        <v>329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15</v>
      </c>
      <c r="I118" s="174">
        <v>16</v>
      </c>
      <c r="J118" s="188">
        <f t="shared" si="22"/>
        <v>31</v>
      </c>
      <c r="K118" s="176">
        <v>0</v>
      </c>
      <c r="L118" s="177">
        <v>99</v>
      </c>
      <c r="M118" s="177">
        <v>71</v>
      </c>
      <c r="N118" s="177">
        <v>90</v>
      </c>
      <c r="O118" s="177">
        <v>46</v>
      </c>
      <c r="P118" s="174">
        <v>30</v>
      </c>
      <c r="Q118" s="175">
        <f t="shared" si="20"/>
        <v>336</v>
      </c>
      <c r="R118" s="178">
        <f t="shared" si="21"/>
        <v>367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154</v>
      </c>
      <c r="M119" s="177">
        <v>225</v>
      </c>
      <c r="N119" s="177">
        <v>206</v>
      </c>
      <c r="O119" s="177">
        <v>136</v>
      </c>
      <c r="P119" s="174">
        <v>49</v>
      </c>
      <c r="Q119" s="175">
        <f t="shared" si="20"/>
        <v>770</v>
      </c>
      <c r="R119" s="178">
        <f t="shared" si="21"/>
        <v>770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23</v>
      </c>
      <c r="M120" s="177">
        <v>35</v>
      </c>
      <c r="N120" s="177">
        <v>26</v>
      </c>
      <c r="O120" s="177">
        <v>32</v>
      </c>
      <c r="P120" s="174">
        <v>12</v>
      </c>
      <c r="Q120" s="175">
        <f t="shared" si="20"/>
        <v>128</v>
      </c>
      <c r="R120" s="178">
        <f t="shared" si="21"/>
        <v>128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14</v>
      </c>
      <c r="O121" s="177">
        <v>26</v>
      </c>
      <c r="P121" s="174">
        <v>8</v>
      </c>
      <c r="Q121" s="175">
        <f>SUM(K121:P121)</f>
        <v>48</v>
      </c>
      <c r="R121" s="178">
        <f>SUM(J121,Q121)</f>
        <v>48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9</v>
      </c>
      <c r="M122" s="214">
        <v>7</v>
      </c>
      <c r="N122" s="214">
        <v>6</v>
      </c>
      <c r="O122" s="214">
        <v>9</v>
      </c>
      <c r="P122" s="211">
        <v>2</v>
      </c>
      <c r="Q122" s="215">
        <f t="shared" si="20"/>
        <v>33</v>
      </c>
      <c r="R122" s="216">
        <f t="shared" si="21"/>
        <v>33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55</v>
      </c>
      <c r="M123" s="159">
        <f t="shared" si="23"/>
        <v>90</v>
      </c>
      <c r="N123" s="159">
        <f t="shared" si="23"/>
        <v>363</v>
      </c>
      <c r="O123" s="159">
        <f t="shared" si="23"/>
        <v>798</v>
      </c>
      <c r="P123" s="160">
        <f t="shared" si="23"/>
        <v>1055</v>
      </c>
      <c r="Q123" s="161">
        <f t="shared" si="23"/>
        <v>2361</v>
      </c>
      <c r="R123" s="162">
        <f t="shared" si="23"/>
        <v>2361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5</v>
      </c>
      <c r="M124" s="169">
        <v>15</v>
      </c>
      <c r="N124" s="169">
        <v>179</v>
      </c>
      <c r="O124" s="169">
        <v>389</v>
      </c>
      <c r="P124" s="166">
        <v>414</v>
      </c>
      <c r="Q124" s="167">
        <f>SUM(K124:P124)</f>
        <v>1002</v>
      </c>
      <c r="R124" s="170">
        <f>SUM(J124,Q124)</f>
        <v>1002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49</v>
      </c>
      <c r="M125" s="177">
        <v>68</v>
      </c>
      <c r="N125" s="177">
        <v>137</v>
      </c>
      <c r="O125" s="177">
        <v>142</v>
      </c>
      <c r="P125" s="174">
        <v>86</v>
      </c>
      <c r="Q125" s="175">
        <f>SUM(K125:P125)</f>
        <v>482</v>
      </c>
      <c r="R125" s="178">
        <f>SUM(J125,Q125)</f>
        <v>482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1</v>
      </c>
      <c r="M126" s="184">
        <v>7</v>
      </c>
      <c r="N126" s="184">
        <v>47</v>
      </c>
      <c r="O126" s="184">
        <v>267</v>
      </c>
      <c r="P126" s="181">
        <v>555</v>
      </c>
      <c r="Q126" s="182">
        <f>SUM(K126:P126)</f>
        <v>877</v>
      </c>
      <c r="R126" s="185">
        <f>SUM(J126,Q126)</f>
        <v>877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3743</v>
      </c>
      <c r="I127" s="156">
        <f t="shared" si="24"/>
        <v>4394</v>
      </c>
      <c r="J127" s="157">
        <f t="shared" si="24"/>
        <v>8137</v>
      </c>
      <c r="K127" s="158">
        <f t="shared" si="24"/>
        <v>0</v>
      </c>
      <c r="L127" s="159">
        <f t="shared" si="24"/>
        <v>9553</v>
      </c>
      <c r="M127" s="159">
        <f t="shared" si="24"/>
        <v>7239</v>
      </c>
      <c r="N127" s="159">
        <f t="shared" si="24"/>
        <v>4905</v>
      </c>
      <c r="O127" s="159">
        <f t="shared" si="24"/>
        <v>3988</v>
      </c>
      <c r="P127" s="160">
        <f t="shared" si="24"/>
        <v>3023</v>
      </c>
      <c r="Q127" s="161">
        <f t="shared" si="24"/>
        <v>28708</v>
      </c>
      <c r="R127" s="162">
        <f t="shared" si="24"/>
        <v>36845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平成２８年（２０１６年）１０月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37422052</v>
      </c>
      <c r="I133" s="156">
        <f t="shared" si="25"/>
        <v>63462736</v>
      </c>
      <c r="J133" s="157">
        <f t="shared" si="25"/>
        <v>100884788</v>
      </c>
      <c r="K133" s="158">
        <f t="shared" si="25"/>
        <v>0</v>
      </c>
      <c r="L133" s="159">
        <f t="shared" si="25"/>
        <v>221377642</v>
      </c>
      <c r="M133" s="159">
        <f t="shared" si="25"/>
        <v>197036232</v>
      </c>
      <c r="N133" s="159">
        <f t="shared" si="25"/>
        <v>161399911</v>
      </c>
      <c r="O133" s="159">
        <f t="shared" si="25"/>
        <v>131645769</v>
      </c>
      <c r="P133" s="160">
        <f t="shared" si="25"/>
        <v>87015951</v>
      </c>
      <c r="Q133" s="161">
        <f t="shared" si="25"/>
        <v>798475505</v>
      </c>
      <c r="R133" s="162">
        <f t="shared" si="25"/>
        <v>899360293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11413749</v>
      </c>
      <c r="I134" s="156">
        <f t="shared" si="26"/>
        <v>19208748</v>
      </c>
      <c r="J134" s="157">
        <f t="shared" si="26"/>
        <v>30622497</v>
      </c>
      <c r="K134" s="158">
        <f t="shared" si="26"/>
        <v>0</v>
      </c>
      <c r="L134" s="159">
        <f t="shared" si="26"/>
        <v>47673633</v>
      </c>
      <c r="M134" s="159">
        <f t="shared" si="26"/>
        <v>41829048</v>
      </c>
      <c r="N134" s="159">
        <f t="shared" si="26"/>
        <v>32622373</v>
      </c>
      <c r="O134" s="159">
        <f t="shared" si="26"/>
        <v>31142937</v>
      </c>
      <c r="P134" s="160">
        <f t="shared" si="26"/>
        <v>27813312</v>
      </c>
      <c r="Q134" s="161">
        <f t="shared" si="26"/>
        <v>181081303</v>
      </c>
      <c r="R134" s="162">
        <f aca="true" t="shared" si="27" ref="R134:R139">SUM(J134,Q134)</f>
        <v>211703800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10596462</v>
      </c>
      <c r="I135" s="166">
        <v>16022832</v>
      </c>
      <c r="J135" s="167">
        <f>SUM(H135:I135)</f>
        <v>26619294</v>
      </c>
      <c r="K135" s="168">
        <v>0</v>
      </c>
      <c r="L135" s="169">
        <v>34154964</v>
      </c>
      <c r="M135" s="169">
        <v>30022873</v>
      </c>
      <c r="N135" s="169">
        <v>24050486</v>
      </c>
      <c r="O135" s="169">
        <v>22400277</v>
      </c>
      <c r="P135" s="166">
        <v>17821544</v>
      </c>
      <c r="Q135" s="167">
        <f>SUM(K135:P135)</f>
        <v>128450144</v>
      </c>
      <c r="R135" s="170">
        <f t="shared" si="27"/>
        <v>155069438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11484</v>
      </c>
      <c r="N136" s="177">
        <v>197577</v>
      </c>
      <c r="O136" s="177">
        <v>357780</v>
      </c>
      <c r="P136" s="174">
        <v>2158248</v>
      </c>
      <c r="Q136" s="175">
        <f>SUM(K136:P136)</f>
        <v>2725089</v>
      </c>
      <c r="R136" s="178">
        <f t="shared" si="27"/>
        <v>2725089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385368</v>
      </c>
      <c r="I137" s="174">
        <v>1191592</v>
      </c>
      <c r="J137" s="175">
        <f>SUM(H137:I137)</f>
        <v>1576960</v>
      </c>
      <c r="K137" s="176">
        <v>0</v>
      </c>
      <c r="L137" s="177">
        <v>7706833</v>
      </c>
      <c r="M137" s="177">
        <v>5691825</v>
      </c>
      <c r="N137" s="177">
        <v>4027832</v>
      </c>
      <c r="O137" s="177">
        <v>5104097</v>
      </c>
      <c r="P137" s="174">
        <v>4451532</v>
      </c>
      <c r="Q137" s="175">
        <f>SUM(K137:P137)</f>
        <v>26982119</v>
      </c>
      <c r="R137" s="178">
        <f t="shared" si="27"/>
        <v>28559079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211484</v>
      </c>
      <c r="I138" s="174">
        <v>1520876</v>
      </c>
      <c r="J138" s="175">
        <f>SUM(H138:I138)</f>
        <v>1732360</v>
      </c>
      <c r="K138" s="176">
        <v>0</v>
      </c>
      <c r="L138" s="177">
        <v>3024404</v>
      </c>
      <c r="M138" s="177">
        <v>3556311</v>
      </c>
      <c r="N138" s="177">
        <v>2170942</v>
      </c>
      <c r="O138" s="177">
        <v>1212877</v>
      </c>
      <c r="P138" s="174">
        <v>1506560</v>
      </c>
      <c r="Q138" s="175">
        <f>SUM(K138:P138)</f>
        <v>11471094</v>
      </c>
      <c r="R138" s="178">
        <f t="shared" si="27"/>
        <v>13203454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220435</v>
      </c>
      <c r="I139" s="181">
        <v>473448</v>
      </c>
      <c r="J139" s="182">
        <f>SUM(H139:I139)</f>
        <v>693883</v>
      </c>
      <c r="K139" s="183">
        <v>0</v>
      </c>
      <c r="L139" s="184">
        <v>2787432</v>
      </c>
      <c r="M139" s="184">
        <v>2546555</v>
      </c>
      <c r="N139" s="184">
        <v>2175536</v>
      </c>
      <c r="O139" s="184">
        <v>2067906</v>
      </c>
      <c r="P139" s="181">
        <v>1875428</v>
      </c>
      <c r="Q139" s="182">
        <f>SUM(K139:P139)</f>
        <v>11452857</v>
      </c>
      <c r="R139" s="185">
        <f t="shared" si="27"/>
        <v>12146740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13280433</v>
      </c>
      <c r="I140" s="156">
        <f t="shared" si="28"/>
        <v>26630722</v>
      </c>
      <c r="J140" s="157">
        <f t="shared" si="28"/>
        <v>39911155</v>
      </c>
      <c r="K140" s="158">
        <f t="shared" si="28"/>
        <v>0</v>
      </c>
      <c r="L140" s="159">
        <f t="shared" si="28"/>
        <v>98631785</v>
      </c>
      <c r="M140" s="159">
        <f t="shared" si="28"/>
        <v>91327307</v>
      </c>
      <c r="N140" s="159">
        <f t="shared" si="28"/>
        <v>68085687</v>
      </c>
      <c r="O140" s="159">
        <f t="shared" si="28"/>
        <v>50608012</v>
      </c>
      <c r="P140" s="160">
        <f t="shared" si="28"/>
        <v>28944336</v>
      </c>
      <c r="Q140" s="161">
        <f t="shared" si="28"/>
        <v>337597127</v>
      </c>
      <c r="R140" s="162">
        <f t="shared" si="28"/>
        <v>377508282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11458044</v>
      </c>
      <c r="I141" s="166">
        <v>20988724</v>
      </c>
      <c r="J141" s="186">
        <f>SUM(H141:I141)</f>
        <v>32446768</v>
      </c>
      <c r="K141" s="168">
        <v>0</v>
      </c>
      <c r="L141" s="169">
        <v>67294636</v>
      </c>
      <c r="M141" s="169">
        <v>58854647</v>
      </c>
      <c r="N141" s="169">
        <v>43266304</v>
      </c>
      <c r="O141" s="169">
        <v>33729530</v>
      </c>
      <c r="P141" s="166">
        <v>18209040</v>
      </c>
      <c r="Q141" s="167">
        <f>SUM(K141:P141)</f>
        <v>221354157</v>
      </c>
      <c r="R141" s="170">
        <f>SUM(J141,Q141)</f>
        <v>253800925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1822389</v>
      </c>
      <c r="I142" s="181">
        <v>5641998</v>
      </c>
      <c r="J142" s="187">
        <f>SUM(H142:I142)</f>
        <v>7464387</v>
      </c>
      <c r="K142" s="183">
        <v>0</v>
      </c>
      <c r="L142" s="184">
        <v>31337149</v>
      </c>
      <c r="M142" s="184">
        <v>32472660</v>
      </c>
      <c r="N142" s="184">
        <v>24819383</v>
      </c>
      <c r="O142" s="184">
        <v>16878482</v>
      </c>
      <c r="P142" s="181">
        <v>10735296</v>
      </c>
      <c r="Q142" s="182">
        <f>SUM(K142:P142)</f>
        <v>116242970</v>
      </c>
      <c r="R142" s="185">
        <f>SUM(J142,Q142)</f>
        <v>123707357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94226</v>
      </c>
      <c r="I143" s="156">
        <f t="shared" si="29"/>
        <v>284607</v>
      </c>
      <c r="J143" s="157">
        <f t="shared" si="29"/>
        <v>378833</v>
      </c>
      <c r="K143" s="158">
        <f t="shared" si="29"/>
        <v>0</v>
      </c>
      <c r="L143" s="159">
        <f t="shared" si="29"/>
        <v>8541307</v>
      </c>
      <c r="M143" s="159">
        <f t="shared" si="29"/>
        <v>9537161</v>
      </c>
      <c r="N143" s="159">
        <f t="shared" si="29"/>
        <v>16168907</v>
      </c>
      <c r="O143" s="159">
        <f t="shared" si="29"/>
        <v>13947589</v>
      </c>
      <c r="P143" s="160">
        <f t="shared" si="29"/>
        <v>8424514</v>
      </c>
      <c r="Q143" s="161">
        <f t="shared" si="29"/>
        <v>56619478</v>
      </c>
      <c r="R143" s="162">
        <f t="shared" si="29"/>
        <v>56998311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94226</v>
      </c>
      <c r="I144" s="166">
        <v>226791</v>
      </c>
      <c r="J144" s="186">
        <f>SUM(H144:I144)</f>
        <v>321017</v>
      </c>
      <c r="K144" s="168">
        <v>0</v>
      </c>
      <c r="L144" s="169">
        <v>6453866</v>
      </c>
      <c r="M144" s="169">
        <v>7419715</v>
      </c>
      <c r="N144" s="169">
        <v>12372354</v>
      </c>
      <c r="O144" s="169">
        <v>10622255</v>
      </c>
      <c r="P144" s="166">
        <v>5551245</v>
      </c>
      <c r="Q144" s="167">
        <f>SUM(K144:P144)</f>
        <v>42419435</v>
      </c>
      <c r="R144" s="170">
        <f>SUM(J144,Q144)</f>
        <v>42740452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57816</v>
      </c>
      <c r="J145" s="188">
        <f>SUM(H145:I145)</f>
        <v>57816</v>
      </c>
      <c r="K145" s="176">
        <v>0</v>
      </c>
      <c r="L145" s="177">
        <v>1839824</v>
      </c>
      <c r="M145" s="177">
        <v>1983355</v>
      </c>
      <c r="N145" s="177">
        <v>3602918</v>
      </c>
      <c r="O145" s="177">
        <v>3325334</v>
      </c>
      <c r="P145" s="174">
        <v>2460871</v>
      </c>
      <c r="Q145" s="175">
        <f>SUM(K145:P145)</f>
        <v>13212302</v>
      </c>
      <c r="R145" s="178">
        <f>SUM(J145,Q145)</f>
        <v>13270118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247617</v>
      </c>
      <c r="M146" s="184">
        <v>134091</v>
      </c>
      <c r="N146" s="184">
        <v>193635</v>
      </c>
      <c r="O146" s="184">
        <v>0</v>
      </c>
      <c r="P146" s="181">
        <v>412398</v>
      </c>
      <c r="Q146" s="182">
        <f>SUM(K146:P146)</f>
        <v>987741</v>
      </c>
      <c r="R146" s="185">
        <f>SUM(J146,Q146)</f>
        <v>987741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4964496</v>
      </c>
      <c r="I147" s="156">
        <f t="shared" si="30"/>
        <v>8253491</v>
      </c>
      <c r="J147" s="157">
        <f t="shared" si="30"/>
        <v>13217987</v>
      </c>
      <c r="K147" s="158">
        <f t="shared" si="30"/>
        <v>0</v>
      </c>
      <c r="L147" s="159">
        <f t="shared" si="30"/>
        <v>10338492</v>
      </c>
      <c r="M147" s="159">
        <f t="shared" si="30"/>
        <v>14917199</v>
      </c>
      <c r="N147" s="159">
        <f t="shared" si="30"/>
        <v>11312335</v>
      </c>
      <c r="O147" s="159">
        <f t="shared" si="30"/>
        <v>9378834</v>
      </c>
      <c r="P147" s="160">
        <f t="shared" si="30"/>
        <v>7445879</v>
      </c>
      <c r="Q147" s="161">
        <f t="shared" si="30"/>
        <v>53392739</v>
      </c>
      <c r="R147" s="162">
        <f t="shared" si="30"/>
        <v>66610726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2781220</v>
      </c>
      <c r="I148" s="166">
        <v>6000573</v>
      </c>
      <c r="J148" s="186">
        <f>SUM(H148:I148)</f>
        <v>8781793</v>
      </c>
      <c r="K148" s="168">
        <v>0</v>
      </c>
      <c r="L148" s="169">
        <v>7727350</v>
      </c>
      <c r="M148" s="169">
        <v>13409576</v>
      </c>
      <c r="N148" s="169">
        <v>10020565</v>
      </c>
      <c r="O148" s="169">
        <v>8891595</v>
      </c>
      <c r="P148" s="166">
        <v>7034810</v>
      </c>
      <c r="Q148" s="167">
        <f>SUM(K148:P148)</f>
        <v>47083896</v>
      </c>
      <c r="R148" s="170">
        <f>SUM(J148,Q148)</f>
        <v>55865689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328992</v>
      </c>
      <c r="I149" s="174">
        <v>538759</v>
      </c>
      <c r="J149" s="188">
        <f>SUM(H149:I149)</f>
        <v>867751</v>
      </c>
      <c r="K149" s="176">
        <v>0</v>
      </c>
      <c r="L149" s="177">
        <v>883955</v>
      </c>
      <c r="M149" s="177">
        <v>501495</v>
      </c>
      <c r="N149" s="177">
        <v>319286</v>
      </c>
      <c r="O149" s="177">
        <v>248429</v>
      </c>
      <c r="P149" s="174">
        <v>154569</v>
      </c>
      <c r="Q149" s="175">
        <f>SUM(K149:P149)</f>
        <v>2107734</v>
      </c>
      <c r="R149" s="178">
        <f>SUM(J149,Q149)</f>
        <v>2975485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1854284</v>
      </c>
      <c r="I150" s="181">
        <v>1714159</v>
      </c>
      <c r="J150" s="187">
        <f>SUM(H150:I150)</f>
        <v>3568443</v>
      </c>
      <c r="K150" s="183">
        <v>0</v>
      </c>
      <c r="L150" s="184">
        <v>1727187</v>
      </c>
      <c r="M150" s="184">
        <v>1006128</v>
      </c>
      <c r="N150" s="184">
        <v>972484</v>
      </c>
      <c r="O150" s="184">
        <v>238810</v>
      </c>
      <c r="P150" s="181">
        <v>256500</v>
      </c>
      <c r="Q150" s="182">
        <f>SUM(K150:P150)</f>
        <v>4201109</v>
      </c>
      <c r="R150" s="185">
        <f>SUM(J150,Q150)</f>
        <v>7769552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977148</v>
      </c>
      <c r="I151" s="156">
        <v>2022968</v>
      </c>
      <c r="J151" s="157">
        <f>SUM(H151:I151)</f>
        <v>3000116</v>
      </c>
      <c r="K151" s="158">
        <v>0</v>
      </c>
      <c r="L151" s="159">
        <v>20271873</v>
      </c>
      <c r="M151" s="159">
        <v>16039128</v>
      </c>
      <c r="N151" s="159">
        <v>17205994</v>
      </c>
      <c r="O151" s="159">
        <v>16557898</v>
      </c>
      <c r="P151" s="160">
        <v>8551796</v>
      </c>
      <c r="Q151" s="161">
        <f>SUM(K151:P151)</f>
        <v>78626689</v>
      </c>
      <c r="R151" s="162">
        <f>SUM(J151,Q151)</f>
        <v>81626805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6692000</v>
      </c>
      <c r="I152" s="156">
        <v>7062200</v>
      </c>
      <c r="J152" s="157">
        <f>SUM(H152:I152)</f>
        <v>13754200</v>
      </c>
      <c r="K152" s="158">
        <v>0</v>
      </c>
      <c r="L152" s="159">
        <v>35920552</v>
      </c>
      <c r="M152" s="159">
        <v>23386389</v>
      </c>
      <c r="N152" s="159">
        <v>16004615</v>
      </c>
      <c r="O152" s="159">
        <v>10010499</v>
      </c>
      <c r="P152" s="160">
        <v>5836114</v>
      </c>
      <c r="Q152" s="161">
        <f>SUM(K152:P152)</f>
        <v>91158169</v>
      </c>
      <c r="R152" s="162">
        <f>SUM(J152,Q152)</f>
        <v>104912369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816501</v>
      </c>
      <c r="I153" s="156">
        <f t="shared" si="31"/>
        <v>1455955</v>
      </c>
      <c r="J153" s="157">
        <f t="shared" si="31"/>
        <v>2272456</v>
      </c>
      <c r="K153" s="158">
        <f t="shared" si="31"/>
        <v>0</v>
      </c>
      <c r="L153" s="159">
        <f t="shared" si="31"/>
        <v>120525266</v>
      </c>
      <c r="M153" s="159">
        <f t="shared" si="31"/>
        <v>130470131</v>
      </c>
      <c r="N153" s="159">
        <f t="shared" si="31"/>
        <v>122911686</v>
      </c>
      <c r="O153" s="159">
        <f t="shared" si="31"/>
        <v>89376260</v>
      </c>
      <c r="P153" s="160">
        <f t="shared" si="31"/>
        <v>43769135</v>
      </c>
      <c r="Q153" s="161">
        <f t="shared" si="31"/>
        <v>507052478</v>
      </c>
      <c r="R153" s="162">
        <f t="shared" si="31"/>
        <v>509324934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2199219</v>
      </c>
      <c r="M154" s="226">
        <v>1624460</v>
      </c>
      <c r="N154" s="226">
        <v>1671399</v>
      </c>
      <c r="O154" s="226">
        <v>1339128</v>
      </c>
      <c r="P154" s="227">
        <v>2137734</v>
      </c>
      <c r="Q154" s="228">
        <f>SUM(K154:P154)</f>
        <v>8971940</v>
      </c>
      <c r="R154" s="229">
        <f>SUM(J154,Q154)</f>
        <v>8971940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57240296</v>
      </c>
      <c r="M156" s="239">
        <v>46210536</v>
      </c>
      <c r="N156" s="239">
        <v>30844538</v>
      </c>
      <c r="O156" s="239">
        <v>20843547</v>
      </c>
      <c r="P156" s="236">
        <v>11824197</v>
      </c>
      <c r="Q156" s="240">
        <f>SUM(K156:P156)</f>
        <v>166963114</v>
      </c>
      <c r="R156" s="241">
        <f>SUM(J156,Q156)</f>
        <v>166963114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138870</v>
      </c>
      <c r="I157" s="174">
        <v>190107</v>
      </c>
      <c r="J157" s="188">
        <f t="shared" si="32"/>
        <v>328977</v>
      </c>
      <c r="K157" s="176">
        <v>0</v>
      </c>
      <c r="L157" s="177">
        <v>9843133</v>
      </c>
      <c r="M157" s="177">
        <v>10454567</v>
      </c>
      <c r="N157" s="177">
        <v>10175342</v>
      </c>
      <c r="O157" s="177">
        <v>6927933</v>
      </c>
      <c r="P157" s="174">
        <v>3677400</v>
      </c>
      <c r="Q157" s="175">
        <f t="shared" si="33"/>
        <v>41078375</v>
      </c>
      <c r="R157" s="178">
        <f t="shared" si="34"/>
        <v>41407352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677631</v>
      </c>
      <c r="I158" s="174">
        <v>1265848</v>
      </c>
      <c r="J158" s="188">
        <f t="shared" si="32"/>
        <v>1943479</v>
      </c>
      <c r="K158" s="176">
        <v>0</v>
      </c>
      <c r="L158" s="177">
        <v>12039685</v>
      </c>
      <c r="M158" s="177">
        <v>11986544</v>
      </c>
      <c r="N158" s="177">
        <v>20132119</v>
      </c>
      <c r="O158" s="177">
        <v>11369161</v>
      </c>
      <c r="P158" s="174">
        <v>8381815</v>
      </c>
      <c r="Q158" s="175">
        <f t="shared" si="33"/>
        <v>63909324</v>
      </c>
      <c r="R158" s="178">
        <f t="shared" si="34"/>
        <v>65852803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34648362</v>
      </c>
      <c r="M159" s="177">
        <v>53080524</v>
      </c>
      <c r="N159" s="177">
        <v>50175939</v>
      </c>
      <c r="O159" s="177">
        <v>33223606</v>
      </c>
      <c r="P159" s="174">
        <v>12184553</v>
      </c>
      <c r="Q159" s="175">
        <f t="shared" si="33"/>
        <v>183312984</v>
      </c>
      <c r="R159" s="178">
        <f t="shared" si="34"/>
        <v>183312984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3351649</v>
      </c>
      <c r="M160" s="177">
        <v>6049007</v>
      </c>
      <c r="N160" s="177">
        <v>5208220</v>
      </c>
      <c r="O160" s="177">
        <v>6809475</v>
      </c>
      <c r="P160" s="174">
        <v>2686308</v>
      </c>
      <c r="Q160" s="175">
        <f t="shared" si="33"/>
        <v>24104659</v>
      </c>
      <c r="R160" s="178">
        <f t="shared" si="34"/>
        <v>24104659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3199968</v>
      </c>
      <c r="O161" s="177">
        <v>6292713</v>
      </c>
      <c r="P161" s="174">
        <v>2222855</v>
      </c>
      <c r="Q161" s="175">
        <f>SUM(K161:P161)</f>
        <v>11715536</v>
      </c>
      <c r="R161" s="178">
        <f>SUM(J161,Q161)</f>
        <v>11715536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1202922</v>
      </c>
      <c r="M162" s="214">
        <v>1064493</v>
      </c>
      <c r="N162" s="214">
        <v>1504161</v>
      </c>
      <c r="O162" s="214">
        <v>2570697</v>
      </c>
      <c r="P162" s="211">
        <v>654273</v>
      </c>
      <c r="Q162" s="215">
        <f t="shared" si="33"/>
        <v>6996546</v>
      </c>
      <c r="R162" s="216">
        <f t="shared" si="34"/>
        <v>6996546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12429134</v>
      </c>
      <c r="M163" s="159">
        <f aca="true" t="shared" si="35" ref="M163:R163">SUM(M164:M166)</f>
        <v>20536123</v>
      </c>
      <c r="N163" s="159">
        <f t="shared" si="35"/>
        <v>92139164</v>
      </c>
      <c r="O163" s="159">
        <f t="shared" si="35"/>
        <v>229248068</v>
      </c>
      <c r="P163" s="160">
        <f t="shared" si="35"/>
        <v>343463902</v>
      </c>
      <c r="Q163" s="161">
        <f t="shared" si="35"/>
        <v>697816391</v>
      </c>
      <c r="R163" s="162">
        <f t="shared" si="35"/>
        <v>697816391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980505</v>
      </c>
      <c r="M164" s="169">
        <v>3081361</v>
      </c>
      <c r="N164" s="169">
        <v>40482987</v>
      </c>
      <c r="O164" s="169">
        <v>93837705</v>
      </c>
      <c r="P164" s="166">
        <v>107325837</v>
      </c>
      <c r="Q164" s="167">
        <f>SUM(K164:P164)</f>
        <v>245708395</v>
      </c>
      <c r="R164" s="170">
        <f>SUM(J164,Q164)</f>
        <v>245708395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11101337</v>
      </c>
      <c r="M165" s="177">
        <v>15511825</v>
      </c>
      <c r="N165" s="177">
        <v>36005131</v>
      </c>
      <c r="O165" s="177">
        <v>40017039</v>
      </c>
      <c r="P165" s="174">
        <v>24623895</v>
      </c>
      <c r="Q165" s="175">
        <f>SUM(K165:P165)</f>
        <v>127259227</v>
      </c>
      <c r="R165" s="178">
        <f>SUM(J165,Q165)</f>
        <v>127259227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347292</v>
      </c>
      <c r="M166" s="184">
        <v>1942937</v>
      </c>
      <c r="N166" s="184">
        <v>15651046</v>
      </c>
      <c r="O166" s="184">
        <v>95393324</v>
      </c>
      <c r="P166" s="181">
        <v>211514170</v>
      </c>
      <c r="Q166" s="182">
        <f>SUM(K166:P166)</f>
        <v>324848769</v>
      </c>
      <c r="R166" s="185">
        <f>SUM(J166,Q166)</f>
        <v>324848769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38238553</v>
      </c>
      <c r="I167" s="156">
        <f t="shared" si="36"/>
        <v>64918691</v>
      </c>
      <c r="J167" s="157">
        <f t="shared" si="36"/>
        <v>103157244</v>
      </c>
      <c r="K167" s="158">
        <f t="shared" si="36"/>
        <v>0</v>
      </c>
      <c r="L167" s="159">
        <f t="shared" si="36"/>
        <v>354332042</v>
      </c>
      <c r="M167" s="159">
        <f t="shared" si="36"/>
        <v>348042486</v>
      </c>
      <c r="N167" s="159">
        <f t="shared" si="36"/>
        <v>376450761</v>
      </c>
      <c r="O167" s="159">
        <f t="shared" si="36"/>
        <v>450270097</v>
      </c>
      <c r="P167" s="160">
        <f t="shared" si="36"/>
        <v>474248988</v>
      </c>
      <c r="Q167" s="161">
        <f t="shared" si="36"/>
        <v>2003344374</v>
      </c>
      <c r="R167" s="162">
        <f t="shared" si="36"/>
        <v>2106501618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80" zoomScaleNormal="55" zoomScaleSheetLayoutView="80" zoomScalePageLayoutView="0" workbookViewId="0" topLeftCell="A154">
      <selection activeCell="M154" sqref="M1:R16384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4.625" style="2" customWidth="1"/>
    <col min="6" max="6" width="6.625" style="2" customWidth="1"/>
    <col min="7" max="7" width="9.375" style="2" customWidth="1"/>
    <col min="8" max="12" width="10.625" style="2" customWidth="1"/>
    <col min="13" max="16" width="11.375" style="2" bestFit="1" customWidth="1"/>
    <col min="17" max="18" width="12.875" style="2" bestFit="1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平成２８年（２０１６年）１１月※</v>
      </c>
      <c r="J1" s="294" t="s">
        <v>0</v>
      </c>
      <c r="K1" s="295"/>
      <c r="L1" s="295"/>
      <c r="M1" s="295"/>
      <c r="N1" s="295"/>
      <c r="O1" s="296"/>
      <c r="P1" s="297">
        <v>42782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11</v>
      </c>
      <c r="D2" s="230">
        <v>1</v>
      </c>
      <c r="E2" s="230">
        <v>30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平成２８年（２０１６年）１１月末日現在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47693</v>
      </c>
      <c r="Q6" s="13">
        <f>R42</f>
        <v>19202</v>
      </c>
      <c r="R6" s="303">
        <f>Q6/Q7</f>
        <v>0.20546567368601268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45763</v>
      </c>
      <c r="Q7" s="13">
        <f>I8</f>
        <v>93456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93456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平成２８年（２０１６年）１１月末日現在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835</v>
      </c>
      <c r="I14" s="39">
        <f>I15+I16+I17+I18+I19+I20</f>
        <v>582</v>
      </c>
      <c r="J14" s="40">
        <f aca="true" t="shared" si="0" ref="J14:J22">SUM(H14:I14)</f>
        <v>1417</v>
      </c>
      <c r="K14" s="41" t="s">
        <v>23</v>
      </c>
      <c r="L14" s="42">
        <f>L15+L16+L17+L18+L19+L20</f>
        <v>1334</v>
      </c>
      <c r="M14" s="42">
        <f>M15+M16+M17+M18+M19+M20</f>
        <v>939</v>
      </c>
      <c r="N14" s="42">
        <f>N15+N16+N17+N18+N19+N20</f>
        <v>705</v>
      </c>
      <c r="O14" s="42">
        <f>O15+O16+O17+O18+O19+O20</f>
        <v>643</v>
      </c>
      <c r="P14" s="42">
        <f>P15+P16+P17+P18+P19+P20</f>
        <v>525</v>
      </c>
      <c r="Q14" s="43">
        <f aca="true" t="shared" si="1" ref="Q14:Q22">SUM(K14:P14)</f>
        <v>4146</v>
      </c>
      <c r="R14" s="44">
        <f aca="true" t="shared" si="2" ref="R14:R22">SUM(J14,Q14)</f>
        <v>5563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95</v>
      </c>
      <c r="I15" s="48">
        <v>95</v>
      </c>
      <c r="J15" s="49">
        <f t="shared" si="0"/>
        <v>190</v>
      </c>
      <c r="K15" s="50" t="s">
        <v>23</v>
      </c>
      <c r="L15" s="51">
        <v>118</v>
      </c>
      <c r="M15" s="51">
        <v>90</v>
      </c>
      <c r="N15" s="51">
        <v>73</v>
      </c>
      <c r="O15" s="51">
        <v>47</v>
      </c>
      <c r="P15" s="48">
        <v>46</v>
      </c>
      <c r="Q15" s="49">
        <f t="shared" si="1"/>
        <v>374</v>
      </c>
      <c r="R15" s="52">
        <f t="shared" si="2"/>
        <v>564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123</v>
      </c>
      <c r="I16" s="48">
        <v>96</v>
      </c>
      <c r="J16" s="49">
        <f t="shared" si="0"/>
        <v>219</v>
      </c>
      <c r="K16" s="50" t="s">
        <v>23</v>
      </c>
      <c r="L16" s="51">
        <v>145</v>
      </c>
      <c r="M16" s="51">
        <v>131</v>
      </c>
      <c r="N16" s="51">
        <v>91</v>
      </c>
      <c r="O16" s="51">
        <v>84</v>
      </c>
      <c r="P16" s="48">
        <v>70</v>
      </c>
      <c r="Q16" s="49">
        <f t="shared" si="1"/>
        <v>521</v>
      </c>
      <c r="R16" s="55">
        <f t="shared" si="2"/>
        <v>740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142</v>
      </c>
      <c r="I17" s="48">
        <v>91</v>
      </c>
      <c r="J17" s="49">
        <f t="shared" si="0"/>
        <v>233</v>
      </c>
      <c r="K17" s="50" t="s">
        <v>23</v>
      </c>
      <c r="L17" s="51">
        <v>220</v>
      </c>
      <c r="M17" s="51">
        <v>154</v>
      </c>
      <c r="N17" s="51">
        <v>102</v>
      </c>
      <c r="O17" s="51">
        <v>107</v>
      </c>
      <c r="P17" s="48">
        <v>98</v>
      </c>
      <c r="Q17" s="49">
        <f t="shared" si="1"/>
        <v>681</v>
      </c>
      <c r="R17" s="55">
        <f t="shared" si="2"/>
        <v>914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175</v>
      </c>
      <c r="I18" s="48">
        <v>112</v>
      </c>
      <c r="J18" s="49">
        <f t="shared" si="0"/>
        <v>287</v>
      </c>
      <c r="K18" s="50" t="s">
        <v>23</v>
      </c>
      <c r="L18" s="51">
        <v>317</v>
      </c>
      <c r="M18" s="51">
        <v>222</v>
      </c>
      <c r="N18" s="51">
        <v>169</v>
      </c>
      <c r="O18" s="51">
        <v>141</v>
      </c>
      <c r="P18" s="48">
        <v>124</v>
      </c>
      <c r="Q18" s="49">
        <f t="shared" si="1"/>
        <v>973</v>
      </c>
      <c r="R18" s="55">
        <f t="shared" si="2"/>
        <v>1260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176</v>
      </c>
      <c r="I19" s="48">
        <v>130</v>
      </c>
      <c r="J19" s="49">
        <f t="shared" si="0"/>
        <v>306</v>
      </c>
      <c r="K19" s="50" t="s">
        <v>23</v>
      </c>
      <c r="L19" s="51">
        <v>327</v>
      </c>
      <c r="M19" s="51">
        <v>202</v>
      </c>
      <c r="N19" s="51">
        <v>156</v>
      </c>
      <c r="O19" s="51">
        <v>161</v>
      </c>
      <c r="P19" s="48">
        <v>106</v>
      </c>
      <c r="Q19" s="49">
        <f t="shared" si="1"/>
        <v>952</v>
      </c>
      <c r="R19" s="55">
        <f t="shared" si="2"/>
        <v>1258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124</v>
      </c>
      <c r="I20" s="59">
        <v>58</v>
      </c>
      <c r="J20" s="60">
        <f t="shared" si="0"/>
        <v>182</v>
      </c>
      <c r="K20" s="61" t="s">
        <v>23</v>
      </c>
      <c r="L20" s="62">
        <v>207</v>
      </c>
      <c r="M20" s="62">
        <v>140</v>
      </c>
      <c r="N20" s="62">
        <v>114</v>
      </c>
      <c r="O20" s="62">
        <v>103</v>
      </c>
      <c r="P20" s="59">
        <v>81</v>
      </c>
      <c r="Q20" s="49">
        <f t="shared" si="1"/>
        <v>645</v>
      </c>
      <c r="R20" s="63">
        <f t="shared" si="2"/>
        <v>827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18</v>
      </c>
      <c r="I21" s="65">
        <v>26</v>
      </c>
      <c r="J21" s="40">
        <f t="shared" si="0"/>
        <v>44</v>
      </c>
      <c r="K21" s="41" t="s">
        <v>23</v>
      </c>
      <c r="L21" s="42">
        <v>43</v>
      </c>
      <c r="M21" s="42">
        <v>40</v>
      </c>
      <c r="N21" s="42">
        <v>16</v>
      </c>
      <c r="O21" s="42">
        <v>17</v>
      </c>
      <c r="P21" s="66">
        <v>26</v>
      </c>
      <c r="Q21" s="67">
        <f t="shared" si="1"/>
        <v>142</v>
      </c>
      <c r="R21" s="68">
        <f t="shared" si="2"/>
        <v>186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853</v>
      </c>
      <c r="I22" s="70">
        <f>I14+I21</f>
        <v>608</v>
      </c>
      <c r="J22" s="71">
        <f t="shared" si="0"/>
        <v>1461</v>
      </c>
      <c r="K22" s="72" t="s">
        <v>23</v>
      </c>
      <c r="L22" s="73">
        <f>L14+L21</f>
        <v>1377</v>
      </c>
      <c r="M22" s="73">
        <f>M14+M21</f>
        <v>979</v>
      </c>
      <c r="N22" s="73">
        <f>N14+N21</f>
        <v>721</v>
      </c>
      <c r="O22" s="73">
        <f>O14+O21</f>
        <v>660</v>
      </c>
      <c r="P22" s="70">
        <f>P14+P21</f>
        <v>551</v>
      </c>
      <c r="Q22" s="71">
        <f t="shared" si="1"/>
        <v>4288</v>
      </c>
      <c r="R22" s="74">
        <f t="shared" si="2"/>
        <v>5749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2041</v>
      </c>
      <c r="I24" s="39">
        <f>I25+I26+I27+I28+I29+I30</f>
        <v>1713</v>
      </c>
      <c r="J24" s="40">
        <f aca="true" t="shared" si="3" ref="J24:J32">SUM(H24:I24)</f>
        <v>3754</v>
      </c>
      <c r="K24" s="41" t="s">
        <v>95</v>
      </c>
      <c r="L24" s="42">
        <f>L25+L26+L27+L28+L29+L30</f>
        <v>2992</v>
      </c>
      <c r="M24" s="42">
        <f>M25+M26+M27+M28+M29+M30</f>
        <v>1946</v>
      </c>
      <c r="N24" s="42">
        <f>N25+N26+N27+N28+N29+N30</f>
        <v>1433</v>
      </c>
      <c r="O24" s="42">
        <f>O25+O26+O27+O28+O29+O30</f>
        <v>1597</v>
      </c>
      <c r="P24" s="42">
        <f>P25+P26+P27+P28+P29+P30</f>
        <v>1570</v>
      </c>
      <c r="Q24" s="43">
        <f aca="true" t="shared" si="4" ref="Q24:Q32">SUM(K24:P24)</f>
        <v>9538</v>
      </c>
      <c r="R24" s="44">
        <f aca="true" t="shared" si="5" ref="R24:R32">SUM(J24,Q24)</f>
        <v>13292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84</v>
      </c>
      <c r="I25" s="48">
        <v>85</v>
      </c>
      <c r="J25" s="49">
        <f t="shared" si="3"/>
        <v>169</v>
      </c>
      <c r="K25" s="50" t="s">
        <v>95</v>
      </c>
      <c r="L25" s="51">
        <v>96</v>
      </c>
      <c r="M25" s="51">
        <v>58</v>
      </c>
      <c r="N25" s="51">
        <v>40</v>
      </c>
      <c r="O25" s="51">
        <v>36</v>
      </c>
      <c r="P25" s="48">
        <v>49</v>
      </c>
      <c r="Q25" s="49">
        <f t="shared" si="4"/>
        <v>279</v>
      </c>
      <c r="R25" s="52">
        <f t="shared" si="5"/>
        <v>448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142</v>
      </c>
      <c r="I26" s="48">
        <v>116</v>
      </c>
      <c r="J26" s="49">
        <f t="shared" si="3"/>
        <v>258</v>
      </c>
      <c r="K26" s="50" t="s">
        <v>95</v>
      </c>
      <c r="L26" s="51">
        <v>184</v>
      </c>
      <c r="M26" s="51">
        <v>114</v>
      </c>
      <c r="N26" s="51">
        <v>71</v>
      </c>
      <c r="O26" s="51">
        <v>58</v>
      </c>
      <c r="P26" s="48">
        <v>84</v>
      </c>
      <c r="Q26" s="49">
        <f t="shared" si="4"/>
        <v>511</v>
      </c>
      <c r="R26" s="55">
        <f t="shared" si="5"/>
        <v>769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336</v>
      </c>
      <c r="I27" s="48">
        <v>257</v>
      </c>
      <c r="J27" s="49">
        <f t="shared" si="3"/>
        <v>593</v>
      </c>
      <c r="K27" s="50" t="s">
        <v>95</v>
      </c>
      <c r="L27" s="51">
        <v>323</v>
      </c>
      <c r="M27" s="51">
        <v>201</v>
      </c>
      <c r="N27" s="51">
        <v>109</v>
      </c>
      <c r="O27" s="51">
        <v>133</v>
      </c>
      <c r="P27" s="48">
        <v>115</v>
      </c>
      <c r="Q27" s="49">
        <f t="shared" si="4"/>
        <v>881</v>
      </c>
      <c r="R27" s="55">
        <f t="shared" si="5"/>
        <v>1474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631</v>
      </c>
      <c r="I28" s="48">
        <v>475</v>
      </c>
      <c r="J28" s="49">
        <f t="shared" si="3"/>
        <v>1106</v>
      </c>
      <c r="K28" s="50" t="s">
        <v>95</v>
      </c>
      <c r="L28" s="51">
        <v>758</v>
      </c>
      <c r="M28" s="51">
        <v>388</v>
      </c>
      <c r="N28" s="51">
        <v>255</v>
      </c>
      <c r="O28" s="51">
        <v>287</v>
      </c>
      <c r="P28" s="48">
        <v>273</v>
      </c>
      <c r="Q28" s="49">
        <f t="shared" si="4"/>
        <v>1961</v>
      </c>
      <c r="R28" s="55">
        <f t="shared" si="5"/>
        <v>3067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551</v>
      </c>
      <c r="I29" s="48">
        <v>506</v>
      </c>
      <c r="J29" s="49">
        <f t="shared" si="3"/>
        <v>1057</v>
      </c>
      <c r="K29" s="50" t="s">
        <v>95</v>
      </c>
      <c r="L29" s="51">
        <v>881</v>
      </c>
      <c r="M29" s="51">
        <v>574</v>
      </c>
      <c r="N29" s="51">
        <v>401</v>
      </c>
      <c r="O29" s="51">
        <v>434</v>
      </c>
      <c r="P29" s="48">
        <v>417</v>
      </c>
      <c r="Q29" s="49">
        <f t="shared" si="4"/>
        <v>2707</v>
      </c>
      <c r="R29" s="55">
        <f t="shared" si="5"/>
        <v>3764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297</v>
      </c>
      <c r="I30" s="59">
        <v>274</v>
      </c>
      <c r="J30" s="60">
        <f t="shared" si="3"/>
        <v>571</v>
      </c>
      <c r="K30" s="61" t="s">
        <v>95</v>
      </c>
      <c r="L30" s="62">
        <v>750</v>
      </c>
      <c r="M30" s="62">
        <v>611</v>
      </c>
      <c r="N30" s="62">
        <v>557</v>
      </c>
      <c r="O30" s="62">
        <v>649</v>
      </c>
      <c r="P30" s="59">
        <v>632</v>
      </c>
      <c r="Q30" s="60">
        <f t="shared" si="4"/>
        <v>3199</v>
      </c>
      <c r="R30" s="63">
        <f t="shared" si="5"/>
        <v>3770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15</v>
      </c>
      <c r="I31" s="65">
        <v>36</v>
      </c>
      <c r="J31" s="40">
        <f t="shared" si="3"/>
        <v>51</v>
      </c>
      <c r="K31" s="41" t="s">
        <v>95</v>
      </c>
      <c r="L31" s="42">
        <v>33</v>
      </c>
      <c r="M31" s="42">
        <v>24</v>
      </c>
      <c r="N31" s="42">
        <v>16</v>
      </c>
      <c r="O31" s="42">
        <v>15</v>
      </c>
      <c r="P31" s="66">
        <v>22</v>
      </c>
      <c r="Q31" s="67">
        <f t="shared" si="4"/>
        <v>110</v>
      </c>
      <c r="R31" s="68">
        <f t="shared" si="5"/>
        <v>161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2056</v>
      </c>
      <c r="I32" s="70">
        <f>I24+I31</f>
        <v>1749</v>
      </c>
      <c r="J32" s="71">
        <f t="shared" si="3"/>
        <v>3805</v>
      </c>
      <c r="K32" s="72" t="s">
        <v>95</v>
      </c>
      <c r="L32" s="73">
        <f>L24+L31</f>
        <v>3025</v>
      </c>
      <c r="M32" s="73">
        <f>M24+M31</f>
        <v>1970</v>
      </c>
      <c r="N32" s="73">
        <f>N24+N31</f>
        <v>1449</v>
      </c>
      <c r="O32" s="73">
        <f>O24+O31</f>
        <v>1612</v>
      </c>
      <c r="P32" s="70">
        <f>P24+P31</f>
        <v>1592</v>
      </c>
      <c r="Q32" s="71">
        <f t="shared" si="4"/>
        <v>9648</v>
      </c>
      <c r="R32" s="74">
        <f t="shared" si="5"/>
        <v>13453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2876</v>
      </c>
      <c r="I34" s="39">
        <f t="shared" si="6"/>
        <v>2295</v>
      </c>
      <c r="J34" s="40">
        <f>SUM(H34:I34)</f>
        <v>5171</v>
      </c>
      <c r="K34" s="41" t="s">
        <v>95</v>
      </c>
      <c r="L34" s="78">
        <f>L14+L24</f>
        <v>4326</v>
      </c>
      <c r="M34" s="78">
        <f>M14+M24</f>
        <v>2885</v>
      </c>
      <c r="N34" s="78">
        <f>N14+N24</f>
        <v>2138</v>
      </c>
      <c r="O34" s="78">
        <f>O14+O24</f>
        <v>2240</v>
      </c>
      <c r="P34" s="78">
        <f>P14+P24</f>
        <v>2095</v>
      </c>
      <c r="Q34" s="43">
        <f aca="true" t="shared" si="7" ref="Q34:Q42">SUM(K34:P34)</f>
        <v>13684</v>
      </c>
      <c r="R34" s="44">
        <f aca="true" t="shared" si="8" ref="R34:R42">SUM(J34,Q34)</f>
        <v>18855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179</v>
      </c>
      <c r="I35" s="80">
        <f t="shared" si="6"/>
        <v>180</v>
      </c>
      <c r="J35" s="49">
        <f>SUM(H35:I35)</f>
        <v>359</v>
      </c>
      <c r="K35" s="81" t="s">
        <v>95</v>
      </c>
      <c r="L35" s="82">
        <f aca="true" t="shared" si="9" ref="L35:P41">L15+L25</f>
        <v>214</v>
      </c>
      <c r="M35" s="82">
        <f t="shared" si="9"/>
        <v>148</v>
      </c>
      <c r="N35" s="82">
        <f t="shared" si="9"/>
        <v>113</v>
      </c>
      <c r="O35" s="82">
        <f t="shared" si="9"/>
        <v>83</v>
      </c>
      <c r="P35" s="83">
        <f>P15+P25</f>
        <v>95</v>
      </c>
      <c r="Q35" s="49">
        <f>SUM(K35:P35)</f>
        <v>653</v>
      </c>
      <c r="R35" s="52">
        <f>SUM(J35,Q35)</f>
        <v>1012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265</v>
      </c>
      <c r="I36" s="85">
        <f t="shared" si="6"/>
        <v>212</v>
      </c>
      <c r="J36" s="49">
        <f aca="true" t="shared" si="10" ref="J36:J42">SUM(H36:I36)</f>
        <v>477</v>
      </c>
      <c r="K36" s="86" t="s">
        <v>95</v>
      </c>
      <c r="L36" s="87">
        <f t="shared" si="9"/>
        <v>329</v>
      </c>
      <c r="M36" s="87">
        <f t="shared" si="9"/>
        <v>245</v>
      </c>
      <c r="N36" s="87">
        <f t="shared" si="9"/>
        <v>162</v>
      </c>
      <c r="O36" s="87">
        <f t="shared" si="9"/>
        <v>142</v>
      </c>
      <c r="P36" s="88">
        <f t="shared" si="9"/>
        <v>154</v>
      </c>
      <c r="Q36" s="49">
        <f t="shared" si="7"/>
        <v>1032</v>
      </c>
      <c r="R36" s="55">
        <f t="shared" si="8"/>
        <v>1509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478</v>
      </c>
      <c r="I37" s="85">
        <f t="shared" si="6"/>
        <v>348</v>
      </c>
      <c r="J37" s="49">
        <f t="shared" si="10"/>
        <v>826</v>
      </c>
      <c r="K37" s="86" t="s">
        <v>95</v>
      </c>
      <c r="L37" s="87">
        <f t="shared" si="9"/>
        <v>543</v>
      </c>
      <c r="M37" s="87">
        <f t="shared" si="9"/>
        <v>355</v>
      </c>
      <c r="N37" s="87">
        <f t="shared" si="9"/>
        <v>211</v>
      </c>
      <c r="O37" s="87">
        <f t="shared" si="9"/>
        <v>240</v>
      </c>
      <c r="P37" s="88">
        <f t="shared" si="9"/>
        <v>213</v>
      </c>
      <c r="Q37" s="49">
        <f t="shared" si="7"/>
        <v>1562</v>
      </c>
      <c r="R37" s="55">
        <f>SUM(J37,Q37)</f>
        <v>2388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806</v>
      </c>
      <c r="I38" s="85">
        <f t="shared" si="6"/>
        <v>587</v>
      </c>
      <c r="J38" s="49">
        <f t="shared" si="10"/>
        <v>1393</v>
      </c>
      <c r="K38" s="86" t="s">
        <v>95</v>
      </c>
      <c r="L38" s="87">
        <f t="shared" si="9"/>
        <v>1075</v>
      </c>
      <c r="M38" s="87">
        <f t="shared" si="9"/>
        <v>610</v>
      </c>
      <c r="N38" s="87">
        <f t="shared" si="9"/>
        <v>424</v>
      </c>
      <c r="O38" s="87">
        <f t="shared" si="9"/>
        <v>428</v>
      </c>
      <c r="P38" s="88">
        <f t="shared" si="9"/>
        <v>397</v>
      </c>
      <c r="Q38" s="49">
        <f t="shared" si="7"/>
        <v>2934</v>
      </c>
      <c r="R38" s="55">
        <f t="shared" si="8"/>
        <v>4327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727</v>
      </c>
      <c r="I39" s="85">
        <f t="shared" si="6"/>
        <v>636</v>
      </c>
      <c r="J39" s="49">
        <f t="shared" si="10"/>
        <v>1363</v>
      </c>
      <c r="K39" s="86" t="s">
        <v>95</v>
      </c>
      <c r="L39" s="87">
        <f t="shared" si="9"/>
        <v>1208</v>
      </c>
      <c r="M39" s="87">
        <f t="shared" si="9"/>
        <v>776</v>
      </c>
      <c r="N39" s="87">
        <f t="shared" si="9"/>
        <v>557</v>
      </c>
      <c r="O39" s="87">
        <f t="shared" si="9"/>
        <v>595</v>
      </c>
      <c r="P39" s="88">
        <f t="shared" si="9"/>
        <v>523</v>
      </c>
      <c r="Q39" s="49">
        <f t="shared" si="7"/>
        <v>3659</v>
      </c>
      <c r="R39" s="55">
        <f t="shared" si="8"/>
        <v>5022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421</v>
      </c>
      <c r="I40" s="89">
        <f t="shared" si="6"/>
        <v>332</v>
      </c>
      <c r="J40" s="60">
        <f t="shared" si="10"/>
        <v>753</v>
      </c>
      <c r="K40" s="90" t="s">
        <v>95</v>
      </c>
      <c r="L40" s="91">
        <f t="shared" si="9"/>
        <v>957</v>
      </c>
      <c r="M40" s="91">
        <f t="shared" si="9"/>
        <v>751</v>
      </c>
      <c r="N40" s="91">
        <f t="shared" si="9"/>
        <v>671</v>
      </c>
      <c r="O40" s="91">
        <f t="shared" si="9"/>
        <v>752</v>
      </c>
      <c r="P40" s="92">
        <f t="shared" si="9"/>
        <v>713</v>
      </c>
      <c r="Q40" s="93">
        <f t="shared" si="7"/>
        <v>3844</v>
      </c>
      <c r="R40" s="63">
        <f t="shared" si="8"/>
        <v>4597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33</v>
      </c>
      <c r="I41" s="39">
        <f t="shared" si="6"/>
        <v>62</v>
      </c>
      <c r="J41" s="38">
        <f>SUM(H41:I41)</f>
        <v>95</v>
      </c>
      <c r="K41" s="94" t="s">
        <v>95</v>
      </c>
      <c r="L41" s="95">
        <f>L21+L31</f>
        <v>76</v>
      </c>
      <c r="M41" s="95">
        <f t="shared" si="9"/>
        <v>64</v>
      </c>
      <c r="N41" s="95">
        <f t="shared" si="9"/>
        <v>32</v>
      </c>
      <c r="O41" s="95">
        <f t="shared" si="9"/>
        <v>32</v>
      </c>
      <c r="P41" s="96">
        <f t="shared" si="9"/>
        <v>48</v>
      </c>
      <c r="Q41" s="43">
        <f t="shared" si="7"/>
        <v>252</v>
      </c>
      <c r="R41" s="97">
        <f t="shared" si="8"/>
        <v>347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2909</v>
      </c>
      <c r="I42" s="70">
        <f>I34+I41</f>
        <v>2357</v>
      </c>
      <c r="J42" s="71">
        <f t="shared" si="10"/>
        <v>5266</v>
      </c>
      <c r="K42" s="72" t="s">
        <v>95</v>
      </c>
      <c r="L42" s="73">
        <f>L34+L41</f>
        <v>4402</v>
      </c>
      <c r="M42" s="73">
        <f>M34+M41</f>
        <v>2949</v>
      </c>
      <c r="N42" s="73">
        <f>N34+N41</f>
        <v>2170</v>
      </c>
      <c r="O42" s="73">
        <f>O34+O41</f>
        <v>2272</v>
      </c>
      <c r="P42" s="70">
        <f>P34+P41</f>
        <v>2143</v>
      </c>
      <c r="Q42" s="71">
        <f t="shared" si="7"/>
        <v>13936</v>
      </c>
      <c r="R42" s="74">
        <f t="shared" si="8"/>
        <v>19202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平成２８年（２０１６年）１１月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1534</v>
      </c>
      <c r="I49" s="106">
        <v>1591</v>
      </c>
      <c r="J49" s="107">
        <f>SUM(H49:I49)</f>
        <v>3125</v>
      </c>
      <c r="K49" s="108">
        <v>0</v>
      </c>
      <c r="L49" s="109">
        <v>3177</v>
      </c>
      <c r="M49" s="109">
        <v>2142</v>
      </c>
      <c r="N49" s="109">
        <v>1279</v>
      </c>
      <c r="O49" s="109">
        <v>861</v>
      </c>
      <c r="P49" s="110">
        <v>449</v>
      </c>
      <c r="Q49" s="111">
        <f>SUM(K49:P49)</f>
        <v>7908</v>
      </c>
      <c r="R49" s="112">
        <f>SUM(J49,Q49)</f>
        <v>11033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20</v>
      </c>
      <c r="I50" s="114">
        <v>35</v>
      </c>
      <c r="J50" s="115">
        <f>SUM(H50:I50)</f>
        <v>55</v>
      </c>
      <c r="K50" s="116">
        <v>0</v>
      </c>
      <c r="L50" s="117">
        <v>45</v>
      </c>
      <c r="M50" s="117">
        <v>49</v>
      </c>
      <c r="N50" s="117">
        <v>31</v>
      </c>
      <c r="O50" s="117">
        <v>15</v>
      </c>
      <c r="P50" s="118">
        <v>17</v>
      </c>
      <c r="Q50" s="119">
        <f>SUM(K50:P50)</f>
        <v>157</v>
      </c>
      <c r="R50" s="120">
        <f>SUM(J50,Q50)</f>
        <v>212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1554</v>
      </c>
      <c r="I51" s="122">
        <f t="shared" si="11"/>
        <v>1626</v>
      </c>
      <c r="J51" s="123">
        <f t="shared" si="11"/>
        <v>3180</v>
      </c>
      <c r="K51" s="124">
        <f t="shared" si="11"/>
        <v>0</v>
      </c>
      <c r="L51" s="125">
        <f t="shared" si="11"/>
        <v>3222</v>
      </c>
      <c r="M51" s="125">
        <f t="shared" si="11"/>
        <v>2191</v>
      </c>
      <c r="N51" s="125">
        <f t="shared" si="11"/>
        <v>1310</v>
      </c>
      <c r="O51" s="125">
        <f t="shared" si="11"/>
        <v>876</v>
      </c>
      <c r="P51" s="122">
        <f t="shared" si="11"/>
        <v>466</v>
      </c>
      <c r="Q51" s="123">
        <f>SUM(K51:P51)</f>
        <v>8065</v>
      </c>
      <c r="R51" s="126">
        <f>SUM(J51,Q51)</f>
        <v>11245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平成２８年（２０１６年）１１月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16</v>
      </c>
      <c r="I58" s="106">
        <v>18</v>
      </c>
      <c r="J58" s="107">
        <f>SUM(H58:I58)</f>
        <v>34</v>
      </c>
      <c r="K58" s="108">
        <v>0</v>
      </c>
      <c r="L58" s="109">
        <v>1192</v>
      </c>
      <c r="M58" s="109">
        <v>909</v>
      </c>
      <c r="N58" s="109">
        <v>652</v>
      </c>
      <c r="O58" s="109">
        <v>444</v>
      </c>
      <c r="P58" s="110">
        <v>186</v>
      </c>
      <c r="Q58" s="128">
        <f>SUM(K58:P58)</f>
        <v>3383</v>
      </c>
      <c r="R58" s="129">
        <f>SUM(J58,Q58)</f>
        <v>3417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0</v>
      </c>
      <c r="J59" s="115">
        <f>SUM(H59:I59)</f>
        <v>1</v>
      </c>
      <c r="K59" s="116">
        <v>0</v>
      </c>
      <c r="L59" s="117">
        <v>11</v>
      </c>
      <c r="M59" s="117">
        <v>14</v>
      </c>
      <c r="N59" s="117">
        <v>12</v>
      </c>
      <c r="O59" s="117">
        <v>3</v>
      </c>
      <c r="P59" s="118">
        <v>5</v>
      </c>
      <c r="Q59" s="130">
        <f>SUM(K59:P59)</f>
        <v>45</v>
      </c>
      <c r="R59" s="131">
        <f>SUM(J59,Q59)</f>
        <v>46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17</v>
      </c>
      <c r="I60" s="122">
        <f>I58+I59</f>
        <v>18</v>
      </c>
      <c r="J60" s="123">
        <f>SUM(H60:I60)</f>
        <v>35</v>
      </c>
      <c r="K60" s="124">
        <f aca="true" t="shared" si="12" ref="K60:P60">K58+K59</f>
        <v>0</v>
      </c>
      <c r="L60" s="125">
        <f t="shared" si="12"/>
        <v>1203</v>
      </c>
      <c r="M60" s="125">
        <f t="shared" si="12"/>
        <v>923</v>
      </c>
      <c r="N60" s="125">
        <f t="shared" si="12"/>
        <v>664</v>
      </c>
      <c r="O60" s="125">
        <f t="shared" si="12"/>
        <v>447</v>
      </c>
      <c r="P60" s="122">
        <f t="shared" si="12"/>
        <v>191</v>
      </c>
      <c r="Q60" s="132">
        <f>SUM(K60:P60)</f>
        <v>3428</v>
      </c>
      <c r="R60" s="133">
        <f>SUM(J60,Q60)</f>
        <v>3463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平成２８年（２０１６年）１１月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6</v>
      </c>
      <c r="L68" s="109">
        <v>17</v>
      </c>
      <c r="M68" s="109">
        <v>181</v>
      </c>
      <c r="N68" s="109">
        <v>403</v>
      </c>
      <c r="O68" s="110">
        <v>420</v>
      </c>
      <c r="P68" s="128">
        <f>SUM(K68:O68)</f>
        <v>1027</v>
      </c>
      <c r="Q68" s="129">
        <f>SUM(J68,P68)</f>
        <v>1027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4</v>
      </c>
      <c r="O69" s="118">
        <v>5</v>
      </c>
      <c r="P69" s="130">
        <f>SUM(K69:O69)</f>
        <v>9</v>
      </c>
      <c r="Q69" s="131">
        <f>SUM(J69,P69)</f>
        <v>9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6</v>
      </c>
      <c r="L70" s="125">
        <f>L68+L69</f>
        <v>17</v>
      </c>
      <c r="M70" s="125">
        <f>M68+M69</f>
        <v>181</v>
      </c>
      <c r="N70" s="125">
        <f>N68+N69</f>
        <v>407</v>
      </c>
      <c r="O70" s="122">
        <f>O68+O69</f>
        <v>425</v>
      </c>
      <c r="P70" s="132">
        <f>SUM(K70:O70)</f>
        <v>1036</v>
      </c>
      <c r="Q70" s="133">
        <f>SUM(J70,P70)</f>
        <v>1036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平成２８年（２０１６年）１１月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45</v>
      </c>
      <c r="L76" s="109">
        <v>70</v>
      </c>
      <c r="M76" s="109">
        <v>139</v>
      </c>
      <c r="N76" s="109">
        <v>152</v>
      </c>
      <c r="O76" s="110">
        <v>93</v>
      </c>
      <c r="P76" s="128">
        <f>SUM(K76:O76)</f>
        <v>499</v>
      </c>
      <c r="Q76" s="129">
        <f>SUM(J76,P76)</f>
        <v>499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45</v>
      </c>
      <c r="L78" s="125">
        <f>L76+L77</f>
        <v>70</v>
      </c>
      <c r="M78" s="125">
        <f>M76+M77</f>
        <v>139</v>
      </c>
      <c r="N78" s="125">
        <f>N76+N77</f>
        <v>152</v>
      </c>
      <c r="O78" s="122">
        <f>O76+O77</f>
        <v>93</v>
      </c>
      <c r="P78" s="132">
        <f>SUM(K78:O78)</f>
        <v>499</v>
      </c>
      <c r="Q78" s="133">
        <f>SUM(J78,P78)</f>
        <v>499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平成２８年（２０１６年）１１月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0</v>
      </c>
      <c r="L84" s="109">
        <v>11</v>
      </c>
      <c r="M84" s="109">
        <v>45</v>
      </c>
      <c r="N84" s="109">
        <v>260</v>
      </c>
      <c r="O84" s="110">
        <v>539</v>
      </c>
      <c r="P84" s="128">
        <f>SUM(K84:O84)</f>
        <v>855</v>
      </c>
      <c r="Q84" s="129">
        <f>SUM(J84,P84)</f>
        <v>855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1</v>
      </c>
      <c r="L85" s="117">
        <v>0</v>
      </c>
      <c r="M85" s="117">
        <v>0</v>
      </c>
      <c r="N85" s="117">
        <v>4</v>
      </c>
      <c r="O85" s="118">
        <v>11</v>
      </c>
      <c r="P85" s="130">
        <f>SUM(K85:O85)</f>
        <v>16</v>
      </c>
      <c r="Q85" s="131">
        <f>SUM(J85,P85)</f>
        <v>16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1</v>
      </c>
      <c r="L86" s="125">
        <f>L84+L85</f>
        <v>11</v>
      </c>
      <c r="M86" s="125">
        <f>M84+M85</f>
        <v>45</v>
      </c>
      <c r="N86" s="125">
        <f>N84+N85</f>
        <v>264</v>
      </c>
      <c r="O86" s="122">
        <f>O84+O85</f>
        <v>550</v>
      </c>
      <c r="P86" s="132">
        <f>SUM(K86:O86)</f>
        <v>871</v>
      </c>
      <c r="Q86" s="133">
        <f>SUM(J86,P86)</f>
        <v>871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平成２８年（２０１６年）１１月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3806</v>
      </c>
      <c r="I93" s="156">
        <f t="shared" si="13"/>
        <v>4402</v>
      </c>
      <c r="J93" s="157">
        <f t="shared" si="13"/>
        <v>8208</v>
      </c>
      <c r="K93" s="158">
        <f t="shared" si="13"/>
        <v>0</v>
      </c>
      <c r="L93" s="159">
        <f t="shared" si="13"/>
        <v>8261</v>
      </c>
      <c r="M93" s="159">
        <f t="shared" si="13"/>
        <v>6274</v>
      </c>
      <c r="N93" s="159">
        <f t="shared" si="13"/>
        <v>3905</v>
      </c>
      <c r="O93" s="159">
        <f t="shared" si="13"/>
        <v>2695</v>
      </c>
      <c r="P93" s="160">
        <f t="shared" si="13"/>
        <v>1749</v>
      </c>
      <c r="Q93" s="161">
        <f t="shared" si="13"/>
        <v>22884</v>
      </c>
      <c r="R93" s="162">
        <f t="shared" si="13"/>
        <v>31092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825</v>
      </c>
      <c r="I94" s="156">
        <f t="shared" si="14"/>
        <v>966</v>
      </c>
      <c r="J94" s="157">
        <f t="shared" si="14"/>
        <v>1791</v>
      </c>
      <c r="K94" s="158">
        <f t="shared" si="14"/>
        <v>0</v>
      </c>
      <c r="L94" s="159">
        <f t="shared" si="14"/>
        <v>1993</v>
      </c>
      <c r="M94" s="159">
        <f t="shared" si="14"/>
        <v>1503</v>
      </c>
      <c r="N94" s="159">
        <f t="shared" si="14"/>
        <v>985</v>
      </c>
      <c r="O94" s="159">
        <f t="shared" si="14"/>
        <v>757</v>
      </c>
      <c r="P94" s="160">
        <f t="shared" si="14"/>
        <v>636</v>
      </c>
      <c r="Q94" s="161">
        <f t="shared" si="14"/>
        <v>5874</v>
      </c>
      <c r="R94" s="162">
        <f aca="true" t="shared" si="15" ref="R94:R99">SUM(J94,Q94)</f>
        <v>7665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769</v>
      </c>
      <c r="I95" s="166">
        <v>818</v>
      </c>
      <c r="J95" s="167">
        <f>SUM(H95:I95)</f>
        <v>1587</v>
      </c>
      <c r="K95" s="168">
        <v>0</v>
      </c>
      <c r="L95" s="169">
        <v>1367</v>
      </c>
      <c r="M95" s="169">
        <v>865</v>
      </c>
      <c r="N95" s="169">
        <v>464</v>
      </c>
      <c r="O95" s="169">
        <v>296</v>
      </c>
      <c r="P95" s="166">
        <v>210</v>
      </c>
      <c r="Q95" s="167">
        <f>SUM(K95:P95)</f>
        <v>3202</v>
      </c>
      <c r="R95" s="170">
        <f t="shared" si="15"/>
        <v>4789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1</v>
      </c>
      <c r="N96" s="177">
        <v>4</v>
      </c>
      <c r="O96" s="177">
        <v>9</v>
      </c>
      <c r="P96" s="174">
        <v>26</v>
      </c>
      <c r="Q96" s="175">
        <f>SUM(K96:P96)</f>
        <v>40</v>
      </c>
      <c r="R96" s="178">
        <f t="shared" si="15"/>
        <v>40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16</v>
      </c>
      <c r="I97" s="174">
        <v>35</v>
      </c>
      <c r="J97" s="175">
        <f>SUM(H97:I97)</f>
        <v>51</v>
      </c>
      <c r="K97" s="176">
        <v>0</v>
      </c>
      <c r="L97" s="177">
        <v>198</v>
      </c>
      <c r="M97" s="177">
        <v>149</v>
      </c>
      <c r="N97" s="177">
        <v>108</v>
      </c>
      <c r="O97" s="177">
        <v>112</v>
      </c>
      <c r="P97" s="174">
        <v>99</v>
      </c>
      <c r="Q97" s="175">
        <f>SUM(K97:P97)</f>
        <v>666</v>
      </c>
      <c r="R97" s="178">
        <f t="shared" si="15"/>
        <v>717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7</v>
      </c>
      <c r="I98" s="174">
        <v>43</v>
      </c>
      <c r="J98" s="175">
        <f>SUM(H98:I98)</f>
        <v>50</v>
      </c>
      <c r="K98" s="176">
        <v>0</v>
      </c>
      <c r="L98" s="177">
        <v>72</v>
      </c>
      <c r="M98" s="177">
        <v>99</v>
      </c>
      <c r="N98" s="177">
        <v>61</v>
      </c>
      <c r="O98" s="177">
        <v>36</v>
      </c>
      <c r="P98" s="174">
        <v>33</v>
      </c>
      <c r="Q98" s="175">
        <f>SUM(K98:P98)</f>
        <v>301</v>
      </c>
      <c r="R98" s="178">
        <f t="shared" si="15"/>
        <v>351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33</v>
      </c>
      <c r="I99" s="181">
        <v>70</v>
      </c>
      <c r="J99" s="182">
        <f>SUM(H99:I99)</f>
        <v>103</v>
      </c>
      <c r="K99" s="183">
        <v>0</v>
      </c>
      <c r="L99" s="184">
        <v>356</v>
      </c>
      <c r="M99" s="184">
        <v>389</v>
      </c>
      <c r="N99" s="184">
        <v>348</v>
      </c>
      <c r="O99" s="184">
        <v>304</v>
      </c>
      <c r="P99" s="181">
        <v>268</v>
      </c>
      <c r="Q99" s="182">
        <f>SUM(K99:P99)</f>
        <v>1665</v>
      </c>
      <c r="R99" s="185">
        <f t="shared" si="15"/>
        <v>1768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804</v>
      </c>
      <c r="I100" s="156">
        <f t="shared" si="16"/>
        <v>815</v>
      </c>
      <c r="J100" s="157">
        <f t="shared" si="16"/>
        <v>1619</v>
      </c>
      <c r="K100" s="158">
        <f t="shared" si="16"/>
        <v>0</v>
      </c>
      <c r="L100" s="159">
        <f t="shared" si="16"/>
        <v>1635</v>
      </c>
      <c r="M100" s="159">
        <f t="shared" si="16"/>
        <v>1164</v>
      </c>
      <c r="N100" s="159">
        <f t="shared" si="16"/>
        <v>670</v>
      </c>
      <c r="O100" s="159">
        <f t="shared" si="16"/>
        <v>420</v>
      </c>
      <c r="P100" s="160">
        <f t="shared" si="16"/>
        <v>217</v>
      </c>
      <c r="Q100" s="161">
        <f t="shared" si="16"/>
        <v>4106</v>
      </c>
      <c r="R100" s="162">
        <f t="shared" si="16"/>
        <v>5725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702</v>
      </c>
      <c r="I101" s="166">
        <v>638</v>
      </c>
      <c r="J101" s="186">
        <f>SUM(H101:I101)</f>
        <v>1340</v>
      </c>
      <c r="K101" s="168">
        <v>0</v>
      </c>
      <c r="L101" s="169">
        <v>1145</v>
      </c>
      <c r="M101" s="169">
        <v>755</v>
      </c>
      <c r="N101" s="169">
        <v>430</v>
      </c>
      <c r="O101" s="169">
        <v>258</v>
      </c>
      <c r="P101" s="166">
        <v>148</v>
      </c>
      <c r="Q101" s="167">
        <f>SUM(K101:P101)</f>
        <v>2736</v>
      </c>
      <c r="R101" s="170">
        <f>SUM(J101,Q101)</f>
        <v>4076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102</v>
      </c>
      <c r="I102" s="181">
        <v>177</v>
      </c>
      <c r="J102" s="187">
        <f>SUM(H102:I102)</f>
        <v>279</v>
      </c>
      <c r="K102" s="183">
        <v>0</v>
      </c>
      <c r="L102" s="184">
        <v>490</v>
      </c>
      <c r="M102" s="184">
        <v>409</v>
      </c>
      <c r="N102" s="184">
        <v>240</v>
      </c>
      <c r="O102" s="184">
        <v>162</v>
      </c>
      <c r="P102" s="181">
        <v>69</v>
      </c>
      <c r="Q102" s="182">
        <f>SUM(K102:P102)</f>
        <v>1370</v>
      </c>
      <c r="R102" s="185">
        <f>SUM(J102,Q102)</f>
        <v>1649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2</v>
      </c>
      <c r="I103" s="156">
        <f t="shared" si="17"/>
        <v>10</v>
      </c>
      <c r="J103" s="157">
        <f t="shared" si="17"/>
        <v>12</v>
      </c>
      <c r="K103" s="158">
        <f t="shared" si="17"/>
        <v>0</v>
      </c>
      <c r="L103" s="159">
        <f t="shared" si="17"/>
        <v>169</v>
      </c>
      <c r="M103" s="159">
        <f t="shared" si="17"/>
        <v>210</v>
      </c>
      <c r="N103" s="159">
        <f t="shared" si="17"/>
        <v>225</v>
      </c>
      <c r="O103" s="159">
        <f t="shared" si="17"/>
        <v>157</v>
      </c>
      <c r="P103" s="160">
        <f t="shared" si="17"/>
        <v>99</v>
      </c>
      <c r="Q103" s="161">
        <f t="shared" si="17"/>
        <v>860</v>
      </c>
      <c r="R103" s="162">
        <f t="shared" si="17"/>
        <v>872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2</v>
      </c>
      <c r="I104" s="166">
        <v>10</v>
      </c>
      <c r="J104" s="186">
        <f>SUM(H104:I104)</f>
        <v>12</v>
      </c>
      <c r="K104" s="168">
        <v>0</v>
      </c>
      <c r="L104" s="169">
        <v>139</v>
      </c>
      <c r="M104" s="169">
        <v>163</v>
      </c>
      <c r="N104" s="169">
        <v>167</v>
      </c>
      <c r="O104" s="169">
        <v>119</v>
      </c>
      <c r="P104" s="166">
        <v>64</v>
      </c>
      <c r="Q104" s="167">
        <f>SUM(K104:P104)</f>
        <v>652</v>
      </c>
      <c r="R104" s="170">
        <f>SUM(J104,Q104)</f>
        <v>664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0</v>
      </c>
      <c r="I105" s="174">
        <v>0</v>
      </c>
      <c r="J105" s="188">
        <f>SUM(H105:I105)</f>
        <v>0</v>
      </c>
      <c r="K105" s="176">
        <v>0</v>
      </c>
      <c r="L105" s="177">
        <v>26</v>
      </c>
      <c r="M105" s="177">
        <v>43</v>
      </c>
      <c r="N105" s="177">
        <v>55</v>
      </c>
      <c r="O105" s="177">
        <v>38</v>
      </c>
      <c r="P105" s="174">
        <v>32</v>
      </c>
      <c r="Q105" s="175">
        <f>SUM(K105:P105)</f>
        <v>194</v>
      </c>
      <c r="R105" s="178">
        <f>SUM(J105,Q105)</f>
        <v>194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4</v>
      </c>
      <c r="M106" s="184">
        <v>4</v>
      </c>
      <c r="N106" s="184">
        <v>3</v>
      </c>
      <c r="O106" s="184">
        <v>0</v>
      </c>
      <c r="P106" s="181">
        <v>3</v>
      </c>
      <c r="Q106" s="182">
        <f>SUM(K106:P106)</f>
        <v>14</v>
      </c>
      <c r="R106" s="185">
        <f>SUM(J106,Q106)</f>
        <v>14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615</v>
      </c>
      <c r="I107" s="156">
        <f t="shared" si="18"/>
        <v>987</v>
      </c>
      <c r="J107" s="157">
        <f t="shared" si="18"/>
        <v>1602</v>
      </c>
      <c r="K107" s="158">
        <f t="shared" si="18"/>
        <v>0</v>
      </c>
      <c r="L107" s="159">
        <f t="shared" si="18"/>
        <v>1318</v>
      </c>
      <c r="M107" s="159">
        <f t="shared" si="18"/>
        <v>1345</v>
      </c>
      <c r="N107" s="159">
        <f t="shared" si="18"/>
        <v>869</v>
      </c>
      <c r="O107" s="159">
        <f t="shared" si="18"/>
        <v>607</v>
      </c>
      <c r="P107" s="160">
        <f t="shared" si="18"/>
        <v>389</v>
      </c>
      <c r="Q107" s="161">
        <f t="shared" si="18"/>
        <v>4528</v>
      </c>
      <c r="R107" s="162">
        <f t="shared" si="18"/>
        <v>6130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581</v>
      </c>
      <c r="I108" s="166">
        <v>953</v>
      </c>
      <c r="J108" s="186">
        <f>SUM(H108:I108)</f>
        <v>1534</v>
      </c>
      <c r="K108" s="168">
        <v>0</v>
      </c>
      <c r="L108" s="169">
        <v>1267</v>
      </c>
      <c r="M108" s="169">
        <v>1316</v>
      </c>
      <c r="N108" s="169">
        <v>845</v>
      </c>
      <c r="O108" s="169">
        <v>603</v>
      </c>
      <c r="P108" s="166">
        <v>382</v>
      </c>
      <c r="Q108" s="167">
        <f>SUM(K108:P108)</f>
        <v>4413</v>
      </c>
      <c r="R108" s="170">
        <f>SUM(J108,Q108)</f>
        <v>5947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12</v>
      </c>
      <c r="I109" s="174">
        <v>14</v>
      </c>
      <c r="J109" s="188">
        <f>SUM(H109:I109)</f>
        <v>26</v>
      </c>
      <c r="K109" s="176">
        <v>0</v>
      </c>
      <c r="L109" s="177">
        <v>27</v>
      </c>
      <c r="M109" s="177">
        <v>19</v>
      </c>
      <c r="N109" s="177">
        <v>15</v>
      </c>
      <c r="O109" s="177">
        <v>2</v>
      </c>
      <c r="P109" s="174">
        <v>3</v>
      </c>
      <c r="Q109" s="175">
        <f>SUM(K109:P109)</f>
        <v>66</v>
      </c>
      <c r="R109" s="178">
        <f>SUM(J109,Q109)</f>
        <v>92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22</v>
      </c>
      <c r="I110" s="181">
        <v>20</v>
      </c>
      <c r="J110" s="187">
        <f>SUM(H110:I110)</f>
        <v>42</v>
      </c>
      <c r="K110" s="183">
        <v>0</v>
      </c>
      <c r="L110" s="184">
        <v>24</v>
      </c>
      <c r="M110" s="184">
        <v>10</v>
      </c>
      <c r="N110" s="184">
        <v>9</v>
      </c>
      <c r="O110" s="184">
        <v>2</v>
      </c>
      <c r="P110" s="181">
        <v>4</v>
      </c>
      <c r="Q110" s="182">
        <f>SUM(K110:P110)</f>
        <v>49</v>
      </c>
      <c r="R110" s="185">
        <f>SUM(J110,Q110)</f>
        <v>91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20</v>
      </c>
      <c r="I111" s="156">
        <v>17</v>
      </c>
      <c r="J111" s="157">
        <f>SUM(H111:I111)</f>
        <v>37</v>
      </c>
      <c r="K111" s="158">
        <v>0</v>
      </c>
      <c r="L111" s="159">
        <v>140</v>
      </c>
      <c r="M111" s="159">
        <v>98</v>
      </c>
      <c r="N111" s="159">
        <v>87</v>
      </c>
      <c r="O111" s="159">
        <v>86</v>
      </c>
      <c r="P111" s="160">
        <v>34</v>
      </c>
      <c r="Q111" s="161">
        <f>SUM(K111:P111)</f>
        <v>445</v>
      </c>
      <c r="R111" s="162">
        <f>SUM(J111,Q111)</f>
        <v>482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1540</v>
      </c>
      <c r="I112" s="156">
        <v>1607</v>
      </c>
      <c r="J112" s="157">
        <f>SUM(H112:I112)</f>
        <v>3147</v>
      </c>
      <c r="K112" s="158">
        <v>0</v>
      </c>
      <c r="L112" s="159">
        <v>3006</v>
      </c>
      <c r="M112" s="159">
        <v>1954</v>
      </c>
      <c r="N112" s="159">
        <v>1069</v>
      </c>
      <c r="O112" s="159">
        <v>668</v>
      </c>
      <c r="P112" s="160">
        <v>374</v>
      </c>
      <c r="Q112" s="161">
        <f>SUM(K112:P112)</f>
        <v>7071</v>
      </c>
      <c r="R112" s="162">
        <f>SUM(J112,Q112)</f>
        <v>10218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17</v>
      </c>
      <c r="I113" s="156">
        <f t="shared" si="19"/>
        <v>18</v>
      </c>
      <c r="J113" s="157">
        <f t="shared" si="19"/>
        <v>35</v>
      </c>
      <c r="K113" s="158">
        <f>SUM(K114:K122)</f>
        <v>0</v>
      </c>
      <c r="L113" s="159">
        <f>SUM(L114:L122)</f>
        <v>1274</v>
      </c>
      <c r="M113" s="159">
        <f>SUM(M114:M122)</f>
        <v>973</v>
      </c>
      <c r="N113" s="159">
        <f t="shared" si="19"/>
        <v>694</v>
      </c>
      <c r="O113" s="159">
        <f t="shared" si="19"/>
        <v>473</v>
      </c>
      <c r="P113" s="160">
        <f t="shared" si="19"/>
        <v>199</v>
      </c>
      <c r="Q113" s="161">
        <f t="shared" si="19"/>
        <v>3613</v>
      </c>
      <c r="R113" s="162">
        <f t="shared" si="19"/>
        <v>3648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33</v>
      </c>
      <c r="M114" s="169">
        <v>19</v>
      </c>
      <c r="N114" s="169">
        <v>11</v>
      </c>
      <c r="O114" s="169">
        <v>9</v>
      </c>
      <c r="P114" s="166">
        <v>8</v>
      </c>
      <c r="Q114" s="167">
        <f aca="true" t="shared" si="20" ref="Q114:Q122">SUM(K114:P114)</f>
        <v>80</v>
      </c>
      <c r="R114" s="170">
        <f aca="true" t="shared" si="21" ref="R114:R122">SUM(J114,Q114)</f>
        <v>80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854</v>
      </c>
      <c r="M116" s="239">
        <v>517</v>
      </c>
      <c r="N116" s="239">
        <v>261</v>
      </c>
      <c r="O116" s="239">
        <v>157</v>
      </c>
      <c r="P116" s="236">
        <v>72</v>
      </c>
      <c r="Q116" s="240">
        <f>SUM(K116:P116)</f>
        <v>1861</v>
      </c>
      <c r="R116" s="241">
        <f>SUM(J116,Q116)</f>
        <v>1861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4</v>
      </c>
      <c r="I117" s="174">
        <v>3</v>
      </c>
      <c r="J117" s="188">
        <f t="shared" si="22"/>
        <v>7</v>
      </c>
      <c r="K117" s="176">
        <v>0</v>
      </c>
      <c r="L117" s="177">
        <v>94</v>
      </c>
      <c r="M117" s="177">
        <v>88</v>
      </c>
      <c r="N117" s="177">
        <v>67</v>
      </c>
      <c r="O117" s="177">
        <v>47</v>
      </c>
      <c r="P117" s="174">
        <v>23</v>
      </c>
      <c r="Q117" s="175">
        <f t="shared" si="20"/>
        <v>319</v>
      </c>
      <c r="R117" s="178">
        <f t="shared" si="21"/>
        <v>326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13</v>
      </c>
      <c r="I118" s="174">
        <v>15</v>
      </c>
      <c r="J118" s="188">
        <f t="shared" si="22"/>
        <v>28</v>
      </c>
      <c r="K118" s="176">
        <v>0</v>
      </c>
      <c r="L118" s="177">
        <v>101</v>
      </c>
      <c r="M118" s="177">
        <v>75</v>
      </c>
      <c r="N118" s="177">
        <v>91</v>
      </c>
      <c r="O118" s="177">
        <v>50</v>
      </c>
      <c r="P118" s="174">
        <v>29</v>
      </c>
      <c r="Q118" s="175">
        <f t="shared" si="20"/>
        <v>346</v>
      </c>
      <c r="R118" s="178">
        <f t="shared" si="21"/>
        <v>374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156</v>
      </c>
      <c r="M119" s="177">
        <v>221</v>
      </c>
      <c r="N119" s="177">
        <v>214</v>
      </c>
      <c r="O119" s="177">
        <v>137</v>
      </c>
      <c r="P119" s="174">
        <v>45</v>
      </c>
      <c r="Q119" s="175">
        <f t="shared" si="20"/>
        <v>773</v>
      </c>
      <c r="R119" s="178">
        <f t="shared" si="21"/>
        <v>773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26</v>
      </c>
      <c r="M120" s="177">
        <v>43</v>
      </c>
      <c r="N120" s="177">
        <v>29</v>
      </c>
      <c r="O120" s="177">
        <v>33</v>
      </c>
      <c r="P120" s="174">
        <v>12</v>
      </c>
      <c r="Q120" s="175">
        <f t="shared" si="20"/>
        <v>143</v>
      </c>
      <c r="R120" s="178">
        <f t="shared" si="21"/>
        <v>143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4</v>
      </c>
      <c r="N121" s="177">
        <v>15</v>
      </c>
      <c r="O121" s="177">
        <v>29</v>
      </c>
      <c r="P121" s="174">
        <v>7</v>
      </c>
      <c r="Q121" s="175">
        <f>SUM(K121:P121)</f>
        <v>55</v>
      </c>
      <c r="R121" s="178">
        <f>SUM(J121,Q121)</f>
        <v>55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0</v>
      </c>
      <c r="J122" s="212">
        <f t="shared" si="22"/>
        <v>0</v>
      </c>
      <c r="K122" s="213"/>
      <c r="L122" s="214">
        <v>10</v>
      </c>
      <c r="M122" s="214">
        <v>6</v>
      </c>
      <c r="N122" s="214">
        <v>6</v>
      </c>
      <c r="O122" s="214">
        <v>11</v>
      </c>
      <c r="P122" s="211">
        <v>3</v>
      </c>
      <c r="Q122" s="215">
        <f t="shared" si="20"/>
        <v>36</v>
      </c>
      <c r="R122" s="216">
        <f t="shared" si="21"/>
        <v>36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52</v>
      </c>
      <c r="M123" s="159">
        <f t="shared" si="23"/>
        <v>103</v>
      </c>
      <c r="N123" s="159">
        <f t="shared" si="23"/>
        <v>378</v>
      </c>
      <c r="O123" s="159">
        <f t="shared" si="23"/>
        <v>858</v>
      </c>
      <c r="P123" s="160">
        <f t="shared" si="23"/>
        <v>1099</v>
      </c>
      <c r="Q123" s="161">
        <f t="shared" si="23"/>
        <v>2490</v>
      </c>
      <c r="R123" s="162">
        <f t="shared" si="23"/>
        <v>2490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6</v>
      </c>
      <c r="M124" s="169">
        <v>18</v>
      </c>
      <c r="N124" s="169">
        <v>188</v>
      </c>
      <c r="O124" s="169">
        <v>429</v>
      </c>
      <c r="P124" s="166">
        <v>441</v>
      </c>
      <c r="Q124" s="167">
        <f>SUM(K124:P124)</f>
        <v>1082</v>
      </c>
      <c r="R124" s="170">
        <f>SUM(J124,Q124)</f>
        <v>1082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45</v>
      </c>
      <c r="M125" s="177">
        <v>73</v>
      </c>
      <c r="N125" s="177">
        <v>143</v>
      </c>
      <c r="O125" s="177">
        <v>160</v>
      </c>
      <c r="P125" s="174">
        <v>94</v>
      </c>
      <c r="Q125" s="175">
        <f>SUM(K125:P125)</f>
        <v>515</v>
      </c>
      <c r="R125" s="178">
        <f>SUM(J125,Q125)</f>
        <v>515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1</v>
      </c>
      <c r="M126" s="184">
        <v>12</v>
      </c>
      <c r="N126" s="184">
        <v>47</v>
      </c>
      <c r="O126" s="184">
        <v>269</v>
      </c>
      <c r="P126" s="181">
        <v>564</v>
      </c>
      <c r="Q126" s="182">
        <f>SUM(K126:P126)</f>
        <v>893</v>
      </c>
      <c r="R126" s="185">
        <f>SUM(J126,Q126)</f>
        <v>893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3823</v>
      </c>
      <c r="I127" s="156">
        <f t="shared" si="24"/>
        <v>4420</v>
      </c>
      <c r="J127" s="157">
        <f t="shared" si="24"/>
        <v>8243</v>
      </c>
      <c r="K127" s="158">
        <f t="shared" si="24"/>
        <v>0</v>
      </c>
      <c r="L127" s="159">
        <f t="shared" si="24"/>
        <v>9587</v>
      </c>
      <c r="M127" s="159">
        <f t="shared" si="24"/>
        <v>7350</v>
      </c>
      <c r="N127" s="159">
        <f t="shared" si="24"/>
        <v>4977</v>
      </c>
      <c r="O127" s="159">
        <f t="shared" si="24"/>
        <v>4026</v>
      </c>
      <c r="P127" s="160">
        <f t="shared" si="24"/>
        <v>3047</v>
      </c>
      <c r="Q127" s="161">
        <f t="shared" si="24"/>
        <v>28987</v>
      </c>
      <c r="R127" s="162">
        <f t="shared" si="24"/>
        <v>37230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平成２８年（２０１６年）１１月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37890108</v>
      </c>
      <c r="I133" s="156">
        <f t="shared" si="25"/>
        <v>63392446</v>
      </c>
      <c r="J133" s="157">
        <f t="shared" si="25"/>
        <v>101282554</v>
      </c>
      <c r="K133" s="158">
        <f t="shared" si="25"/>
        <v>0</v>
      </c>
      <c r="L133" s="159">
        <f t="shared" si="25"/>
        <v>215705848</v>
      </c>
      <c r="M133" s="159">
        <f t="shared" si="25"/>
        <v>195069616</v>
      </c>
      <c r="N133" s="159">
        <f t="shared" si="25"/>
        <v>157488509</v>
      </c>
      <c r="O133" s="159">
        <f t="shared" si="25"/>
        <v>123393939</v>
      </c>
      <c r="P133" s="160">
        <f t="shared" si="25"/>
        <v>85203610</v>
      </c>
      <c r="Q133" s="161">
        <f t="shared" si="25"/>
        <v>776861522</v>
      </c>
      <c r="R133" s="162">
        <f t="shared" si="25"/>
        <v>878144076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11798311</v>
      </c>
      <c r="I134" s="156">
        <f t="shared" si="26"/>
        <v>19008329</v>
      </c>
      <c r="J134" s="157">
        <f t="shared" si="26"/>
        <v>30806640</v>
      </c>
      <c r="K134" s="158">
        <f t="shared" si="26"/>
        <v>0</v>
      </c>
      <c r="L134" s="159">
        <f t="shared" si="26"/>
        <v>45894278</v>
      </c>
      <c r="M134" s="159">
        <f t="shared" si="26"/>
        <v>41680477</v>
      </c>
      <c r="N134" s="159">
        <f t="shared" si="26"/>
        <v>32686904</v>
      </c>
      <c r="O134" s="159">
        <f t="shared" si="26"/>
        <v>27813494</v>
      </c>
      <c r="P134" s="160">
        <f t="shared" si="26"/>
        <v>28108117</v>
      </c>
      <c r="Q134" s="161">
        <f t="shared" si="26"/>
        <v>176183270</v>
      </c>
      <c r="R134" s="162">
        <f aca="true" t="shared" si="27" ref="R134:R139">SUM(J134,Q134)</f>
        <v>206989910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10998516</v>
      </c>
      <c r="I135" s="166">
        <v>15866752</v>
      </c>
      <c r="J135" s="167">
        <f>SUM(H135:I135)</f>
        <v>26865268</v>
      </c>
      <c r="K135" s="168">
        <v>0</v>
      </c>
      <c r="L135" s="169">
        <v>33143042</v>
      </c>
      <c r="M135" s="169">
        <v>29392039</v>
      </c>
      <c r="N135" s="169">
        <v>23842530</v>
      </c>
      <c r="O135" s="169">
        <v>19485044</v>
      </c>
      <c r="P135" s="166">
        <v>18157651</v>
      </c>
      <c r="Q135" s="167">
        <f>SUM(K135:P135)</f>
        <v>124020306</v>
      </c>
      <c r="R135" s="170">
        <f t="shared" si="27"/>
        <v>150885574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11484</v>
      </c>
      <c r="N136" s="177">
        <v>210060</v>
      </c>
      <c r="O136" s="177">
        <v>395348</v>
      </c>
      <c r="P136" s="174">
        <v>1926324</v>
      </c>
      <c r="Q136" s="175">
        <f>SUM(K136:P136)</f>
        <v>2543216</v>
      </c>
      <c r="R136" s="178">
        <f t="shared" si="27"/>
        <v>2543216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352180</v>
      </c>
      <c r="I137" s="174">
        <v>1094971</v>
      </c>
      <c r="J137" s="175">
        <f>SUM(H137:I137)</f>
        <v>1447151</v>
      </c>
      <c r="K137" s="176">
        <v>0</v>
      </c>
      <c r="L137" s="177">
        <v>7382624</v>
      </c>
      <c r="M137" s="177">
        <v>6040443</v>
      </c>
      <c r="N137" s="177">
        <v>3973916</v>
      </c>
      <c r="O137" s="177">
        <v>4664258</v>
      </c>
      <c r="P137" s="174">
        <v>4761547</v>
      </c>
      <c r="Q137" s="175">
        <f>SUM(K137:P137)</f>
        <v>26822788</v>
      </c>
      <c r="R137" s="178">
        <f t="shared" si="27"/>
        <v>28269939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199640</v>
      </c>
      <c r="I138" s="174">
        <v>1555180</v>
      </c>
      <c r="J138" s="175">
        <f>SUM(H138:I138)</f>
        <v>1754820</v>
      </c>
      <c r="K138" s="176">
        <v>0</v>
      </c>
      <c r="L138" s="177">
        <v>2715476</v>
      </c>
      <c r="M138" s="177">
        <v>3581705</v>
      </c>
      <c r="N138" s="177">
        <v>2322840</v>
      </c>
      <c r="O138" s="177">
        <v>1255836</v>
      </c>
      <c r="P138" s="174">
        <v>1402849</v>
      </c>
      <c r="Q138" s="175">
        <f>SUM(K138:P138)</f>
        <v>11278706</v>
      </c>
      <c r="R138" s="178">
        <f t="shared" si="27"/>
        <v>13033526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247975</v>
      </c>
      <c r="I139" s="181">
        <v>491426</v>
      </c>
      <c r="J139" s="182">
        <f>SUM(H139:I139)</f>
        <v>739401</v>
      </c>
      <c r="K139" s="183">
        <v>0</v>
      </c>
      <c r="L139" s="184">
        <v>2653136</v>
      </c>
      <c r="M139" s="184">
        <v>2654806</v>
      </c>
      <c r="N139" s="184">
        <v>2337558</v>
      </c>
      <c r="O139" s="184">
        <v>2013008</v>
      </c>
      <c r="P139" s="181">
        <v>1859746</v>
      </c>
      <c r="Q139" s="182">
        <f>SUM(K139:P139)</f>
        <v>11518254</v>
      </c>
      <c r="R139" s="185">
        <f t="shared" si="27"/>
        <v>12257655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13974315</v>
      </c>
      <c r="I140" s="156">
        <f t="shared" si="28"/>
        <v>27437109</v>
      </c>
      <c r="J140" s="157">
        <f t="shared" si="28"/>
        <v>41411424</v>
      </c>
      <c r="K140" s="158">
        <f t="shared" si="28"/>
        <v>0</v>
      </c>
      <c r="L140" s="159">
        <f t="shared" si="28"/>
        <v>95139292</v>
      </c>
      <c r="M140" s="159">
        <f t="shared" si="28"/>
        <v>87890128</v>
      </c>
      <c r="N140" s="159">
        <f t="shared" si="28"/>
        <v>64938161</v>
      </c>
      <c r="O140" s="159">
        <f t="shared" si="28"/>
        <v>47818781</v>
      </c>
      <c r="P140" s="160">
        <f t="shared" si="28"/>
        <v>28134230</v>
      </c>
      <c r="Q140" s="161">
        <f t="shared" si="28"/>
        <v>323920592</v>
      </c>
      <c r="R140" s="162">
        <f t="shared" si="28"/>
        <v>365332016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12011398</v>
      </c>
      <c r="I141" s="166">
        <v>20903102</v>
      </c>
      <c r="J141" s="186">
        <f>SUM(H141:I141)</f>
        <v>32914500</v>
      </c>
      <c r="K141" s="168">
        <v>0</v>
      </c>
      <c r="L141" s="169">
        <v>65520010</v>
      </c>
      <c r="M141" s="169">
        <v>56165898</v>
      </c>
      <c r="N141" s="169">
        <v>41453764</v>
      </c>
      <c r="O141" s="169">
        <v>30723294</v>
      </c>
      <c r="P141" s="166">
        <v>18967837</v>
      </c>
      <c r="Q141" s="167">
        <f>SUM(K141:P141)</f>
        <v>212830803</v>
      </c>
      <c r="R141" s="170">
        <f>SUM(J141,Q141)</f>
        <v>245745303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1962917</v>
      </c>
      <c r="I142" s="181">
        <v>6534007</v>
      </c>
      <c r="J142" s="187">
        <f>SUM(H142:I142)</f>
        <v>8496924</v>
      </c>
      <c r="K142" s="183">
        <v>0</v>
      </c>
      <c r="L142" s="184">
        <v>29619282</v>
      </c>
      <c r="M142" s="184">
        <v>31724230</v>
      </c>
      <c r="N142" s="184">
        <v>23484397</v>
      </c>
      <c r="O142" s="184">
        <v>17095487</v>
      </c>
      <c r="P142" s="181">
        <v>9166393</v>
      </c>
      <c r="Q142" s="182">
        <f>SUM(K142:P142)</f>
        <v>111089789</v>
      </c>
      <c r="R142" s="185">
        <f>SUM(J142,Q142)</f>
        <v>119586713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31483</v>
      </c>
      <c r="I143" s="156">
        <f t="shared" si="29"/>
        <v>352071</v>
      </c>
      <c r="J143" s="157">
        <f t="shared" si="29"/>
        <v>383554</v>
      </c>
      <c r="K143" s="158">
        <f t="shared" si="29"/>
        <v>0</v>
      </c>
      <c r="L143" s="159">
        <f t="shared" si="29"/>
        <v>8159709</v>
      </c>
      <c r="M143" s="159">
        <f t="shared" si="29"/>
        <v>11196426</v>
      </c>
      <c r="N143" s="159">
        <f t="shared" si="29"/>
        <v>16752177</v>
      </c>
      <c r="O143" s="159">
        <f t="shared" si="29"/>
        <v>11938513</v>
      </c>
      <c r="P143" s="160">
        <f t="shared" si="29"/>
        <v>8449236</v>
      </c>
      <c r="Q143" s="161">
        <f t="shared" si="29"/>
        <v>56496061</v>
      </c>
      <c r="R143" s="162">
        <f t="shared" si="29"/>
        <v>56879615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31483</v>
      </c>
      <c r="I144" s="166">
        <v>352071</v>
      </c>
      <c r="J144" s="186">
        <f>SUM(H144:I144)</f>
        <v>383554</v>
      </c>
      <c r="K144" s="168">
        <v>0</v>
      </c>
      <c r="L144" s="169">
        <v>6582267</v>
      </c>
      <c r="M144" s="169">
        <v>8657646</v>
      </c>
      <c r="N144" s="169">
        <v>11866104</v>
      </c>
      <c r="O144" s="169">
        <v>8724015</v>
      </c>
      <c r="P144" s="166">
        <v>5564488</v>
      </c>
      <c r="Q144" s="167">
        <f>SUM(K144:P144)</f>
        <v>41394520</v>
      </c>
      <c r="R144" s="170">
        <f>SUM(J144,Q144)</f>
        <v>41778074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0</v>
      </c>
      <c r="I145" s="174">
        <v>0</v>
      </c>
      <c r="J145" s="188">
        <f>SUM(H145:I145)</f>
        <v>0</v>
      </c>
      <c r="K145" s="176">
        <v>0</v>
      </c>
      <c r="L145" s="177">
        <v>1388892</v>
      </c>
      <c r="M145" s="177">
        <v>2396940</v>
      </c>
      <c r="N145" s="177">
        <v>4696677</v>
      </c>
      <c r="O145" s="177">
        <v>3214498</v>
      </c>
      <c r="P145" s="174">
        <v>2520536</v>
      </c>
      <c r="Q145" s="175">
        <f>SUM(K145:P145)</f>
        <v>14217543</v>
      </c>
      <c r="R145" s="178">
        <f>SUM(J145,Q145)</f>
        <v>14217543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188550</v>
      </c>
      <c r="M146" s="184">
        <v>141840</v>
      </c>
      <c r="N146" s="184">
        <v>189396</v>
      </c>
      <c r="O146" s="184">
        <v>0</v>
      </c>
      <c r="P146" s="181">
        <v>364212</v>
      </c>
      <c r="Q146" s="182">
        <f>SUM(K146:P146)</f>
        <v>883998</v>
      </c>
      <c r="R146" s="185">
        <f>SUM(J146,Q146)</f>
        <v>883998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4293703</v>
      </c>
      <c r="I147" s="156">
        <f t="shared" si="30"/>
        <v>7929431</v>
      </c>
      <c r="J147" s="157">
        <f t="shared" si="30"/>
        <v>12223134</v>
      </c>
      <c r="K147" s="158">
        <f t="shared" si="30"/>
        <v>0</v>
      </c>
      <c r="L147" s="159">
        <f t="shared" si="30"/>
        <v>10039880</v>
      </c>
      <c r="M147" s="159">
        <f t="shared" si="30"/>
        <v>14949056</v>
      </c>
      <c r="N147" s="159">
        <f t="shared" si="30"/>
        <v>11105157</v>
      </c>
      <c r="O147" s="159">
        <f t="shared" si="30"/>
        <v>9154217</v>
      </c>
      <c r="P147" s="160">
        <f t="shared" si="30"/>
        <v>7463178</v>
      </c>
      <c r="Q147" s="161">
        <f t="shared" si="30"/>
        <v>52711488</v>
      </c>
      <c r="R147" s="162">
        <f t="shared" si="30"/>
        <v>64934622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2864026</v>
      </c>
      <c r="I148" s="166">
        <v>6266439</v>
      </c>
      <c r="J148" s="186">
        <f>SUM(H148:I148)</f>
        <v>9130465</v>
      </c>
      <c r="K148" s="168">
        <v>0</v>
      </c>
      <c r="L148" s="169">
        <v>7704650</v>
      </c>
      <c r="M148" s="169">
        <v>13884741</v>
      </c>
      <c r="N148" s="169">
        <v>10053195</v>
      </c>
      <c r="O148" s="169">
        <v>8866451</v>
      </c>
      <c r="P148" s="166">
        <v>7276158</v>
      </c>
      <c r="Q148" s="167">
        <f>SUM(K148:P148)</f>
        <v>47785195</v>
      </c>
      <c r="R148" s="170">
        <f>SUM(J148,Q148)</f>
        <v>56915660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263131</v>
      </c>
      <c r="I149" s="174">
        <v>375096</v>
      </c>
      <c r="J149" s="188">
        <f>SUM(H149:I149)</f>
        <v>638227</v>
      </c>
      <c r="K149" s="176">
        <v>0</v>
      </c>
      <c r="L149" s="177">
        <v>508084</v>
      </c>
      <c r="M149" s="177">
        <v>437740</v>
      </c>
      <c r="N149" s="177">
        <v>305691</v>
      </c>
      <c r="O149" s="177">
        <v>95796</v>
      </c>
      <c r="P149" s="174">
        <v>99270</v>
      </c>
      <c r="Q149" s="175">
        <f>SUM(K149:P149)</f>
        <v>1446581</v>
      </c>
      <c r="R149" s="178">
        <f>SUM(J149,Q149)</f>
        <v>2084808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1166546</v>
      </c>
      <c r="I150" s="181">
        <v>1287896</v>
      </c>
      <c r="J150" s="187">
        <f>SUM(H150:I150)</f>
        <v>2454442</v>
      </c>
      <c r="K150" s="183">
        <v>0</v>
      </c>
      <c r="L150" s="184">
        <v>1827146</v>
      </c>
      <c r="M150" s="184">
        <v>626575</v>
      </c>
      <c r="N150" s="184">
        <v>746271</v>
      </c>
      <c r="O150" s="184">
        <v>191970</v>
      </c>
      <c r="P150" s="181">
        <v>87750</v>
      </c>
      <c r="Q150" s="182">
        <f>SUM(K150:P150)</f>
        <v>3479712</v>
      </c>
      <c r="R150" s="185">
        <f>SUM(J150,Q150)</f>
        <v>5934154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1038296</v>
      </c>
      <c r="I151" s="156">
        <v>1602406</v>
      </c>
      <c r="J151" s="157">
        <f>SUM(H151:I151)</f>
        <v>2640702</v>
      </c>
      <c r="K151" s="158">
        <v>0</v>
      </c>
      <c r="L151" s="159">
        <v>20260168</v>
      </c>
      <c r="M151" s="159">
        <v>16026160</v>
      </c>
      <c r="N151" s="159">
        <v>15997979</v>
      </c>
      <c r="O151" s="159">
        <v>16757621</v>
      </c>
      <c r="P151" s="160">
        <v>7486655</v>
      </c>
      <c r="Q151" s="161">
        <f>SUM(K151:P151)</f>
        <v>76528583</v>
      </c>
      <c r="R151" s="162">
        <f>SUM(J151,Q151)</f>
        <v>79169285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6754000</v>
      </c>
      <c r="I152" s="156">
        <v>7063100</v>
      </c>
      <c r="J152" s="157">
        <f>SUM(H152:I152)</f>
        <v>13817100</v>
      </c>
      <c r="K152" s="158">
        <v>0</v>
      </c>
      <c r="L152" s="159">
        <v>36212521</v>
      </c>
      <c r="M152" s="159">
        <v>23327369</v>
      </c>
      <c r="N152" s="159">
        <v>16008131</v>
      </c>
      <c r="O152" s="159">
        <v>9911313</v>
      </c>
      <c r="P152" s="160">
        <v>5562194</v>
      </c>
      <c r="Q152" s="161">
        <f>SUM(K152:P152)</f>
        <v>91021528</v>
      </c>
      <c r="R152" s="162">
        <f>SUM(J152,Q152)</f>
        <v>104838628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662732</v>
      </c>
      <c r="I153" s="156">
        <f t="shared" si="31"/>
        <v>1353067</v>
      </c>
      <c r="J153" s="157">
        <f t="shared" si="31"/>
        <v>2015799</v>
      </c>
      <c r="K153" s="158">
        <f t="shared" si="31"/>
        <v>0</v>
      </c>
      <c r="L153" s="159">
        <f t="shared" si="31"/>
        <v>118831263</v>
      </c>
      <c r="M153" s="159">
        <f t="shared" si="31"/>
        <v>129996679</v>
      </c>
      <c r="N153" s="159">
        <f t="shared" si="31"/>
        <v>123384068</v>
      </c>
      <c r="O153" s="159">
        <f t="shared" si="31"/>
        <v>91102067</v>
      </c>
      <c r="P153" s="160">
        <f t="shared" si="31"/>
        <v>39974275</v>
      </c>
      <c r="Q153" s="161">
        <f t="shared" si="31"/>
        <v>503288352</v>
      </c>
      <c r="R153" s="162">
        <f t="shared" si="31"/>
        <v>505304151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2168557</v>
      </c>
      <c r="M154" s="226">
        <v>1619470</v>
      </c>
      <c r="N154" s="226">
        <v>1731690</v>
      </c>
      <c r="O154" s="226">
        <v>1721241</v>
      </c>
      <c r="P154" s="227">
        <v>1781262</v>
      </c>
      <c r="Q154" s="228">
        <f>SUM(K154:P154)</f>
        <v>9022220</v>
      </c>
      <c r="R154" s="229">
        <f>SUM(J154,Q154)</f>
        <v>9022220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55631997</v>
      </c>
      <c r="M156" s="239">
        <v>44879675</v>
      </c>
      <c r="N156" s="239">
        <v>29454426</v>
      </c>
      <c r="O156" s="239">
        <v>20784256</v>
      </c>
      <c r="P156" s="236">
        <v>10480536</v>
      </c>
      <c r="Q156" s="240">
        <f>SUM(K156:P156)</f>
        <v>161230890</v>
      </c>
      <c r="R156" s="241">
        <f>SUM(J156,Q156)</f>
        <v>161230890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98568</v>
      </c>
      <c r="I157" s="174">
        <v>157482</v>
      </c>
      <c r="J157" s="188">
        <f t="shared" si="32"/>
        <v>256050</v>
      </c>
      <c r="K157" s="176">
        <v>0</v>
      </c>
      <c r="L157" s="177">
        <v>9388324</v>
      </c>
      <c r="M157" s="177">
        <v>10820516</v>
      </c>
      <c r="N157" s="177">
        <v>9082221</v>
      </c>
      <c r="O157" s="177">
        <v>6338158</v>
      </c>
      <c r="P157" s="174">
        <v>3430521</v>
      </c>
      <c r="Q157" s="175">
        <f t="shared" si="33"/>
        <v>39059740</v>
      </c>
      <c r="R157" s="178">
        <f t="shared" si="34"/>
        <v>39315790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564164</v>
      </c>
      <c r="I158" s="174">
        <v>1195585</v>
      </c>
      <c r="J158" s="188">
        <f t="shared" si="32"/>
        <v>1759749</v>
      </c>
      <c r="K158" s="176">
        <v>0</v>
      </c>
      <c r="L158" s="177">
        <v>12232675</v>
      </c>
      <c r="M158" s="177">
        <v>12642013</v>
      </c>
      <c r="N158" s="177">
        <v>21180255</v>
      </c>
      <c r="O158" s="177">
        <v>12239376</v>
      </c>
      <c r="P158" s="174">
        <v>8042116</v>
      </c>
      <c r="Q158" s="175">
        <f t="shared" si="33"/>
        <v>66336435</v>
      </c>
      <c r="R158" s="178">
        <f t="shared" si="34"/>
        <v>68096184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34360740</v>
      </c>
      <c r="M159" s="177">
        <v>51109500</v>
      </c>
      <c r="N159" s="177">
        <v>51706631</v>
      </c>
      <c r="O159" s="177">
        <v>33156677</v>
      </c>
      <c r="P159" s="174">
        <v>10939172</v>
      </c>
      <c r="Q159" s="175">
        <f t="shared" si="33"/>
        <v>181272720</v>
      </c>
      <c r="R159" s="178">
        <f t="shared" si="34"/>
        <v>181272720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3741864</v>
      </c>
      <c r="M160" s="177">
        <v>7093663</v>
      </c>
      <c r="N160" s="177">
        <v>5459952</v>
      </c>
      <c r="O160" s="177">
        <v>6589334</v>
      </c>
      <c r="P160" s="174">
        <v>2623356</v>
      </c>
      <c r="Q160" s="175">
        <f t="shared" si="33"/>
        <v>25508169</v>
      </c>
      <c r="R160" s="178">
        <f t="shared" si="34"/>
        <v>25508169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779058</v>
      </c>
      <c r="N161" s="177">
        <v>3374271</v>
      </c>
      <c r="O161" s="177">
        <v>7186907</v>
      </c>
      <c r="P161" s="174">
        <v>1740223</v>
      </c>
      <c r="Q161" s="175">
        <f>SUM(K161:P161)</f>
        <v>13080459</v>
      </c>
      <c r="R161" s="178">
        <f>SUM(J161,Q161)</f>
        <v>13080459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0</v>
      </c>
      <c r="J162" s="212">
        <f t="shared" si="32"/>
        <v>0</v>
      </c>
      <c r="K162" s="213"/>
      <c r="L162" s="214">
        <v>1307106</v>
      </c>
      <c r="M162" s="214">
        <v>1052784</v>
      </c>
      <c r="N162" s="214">
        <v>1394622</v>
      </c>
      <c r="O162" s="214">
        <v>3086118</v>
      </c>
      <c r="P162" s="211">
        <v>937089</v>
      </c>
      <c r="Q162" s="215">
        <f t="shared" si="33"/>
        <v>7777719</v>
      </c>
      <c r="R162" s="216">
        <f t="shared" si="34"/>
        <v>7777719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10771696</v>
      </c>
      <c r="M163" s="159">
        <f aca="true" t="shared" si="35" ref="M163:R163">SUM(M164:M166)</f>
        <v>22583671</v>
      </c>
      <c r="N163" s="159">
        <f t="shared" si="35"/>
        <v>92081726</v>
      </c>
      <c r="O163" s="159">
        <f t="shared" si="35"/>
        <v>236271922</v>
      </c>
      <c r="P163" s="160">
        <f t="shared" si="35"/>
        <v>342997405</v>
      </c>
      <c r="Q163" s="161">
        <f t="shared" si="35"/>
        <v>704706420</v>
      </c>
      <c r="R163" s="162">
        <f t="shared" si="35"/>
        <v>704706420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1133938</v>
      </c>
      <c r="M164" s="169">
        <v>3360990</v>
      </c>
      <c r="N164" s="169">
        <v>41625348</v>
      </c>
      <c r="O164" s="169">
        <v>100722928</v>
      </c>
      <c r="P164" s="166">
        <v>109914631</v>
      </c>
      <c r="Q164" s="167">
        <f>SUM(K164:P164)</f>
        <v>256757835</v>
      </c>
      <c r="R164" s="170">
        <f>SUM(J164,Q164)</f>
        <v>256757835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9487377</v>
      </c>
      <c r="M165" s="177">
        <v>16216037</v>
      </c>
      <c r="N165" s="177">
        <v>35326759</v>
      </c>
      <c r="O165" s="177">
        <v>42407422</v>
      </c>
      <c r="P165" s="174">
        <v>26876846</v>
      </c>
      <c r="Q165" s="175">
        <f>SUM(K165:P165)</f>
        <v>130314441</v>
      </c>
      <c r="R165" s="178">
        <f>SUM(J165,Q165)</f>
        <v>130314441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150381</v>
      </c>
      <c r="M166" s="184">
        <v>3006644</v>
      </c>
      <c r="N166" s="184">
        <v>15129619</v>
      </c>
      <c r="O166" s="184">
        <v>93141572</v>
      </c>
      <c r="P166" s="181">
        <v>206205928</v>
      </c>
      <c r="Q166" s="182">
        <f>SUM(K166:P166)</f>
        <v>317634144</v>
      </c>
      <c r="R166" s="185">
        <f>SUM(J166,Q166)</f>
        <v>317634144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38552840</v>
      </c>
      <c r="I167" s="156">
        <f t="shared" si="36"/>
        <v>64745513</v>
      </c>
      <c r="J167" s="157">
        <f t="shared" si="36"/>
        <v>103298353</v>
      </c>
      <c r="K167" s="158">
        <f t="shared" si="36"/>
        <v>0</v>
      </c>
      <c r="L167" s="159">
        <f t="shared" si="36"/>
        <v>345308807</v>
      </c>
      <c r="M167" s="159">
        <f t="shared" si="36"/>
        <v>347649966</v>
      </c>
      <c r="N167" s="159">
        <f t="shared" si="36"/>
        <v>372954303</v>
      </c>
      <c r="O167" s="159">
        <f t="shared" si="36"/>
        <v>450767928</v>
      </c>
      <c r="P167" s="160">
        <f t="shared" si="36"/>
        <v>468175290</v>
      </c>
      <c r="Q167" s="161">
        <f t="shared" si="36"/>
        <v>1984856294</v>
      </c>
      <c r="R167" s="162">
        <f t="shared" si="36"/>
        <v>2088154647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  <mergeCell ref="J81:Q81"/>
    <mergeCell ref="B82:G83"/>
    <mergeCell ref="H82:J82"/>
    <mergeCell ref="K82:P82"/>
    <mergeCell ref="Q82:Q83"/>
    <mergeCell ref="I90:R90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K55:R55"/>
    <mergeCell ref="B56:G57"/>
    <mergeCell ref="H56:J56"/>
    <mergeCell ref="K56:Q56"/>
    <mergeCell ref="R56:R57"/>
    <mergeCell ref="J65:Q65"/>
    <mergeCell ref="B33:B42"/>
    <mergeCell ref="C42:G42"/>
    <mergeCell ref="K46:R46"/>
    <mergeCell ref="B47:G48"/>
    <mergeCell ref="H47:J47"/>
    <mergeCell ref="K47:Q47"/>
    <mergeCell ref="R47:R48"/>
    <mergeCell ref="Q12:R12"/>
    <mergeCell ref="B13:B22"/>
    <mergeCell ref="C13:G13"/>
    <mergeCell ref="C22:G22"/>
    <mergeCell ref="B23:B32"/>
    <mergeCell ref="C32:G32"/>
    <mergeCell ref="J1:O1"/>
    <mergeCell ref="P1:Q1"/>
    <mergeCell ref="H4:I4"/>
    <mergeCell ref="B5:G5"/>
    <mergeCell ref="H5:I5"/>
    <mergeCell ref="R6:R7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6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80" zoomScaleNormal="55" zoomScaleSheetLayoutView="80" zoomScalePageLayoutView="0" workbookViewId="0" topLeftCell="A1">
      <selection activeCell="O78" sqref="O78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1" width="10.625" style="2" customWidth="1"/>
    <col min="12" max="16" width="11.375" style="2" bestFit="1" customWidth="1"/>
    <col min="17" max="18" width="12.875" style="2" bestFit="1" customWidth="1"/>
    <col min="19" max="19" width="7.625" style="2" customWidth="1"/>
    <col min="20" max="22" width="9.375" style="2" customWidth="1"/>
    <col min="23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平成２８年（２０１６年）１２月※</v>
      </c>
      <c r="J1" s="294" t="s">
        <v>0</v>
      </c>
      <c r="K1" s="295"/>
      <c r="L1" s="295"/>
      <c r="M1" s="295"/>
      <c r="N1" s="295"/>
      <c r="O1" s="296"/>
      <c r="P1" s="297">
        <v>42809</v>
      </c>
      <c r="Q1" s="297"/>
      <c r="R1" s="3" t="s">
        <v>1</v>
      </c>
    </row>
    <row r="2" spans="1:17" ht="16.5" customHeight="1" thickTop="1">
      <c r="A2" s="230">
        <v>28</v>
      </c>
      <c r="B2" s="230">
        <v>2016</v>
      </c>
      <c r="C2" s="230">
        <v>12</v>
      </c>
      <c r="D2" s="230">
        <v>1</v>
      </c>
      <c r="E2" s="230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261" t="s">
        <v>3</v>
      </c>
      <c r="I4" s="261"/>
    </row>
    <row r="5" spans="2:17" ht="16.5" customHeight="1">
      <c r="B5" s="298" t="str">
        <f>"平成"&amp;WIDECHAR($A$2)&amp;"年（"&amp;WIDECHAR($B$2)&amp;"年）"&amp;WIDECHAR($C$2)&amp;"月末日現在"</f>
        <v>平成２８年（２０１６年）１２月末日現在</v>
      </c>
      <c r="C5" s="299"/>
      <c r="D5" s="299"/>
      <c r="E5" s="299"/>
      <c r="F5" s="299"/>
      <c r="G5" s="300"/>
      <c r="H5" s="301" t="s">
        <v>4</v>
      </c>
      <c r="I5" s="302"/>
      <c r="Q5" s="7" t="s">
        <v>5</v>
      </c>
    </row>
    <row r="6" spans="2:18" ht="16.5" customHeight="1">
      <c r="B6" s="8" t="s">
        <v>6</v>
      </c>
      <c r="C6" s="9"/>
      <c r="D6" s="9"/>
      <c r="E6" s="9"/>
      <c r="F6" s="9"/>
      <c r="G6" s="10"/>
      <c r="H6" s="11"/>
      <c r="I6" s="12">
        <v>47758</v>
      </c>
      <c r="Q6" s="13">
        <f>R42</f>
        <v>19172</v>
      </c>
      <c r="R6" s="303">
        <f>Q6/Q7</f>
        <v>0.2048312481970961</v>
      </c>
    </row>
    <row r="7" spans="2:18" ht="16.5" customHeight="1">
      <c r="B7" s="14" t="s">
        <v>7</v>
      </c>
      <c r="C7" s="15"/>
      <c r="D7" s="15"/>
      <c r="E7" s="15"/>
      <c r="F7" s="15"/>
      <c r="G7" s="16"/>
      <c r="H7" s="17"/>
      <c r="I7" s="18">
        <v>45841</v>
      </c>
      <c r="Q7" s="13">
        <f>I8</f>
        <v>93599</v>
      </c>
      <c r="R7" s="303"/>
    </row>
    <row r="8" spans="2:9" ht="16.5" customHeight="1">
      <c r="B8" s="19" t="s">
        <v>8</v>
      </c>
      <c r="C8" s="20"/>
      <c r="D8" s="20"/>
      <c r="E8" s="20"/>
      <c r="F8" s="20"/>
      <c r="G8" s="21"/>
      <c r="H8" s="22"/>
      <c r="I8" s="23">
        <f>I6+I7</f>
        <v>93599</v>
      </c>
    </row>
    <row r="11" ht="16.5" customHeight="1">
      <c r="A11" s="1" t="s">
        <v>9</v>
      </c>
    </row>
    <row r="12" spans="2:18" ht="16.5" customHeight="1" thickBot="1"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P12" s="25"/>
      <c r="Q12" s="284" t="s">
        <v>3</v>
      </c>
      <c r="R12" s="284"/>
    </row>
    <row r="13" spans="1:18" ht="16.5" customHeight="1">
      <c r="A13" s="26" t="s">
        <v>10</v>
      </c>
      <c r="B13" s="285" t="s">
        <v>11</v>
      </c>
      <c r="C13" s="288" t="str">
        <f>"平成"&amp;WIDECHAR($A$2)&amp;"年（"&amp;WIDECHAR($B$2)&amp;"年）"&amp;WIDECHAR($C$2)&amp;"月末日現在"</f>
        <v>平成２８年（２０１６年）１２月末日現在</v>
      </c>
      <c r="D13" s="289"/>
      <c r="E13" s="289"/>
      <c r="F13" s="289"/>
      <c r="G13" s="290"/>
      <c r="H13" s="27" t="s">
        <v>12</v>
      </c>
      <c r="I13" s="28" t="s">
        <v>13</v>
      </c>
      <c r="J13" s="29" t="s">
        <v>14</v>
      </c>
      <c r="K13" s="30" t="s">
        <v>15</v>
      </c>
      <c r="L13" s="31" t="s">
        <v>16</v>
      </c>
      <c r="M13" s="31" t="s">
        <v>17</v>
      </c>
      <c r="N13" s="31" t="s">
        <v>18</v>
      </c>
      <c r="O13" s="31" t="s">
        <v>19</v>
      </c>
      <c r="P13" s="32" t="s">
        <v>20</v>
      </c>
      <c r="Q13" s="33" t="s">
        <v>14</v>
      </c>
      <c r="R13" s="34" t="s">
        <v>21</v>
      </c>
    </row>
    <row r="14" spans="1:18" ht="16.5" customHeight="1">
      <c r="A14" s="230">
        <v>875</v>
      </c>
      <c r="B14" s="286"/>
      <c r="C14" s="35" t="s">
        <v>22</v>
      </c>
      <c r="D14" s="36"/>
      <c r="E14" s="36"/>
      <c r="F14" s="36"/>
      <c r="G14" s="37"/>
      <c r="H14" s="38">
        <f>H15+H16+H17+H18+H19+H20</f>
        <v>833</v>
      </c>
      <c r="I14" s="39">
        <f>I15+I16+I17+I18+I19+I20</f>
        <v>592</v>
      </c>
      <c r="J14" s="40">
        <f aca="true" t="shared" si="0" ref="J14:J22">SUM(H14:I14)</f>
        <v>1425</v>
      </c>
      <c r="K14" s="41" t="s">
        <v>96</v>
      </c>
      <c r="L14" s="42">
        <f>L15+L16+L17+L18+L19+L20</f>
        <v>1334</v>
      </c>
      <c r="M14" s="42">
        <f>M15+M16+M17+M18+M19+M20</f>
        <v>926</v>
      </c>
      <c r="N14" s="42">
        <f>N15+N16+N17+N18+N19+N20</f>
        <v>708</v>
      </c>
      <c r="O14" s="42">
        <f>O15+O16+O17+O18+O19+O20</f>
        <v>644</v>
      </c>
      <c r="P14" s="42">
        <f>P15+P16+P17+P18+P19+P20</f>
        <v>528</v>
      </c>
      <c r="Q14" s="43">
        <f aca="true" t="shared" si="1" ref="Q14:Q22">SUM(K14:P14)</f>
        <v>4140</v>
      </c>
      <c r="R14" s="44">
        <f aca="true" t="shared" si="2" ref="R14:R22">SUM(J14,Q14)</f>
        <v>5565</v>
      </c>
    </row>
    <row r="15" spans="1:18" ht="16.5" customHeight="1">
      <c r="A15" s="230">
        <v>156</v>
      </c>
      <c r="B15" s="286"/>
      <c r="C15" s="45"/>
      <c r="D15" s="46" t="s">
        <v>24</v>
      </c>
      <c r="E15" s="46"/>
      <c r="F15" s="46"/>
      <c r="G15" s="46"/>
      <c r="H15" s="47">
        <v>96</v>
      </c>
      <c r="I15" s="48">
        <v>95</v>
      </c>
      <c r="J15" s="49">
        <f t="shared" si="0"/>
        <v>191</v>
      </c>
      <c r="K15" s="50" t="s">
        <v>96</v>
      </c>
      <c r="L15" s="51">
        <v>118</v>
      </c>
      <c r="M15" s="51">
        <v>94</v>
      </c>
      <c r="N15" s="51">
        <v>73</v>
      </c>
      <c r="O15" s="51">
        <v>50</v>
      </c>
      <c r="P15" s="48">
        <v>45</v>
      </c>
      <c r="Q15" s="49">
        <f t="shared" si="1"/>
        <v>380</v>
      </c>
      <c r="R15" s="52">
        <f t="shared" si="2"/>
        <v>571</v>
      </c>
    </row>
    <row r="16" spans="1:18" ht="16.5" customHeight="1">
      <c r="A16" s="230"/>
      <c r="B16" s="286"/>
      <c r="C16" s="53"/>
      <c r="D16" s="54" t="s">
        <v>25</v>
      </c>
      <c r="E16" s="54"/>
      <c r="F16" s="54"/>
      <c r="G16" s="54"/>
      <c r="H16" s="47">
        <v>123</v>
      </c>
      <c r="I16" s="48">
        <v>102</v>
      </c>
      <c r="J16" s="49">
        <f t="shared" si="0"/>
        <v>225</v>
      </c>
      <c r="K16" s="50" t="s">
        <v>96</v>
      </c>
      <c r="L16" s="51">
        <v>140</v>
      </c>
      <c r="M16" s="51">
        <v>122</v>
      </c>
      <c r="N16" s="51">
        <v>89</v>
      </c>
      <c r="O16" s="51">
        <v>82</v>
      </c>
      <c r="P16" s="48">
        <v>71</v>
      </c>
      <c r="Q16" s="49">
        <f t="shared" si="1"/>
        <v>504</v>
      </c>
      <c r="R16" s="55">
        <f t="shared" si="2"/>
        <v>729</v>
      </c>
    </row>
    <row r="17" spans="1:18" ht="16.5" customHeight="1">
      <c r="A17" s="230"/>
      <c r="B17" s="286"/>
      <c r="C17" s="53"/>
      <c r="D17" s="54" t="s">
        <v>26</v>
      </c>
      <c r="E17" s="54"/>
      <c r="F17" s="54"/>
      <c r="G17" s="54"/>
      <c r="H17" s="47">
        <v>145</v>
      </c>
      <c r="I17" s="48">
        <v>94</v>
      </c>
      <c r="J17" s="49">
        <f t="shared" si="0"/>
        <v>239</v>
      </c>
      <c r="K17" s="50" t="s">
        <v>96</v>
      </c>
      <c r="L17" s="51">
        <v>228</v>
      </c>
      <c r="M17" s="51">
        <v>156</v>
      </c>
      <c r="N17" s="51">
        <v>108</v>
      </c>
      <c r="O17" s="51">
        <v>104</v>
      </c>
      <c r="P17" s="48">
        <v>98</v>
      </c>
      <c r="Q17" s="49">
        <f t="shared" si="1"/>
        <v>694</v>
      </c>
      <c r="R17" s="55">
        <f t="shared" si="2"/>
        <v>933</v>
      </c>
    </row>
    <row r="18" spans="1:18" ht="16.5" customHeight="1">
      <c r="A18" s="230"/>
      <c r="B18" s="286"/>
      <c r="C18" s="53"/>
      <c r="D18" s="54" t="s">
        <v>27</v>
      </c>
      <c r="E18" s="54"/>
      <c r="F18" s="54"/>
      <c r="G18" s="54"/>
      <c r="H18" s="47">
        <v>172</v>
      </c>
      <c r="I18" s="48">
        <v>113</v>
      </c>
      <c r="J18" s="49">
        <f t="shared" si="0"/>
        <v>285</v>
      </c>
      <c r="K18" s="50" t="s">
        <v>96</v>
      </c>
      <c r="L18" s="51">
        <v>312</v>
      </c>
      <c r="M18" s="51">
        <v>220</v>
      </c>
      <c r="N18" s="51">
        <v>163</v>
      </c>
      <c r="O18" s="51">
        <v>144</v>
      </c>
      <c r="P18" s="48">
        <v>126</v>
      </c>
      <c r="Q18" s="49">
        <f t="shared" si="1"/>
        <v>965</v>
      </c>
      <c r="R18" s="55">
        <f t="shared" si="2"/>
        <v>1250</v>
      </c>
    </row>
    <row r="19" spans="1:18" ht="16.5" customHeight="1">
      <c r="A19" s="230"/>
      <c r="B19" s="286"/>
      <c r="C19" s="53"/>
      <c r="D19" s="54" t="s">
        <v>28</v>
      </c>
      <c r="E19" s="54"/>
      <c r="F19" s="54"/>
      <c r="G19" s="54"/>
      <c r="H19" s="47">
        <v>172</v>
      </c>
      <c r="I19" s="48">
        <v>127</v>
      </c>
      <c r="J19" s="49">
        <f t="shared" si="0"/>
        <v>299</v>
      </c>
      <c r="K19" s="50" t="s">
        <v>96</v>
      </c>
      <c r="L19" s="51">
        <v>328</v>
      </c>
      <c r="M19" s="51">
        <v>204</v>
      </c>
      <c r="N19" s="51">
        <v>157</v>
      </c>
      <c r="O19" s="51">
        <v>159</v>
      </c>
      <c r="P19" s="48">
        <v>103</v>
      </c>
      <c r="Q19" s="49">
        <f t="shared" si="1"/>
        <v>951</v>
      </c>
      <c r="R19" s="55">
        <f t="shared" si="2"/>
        <v>1250</v>
      </c>
    </row>
    <row r="20" spans="1:18" ht="16.5" customHeight="1">
      <c r="A20" s="230">
        <v>719</v>
      </c>
      <c r="B20" s="286"/>
      <c r="C20" s="56"/>
      <c r="D20" s="57" t="s">
        <v>29</v>
      </c>
      <c r="E20" s="57"/>
      <c r="F20" s="57"/>
      <c r="G20" s="57"/>
      <c r="H20" s="58">
        <v>125</v>
      </c>
      <c r="I20" s="59">
        <v>61</v>
      </c>
      <c r="J20" s="60">
        <f t="shared" si="0"/>
        <v>186</v>
      </c>
      <c r="K20" s="61" t="s">
        <v>96</v>
      </c>
      <c r="L20" s="62">
        <v>208</v>
      </c>
      <c r="M20" s="62">
        <v>130</v>
      </c>
      <c r="N20" s="62">
        <v>118</v>
      </c>
      <c r="O20" s="62">
        <v>105</v>
      </c>
      <c r="P20" s="59">
        <v>85</v>
      </c>
      <c r="Q20" s="49">
        <f t="shared" si="1"/>
        <v>646</v>
      </c>
      <c r="R20" s="63">
        <f t="shared" si="2"/>
        <v>832</v>
      </c>
    </row>
    <row r="21" spans="1:18" ht="16.5" customHeight="1">
      <c r="A21" s="230">
        <v>25</v>
      </c>
      <c r="B21" s="286"/>
      <c r="C21" s="64" t="s">
        <v>30</v>
      </c>
      <c r="D21" s="64"/>
      <c r="E21" s="64"/>
      <c r="F21" s="64"/>
      <c r="G21" s="64"/>
      <c r="H21" s="38">
        <v>18</v>
      </c>
      <c r="I21" s="65">
        <v>27</v>
      </c>
      <c r="J21" s="40">
        <f t="shared" si="0"/>
        <v>45</v>
      </c>
      <c r="K21" s="41" t="s">
        <v>96</v>
      </c>
      <c r="L21" s="42">
        <v>46</v>
      </c>
      <c r="M21" s="42">
        <v>40</v>
      </c>
      <c r="N21" s="42">
        <v>16</v>
      </c>
      <c r="O21" s="42">
        <v>18</v>
      </c>
      <c r="P21" s="66">
        <v>26</v>
      </c>
      <c r="Q21" s="67">
        <f t="shared" si="1"/>
        <v>146</v>
      </c>
      <c r="R21" s="68">
        <f t="shared" si="2"/>
        <v>191</v>
      </c>
    </row>
    <row r="22" spans="1:18" ht="16.5" customHeight="1" thickBot="1">
      <c r="A22" s="230">
        <v>900</v>
      </c>
      <c r="B22" s="287"/>
      <c r="C22" s="281" t="s">
        <v>31</v>
      </c>
      <c r="D22" s="282"/>
      <c r="E22" s="282"/>
      <c r="F22" s="282"/>
      <c r="G22" s="283"/>
      <c r="H22" s="69">
        <f>H14+H21</f>
        <v>851</v>
      </c>
      <c r="I22" s="70">
        <f>I14+I21</f>
        <v>619</v>
      </c>
      <c r="J22" s="71">
        <f t="shared" si="0"/>
        <v>1470</v>
      </c>
      <c r="K22" s="72" t="s">
        <v>96</v>
      </c>
      <c r="L22" s="73">
        <f>L14+L21</f>
        <v>1380</v>
      </c>
      <c r="M22" s="73">
        <f>M14+M21</f>
        <v>966</v>
      </c>
      <c r="N22" s="73">
        <f>N14+N21</f>
        <v>724</v>
      </c>
      <c r="O22" s="73">
        <f>O14+O21</f>
        <v>662</v>
      </c>
      <c r="P22" s="70">
        <f>P14+P21</f>
        <v>554</v>
      </c>
      <c r="Q22" s="71">
        <f t="shared" si="1"/>
        <v>4286</v>
      </c>
      <c r="R22" s="74">
        <f t="shared" si="2"/>
        <v>5756</v>
      </c>
    </row>
    <row r="23" spans="2:18" ht="16.5" customHeight="1">
      <c r="B23" s="291" t="s">
        <v>33</v>
      </c>
      <c r="C23" s="75"/>
      <c r="D23" s="75"/>
      <c r="E23" s="75"/>
      <c r="F23" s="75"/>
      <c r="G23" s="76"/>
      <c r="H23" s="27" t="s">
        <v>12</v>
      </c>
      <c r="I23" s="28" t="s">
        <v>13</v>
      </c>
      <c r="J23" s="29" t="s">
        <v>14</v>
      </c>
      <c r="K23" s="30" t="s">
        <v>15</v>
      </c>
      <c r="L23" s="31" t="s">
        <v>16</v>
      </c>
      <c r="M23" s="31" t="s">
        <v>17</v>
      </c>
      <c r="N23" s="31" t="s">
        <v>18</v>
      </c>
      <c r="O23" s="31" t="s">
        <v>19</v>
      </c>
      <c r="P23" s="32" t="s">
        <v>20</v>
      </c>
      <c r="Q23" s="33" t="s">
        <v>14</v>
      </c>
      <c r="R23" s="34" t="s">
        <v>21</v>
      </c>
    </row>
    <row r="24" spans="2:18" ht="16.5" customHeight="1">
      <c r="B24" s="292"/>
      <c r="C24" s="35" t="s">
        <v>22</v>
      </c>
      <c r="D24" s="36"/>
      <c r="E24" s="36"/>
      <c r="F24" s="36"/>
      <c r="G24" s="37"/>
      <c r="H24" s="38">
        <f>H25+H26+H27+H28+H29+H30</f>
        <v>2032</v>
      </c>
      <c r="I24" s="39">
        <f>I25+I26+I27+I28+I29+I30</f>
        <v>1701</v>
      </c>
      <c r="J24" s="40">
        <f aca="true" t="shared" si="3" ref="J24:J32">SUM(H24:I24)</f>
        <v>3733</v>
      </c>
      <c r="K24" s="41" t="s">
        <v>97</v>
      </c>
      <c r="L24" s="42">
        <f>L25+L26+L27+L28+L29+L30</f>
        <v>2993</v>
      </c>
      <c r="M24" s="42">
        <f>M25+M26+M27+M28+M29+M30</f>
        <v>1942</v>
      </c>
      <c r="N24" s="42">
        <f>N25+N26+N27+N28+N29+N30</f>
        <v>1429</v>
      </c>
      <c r="O24" s="42">
        <f>O25+O26+O27+O28+O29+O30</f>
        <v>1595</v>
      </c>
      <c r="P24" s="42">
        <f>P25+P26+P27+P28+P29+P30</f>
        <v>1564</v>
      </c>
      <c r="Q24" s="43">
        <f aca="true" t="shared" si="4" ref="Q24:Q32">SUM(K24:P24)</f>
        <v>9523</v>
      </c>
      <c r="R24" s="44">
        <f aca="true" t="shared" si="5" ref="R24:R32">SUM(J24,Q24)</f>
        <v>13256</v>
      </c>
    </row>
    <row r="25" spans="2:18" ht="16.5" customHeight="1">
      <c r="B25" s="292"/>
      <c r="C25" s="77"/>
      <c r="D25" s="46" t="s">
        <v>24</v>
      </c>
      <c r="E25" s="46"/>
      <c r="F25" s="46"/>
      <c r="G25" s="46"/>
      <c r="H25" s="47">
        <v>83</v>
      </c>
      <c r="I25" s="48">
        <v>92</v>
      </c>
      <c r="J25" s="49">
        <f t="shared" si="3"/>
        <v>175</v>
      </c>
      <c r="K25" s="50" t="s">
        <v>97</v>
      </c>
      <c r="L25" s="51">
        <v>92</v>
      </c>
      <c r="M25" s="51">
        <v>58</v>
      </c>
      <c r="N25" s="51">
        <v>37</v>
      </c>
      <c r="O25" s="51">
        <v>37</v>
      </c>
      <c r="P25" s="48">
        <v>48</v>
      </c>
      <c r="Q25" s="49">
        <f t="shared" si="4"/>
        <v>272</v>
      </c>
      <c r="R25" s="52">
        <f t="shared" si="5"/>
        <v>447</v>
      </c>
    </row>
    <row r="26" spans="2:18" ht="16.5" customHeight="1">
      <c r="B26" s="292"/>
      <c r="C26" s="46"/>
      <c r="D26" s="54" t="s">
        <v>25</v>
      </c>
      <c r="E26" s="54"/>
      <c r="F26" s="54"/>
      <c r="G26" s="54"/>
      <c r="H26" s="47">
        <v>143</v>
      </c>
      <c r="I26" s="48">
        <v>110</v>
      </c>
      <c r="J26" s="49">
        <f t="shared" si="3"/>
        <v>253</v>
      </c>
      <c r="K26" s="50" t="s">
        <v>97</v>
      </c>
      <c r="L26" s="51">
        <v>184</v>
      </c>
      <c r="M26" s="51">
        <v>119</v>
      </c>
      <c r="N26" s="51">
        <v>70</v>
      </c>
      <c r="O26" s="51">
        <v>59</v>
      </c>
      <c r="P26" s="48">
        <v>82</v>
      </c>
      <c r="Q26" s="49">
        <f t="shared" si="4"/>
        <v>514</v>
      </c>
      <c r="R26" s="55">
        <f t="shared" si="5"/>
        <v>767</v>
      </c>
    </row>
    <row r="27" spans="2:18" ht="16.5" customHeight="1">
      <c r="B27" s="292"/>
      <c r="C27" s="46"/>
      <c r="D27" s="54" t="s">
        <v>26</v>
      </c>
      <c r="E27" s="54"/>
      <c r="F27" s="54"/>
      <c r="G27" s="54"/>
      <c r="H27" s="47">
        <v>326</v>
      </c>
      <c r="I27" s="48">
        <v>255</v>
      </c>
      <c r="J27" s="49">
        <f t="shared" si="3"/>
        <v>581</v>
      </c>
      <c r="K27" s="50" t="s">
        <v>97</v>
      </c>
      <c r="L27" s="51">
        <v>334</v>
      </c>
      <c r="M27" s="51">
        <v>199</v>
      </c>
      <c r="N27" s="51">
        <v>110</v>
      </c>
      <c r="O27" s="51">
        <v>130</v>
      </c>
      <c r="P27" s="48">
        <v>117</v>
      </c>
      <c r="Q27" s="49">
        <f t="shared" si="4"/>
        <v>890</v>
      </c>
      <c r="R27" s="55">
        <f t="shared" si="5"/>
        <v>1471</v>
      </c>
    </row>
    <row r="28" spans="2:18" ht="16.5" customHeight="1">
      <c r="B28" s="292"/>
      <c r="C28" s="46"/>
      <c r="D28" s="54" t="s">
        <v>27</v>
      </c>
      <c r="E28" s="54"/>
      <c r="F28" s="54"/>
      <c r="G28" s="54"/>
      <c r="H28" s="47">
        <v>625</v>
      </c>
      <c r="I28" s="48">
        <v>470</v>
      </c>
      <c r="J28" s="49">
        <f t="shared" si="3"/>
        <v>1095</v>
      </c>
      <c r="K28" s="50" t="s">
        <v>97</v>
      </c>
      <c r="L28" s="51">
        <v>752</v>
      </c>
      <c r="M28" s="51">
        <v>388</v>
      </c>
      <c r="N28" s="51">
        <v>252</v>
      </c>
      <c r="O28" s="51">
        <v>287</v>
      </c>
      <c r="P28" s="48">
        <v>271</v>
      </c>
      <c r="Q28" s="49">
        <f t="shared" si="4"/>
        <v>1950</v>
      </c>
      <c r="R28" s="55">
        <f t="shared" si="5"/>
        <v>3045</v>
      </c>
    </row>
    <row r="29" spans="2:18" ht="16.5" customHeight="1">
      <c r="B29" s="292"/>
      <c r="C29" s="46"/>
      <c r="D29" s="54" t="s">
        <v>28</v>
      </c>
      <c r="E29" s="54"/>
      <c r="F29" s="54"/>
      <c r="G29" s="54"/>
      <c r="H29" s="47">
        <v>561</v>
      </c>
      <c r="I29" s="48">
        <v>498</v>
      </c>
      <c r="J29" s="49">
        <f t="shared" si="3"/>
        <v>1059</v>
      </c>
      <c r="K29" s="50" t="s">
        <v>97</v>
      </c>
      <c r="L29" s="51">
        <v>887</v>
      </c>
      <c r="M29" s="51">
        <v>569</v>
      </c>
      <c r="N29" s="51">
        <v>403</v>
      </c>
      <c r="O29" s="51">
        <v>432</v>
      </c>
      <c r="P29" s="48">
        <v>423</v>
      </c>
      <c r="Q29" s="49">
        <f t="shared" si="4"/>
        <v>2714</v>
      </c>
      <c r="R29" s="55">
        <f t="shared" si="5"/>
        <v>3773</v>
      </c>
    </row>
    <row r="30" spans="2:18" ht="16.5" customHeight="1">
      <c r="B30" s="292"/>
      <c r="C30" s="57"/>
      <c r="D30" s="57" t="s">
        <v>29</v>
      </c>
      <c r="E30" s="57"/>
      <c r="F30" s="57"/>
      <c r="G30" s="57"/>
      <c r="H30" s="58">
        <v>294</v>
      </c>
      <c r="I30" s="59">
        <v>276</v>
      </c>
      <c r="J30" s="60">
        <f t="shared" si="3"/>
        <v>570</v>
      </c>
      <c r="K30" s="61" t="s">
        <v>97</v>
      </c>
      <c r="L30" s="62">
        <v>744</v>
      </c>
      <c r="M30" s="62">
        <v>609</v>
      </c>
      <c r="N30" s="62">
        <v>557</v>
      </c>
      <c r="O30" s="62">
        <v>650</v>
      </c>
      <c r="P30" s="59">
        <v>623</v>
      </c>
      <c r="Q30" s="60">
        <f t="shared" si="4"/>
        <v>3183</v>
      </c>
      <c r="R30" s="63">
        <f t="shared" si="5"/>
        <v>3753</v>
      </c>
    </row>
    <row r="31" spans="2:18" ht="16.5" customHeight="1">
      <c r="B31" s="292"/>
      <c r="C31" s="64" t="s">
        <v>30</v>
      </c>
      <c r="D31" s="64"/>
      <c r="E31" s="64"/>
      <c r="F31" s="64"/>
      <c r="G31" s="64"/>
      <c r="H31" s="38">
        <v>15</v>
      </c>
      <c r="I31" s="65">
        <v>36</v>
      </c>
      <c r="J31" s="40">
        <f t="shared" si="3"/>
        <v>51</v>
      </c>
      <c r="K31" s="41" t="s">
        <v>97</v>
      </c>
      <c r="L31" s="42">
        <v>30</v>
      </c>
      <c r="M31" s="42">
        <v>21</v>
      </c>
      <c r="N31" s="42">
        <v>17</v>
      </c>
      <c r="O31" s="42">
        <v>18</v>
      </c>
      <c r="P31" s="66">
        <v>23</v>
      </c>
      <c r="Q31" s="67">
        <f t="shared" si="4"/>
        <v>109</v>
      </c>
      <c r="R31" s="68">
        <f t="shared" si="5"/>
        <v>160</v>
      </c>
    </row>
    <row r="32" spans="2:18" ht="16.5" customHeight="1" thickBot="1">
      <c r="B32" s="293"/>
      <c r="C32" s="281" t="s">
        <v>31</v>
      </c>
      <c r="D32" s="282"/>
      <c r="E32" s="282"/>
      <c r="F32" s="282"/>
      <c r="G32" s="283"/>
      <c r="H32" s="69">
        <f>H24+H31</f>
        <v>2047</v>
      </c>
      <c r="I32" s="70">
        <f>I24+I31</f>
        <v>1737</v>
      </c>
      <c r="J32" s="71">
        <f t="shared" si="3"/>
        <v>3784</v>
      </c>
      <c r="K32" s="72" t="s">
        <v>97</v>
      </c>
      <c r="L32" s="73">
        <f>L24+L31</f>
        <v>3023</v>
      </c>
      <c r="M32" s="73">
        <f>M24+M31</f>
        <v>1963</v>
      </c>
      <c r="N32" s="73">
        <f>N24+N31</f>
        <v>1446</v>
      </c>
      <c r="O32" s="73">
        <f>O24+O31</f>
        <v>1613</v>
      </c>
      <c r="P32" s="70">
        <f>P24+P31</f>
        <v>1587</v>
      </c>
      <c r="Q32" s="71">
        <f t="shared" si="4"/>
        <v>9632</v>
      </c>
      <c r="R32" s="74">
        <f t="shared" si="5"/>
        <v>13416</v>
      </c>
    </row>
    <row r="33" spans="2:18" ht="16.5" customHeight="1">
      <c r="B33" s="278" t="s">
        <v>14</v>
      </c>
      <c r="C33" s="75"/>
      <c r="D33" s="75"/>
      <c r="E33" s="75"/>
      <c r="F33" s="75"/>
      <c r="G33" s="76"/>
      <c r="H33" s="27" t="s">
        <v>12</v>
      </c>
      <c r="I33" s="28" t="s">
        <v>13</v>
      </c>
      <c r="J33" s="29" t="s">
        <v>14</v>
      </c>
      <c r="K33" s="30" t="s">
        <v>15</v>
      </c>
      <c r="L33" s="31" t="s">
        <v>16</v>
      </c>
      <c r="M33" s="31" t="s">
        <v>17</v>
      </c>
      <c r="N33" s="31" t="s">
        <v>18</v>
      </c>
      <c r="O33" s="31" t="s">
        <v>19</v>
      </c>
      <c r="P33" s="32" t="s">
        <v>20</v>
      </c>
      <c r="Q33" s="33" t="s">
        <v>14</v>
      </c>
      <c r="R33" s="34" t="s">
        <v>21</v>
      </c>
    </row>
    <row r="34" spans="2:18" ht="16.5" customHeight="1">
      <c r="B34" s="279"/>
      <c r="C34" s="35" t="s">
        <v>22</v>
      </c>
      <c r="D34" s="36"/>
      <c r="E34" s="36"/>
      <c r="F34" s="36"/>
      <c r="G34" s="37"/>
      <c r="H34" s="38">
        <f aca="true" t="shared" si="6" ref="H34:I41">H14+H24</f>
        <v>2865</v>
      </c>
      <c r="I34" s="39">
        <f t="shared" si="6"/>
        <v>2293</v>
      </c>
      <c r="J34" s="40">
        <f>SUM(H34:I34)</f>
        <v>5158</v>
      </c>
      <c r="K34" s="41" t="s">
        <v>97</v>
      </c>
      <c r="L34" s="78">
        <f>L14+L24</f>
        <v>4327</v>
      </c>
      <c r="M34" s="78">
        <f>M14+M24</f>
        <v>2868</v>
      </c>
      <c r="N34" s="78">
        <f>N14+N24</f>
        <v>2137</v>
      </c>
      <c r="O34" s="78">
        <f>O14+O24</f>
        <v>2239</v>
      </c>
      <c r="P34" s="78">
        <f>P14+P24</f>
        <v>2092</v>
      </c>
      <c r="Q34" s="43">
        <f aca="true" t="shared" si="7" ref="Q34:Q42">SUM(K34:P34)</f>
        <v>13663</v>
      </c>
      <c r="R34" s="44">
        <f aca="true" t="shared" si="8" ref="R34:R42">SUM(J34,Q34)</f>
        <v>18821</v>
      </c>
    </row>
    <row r="35" spans="2:18" ht="16.5" customHeight="1">
      <c r="B35" s="279"/>
      <c r="C35" s="45"/>
      <c r="D35" s="46" t="s">
        <v>24</v>
      </c>
      <c r="E35" s="46"/>
      <c r="F35" s="46"/>
      <c r="G35" s="46"/>
      <c r="H35" s="79">
        <f t="shared" si="6"/>
        <v>179</v>
      </c>
      <c r="I35" s="80">
        <f t="shared" si="6"/>
        <v>187</v>
      </c>
      <c r="J35" s="49">
        <f>SUM(H35:I35)</f>
        <v>366</v>
      </c>
      <c r="K35" s="81" t="s">
        <v>97</v>
      </c>
      <c r="L35" s="82">
        <f aca="true" t="shared" si="9" ref="L35:P41">L15+L25</f>
        <v>210</v>
      </c>
      <c r="M35" s="82">
        <f t="shared" si="9"/>
        <v>152</v>
      </c>
      <c r="N35" s="82">
        <f t="shared" si="9"/>
        <v>110</v>
      </c>
      <c r="O35" s="82">
        <f t="shared" si="9"/>
        <v>87</v>
      </c>
      <c r="P35" s="83">
        <f>P15+P25</f>
        <v>93</v>
      </c>
      <c r="Q35" s="49">
        <f>SUM(K35:P35)</f>
        <v>652</v>
      </c>
      <c r="R35" s="52">
        <f>SUM(J35,Q35)</f>
        <v>1018</v>
      </c>
    </row>
    <row r="36" spans="2:18" ht="16.5" customHeight="1">
      <c r="B36" s="279"/>
      <c r="C36" s="53"/>
      <c r="D36" s="54" t="s">
        <v>25</v>
      </c>
      <c r="E36" s="54"/>
      <c r="F36" s="54"/>
      <c r="G36" s="54"/>
      <c r="H36" s="84">
        <f t="shared" si="6"/>
        <v>266</v>
      </c>
      <c r="I36" s="85">
        <f t="shared" si="6"/>
        <v>212</v>
      </c>
      <c r="J36" s="49">
        <f aca="true" t="shared" si="10" ref="J36:J42">SUM(H36:I36)</f>
        <v>478</v>
      </c>
      <c r="K36" s="86" t="s">
        <v>97</v>
      </c>
      <c r="L36" s="87">
        <f t="shared" si="9"/>
        <v>324</v>
      </c>
      <c r="M36" s="87">
        <f t="shared" si="9"/>
        <v>241</v>
      </c>
      <c r="N36" s="87">
        <f t="shared" si="9"/>
        <v>159</v>
      </c>
      <c r="O36" s="87">
        <f t="shared" si="9"/>
        <v>141</v>
      </c>
      <c r="P36" s="88">
        <f t="shared" si="9"/>
        <v>153</v>
      </c>
      <c r="Q36" s="49">
        <f t="shared" si="7"/>
        <v>1018</v>
      </c>
      <c r="R36" s="55">
        <f t="shared" si="8"/>
        <v>1496</v>
      </c>
    </row>
    <row r="37" spans="2:18" ht="16.5" customHeight="1">
      <c r="B37" s="279"/>
      <c r="C37" s="53"/>
      <c r="D37" s="54" t="s">
        <v>26</v>
      </c>
      <c r="E37" s="54"/>
      <c r="F37" s="54"/>
      <c r="G37" s="54"/>
      <c r="H37" s="84">
        <f t="shared" si="6"/>
        <v>471</v>
      </c>
      <c r="I37" s="85">
        <f t="shared" si="6"/>
        <v>349</v>
      </c>
      <c r="J37" s="49">
        <f t="shared" si="10"/>
        <v>820</v>
      </c>
      <c r="K37" s="86" t="s">
        <v>97</v>
      </c>
      <c r="L37" s="87">
        <f t="shared" si="9"/>
        <v>562</v>
      </c>
      <c r="M37" s="87">
        <f t="shared" si="9"/>
        <v>355</v>
      </c>
      <c r="N37" s="87">
        <f t="shared" si="9"/>
        <v>218</v>
      </c>
      <c r="O37" s="87">
        <f t="shared" si="9"/>
        <v>234</v>
      </c>
      <c r="P37" s="88">
        <f t="shared" si="9"/>
        <v>215</v>
      </c>
      <c r="Q37" s="49">
        <f t="shared" si="7"/>
        <v>1584</v>
      </c>
      <c r="R37" s="55">
        <f>SUM(J37,Q37)</f>
        <v>2404</v>
      </c>
    </row>
    <row r="38" spans="2:18" ht="16.5" customHeight="1">
      <c r="B38" s="279"/>
      <c r="C38" s="53"/>
      <c r="D38" s="54" t="s">
        <v>27</v>
      </c>
      <c r="E38" s="54"/>
      <c r="F38" s="54"/>
      <c r="G38" s="54"/>
      <c r="H38" s="84">
        <f t="shared" si="6"/>
        <v>797</v>
      </c>
      <c r="I38" s="85">
        <f t="shared" si="6"/>
        <v>583</v>
      </c>
      <c r="J38" s="49">
        <f t="shared" si="10"/>
        <v>1380</v>
      </c>
      <c r="K38" s="86" t="s">
        <v>97</v>
      </c>
      <c r="L38" s="87">
        <f t="shared" si="9"/>
        <v>1064</v>
      </c>
      <c r="M38" s="87">
        <f t="shared" si="9"/>
        <v>608</v>
      </c>
      <c r="N38" s="87">
        <f t="shared" si="9"/>
        <v>415</v>
      </c>
      <c r="O38" s="87">
        <f t="shared" si="9"/>
        <v>431</v>
      </c>
      <c r="P38" s="88">
        <f t="shared" si="9"/>
        <v>397</v>
      </c>
      <c r="Q38" s="49">
        <f t="shared" si="7"/>
        <v>2915</v>
      </c>
      <c r="R38" s="55">
        <f t="shared" si="8"/>
        <v>4295</v>
      </c>
    </row>
    <row r="39" spans="2:18" ht="16.5" customHeight="1">
      <c r="B39" s="279"/>
      <c r="C39" s="53"/>
      <c r="D39" s="54" t="s">
        <v>28</v>
      </c>
      <c r="E39" s="54"/>
      <c r="F39" s="54"/>
      <c r="G39" s="54"/>
      <c r="H39" s="84">
        <f t="shared" si="6"/>
        <v>733</v>
      </c>
      <c r="I39" s="85">
        <f t="shared" si="6"/>
        <v>625</v>
      </c>
      <c r="J39" s="49">
        <f t="shared" si="10"/>
        <v>1358</v>
      </c>
      <c r="K39" s="86" t="s">
        <v>97</v>
      </c>
      <c r="L39" s="87">
        <f t="shared" si="9"/>
        <v>1215</v>
      </c>
      <c r="M39" s="87">
        <f t="shared" si="9"/>
        <v>773</v>
      </c>
      <c r="N39" s="87">
        <f t="shared" si="9"/>
        <v>560</v>
      </c>
      <c r="O39" s="87">
        <f t="shared" si="9"/>
        <v>591</v>
      </c>
      <c r="P39" s="88">
        <f t="shared" si="9"/>
        <v>526</v>
      </c>
      <c r="Q39" s="49">
        <f t="shared" si="7"/>
        <v>3665</v>
      </c>
      <c r="R39" s="55">
        <f t="shared" si="8"/>
        <v>5023</v>
      </c>
    </row>
    <row r="40" spans="2:18" ht="16.5" customHeight="1">
      <c r="B40" s="279"/>
      <c r="C40" s="56"/>
      <c r="D40" s="57" t="s">
        <v>29</v>
      </c>
      <c r="E40" s="57"/>
      <c r="F40" s="57"/>
      <c r="G40" s="57"/>
      <c r="H40" s="58">
        <f t="shared" si="6"/>
        <v>419</v>
      </c>
      <c r="I40" s="89">
        <f t="shared" si="6"/>
        <v>337</v>
      </c>
      <c r="J40" s="60">
        <f t="shared" si="10"/>
        <v>756</v>
      </c>
      <c r="K40" s="90" t="s">
        <v>97</v>
      </c>
      <c r="L40" s="91">
        <f t="shared" si="9"/>
        <v>952</v>
      </c>
      <c r="M40" s="91">
        <f t="shared" si="9"/>
        <v>739</v>
      </c>
      <c r="N40" s="91">
        <f t="shared" si="9"/>
        <v>675</v>
      </c>
      <c r="O40" s="91">
        <f t="shared" si="9"/>
        <v>755</v>
      </c>
      <c r="P40" s="92">
        <f t="shared" si="9"/>
        <v>708</v>
      </c>
      <c r="Q40" s="93">
        <f t="shared" si="7"/>
        <v>3829</v>
      </c>
      <c r="R40" s="63">
        <f t="shared" si="8"/>
        <v>4585</v>
      </c>
    </row>
    <row r="41" spans="2:18" ht="16.5" customHeight="1">
      <c r="B41" s="279"/>
      <c r="C41" s="64" t="s">
        <v>30</v>
      </c>
      <c r="D41" s="64"/>
      <c r="E41" s="64"/>
      <c r="F41" s="64"/>
      <c r="G41" s="64"/>
      <c r="H41" s="38">
        <f t="shared" si="6"/>
        <v>33</v>
      </c>
      <c r="I41" s="39">
        <f t="shared" si="6"/>
        <v>63</v>
      </c>
      <c r="J41" s="38">
        <f>SUM(H41:I41)</f>
        <v>96</v>
      </c>
      <c r="K41" s="94" t="s">
        <v>97</v>
      </c>
      <c r="L41" s="95">
        <f>L21+L31</f>
        <v>76</v>
      </c>
      <c r="M41" s="95">
        <f t="shared" si="9"/>
        <v>61</v>
      </c>
      <c r="N41" s="95">
        <f t="shared" si="9"/>
        <v>33</v>
      </c>
      <c r="O41" s="95">
        <f t="shared" si="9"/>
        <v>36</v>
      </c>
      <c r="P41" s="96">
        <f t="shared" si="9"/>
        <v>49</v>
      </c>
      <c r="Q41" s="43">
        <f t="shared" si="7"/>
        <v>255</v>
      </c>
      <c r="R41" s="97">
        <f t="shared" si="8"/>
        <v>351</v>
      </c>
    </row>
    <row r="42" spans="2:18" ht="16.5" customHeight="1" thickBot="1">
      <c r="B42" s="280"/>
      <c r="C42" s="281" t="s">
        <v>31</v>
      </c>
      <c r="D42" s="282"/>
      <c r="E42" s="282"/>
      <c r="F42" s="282"/>
      <c r="G42" s="283"/>
      <c r="H42" s="69">
        <f>H34+H41</f>
        <v>2898</v>
      </c>
      <c r="I42" s="70">
        <f>I34+I41</f>
        <v>2356</v>
      </c>
      <c r="J42" s="71">
        <f t="shared" si="10"/>
        <v>5254</v>
      </c>
      <c r="K42" s="72" t="s">
        <v>97</v>
      </c>
      <c r="L42" s="73">
        <f>L34+L41</f>
        <v>4403</v>
      </c>
      <c r="M42" s="73">
        <f>M34+M41</f>
        <v>2929</v>
      </c>
      <c r="N42" s="73">
        <f>N34+N41</f>
        <v>2170</v>
      </c>
      <c r="O42" s="73">
        <f>O34+O41</f>
        <v>2275</v>
      </c>
      <c r="P42" s="70">
        <f>P34+P41</f>
        <v>2141</v>
      </c>
      <c r="Q42" s="71">
        <f t="shared" si="7"/>
        <v>13918</v>
      </c>
      <c r="R42" s="74">
        <f t="shared" si="8"/>
        <v>19172</v>
      </c>
    </row>
    <row r="45" ht="16.5" customHeight="1">
      <c r="A45" s="1" t="s">
        <v>37</v>
      </c>
    </row>
    <row r="46" spans="2:18" ht="16.5" customHeight="1">
      <c r="B46" s="5"/>
      <c r="C46" s="5"/>
      <c r="D46" s="5"/>
      <c r="E46" s="6"/>
      <c r="F46" s="6"/>
      <c r="G46" s="6"/>
      <c r="H46" s="6"/>
      <c r="I46" s="6"/>
      <c r="J46" s="6"/>
      <c r="K46" s="261" t="s">
        <v>38</v>
      </c>
      <c r="L46" s="261"/>
      <c r="M46" s="261"/>
      <c r="N46" s="261"/>
      <c r="O46" s="261"/>
      <c r="P46" s="261"/>
      <c r="Q46" s="261"/>
      <c r="R46" s="261"/>
    </row>
    <row r="47" spans="2:18" ht="16.5" customHeight="1">
      <c r="B47" s="248" t="str">
        <f>"平成"&amp;WIDECHAR($A$2)&amp;"年（"&amp;WIDECHAR($B$2)&amp;"年）"&amp;WIDECHAR($C$2)&amp;"月"</f>
        <v>平成２８年（２０１６年）１２月</v>
      </c>
      <c r="C47" s="249"/>
      <c r="D47" s="249"/>
      <c r="E47" s="249"/>
      <c r="F47" s="249"/>
      <c r="G47" s="250"/>
      <c r="H47" s="254" t="s">
        <v>39</v>
      </c>
      <c r="I47" s="255"/>
      <c r="J47" s="255"/>
      <c r="K47" s="256" t="s">
        <v>40</v>
      </c>
      <c r="L47" s="257"/>
      <c r="M47" s="257"/>
      <c r="N47" s="257"/>
      <c r="O47" s="257"/>
      <c r="P47" s="257"/>
      <c r="Q47" s="258"/>
      <c r="R47" s="259" t="s">
        <v>21</v>
      </c>
    </row>
    <row r="48" spans="2:18" ht="16.5" customHeight="1">
      <c r="B48" s="251"/>
      <c r="C48" s="252"/>
      <c r="D48" s="252"/>
      <c r="E48" s="252"/>
      <c r="F48" s="252"/>
      <c r="G48" s="253"/>
      <c r="H48" s="99" t="s">
        <v>12</v>
      </c>
      <c r="I48" s="100" t="s">
        <v>13</v>
      </c>
      <c r="J48" s="101" t="s">
        <v>14</v>
      </c>
      <c r="K48" s="102" t="s">
        <v>15</v>
      </c>
      <c r="L48" s="103" t="s">
        <v>16</v>
      </c>
      <c r="M48" s="103" t="s">
        <v>17</v>
      </c>
      <c r="N48" s="103" t="s">
        <v>18</v>
      </c>
      <c r="O48" s="103" t="s">
        <v>19</v>
      </c>
      <c r="P48" s="104" t="s">
        <v>20</v>
      </c>
      <c r="Q48" s="98" t="s">
        <v>14</v>
      </c>
      <c r="R48" s="260"/>
    </row>
    <row r="49" spans="2:18" ht="16.5" customHeight="1">
      <c r="B49" s="8" t="s">
        <v>22</v>
      </c>
      <c r="C49" s="10"/>
      <c r="D49" s="10"/>
      <c r="E49" s="10"/>
      <c r="F49" s="10"/>
      <c r="G49" s="10"/>
      <c r="H49" s="105">
        <v>1495</v>
      </c>
      <c r="I49" s="106">
        <v>1527</v>
      </c>
      <c r="J49" s="107">
        <f>SUM(H49:I49)</f>
        <v>3022</v>
      </c>
      <c r="K49" s="108">
        <v>0</v>
      </c>
      <c r="L49" s="109">
        <v>3197</v>
      </c>
      <c r="M49" s="109">
        <v>2183</v>
      </c>
      <c r="N49" s="109">
        <v>1308</v>
      </c>
      <c r="O49" s="109">
        <v>844</v>
      </c>
      <c r="P49" s="110">
        <v>462</v>
      </c>
      <c r="Q49" s="111">
        <f>SUM(K49:P49)</f>
        <v>7994</v>
      </c>
      <c r="R49" s="112">
        <f>SUM(J49,Q49)</f>
        <v>11016</v>
      </c>
    </row>
    <row r="50" spans="2:18" ht="16.5" customHeight="1">
      <c r="B50" s="14" t="s">
        <v>30</v>
      </c>
      <c r="C50" s="16"/>
      <c r="D50" s="16"/>
      <c r="E50" s="16"/>
      <c r="F50" s="16"/>
      <c r="G50" s="16"/>
      <c r="H50" s="113">
        <v>19</v>
      </c>
      <c r="I50" s="114">
        <v>34</v>
      </c>
      <c r="J50" s="115">
        <f>SUM(H50:I50)</f>
        <v>53</v>
      </c>
      <c r="K50" s="116">
        <v>0</v>
      </c>
      <c r="L50" s="117">
        <v>43</v>
      </c>
      <c r="M50" s="117">
        <v>48</v>
      </c>
      <c r="N50" s="117">
        <v>27</v>
      </c>
      <c r="O50" s="117">
        <v>17</v>
      </c>
      <c r="P50" s="118">
        <v>15</v>
      </c>
      <c r="Q50" s="119">
        <f>SUM(K50:P50)</f>
        <v>150</v>
      </c>
      <c r="R50" s="120">
        <f>SUM(J50,Q50)</f>
        <v>203</v>
      </c>
    </row>
    <row r="51" spans="2:18" ht="16.5" customHeight="1">
      <c r="B51" s="19" t="s">
        <v>41</v>
      </c>
      <c r="C51" s="20"/>
      <c r="D51" s="20"/>
      <c r="E51" s="20"/>
      <c r="F51" s="20"/>
      <c r="G51" s="20"/>
      <c r="H51" s="121">
        <f aca="true" t="shared" si="11" ref="H51:P51">H49+H50</f>
        <v>1514</v>
      </c>
      <c r="I51" s="122">
        <f t="shared" si="11"/>
        <v>1561</v>
      </c>
      <c r="J51" s="123">
        <f t="shared" si="11"/>
        <v>3075</v>
      </c>
      <c r="K51" s="124">
        <f t="shared" si="11"/>
        <v>0</v>
      </c>
      <c r="L51" s="125">
        <f t="shared" si="11"/>
        <v>3240</v>
      </c>
      <c r="M51" s="125">
        <f t="shared" si="11"/>
        <v>2231</v>
      </c>
      <c r="N51" s="125">
        <f t="shared" si="11"/>
        <v>1335</v>
      </c>
      <c r="O51" s="125">
        <f t="shared" si="11"/>
        <v>861</v>
      </c>
      <c r="P51" s="122">
        <f t="shared" si="11"/>
        <v>477</v>
      </c>
      <c r="Q51" s="123">
        <f>SUM(K51:P51)</f>
        <v>8144</v>
      </c>
      <c r="R51" s="126">
        <f>SUM(J51,Q51)</f>
        <v>11219</v>
      </c>
    </row>
    <row r="54" ht="16.5" customHeight="1">
      <c r="A54" s="1" t="s">
        <v>42</v>
      </c>
    </row>
    <row r="55" spans="2:18" ht="16.5" customHeight="1">
      <c r="B55" s="5"/>
      <c r="C55" s="5"/>
      <c r="D55" s="5"/>
      <c r="E55" s="6"/>
      <c r="F55" s="6"/>
      <c r="G55" s="6"/>
      <c r="H55" s="6"/>
      <c r="I55" s="6"/>
      <c r="J55" s="6"/>
      <c r="K55" s="261" t="s">
        <v>38</v>
      </c>
      <c r="L55" s="261"/>
      <c r="M55" s="261"/>
      <c r="N55" s="261"/>
      <c r="O55" s="261"/>
      <c r="P55" s="261"/>
      <c r="Q55" s="261"/>
      <c r="R55" s="261"/>
    </row>
    <row r="56" spans="2:18" ht="16.5" customHeight="1">
      <c r="B56" s="248" t="str">
        <f>"平成"&amp;WIDECHAR($A$2)&amp;"年（"&amp;WIDECHAR($B$2)&amp;"年）"&amp;WIDECHAR($C$2)&amp;"月"</f>
        <v>平成２８年（２０１６年）１２月</v>
      </c>
      <c r="C56" s="249"/>
      <c r="D56" s="249"/>
      <c r="E56" s="249"/>
      <c r="F56" s="249"/>
      <c r="G56" s="250"/>
      <c r="H56" s="254" t="s">
        <v>39</v>
      </c>
      <c r="I56" s="255"/>
      <c r="J56" s="255"/>
      <c r="K56" s="256" t="s">
        <v>40</v>
      </c>
      <c r="L56" s="257"/>
      <c r="M56" s="257"/>
      <c r="N56" s="257"/>
      <c r="O56" s="257"/>
      <c r="P56" s="257"/>
      <c r="Q56" s="258"/>
      <c r="R56" s="250" t="s">
        <v>21</v>
      </c>
    </row>
    <row r="57" spans="2:18" ht="16.5" customHeight="1">
      <c r="B57" s="251"/>
      <c r="C57" s="252"/>
      <c r="D57" s="252"/>
      <c r="E57" s="252"/>
      <c r="F57" s="252"/>
      <c r="G57" s="253"/>
      <c r="H57" s="99" t="s">
        <v>12</v>
      </c>
      <c r="I57" s="100" t="s">
        <v>13</v>
      </c>
      <c r="J57" s="101" t="s">
        <v>14</v>
      </c>
      <c r="K57" s="102" t="s">
        <v>15</v>
      </c>
      <c r="L57" s="103" t="s">
        <v>16</v>
      </c>
      <c r="M57" s="103" t="s">
        <v>17</v>
      </c>
      <c r="N57" s="103" t="s">
        <v>18</v>
      </c>
      <c r="O57" s="103" t="s">
        <v>19</v>
      </c>
      <c r="P57" s="104" t="s">
        <v>20</v>
      </c>
      <c r="Q57" s="127" t="s">
        <v>14</v>
      </c>
      <c r="R57" s="253"/>
    </row>
    <row r="58" spans="2:18" ht="16.5" customHeight="1">
      <c r="B58" s="8" t="s">
        <v>22</v>
      </c>
      <c r="C58" s="10"/>
      <c r="D58" s="10"/>
      <c r="E58" s="10"/>
      <c r="F58" s="10"/>
      <c r="G58" s="10"/>
      <c r="H58" s="105">
        <v>16</v>
      </c>
      <c r="I58" s="106">
        <v>21</v>
      </c>
      <c r="J58" s="107">
        <f>SUM(H58:I58)</f>
        <v>37</v>
      </c>
      <c r="K58" s="108">
        <v>0</v>
      </c>
      <c r="L58" s="109">
        <v>1218</v>
      </c>
      <c r="M58" s="109">
        <v>927</v>
      </c>
      <c r="N58" s="109">
        <v>663</v>
      </c>
      <c r="O58" s="109">
        <v>448</v>
      </c>
      <c r="P58" s="110">
        <v>193</v>
      </c>
      <c r="Q58" s="128">
        <f>SUM(K58:P58)</f>
        <v>3449</v>
      </c>
      <c r="R58" s="129">
        <f>SUM(J58,Q58)</f>
        <v>3486</v>
      </c>
    </row>
    <row r="59" spans="2:18" ht="16.5" customHeight="1">
      <c r="B59" s="14" t="s">
        <v>30</v>
      </c>
      <c r="C59" s="16"/>
      <c r="D59" s="16"/>
      <c r="E59" s="16"/>
      <c r="F59" s="16"/>
      <c r="G59" s="16"/>
      <c r="H59" s="113">
        <v>1</v>
      </c>
      <c r="I59" s="114">
        <v>1</v>
      </c>
      <c r="J59" s="115">
        <f>SUM(H59:I59)</f>
        <v>2</v>
      </c>
      <c r="K59" s="116">
        <v>0</v>
      </c>
      <c r="L59" s="117">
        <v>11</v>
      </c>
      <c r="M59" s="117">
        <v>17</v>
      </c>
      <c r="N59" s="117">
        <v>10</v>
      </c>
      <c r="O59" s="117">
        <v>3</v>
      </c>
      <c r="P59" s="118">
        <v>4</v>
      </c>
      <c r="Q59" s="130">
        <f>SUM(K59:P59)</f>
        <v>45</v>
      </c>
      <c r="R59" s="131">
        <f>SUM(J59,Q59)</f>
        <v>47</v>
      </c>
    </row>
    <row r="60" spans="2:18" ht="16.5" customHeight="1">
      <c r="B60" s="19" t="s">
        <v>41</v>
      </c>
      <c r="C60" s="20"/>
      <c r="D60" s="20"/>
      <c r="E60" s="20"/>
      <c r="F60" s="20"/>
      <c r="G60" s="20"/>
      <c r="H60" s="121">
        <f>H58+H59</f>
        <v>17</v>
      </c>
      <c r="I60" s="122">
        <f>I58+I59</f>
        <v>22</v>
      </c>
      <c r="J60" s="123">
        <f>SUM(H60:I60)</f>
        <v>39</v>
      </c>
      <c r="K60" s="124">
        <f aca="true" t="shared" si="12" ref="K60:P60">K58+K59</f>
        <v>0</v>
      </c>
      <c r="L60" s="125">
        <f t="shared" si="12"/>
        <v>1229</v>
      </c>
      <c r="M60" s="125">
        <f t="shared" si="12"/>
        <v>944</v>
      </c>
      <c r="N60" s="125">
        <f t="shared" si="12"/>
        <v>673</v>
      </c>
      <c r="O60" s="125">
        <f t="shared" si="12"/>
        <v>451</v>
      </c>
      <c r="P60" s="122">
        <f t="shared" si="12"/>
        <v>197</v>
      </c>
      <c r="Q60" s="132">
        <f>SUM(K60:P60)</f>
        <v>3494</v>
      </c>
      <c r="R60" s="133">
        <f>SUM(J60,Q60)</f>
        <v>3533</v>
      </c>
    </row>
    <row r="63" ht="16.5" customHeight="1">
      <c r="A63" s="1" t="s">
        <v>43</v>
      </c>
    </row>
    <row r="64" ht="16.5" customHeight="1">
      <c r="A64" s="1" t="s">
        <v>44</v>
      </c>
    </row>
    <row r="65" spans="2:17" ht="16.5" customHeight="1">
      <c r="B65" s="5"/>
      <c r="C65" s="5"/>
      <c r="D65" s="5"/>
      <c r="E65" s="6"/>
      <c r="F65" s="6"/>
      <c r="G65" s="6"/>
      <c r="H65" s="6"/>
      <c r="I65" s="6"/>
      <c r="J65" s="261" t="s">
        <v>38</v>
      </c>
      <c r="K65" s="261"/>
      <c r="L65" s="261"/>
      <c r="M65" s="261"/>
      <c r="N65" s="261"/>
      <c r="O65" s="261"/>
      <c r="P65" s="261"/>
      <c r="Q65" s="261"/>
    </row>
    <row r="66" spans="2:17" ht="16.5" customHeight="1">
      <c r="B66" s="248" t="str">
        <f>"平成"&amp;WIDECHAR($A$2)&amp;"年（"&amp;WIDECHAR($B$2)&amp;"年）"&amp;WIDECHAR($C$2)&amp;"月"</f>
        <v>平成２８年（２０１６年）１２月</v>
      </c>
      <c r="C66" s="249"/>
      <c r="D66" s="249"/>
      <c r="E66" s="249"/>
      <c r="F66" s="249"/>
      <c r="G66" s="250"/>
      <c r="H66" s="254" t="s">
        <v>39</v>
      </c>
      <c r="I66" s="255"/>
      <c r="J66" s="255"/>
      <c r="K66" s="256" t="s">
        <v>40</v>
      </c>
      <c r="L66" s="257"/>
      <c r="M66" s="257"/>
      <c r="N66" s="257"/>
      <c r="O66" s="257"/>
      <c r="P66" s="258"/>
      <c r="Q66" s="250" t="s">
        <v>21</v>
      </c>
    </row>
    <row r="67" spans="2:17" ht="16.5" customHeight="1">
      <c r="B67" s="251"/>
      <c r="C67" s="252"/>
      <c r="D67" s="252"/>
      <c r="E67" s="252"/>
      <c r="F67" s="252"/>
      <c r="G67" s="253"/>
      <c r="H67" s="99" t="s">
        <v>12</v>
      </c>
      <c r="I67" s="100" t="s">
        <v>13</v>
      </c>
      <c r="J67" s="101" t="s">
        <v>14</v>
      </c>
      <c r="K67" s="134" t="s">
        <v>16</v>
      </c>
      <c r="L67" s="103" t="s">
        <v>17</v>
      </c>
      <c r="M67" s="103" t="s">
        <v>18</v>
      </c>
      <c r="N67" s="103" t="s">
        <v>19</v>
      </c>
      <c r="O67" s="104" t="s">
        <v>20</v>
      </c>
      <c r="P67" s="127" t="s">
        <v>14</v>
      </c>
      <c r="Q67" s="253"/>
    </row>
    <row r="68" spans="2:17" ht="16.5" customHeight="1">
      <c r="B68" s="8" t="s">
        <v>22</v>
      </c>
      <c r="C68" s="10"/>
      <c r="D68" s="10"/>
      <c r="E68" s="10"/>
      <c r="F68" s="10"/>
      <c r="G68" s="10"/>
      <c r="H68" s="105">
        <v>0</v>
      </c>
      <c r="I68" s="106">
        <v>0</v>
      </c>
      <c r="J68" s="107">
        <f>SUM(H68:I68)</f>
        <v>0</v>
      </c>
      <c r="K68" s="108">
        <v>6</v>
      </c>
      <c r="L68" s="109">
        <v>19</v>
      </c>
      <c r="M68" s="109">
        <v>182</v>
      </c>
      <c r="N68" s="109">
        <v>412</v>
      </c>
      <c r="O68" s="110">
        <v>416</v>
      </c>
      <c r="P68" s="128">
        <f>SUM(K68:O68)</f>
        <v>1035</v>
      </c>
      <c r="Q68" s="129">
        <f>SUM(J68,P68)</f>
        <v>1035</v>
      </c>
    </row>
    <row r="69" spans="2:17" ht="16.5" customHeight="1">
      <c r="B69" s="14" t="s">
        <v>30</v>
      </c>
      <c r="C69" s="16"/>
      <c r="D69" s="16"/>
      <c r="E69" s="16"/>
      <c r="F69" s="16"/>
      <c r="G69" s="16"/>
      <c r="H69" s="113">
        <v>0</v>
      </c>
      <c r="I69" s="114">
        <v>0</v>
      </c>
      <c r="J69" s="115">
        <f>SUM(H69:I69)</f>
        <v>0</v>
      </c>
      <c r="K69" s="116">
        <v>0</v>
      </c>
      <c r="L69" s="117">
        <v>0</v>
      </c>
      <c r="M69" s="117">
        <v>0</v>
      </c>
      <c r="N69" s="117">
        <v>4</v>
      </c>
      <c r="O69" s="118">
        <v>5</v>
      </c>
      <c r="P69" s="130">
        <f>SUM(K69:O69)</f>
        <v>9</v>
      </c>
      <c r="Q69" s="131">
        <f>SUM(J69,P69)</f>
        <v>9</v>
      </c>
    </row>
    <row r="70" spans="2:17" ht="16.5" customHeight="1">
      <c r="B70" s="19" t="s">
        <v>41</v>
      </c>
      <c r="C70" s="20"/>
      <c r="D70" s="20"/>
      <c r="E70" s="20"/>
      <c r="F70" s="20"/>
      <c r="G70" s="20"/>
      <c r="H70" s="121">
        <f>H68+H69</f>
        <v>0</v>
      </c>
      <c r="I70" s="122">
        <f>I68+I69</f>
        <v>0</v>
      </c>
      <c r="J70" s="123">
        <f>SUM(H70:I70)</f>
        <v>0</v>
      </c>
      <c r="K70" s="124">
        <f>K68+K69</f>
        <v>6</v>
      </c>
      <c r="L70" s="125">
        <f>L68+L69</f>
        <v>19</v>
      </c>
      <c r="M70" s="125">
        <f>M68+M69</f>
        <v>182</v>
      </c>
      <c r="N70" s="125">
        <f>N68+N69</f>
        <v>416</v>
      </c>
      <c r="O70" s="122">
        <f>O68+O69</f>
        <v>421</v>
      </c>
      <c r="P70" s="132">
        <f>SUM(K70:O70)</f>
        <v>1044</v>
      </c>
      <c r="Q70" s="133">
        <f>SUM(J70,P70)</f>
        <v>1044</v>
      </c>
    </row>
    <row r="72" ht="16.5" customHeight="1">
      <c r="A72" s="1" t="s">
        <v>45</v>
      </c>
    </row>
    <row r="73" spans="2:17" ht="16.5" customHeight="1">
      <c r="B73" s="5"/>
      <c r="C73" s="5"/>
      <c r="D73" s="5"/>
      <c r="E73" s="6"/>
      <c r="F73" s="6"/>
      <c r="G73" s="6"/>
      <c r="H73" s="6"/>
      <c r="I73" s="6"/>
      <c r="J73" s="261" t="s">
        <v>38</v>
      </c>
      <c r="K73" s="261"/>
      <c r="L73" s="261"/>
      <c r="M73" s="261"/>
      <c r="N73" s="261"/>
      <c r="O73" s="261"/>
      <c r="P73" s="261"/>
      <c r="Q73" s="261"/>
    </row>
    <row r="74" spans="2:17" ht="16.5" customHeight="1">
      <c r="B74" s="248" t="str">
        <f>"平成"&amp;WIDECHAR($A$2)&amp;"年（"&amp;WIDECHAR($B$2)&amp;"年）"&amp;WIDECHAR($C$2)&amp;"月"</f>
        <v>平成２８年（２０１６年）１２月</v>
      </c>
      <c r="C74" s="249"/>
      <c r="D74" s="249"/>
      <c r="E74" s="249"/>
      <c r="F74" s="249"/>
      <c r="G74" s="250"/>
      <c r="H74" s="272" t="s">
        <v>39</v>
      </c>
      <c r="I74" s="273"/>
      <c r="J74" s="273"/>
      <c r="K74" s="274" t="s">
        <v>40</v>
      </c>
      <c r="L74" s="273"/>
      <c r="M74" s="273"/>
      <c r="N74" s="273"/>
      <c r="O74" s="273"/>
      <c r="P74" s="275"/>
      <c r="Q74" s="276" t="s">
        <v>21</v>
      </c>
    </row>
    <row r="75" spans="2:17" ht="16.5" customHeight="1">
      <c r="B75" s="251"/>
      <c r="C75" s="252"/>
      <c r="D75" s="252"/>
      <c r="E75" s="252"/>
      <c r="F75" s="252"/>
      <c r="G75" s="253"/>
      <c r="H75" s="135" t="s">
        <v>12</v>
      </c>
      <c r="I75" s="136" t="s">
        <v>13</v>
      </c>
      <c r="J75" s="137" t="s">
        <v>14</v>
      </c>
      <c r="K75" s="138" t="s">
        <v>16</v>
      </c>
      <c r="L75" s="139" t="s">
        <v>17</v>
      </c>
      <c r="M75" s="139" t="s">
        <v>18</v>
      </c>
      <c r="N75" s="139" t="s">
        <v>19</v>
      </c>
      <c r="O75" s="140" t="s">
        <v>20</v>
      </c>
      <c r="P75" s="141" t="s">
        <v>14</v>
      </c>
      <c r="Q75" s="277"/>
    </row>
    <row r="76" spans="2:17" ht="16.5" customHeight="1">
      <c r="B76" s="8" t="s">
        <v>22</v>
      </c>
      <c r="C76" s="10"/>
      <c r="D76" s="10"/>
      <c r="E76" s="10"/>
      <c r="F76" s="10"/>
      <c r="G76" s="10"/>
      <c r="H76" s="105">
        <v>0</v>
      </c>
      <c r="I76" s="106">
        <v>0</v>
      </c>
      <c r="J76" s="107">
        <f>SUM(H76:I76)</f>
        <v>0</v>
      </c>
      <c r="K76" s="108">
        <v>41</v>
      </c>
      <c r="L76" s="109">
        <v>72</v>
      </c>
      <c r="M76" s="109">
        <v>134</v>
      </c>
      <c r="N76" s="109">
        <v>153</v>
      </c>
      <c r="O76" s="110">
        <v>92</v>
      </c>
      <c r="P76" s="128">
        <f>SUM(K76:O76)</f>
        <v>492</v>
      </c>
      <c r="Q76" s="129">
        <f>SUM(J76,P76)</f>
        <v>492</v>
      </c>
    </row>
    <row r="77" spans="2:17" ht="16.5" customHeight="1">
      <c r="B77" s="14" t="s">
        <v>30</v>
      </c>
      <c r="C77" s="16"/>
      <c r="D77" s="16"/>
      <c r="E77" s="16"/>
      <c r="F77" s="16"/>
      <c r="G77" s="16"/>
      <c r="H77" s="113">
        <v>0</v>
      </c>
      <c r="I77" s="114">
        <v>0</v>
      </c>
      <c r="J77" s="115">
        <f>SUM(H77:I77)</f>
        <v>0</v>
      </c>
      <c r="K77" s="116">
        <v>0</v>
      </c>
      <c r="L77" s="117">
        <v>0</v>
      </c>
      <c r="M77" s="117">
        <v>0</v>
      </c>
      <c r="N77" s="117">
        <v>0</v>
      </c>
      <c r="O77" s="118">
        <v>0</v>
      </c>
      <c r="P77" s="130">
        <f>SUM(K77:O77)</f>
        <v>0</v>
      </c>
      <c r="Q77" s="131">
        <f>SUM(J77,P77)</f>
        <v>0</v>
      </c>
    </row>
    <row r="78" spans="2:17" ht="16.5" customHeight="1">
      <c r="B78" s="19" t="s">
        <v>41</v>
      </c>
      <c r="C78" s="20"/>
      <c r="D78" s="20"/>
      <c r="E78" s="20"/>
      <c r="F78" s="20"/>
      <c r="G78" s="20"/>
      <c r="H78" s="121">
        <f>H76+H77</f>
        <v>0</v>
      </c>
      <c r="I78" s="122">
        <f>I76+I77</f>
        <v>0</v>
      </c>
      <c r="J78" s="123">
        <f>SUM(H78:I78)</f>
        <v>0</v>
      </c>
      <c r="K78" s="124">
        <f>K76+K77</f>
        <v>41</v>
      </c>
      <c r="L78" s="125">
        <f>L76+L77</f>
        <v>72</v>
      </c>
      <c r="M78" s="125">
        <f>M76+M77</f>
        <v>134</v>
      </c>
      <c r="N78" s="125">
        <f>N76+N77</f>
        <v>153</v>
      </c>
      <c r="O78" s="122">
        <f>O76+O77</f>
        <v>92</v>
      </c>
      <c r="P78" s="132">
        <f>SUM(K78:O78)</f>
        <v>492</v>
      </c>
      <c r="Q78" s="133">
        <f>SUM(J78,P78)</f>
        <v>492</v>
      </c>
    </row>
    <row r="80" ht="16.5" customHeight="1">
      <c r="A80" s="1" t="s">
        <v>46</v>
      </c>
    </row>
    <row r="81" spans="2:17" ht="16.5" customHeight="1">
      <c r="B81" s="5"/>
      <c r="C81" s="5"/>
      <c r="D81" s="5"/>
      <c r="E81" s="6"/>
      <c r="F81" s="6"/>
      <c r="G81" s="6"/>
      <c r="H81" s="6"/>
      <c r="I81" s="6"/>
      <c r="J81" s="261" t="s">
        <v>38</v>
      </c>
      <c r="K81" s="261"/>
      <c r="L81" s="261"/>
      <c r="M81" s="261"/>
      <c r="N81" s="261"/>
      <c r="O81" s="261"/>
      <c r="P81" s="261"/>
      <c r="Q81" s="261"/>
    </row>
    <row r="82" spans="2:17" ht="16.5" customHeight="1">
      <c r="B82" s="262" t="str">
        <f>"平成"&amp;WIDECHAR($A$2)&amp;"年（"&amp;WIDECHAR($B$2)&amp;"年）"&amp;WIDECHAR($C$2)&amp;"月"</f>
        <v>平成２８年（２０１６年）１２月</v>
      </c>
      <c r="C82" s="263"/>
      <c r="D82" s="263"/>
      <c r="E82" s="263"/>
      <c r="F82" s="263"/>
      <c r="G82" s="264"/>
      <c r="H82" s="268" t="s">
        <v>39</v>
      </c>
      <c r="I82" s="269"/>
      <c r="J82" s="269"/>
      <c r="K82" s="270" t="s">
        <v>40</v>
      </c>
      <c r="L82" s="269"/>
      <c r="M82" s="269"/>
      <c r="N82" s="269"/>
      <c r="O82" s="269"/>
      <c r="P82" s="271"/>
      <c r="Q82" s="264" t="s">
        <v>21</v>
      </c>
    </row>
    <row r="83" spans="2:17" ht="16.5" customHeight="1">
      <c r="B83" s="265"/>
      <c r="C83" s="266"/>
      <c r="D83" s="266"/>
      <c r="E83" s="266"/>
      <c r="F83" s="266"/>
      <c r="G83" s="267"/>
      <c r="H83" s="143" t="s">
        <v>12</v>
      </c>
      <c r="I83" s="144" t="s">
        <v>13</v>
      </c>
      <c r="J83" s="142" t="s">
        <v>14</v>
      </c>
      <c r="K83" s="145" t="s">
        <v>16</v>
      </c>
      <c r="L83" s="146" t="s">
        <v>17</v>
      </c>
      <c r="M83" s="146" t="s">
        <v>18</v>
      </c>
      <c r="N83" s="146" t="s">
        <v>19</v>
      </c>
      <c r="O83" s="144" t="s">
        <v>20</v>
      </c>
      <c r="P83" s="147" t="s">
        <v>14</v>
      </c>
      <c r="Q83" s="267"/>
    </row>
    <row r="84" spans="2:17" ht="16.5" customHeight="1">
      <c r="B84" s="8" t="s">
        <v>22</v>
      </c>
      <c r="C84" s="10"/>
      <c r="D84" s="10"/>
      <c r="E84" s="10"/>
      <c r="F84" s="10"/>
      <c r="G84" s="10"/>
      <c r="H84" s="105">
        <v>0</v>
      </c>
      <c r="I84" s="106">
        <v>0</v>
      </c>
      <c r="J84" s="107">
        <f>SUM(H84:I84)</f>
        <v>0</v>
      </c>
      <c r="K84" s="108">
        <v>0</v>
      </c>
      <c r="L84" s="109">
        <v>12</v>
      </c>
      <c r="M84" s="109">
        <v>46</v>
      </c>
      <c r="N84" s="109">
        <v>268</v>
      </c>
      <c r="O84" s="110">
        <v>536</v>
      </c>
      <c r="P84" s="128">
        <f>SUM(K84:O84)</f>
        <v>862</v>
      </c>
      <c r="Q84" s="129">
        <f>SUM(J84,P84)</f>
        <v>862</v>
      </c>
    </row>
    <row r="85" spans="2:17" ht="16.5" customHeight="1">
      <c r="B85" s="14" t="s">
        <v>30</v>
      </c>
      <c r="C85" s="16"/>
      <c r="D85" s="16"/>
      <c r="E85" s="16"/>
      <c r="F85" s="16"/>
      <c r="G85" s="16"/>
      <c r="H85" s="113">
        <v>0</v>
      </c>
      <c r="I85" s="114">
        <v>0</v>
      </c>
      <c r="J85" s="115">
        <f>SUM(H85:I85)</f>
        <v>0</v>
      </c>
      <c r="K85" s="116">
        <v>0</v>
      </c>
      <c r="L85" s="117">
        <v>0</v>
      </c>
      <c r="M85" s="117">
        <v>0</v>
      </c>
      <c r="N85" s="117">
        <v>4</v>
      </c>
      <c r="O85" s="118">
        <v>10</v>
      </c>
      <c r="P85" s="130">
        <f>SUM(K85:O85)</f>
        <v>14</v>
      </c>
      <c r="Q85" s="131">
        <f>SUM(J85,P85)</f>
        <v>14</v>
      </c>
    </row>
    <row r="86" spans="2:17" ht="16.5" customHeight="1">
      <c r="B86" s="19" t="s">
        <v>41</v>
      </c>
      <c r="C86" s="20"/>
      <c r="D86" s="20"/>
      <c r="E86" s="20"/>
      <c r="F86" s="20"/>
      <c r="G86" s="20"/>
      <c r="H86" s="121">
        <f>H84+H85</f>
        <v>0</v>
      </c>
      <c r="I86" s="122">
        <f>I84+I85</f>
        <v>0</v>
      </c>
      <c r="J86" s="123">
        <f>SUM(H86:I86)</f>
        <v>0</v>
      </c>
      <c r="K86" s="124">
        <f>K84+K85</f>
        <v>0</v>
      </c>
      <c r="L86" s="125">
        <f>L84+L85</f>
        <v>12</v>
      </c>
      <c r="M86" s="125">
        <f>M84+M85</f>
        <v>46</v>
      </c>
      <c r="N86" s="125">
        <f>N84+N85</f>
        <v>272</v>
      </c>
      <c r="O86" s="122">
        <f>O84+O85</f>
        <v>546</v>
      </c>
      <c r="P86" s="132">
        <f>SUM(K86:O86)</f>
        <v>876</v>
      </c>
      <c r="Q86" s="133">
        <f>SUM(J86,P86)</f>
        <v>876</v>
      </c>
    </row>
    <row r="89" spans="1:11" s="149" customFormat="1" ht="16.5" customHeight="1">
      <c r="A89" s="148" t="s">
        <v>47</v>
      </c>
      <c r="J89" s="150"/>
      <c r="K89" s="150"/>
    </row>
    <row r="90" spans="2:18" s="149" customFormat="1" ht="16.5" customHeight="1">
      <c r="B90" s="2"/>
      <c r="C90" s="151"/>
      <c r="D90" s="151"/>
      <c r="E90" s="151"/>
      <c r="F90" s="6"/>
      <c r="G90" s="6"/>
      <c r="H90" s="6"/>
      <c r="I90" s="261" t="s">
        <v>48</v>
      </c>
      <c r="J90" s="261"/>
      <c r="K90" s="261"/>
      <c r="L90" s="261"/>
      <c r="M90" s="261"/>
      <c r="N90" s="261"/>
      <c r="O90" s="261"/>
      <c r="P90" s="261"/>
      <c r="Q90" s="261"/>
      <c r="R90" s="261"/>
    </row>
    <row r="91" spans="2:18" s="149" customFormat="1" ht="16.5" customHeight="1">
      <c r="B91" s="248" t="str">
        <f>"平成"&amp;WIDECHAR($A$2)&amp;"年（"&amp;WIDECHAR($B$2)&amp;"年）"&amp;WIDECHAR($C$2)&amp;"月"</f>
        <v>平成２８年（２０１６年）１２月</v>
      </c>
      <c r="C91" s="249"/>
      <c r="D91" s="249"/>
      <c r="E91" s="249"/>
      <c r="F91" s="249"/>
      <c r="G91" s="250"/>
      <c r="H91" s="254" t="s">
        <v>39</v>
      </c>
      <c r="I91" s="255"/>
      <c r="J91" s="255"/>
      <c r="K91" s="256" t="s">
        <v>40</v>
      </c>
      <c r="L91" s="257"/>
      <c r="M91" s="257"/>
      <c r="N91" s="257"/>
      <c r="O91" s="257"/>
      <c r="P91" s="257"/>
      <c r="Q91" s="258"/>
      <c r="R91" s="259" t="s">
        <v>21</v>
      </c>
    </row>
    <row r="92" spans="2:18" s="149" customFormat="1" ht="16.5" customHeight="1">
      <c r="B92" s="251"/>
      <c r="C92" s="252"/>
      <c r="D92" s="252"/>
      <c r="E92" s="252"/>
      <c r="F92" s="252"/>
      <c r="G92" s="253"/>
      <c r="H92" s="99" t="s">
        <v>12</v>
      </c>
      <c r="I92" s="100" t="s">
        <v>13</v>
      </c>
      <c r="J92" s="101" t="s">
        <v>14</v>
      </c>
      <c r="K92" s="102" t="s">
        <v>15</v>
      </c>
      <c r="L92" s="103" t="s">
        <v>16</v>
      </c>
      <c r="M92" s="103" t="s">
        <v>17</v>
      </c>
      <c r="N92" s="103" t="s">
        <v>18</v>
      </c>
      <c r="O92" s="103" t="s">
        <v>19</v>
      </c>
      <c r="P92" s="104" t="s">
        <v>20</v>
      </c>
      <c r="Q92" s="98" t="s">
        <v>14</v>
      </c>
      <c r="R92" s="260"/>
    </row>
    <row r="93" spans="2:18" s="149" customFormat="1" ht="16.5" customHeight="1">
      <c r="B93" s="152" t="s">
        <v>49</v>
      </c>
      <c r="C93" s="153"/>
      <c r="D93" s="153"/>
      <c r="E93" s="153"/>
      <c r="F93" s="153"/>
      <c r="G93" s="154"/>
      <c r="H93" s="155">
        <f aca="true" t="shared" si="13" ref="H93:R93">SUM(H94,H100,H103,H107,H111:H112)</f>
        <v>3679</v>
      </c>
      <c r="I93" s="156">
        <f t="shared" si="13"/>
        <v>4207</v>
      </c>
      <c r="J93" s="157">
        <f t="shared" si="13"/>
        <v>7886</v>
      </c>
      <c r="K93" s="158">
        <f t="shared" si="13"/>
        <v>0</v>
      </c>
      <c r="L93" s="159">
        <f t="shared" si="13"/>
        <v>8280</v>
      </c>
      <c r="M93" s="159">
        <f t="shared" si="13"/>
        <v>6451</v>
      </c>
      <c r="N93" s="159">
        <f t="shared" si="13"/>
        <v>3959</v>
      </c>
      <c r="O93" s="159">
        <f t="shared" si="13"/>
        <v>2677</v>
      </c>
      <c r="P93" s="160">
        <f t="shared" si="13"/>
        <v>1835</v>
      </c>
      <c r="Q93" s="161">
        <f t="shared" si="13"/>
        <v>23202</v>
      </c>
      <c r="R93" s="162">
        <f t="shared" si="13"/>
        <v>31088</v>
      </c>
    </row>
    <row r="94" spans="2:18" s="149" customFormat="1" ht="16.5" customHeight="1">
      <c r="B94" s="163"/>
      <c r="C94" s="152" t="s">
        <v>50</v>
      </c>
      <c r="D94" s="153"/>
      <c r="E94" s="153"/>
      <c r="F94" s="153"/>
      <c r="G94" s="154"/>
      <c r="H94" s="155">
        <f aca="true" t="shared" si="14" ref="H94:Q94">SUM(H95:H99)</f>
        <v>758</v>
      </c>
      <c r="I94" s="156">
        <f t="shared" si="14"/>
        <v>879</v>
      </c>
      <c r="J94" s="157">
        <f t="shared" si="14"/>
        <v>1637</v>
      </c>
      <c r="K94" s="158">
        <f t="shared" si="14"/>
        <v>0</v>
      </c>
      <c r="L94" s="159">
        <f t="shared" si="14"/>
        <v>1994</v>
      </c>
      <c r="M94" s="159">
        <f t="shared" si="14"/>
        <v>1573</v>
      </c>
      <c r="N94" s="159">
        <f t="shared" si="14"/>
        <v>1016</v>
      </c>
      <c r="O94" s="159">
        <f t="shared" si="14"/>
        <v>770</v>
      </c>
      <c r="P94" s="160">
        <f t="shared" si="14"/>
        <v>685</v>
      </c>
      <c r="Q94" s="161">
        <f t="shared" si="14"/>
        <v>6038</v>
      </c>
      <c r="R94" s="162">
        <f aca="true" t="shared" si="15" ref="R94:R99">SUM(J94,Q94)</f>
        <v>7675</v>
      </c>
    </row>
    <row r="95" spans="2:18" s="149" customFormat="1" ht="16.5" customHeight="1">
      <c r="B95" s="163"/>
      <c r="C95" s="163"/>
      <c r="D95" s="45" t="s">
        <v>51</v>
      </c>
      <c r="E95" s="77"/>
      <c r="F95" s="77"/>
      <c r="G95" s="164"/>
      <c r="H95" s="165">
        <v>702</v>
      </c>
      <c r="I95" s="166">
        <v>749</v>
      </c>
      <c r="J95" s="167">
        <f>SUM(H95:I95)</f>
        <v>1451</v>
      </c>
      <c r="K95" s="168">
        <v>0</v>
      </c>
      <c r="L95" s="169">
        <v>1337</v>
      </c>
      <c r="M95" s="169">
        <v>893</v>
      </c>
      <c r="N95" s="169">
        <v>461</v>
      </c>
      <c r="O95" s="169">
        <v>287</v>
      </c>
      <c r="P95" s="166">
        <v>228</v>
      </c>
      <c r="Q95" s="167">
        <f>SUM(K95:P95)</f>
        <v>3206</v>
      </c>
      <c r="R95" s="170">
        <f t="shared" si="15"/>
        <v>4657</v>
      </c>
    </row>
    <row r="96" spans="2:18" s="149" customFormat="1" ht="16.5" customHeight="1">
      <c r="B96" s="163"/>
      <c r="C96" s="163"/>
      <c r="D96" s="171" t="s">
        <v>52</v>
      </c>
      <c r="E96" s="54"/>
      <c r="F96" s="54"/>
      <c r="G96" s="172"/>
      <c r="H96" s="173">
        <v>0</v>
      </c>
      <c r="I96" s="174">
        <v>0</v>
      </c>
      <c r="J96" s="175">
        <f>SUM(H96:I96)</f>
        <v>0</v>
      </c>
      <c r="K96" s="176">
        <v>0</v>
      </c>
      <c r="L96" s="177">
        <v>0</v>
      </c>
      <c r="M96" s="177">
        <v>2</v>
      </c>
      <c r="N96" s="177">
        <v>6</v>
      </c>
      <c r="O96" s="177">
        <v>10</v>
      </c>
      <c r="P96" s="174">
        <v>26</v>
      </c>
      <c r="Q96" s="175">
        <f>SUM(K96:P96)</f>
        <v>44</v>
      </c>
      <c r="R96" s="178">
        <f t="shared" si="15"/>
        <v>44</v>
      </c>
    </row>
    <row r="97" spans="2:18" s="149" customFormat="1" ht="16.5" customHeight="1">
      <c r="B97" s="163"/>
      <c r="C97" s="163"/>
      <c r="D97" s="171" t="s">
        <v>53</v>
      </c>
      <c r="E97" s="54"/>
      <c r="F97" s="54"/>
      <c r="G97" s="172"/>
      <c r="H97" s="173">
        <v>16</v>
      </c>
      <c r="I97" s="174">
        <v>32</v>
      </c>
      <c r="J97" s="175">
        <f>SUM(H97:I97)</f>
        <v>48</v>
      </c>
      <c r="K97" s="176">
        <v>0</v>
      </c>
      <c r="L97" s="177">
        <v>207</v>
      </c>
      <c r="M97" s="177">
        <v>167</v>
      </c>
      <c r="N97" s="177">
        <v>112</v>
      </c>
      <c r="O97" s="177">
        <v>112</v>
      </c>
      <c r="P97" s="174">
        <v>100</v>
      </c>
      <c r="Q97" s="175">
        <f>SUM(K97:P97)</f>
        <v>698</v>
      </c>
      <c r="R97" s="178">
        <f t="shared" si="15"/>
        <v>746</v>
      </c>
    </row>
    <row r="98" spans="2:18" s="149" customFormat="1" ht="16.5" customHeight="1">
      <c r="B98" s="163"/>
      <c r="C98" s="163"/>
      <c r="D98" s="171" t="s">
        <v>54</v>
      </c>
      <c r="E98" s="54"/>
      <c r="F98" s="54"/>
      <c r="G98" s="172"/>
      <c r="H98" s="173">
        <v>8</v>
      </c>
      <c r="I98" s="174">
        <v>43</v>
      </c>
      <c r="J98" s="175">
        <f>SUM(H98:I98)</f>
        <v>51</v>
      </c>
      <c r="K98" s="176">
        <v>0</v>
      </c>
      <c r="L98" s="177">
        <v>65</v>
      </c>
      <c r="M98" s="177">
        <v>90</v>
      </c>
      <c r="N98" s="177">
        <v>63</v>
      </c>
      <c r="O98" s="177">
        <v>38</v>
      </c>
      <c r="P98" s="174">
        <v>31</v>
      </c>
      <c r="Q98" s="175">
        <f>SUM(K98:P98)</f>
        <v>287</v>
      </c>
      <c r="R98" s="178">
        <f t="shared" si="15"/>
        <v>338</v>
      </c>
    </row>
    <row r="99" spans="2:18" s="149" customFormat="1" ht="16.5" customHeight="1">
      <c r="B99" s="163"/>
      <c r="C99" s="163"/>
      <c r="D99" s="56" t="s">
        <v>55</v>
      </c>
      <c r="E99" s="57"/>
      <c r="F99" s="57"/>
      <c r="G99" s="179"/>
      <c r="H99" s="180">
        <v>32</v>
      </c>
      <c r="I99" s="181">
        <v>55</v>
      </c>
      <c r="J99" s="182">
        <f>SUM(H99:I99)</f>
        <v>87</v>
      </c>
      <c r="K99" s="183">
        <v>0</v>
      </c>
      <c r="L99" s="184">
        <v>385</v>
      </c>
      <c r="M99" s="184">
        <v>421</v>
      </c>
      <c r="N99" s="184">
        <v>374</v>
      </c>
      <c r="O99" s="184">
        <v>323</v>
      </c>
      <c r="P99" s="181">
        <v>300</v>
      </c>
      <c r="Q99" s="182">
        <f>SUM(K99:P99)</f>
        <v>1803</v>
      </c>
      <c r="R99" s="185">
        <f t="shared" si="15"/>
        <v>1890</v>
      </c>
    </row>
    <row r="100" spans="2:18" s="149" customFormat="1" ht="16.5" customHeight="1">
      <c r="B100" s="163"/>
      <c r="C100" s="152" t="s">
        <v>56</v>
      </c>
      <c r="D100" s="153"/>
      <c r="E100" s="153"/>
      <c r="F100" s="153"/>
      <c r="G100" s="154"/>
      <c r="H100" s="155">
        <f aca="true" t="shared" si="16" ref="H100:R100">SUM(H101:H102)</f>
        <v>771</v>
      </c>
      <c r="I100" s="156">
        <f t="shared" si="16"/>
        <v>778</v>
      </c>
      <c r="J100" s="157">
        <f t="shared" si="16"/>
        <v>1549</v>
      </c>
      <c r="K100" s="158">
        <f t="shared" si="16"/>
        <v>0</v>
      </c>
      <c r="L100" s="159">
        <f t="shared" si="16"/>
        <v>1597</v>
      </c>
      <c r="M100" s="159">
        <f t="shared" si="16"/>
        <v>1198</v>
      </c>
      <c r="N100" s="159">
        <f t="shared" si="16"/>
        <v>660</v>
      </c>
      <c r="O100" s="159">
        <f t="shared" si="16"/>
        <v>408</v>
      </c>
      <c r="P100" s="160">
        <f t="shared" si="16"/>
        <v>233</v>
      </c>
      <c r="Q100" s="161">
        <f t="shared" si="16"/>
        <v>4096</v>
      </c>
      <c r="R100" s="162">
        <f t="shared" si="16"/>
        <v>5645</v>
      </c>
    </row>
    <row r="101" spans="2:18" s="149" customFormat="1" ht="16.5" customHeight="1">
      <c r="B101" s="163"/>
      <c r="C101" s="163"/>
      <c r="D101" s="45" t="s">
        <v>57</v>
      </c>
      <c r="E101" s="77"/>
      <c r="F101" s="77"/>
      <c r="G101" s="164"/>
      <c r="H101" s="165">
        <v>645</v>
      </c>
      <c r="I101" s="166">
        <v>602</v>
      </c>
      <c r="J101" s="186">
        <f>SUM(H101:I101)</f>
        <v>1247</v>
      </c>
      <c r="K101" s="168">
        <v>0</v>
      </c>
      <c r="L101" s="169">
        <v>1122</v>
      </c>
      <c r="M101" s="169">
        <v>776</v>
      </c>
      <c r="N101" s="169">
        <v>417</v>
      </c>
      <c r="O101" s="169">
        <v>249</v>
      </c>
      <c r="P101" s="166">
        <v>156</v>
      </c>
      <c r="Q101" s="167">
        <f>SUM(K101:P101)</f>
        <v>2720</v>
      </c>
      <c r="R101" s="170">
        <f>SUM(J101,Q101)</f>
        <v>3967</v>
      </c>
    </row>
    <row r="102" spans="2:18" s="149" customFormat="1" ht="16.5" customHeight="1">
      <c r="B102" s="163"/>
      <c r="C102" s="163"/>
      <c r="D102" s="56" t="s">
        <v>58</v>
      </c>
      <c r="E102" s="57"/>
      <c r="F102" s="57"/>
      <c r="G102" s="179"/>
      <c r="H102" s="180">
        <v>126</v>
      </c>
      <c r="I102" s="181">
        <v>176</v>
      </c>
      <c r="J102" s="187">
        <f>SUM(H102:I102)</f>
        <v>302</v>
      </c>
      <c r="K102" s="183">
        <v>0</v>
      </c>
      <c r="L102" s="184">
        <v>475</v>
      </c>
      <c r="M102" s="184">
        <v>422</v>
      </c>
      <c r="N102" s="184">
        <v>243</v>
      </c>
      <c r="O102" s="184">
        <v>159</v>
      </c>
      <c r="P102" s="181">
        <v>77</v>
      </c>
      <c r="Q102" s="182">
        <f>SUM(K102:P102)</f>
        <v>1376</v>
      </c>
      <c r="R102" s="185">
        <f>SUM(J102,Q102)</f>
        <v>1678</v>
      </c>
    </row>
    <row r="103" spans="2:18" s="149" customFormat="1" ht="16.5" customHeight="1">
      <c r="B103" s="163"/>
      <c r="C103" s="152" t="s">
        <v>59</v>
      </c>
      <c r="D103" s="153"/>
      <c r="E103" s="153"/>
      <c r="F103" s="153"/>
      <c r="G103" s="154"/>
      <c r="H103" s="155">
        <f aca="true" t="shared" si="17" ref="H103:R103">SUM(H104:H106)</f>
        <v>9</v>
      </c>
      <c r="I103" s="156">
        <f t="shared" si="17"/>
        <v>13</v>
      </c>
      <c r="J103" s="157">
        <f t="shared" si="17"/>
        <v>22</v>
      </c>
      <c r="K103" s="158">
        <f t="shared" si="17"/>
        <v>0</v>
      </c>
      <c r="L103" s="159">
        <f t="shared" si="17"/>
        <v>179</v>
      </c>
      <c r="M103" s="159">
        <f t="shared" si="17"/>
        <v>211</v>
      </c>
      <c r="N103" s="159">
        <f t="shared" si="17"/>
        <v>224</v>
      </c>
      <c r="O103" s="159">
        <f t="shared" si="17"/>
        <v>161</v>
      </c>
      <c r="P103" s="160">
        <f t="shared" si="17"/>
        <v>97</v>
      </c>
      <c r="Q103" s="161">
        <f t="shared" si="17"/>
        <v>872</v>
      </c>
      <c r="R103" s="162">
        <f t="shared" si="17"/>
        <v>894</v>
      </c>
    </row>
    <row r="104" spans="2:18" s="149" customFormat="1" ht="16.5" customHeight="1">
      <c r="B104" s="163"/>
      <c r="C104" s="163"/>
      <c r="D104" s="45" t="s">
        <v>60</v>
      </c>
      <c r="E104" s="77"/>
      <c r="F104" s="77"/>
      <c r="G104" s="164"/>
      <c r="H104" s="165">
        <v>8</v>
      </c>
      <c r="I104" s="166">
        <v>12</v>
      </c>
      <c r="J104" s="186">
        <f>SUM(H104:I104)</f>
        <v>20</v>
      </c>
      <c r="K104" s="168">
        <v>0</v>
      </c>
      <c r="L104" s="169">
        <v>149</v>
      </c>
      <c r="M104" s="169">
        <v>168</v>
      </c>
      <c r="N104" s="169">
        <v>159</v>
      </c>
      <c r="O104" s="169">
        <v>115</v>
      </c>
      <c r="P104" s="166">
        <v>65</v>
      </c>
      <c r="Q104" s="167">
        <f>SUM(K104:P104)</f>
        <v>656</v>
      </c>
      <c r="R104" s="170">
        <f>SUM(J104,Q104)</f>
        <v>676</v>
      </c>
    </row>
    <row r="105" spans="2:18" s="149" customFormat="1" ht="16.5" customHeight="1">
      <c r="B105" s="163"/>
      <c r="C105" s="163"/>
      <c r="D105" s="171" t="s">
        <v>61</v>
      </c>
      <c r="E105" s="54"/>
      <c r="F105" s="54"/>
      <c r="G105" s="172"/>
      <c r="H105" s="173">
        <v>1</v>
      </c>
      <c r="I105" s="174">
        <v>1</v>
      </c>
      <c r="J105" s="188">
        <f>SUM(H105:I105)</f>
        <v>2</v>
      </c>
      <c r="K105" s="176">
        <v>0</v>
      </c>
      <c r="L105" s="177">
        <v>25</v>
      </c>
      <c r="M105" s="177">
        <v>39</v>
      </c>
      <c r="N105" s="177">
        <v>63</v>
      </c>
      <c r="O105" s="177">
        <v>45</v>
      </c>
      <c r="P105" s="174">
        <v>29</v>
      </c>
      <c r="Q105" s="175">
        <f>SUM(K105:P105)</f>
        <v>201</v>
      </c>
      <c r="R105" s="178">
        <f>SUM(J105,Q105)</f>
        <v>203</v>
      </c>
    </row>
    <row r="106" spans="2:18" s="149" customFormat="1" ht="16.5" customHeight="1">
      <c r="B106" s="163"/>
      <c r="C106" s="189"/>
      <c r="D106" s="56" t="s">
        <v>62</v>
      </c>
      <c r="E106" s="57"/>
      <c r="F106" s="57"/>
      <c r="G106" s="179"/>
      <c r="H106" s="180">
        <v>0</v>
      </c>
      <c r="I106" s="181">
        <v>0</v>
      </c>
      <c r="J106" s="187">
        <f>SUM(H106:I106)</f>
        <v>0</v>
      </c>
      <c r="K106" s="183">
        <v>0</v>
      </c>
      <c r="L106" s="184">
        <v>5</v>
      </c>
      <c r="M106" s="184">
        <v>4</v>
      </c>
      <c r="N106" s="184">
        <v>2</v>
      </c>
      <c r="O106" s="184">
        <v>1</v>
      </c>
      <c r="P106" s="181">
        <v>3</v>
      </c>
      <c r="Q106" s="182">
        <f>SUM(K106:P106)</f>
        <v>15</v>
      </c>
      <c r="R106" s="185">
        <f>SUM(J106,Q106)</f>
        <v>15</v>
      </c>
    </row>
    <row r="107" spans="2:18" s="149" customFormat="1" ht="16.5" customHeight="1">
      <c r="B107" s="163"/>
      <c r="C107" s="152" t="s">
        <v>63</v>
      </c>
      <c r="D107" s="153"/>
      <c r="E107" s="153"/>
      <c r="F107" s="153"/>
      <c r="G107" s="154"/>
      <c r="H107" s="155">
        <f aca="true" t="shared" si="18" ref="H107:R107">SUM(H108:H110)</f>
        <v>635</v>
      </c>
      <c r="I107" s="156">
        <f t="shared" si="18"/>
        <v>988</v>
      </c>
      <c r="J107" s="157">
        <f t="shared" si="18"/>
        <v>1623</v>
      </c>
      <c r="K107" s="158">
        <f t="shared" si="18"/>
        <v>0</v>
      </c>
      <c r="L107" s="159">
        <f t="shared" si="18"/>
        <v>1362</v>
      </c>
      <c r="M107" s="159">
        <f t="shared" si="18"/>
        <v>1370</v>
      </c>
      <c r="N107" s="159">
        <f t="shared" si="18"/>
        <v>885</v>
      </c>
      <c r="O107" s="159">
        <f t="shared" si="18"/>
        <v>609</v>
      </c>
      <c r="P107" s="160">
        <f t="shared" si="18"/>
        <v>395</v>
      </c>
      <c r="Q107" s="161">
        <f t="shared" si="18"/>
        <v>4621</v>
      </c>
      <c r="R107" s="162">
        <f t="shared" si="18"/>
        <v>6244</v>
      </c>
    </row>
    <row r="108" spans="2:18" s="149" customFormat="1" ht="16.5" customHeight="1">
      <c r="B108" s="163"/>
      <c r="C108" s="163"/>
      <c r="D108" s="45" t="s">
        <v>64</v>
      </c>
      <c r="E108" s="77"/>
      <c r="F108" s="77"/>
      <c r="G108" s="164"/>
      <c r="H108" s="165">
        <v>581</v>
      </c>
      <c r="I108" s="166">
        <v>946</v>
      </c>
      <c r="J108" s="186">
        <f>SUM(H108:I108)</f>
        <v>1527</v>
      </c>
      <c r="K108" s="168">
        <v>0</v>
      </c>
      <c r="L108" s="169">
        <v>1292</v>
      </c>
      <c r="M108" s="169">
        <v>1328</v>
      </c>
      <c r="N108" s="169">
        <v>855</v>
      </c>
      <c r="O108" s="169">
        <v>591</v>
      </c>
      <c r="P108" s="166">
        <v>387</v>
      </c>
      <c r="Q108" s="167">
        <f>SUM(K108:P108)</f>
        <v>4453</v>
      </c>
      <c r="R108" s="170">
        <f>SUM(J108,Q108)</f>
        <v>5980</v>
      </c>
    </row>
    <row r="109" spans="2:18" s="149" customFormat="1" ht="16.5" customHeight="1">
      <c r="B109" s="163"/>
      <c r="C109" s="163"/>
      <c r="D109" s="171" t="s">
        <v>65</v>
      </c>
      <c r="E109" s="54"/>
      <c r="F109" s="54"/>
      <c r="G109" s="172"/>
      <c r="H109" s="173">
        <v>29</v>
      </c>
      <c r="I109" s="174">
        <v>21</v>
      </c>
      <c r="J109" s="188">
        <f>SUM(H109:I109)</f>
        <v>50</v>
      </c>
      <c r="K109" s="176">
        <v>0</v>
      </c>
      <c r="L109" s="177">
        <v>32</v>
      </c>
      <c r="M109" s="177">
        <v>25</v>
      </c>
      <c r="N109" s="177">
        <v>19</v>
      </c>
      <c r="O109" s="177">
        <v>10</v>
      </c>
      <c r="P109" s="174">
        <v>5</v>
      </c>
      <c r="Q109" s="175">
        <f>SUM(K109:P109)</f>
        <v>91</v>
      </c>
      <c r="R109" s="178">
        <f>SUM(J109,Q109)</f>
        <v>141</v>
      </c>
    </row>
    <row r="110" spans="2:18" s="149" customFormat="1" ht="16.5" customHeight="1">
      <c r="B110" s="163"/>
      <c r="C110" s="163"/>
      <c r="D110" s="56" t="s">
        <v>66</v>
      </c>
      <c r="E110" s="57"/>
      <c r="F110" s="57"/>
      <c r="G110" s="179"/>
      <c r="H110" s="180">
        <v>25</v>
      </c>
      <c r="I110" s="181">
        <v>21</v>
      </c>
      <c r="J110" s="187">
        <f>SUM(H110:I110)</f>
        <v>46</v>
      </c>
      <c r="K110" s="183">
        <v>0</v>
      </c>
      <c r="L110" s="184">
        <v>38</v>
      </c>
      <c r="M110" s="184">
        <v>17</v>
      </c>
      <c r="N110" s="184">
        <v>11</v>
      </c>
      <c r="O110" s="184">
        <v>8</v>
      </c>
      <c r="P110" s="181">
        <v>3</v>
      </c>
      <c r="Q110" s="182">
        <f>SUM(K110:P110)</f>
        <v>77</v>
      </c>
      <c r="R110" s="185">
        <f>SUM(J110,Q110)</f>
        <v>123</v>
      </c>
    </row>
    <row r="111" spans="2:18" s="149" customFormat="1" ht="16.5" customHeight="1">
      <c r="B111" s="163"/>
      <c r="C111" s="190" t="s">
        <v>67</v>
      </c>
      <c r="D111" s="191"/>
      <c r="E111" s="191"/>
      <c r="F111" s="191"/>
      <c r="G111" s="192"/>
      <c r="H111" s="155">
        <v>21</v>
      </c>
      <c r="I111" s="156">
        <v>15</v>
      </c>
      <c r="J111" s="157">
        <f>SUM(H111:I111)</f>
        <v>36</v>
      </c>
      <c r="K111" s="158">
        <v>0</v>
      </c>
      <c r="L111" s="159">
        <v>138</v>
      </c>
      <c r="M111" s="159">
        <v>99</v>
      </c>
      <c r="N111" s="159">
        <v>92</v>
      </c>
      <c r="O111" s="159">
        <v>84</v>
      </c>
      <c r="P111" s="160">
        <v>36</v>
      </c>
      <c r="Q111" s="161">
        <f>SUM(K111:P111)</f>
        <v>449</v>
      </c>
      <c r="R111" s="162">
        <f>SUM(J111,Q111)</f>
        <v>485</v>
      </c>
    </row>
    <row r="112" spans="2:18" s="149" customFormat="1" ht="16.5" customHeight="1">
      <c r="B112" s="189"/>
      <c r="C112" s="190" t="s">
        <v>68</v>
      </c>
      <c r="D112" s="191"/>
      <c r="E112" s="191"/>
      <c r="F112" s="191"/>
      <c r="G112" s="192"/>
      <c r="H112" s="155">
        <v>1485</v>
      </c>
      <c r="I112" s="156">
        <v>1534</v>
      </c>
      <c r="J112" s="157">
        <f>SUM(H112:I112)</f>
        <v>3019</v>
      </c>
      <c r="K112" s="158">
        <v>0</v>
      </c>
      <c r="L112" s="159">
        <v>3010</v>
      </c>
      <c r="M112" s="159">
        <v>2000</v>
      </c>
      <c r="N112" s="159">
        <v>1082</v>
      </c>
      <c r="O112" s="159">
        <v>645</v>
      </c>
      <c r="P112" s="160">
        <v>389</v>
      </c>
      <c r="Q112" s="161">
        <f>SUM(K112:P112)</f>
        <v>7126</v>
      </c>
      <c r="R112" s="162">
        <f>SUM(J112,Q112)</f>
        <v>10145</v>
      </c>
    </row>
    <row r="113" spans="2:18" s="149" customFormat="1" ht="16.5" customHeight="1">
      <c r="B113" s="152" t="s">
        <v>69</v>
      </c>
      <c r="C113" s="153"/>
      <c r="D113" s="153"/>
      <c r="E113" s="153"/>
      <c r="F113" s="153"/>
      <c r="G113" s="154"/>
      <c r="H113" s="155">
        <f aca="true" t="shared" si="19" ref="H113:R113">SUM(H114:H122)</f>
        <v>18</v>
      </c>
      <c r="I113" s="156">
        <f t="shared" si="19"/>
        <v>23</v>
      </c>
      <c r="J113" s="157">
        <f t="shared" si="19"/>
        <v>41</v>
      </c>
      <c r="K113" s="158">
        <f>SUM(K114:K122)</f>
        <v>0</v>
      </c>
      <c r="L113" s="159">
        <f>SUM(L114:L122)</f>
        <v>1288</v>
      </c>
      <c r="M113" s="159">
        <f>SUM(M114:M122)</f>
        <v>990</v>
      </c>
      <c r="N113" s="159">
        <f t="shared" si="19"/>
        <v>706</v>
      </c>
      <c r="O113" s="159">
        <f t="shared" si="19"/>
        <v>471</v>
      </c>
      <c r="P113" s="160">
        <f t="shared" si="19"/>
        <v>212</v>
      </c>
      <c r="Q113" s="161">
        <f t="shared" si="19"/>
        <v>3667</v>
      </c>
      <c r="R113" s="162">
        <f t="shared" si="19"/>
        <v>3708</v>
      </c>
    </row>
    <row r="114" spans="2:18" s="149" customFormat="1" ht="16.5" customHeight="1">
      <c r="B114" s="163"/>
      <c r="C114" s="45" t="s">
        <v>70</v>
      </c>
      <c r="D114" s="77"/>
      <c r="E114" s="77"/>
      <c r="F114" s="77"/>
      <c r="G114" s="164"/>
      <c r="H114" s="165">
        <v>0</v>
      </c>
      <c r="I114" s="166">
        <v>0</v>
      </c>
      <c r="J114" s="186">
        <f>SUM(H114:I114)</f>
        <v>0</v>
      </c>
      <c r="K114" s="193"/>
      <c r="L114" s="169">
        <v>33</v>
      </c>
      <c r="M114" s="169">
        <v>19</v>
      </c>
      <c r="N114" s="169">
        <v>11</v>
      </c>
      <c r="O114" s="169">
        <v>7</v>
      </c>
      <c r="P114" s="166">
        <v>8</v>
      </c>
      <c r="Q114" s="167">
        <f aca="true" t="shared" si="20" ref="Q114:Q122">SUM(K114:P114)</f>
        <v>78</v>
      </c>
      <c r="R114" s="170">
        <f aca="true" t="shared" si="21" ref="R114:R122">SUM(J114,Q114)</f>
        <v>78</v>
      </c>
    </row>
    <row r="115" spans="2:18" s="149" customFormat="1" ht="16.5" customHeight="1">
      <c r="B115" s="163"/>
      <c r="C115" s="53" t="s">
        <v>71</v>
      </c>
      <c r="D115" s="46"/>
      <c r="E115" s="46"/>
      <c r="F115" s="46"/>
      <c r="G115" s="194"/>
      <c r="H115" s="173">
        <v>0</v>
      </c>
      <c r="I115" s="174">
        <v>0</v>
      </c>
      <c r="J115" s="188">
        <f aca="true" t="shared" si="22" ref="J115:J122">SUM(H115:I115)</f>
        <v>0</v>
      </c>
      <c r="K115" s="195"/>
      <c r="L115" s="196">
        <v>0</v>
      </c>
      <c r="M115" s="196">
        <v>0</v>
      </c>
      <c r="N115" s="196">
        <v>0</v>
      </c>
      <c r="O115" s="196">
        <v>0</v>
      </c>
      <c r="P115" s="197">
        <v>0</v>
      </c>
      <c r="Q115" s="198">
        <f>SUM(K115:P115)</f>
        <v>0</v>
      </c>
      <c r="R115" s="199">
        <f>SUM(J115,Q115)</f>
        <v>0</v>
      </c>
    </row>
    <row r="116" spans="2:18" s="242" customFormat="1" ht="16.5" customHeight="1">
      <c r="B116" s="231"/>
      <c r="C116" s="232" t="s">
        <v>89</v>
      </c>
      <c r="D116" s="233"/>
      <c r="E116" s="233"/>
      <c r="F116" s="233"/>
      <c r="G116" s="234"/>
      <c r="H116" s="235">
        <v>0</v>
      </c>
      <c r="I116" s="236">
        <v>0</v>
      </c>
      <c r="J116" s="237">
        <f t="shared" si="22"/>
        <v>0</v>
      </c>
      <c r="K116" s="238"/>
      <c r="L116" s="239">
        <v>872</v>
      </c>
      <c r="M116" s="239">
        <v>532</v>
      </c>
      <c r="N116" s="239">
        <v>260</v>
      </c>
      <c r="O116" s="239">
        <v>161</v>
      </c>
      <c r="P116" s="236">
        <v>77</v>
      </c>
      <c r="Q116" s="240">
        <f>SUM(K116:P116)</f>
        <v>1902</v>
      </c>
      <c r="R116" s="241">
        <f>SUM(J116,Q116)</f>
        <v>1902</v>
      </c>
    </row>
    <row r="117" spans="2:18" s="149" customFormat="1" ht="16.5" customHeight="1">
      <c r="B117" s="163"/>
      <c r="C117" s="171" t="s">
        <v>72</v>
      </c>
      <c r="D117" s="54"/>
      <c r="E117" s="54"/>
      <c r="F117" s="54"/>
      <c r="G117" s="172"/>
      <c r="H117" s="173">
        <v>6</v>
      </c>
      <c r="I117" s="174">
        <v>3</v>
      </c>
      <c r="J117" s="188">
        <f t="shared" si="22"/>
        <v>9</v>
      </c>
      <c r="K117" s="176">
        <v>0</v>
      </c>
      <c r="L117" s="177">
        <v>89</v>
      </c>
      <c r="M117" s="177">
        <v>91</v>
      </c>
      <c r="N117" s="177">
        <v>75</v>
      </c>
      <c r="O117" s="177">
        <v>45</v>
      </c>
      <c r="P117" s="174">
        <v>24</v>
      </c>
      <c r="Q117" s="175">
        <f t="shared" si="20"/>
        <v>324</v>
      </c>
      <c r="R117" s="178">
        <f t="shared" si="21"/>
        <v>333</v>
      </c>
    </row>
    <row r="118" spans="2:18" s="149" customFormat="1" ht="16.5" customHeight="1">
      <c r="B118" s="163"/>
      <c r="C118" s="171" t="s">
        <v>73</v>
      </c>
      <c r="D118" s="54"/>
      <c r="E118" s="54"/>
      <c r="F118" s="54"/>
      <c r="G118" s="172"/>
      <c r="H118" s="173">
        <v>12</v>
      </c>
      <c r="I118" s="174">
        <v>19</v>
      </c>
      <c r="J118" s="188">
        <f t="shared" si="22"/>
        <v>31</v>
      </c>
      <c r="K118" s="176">
        <v>0</v>
      </c>
      <c r="L118" s="177">
        <v>109</v>
      </c>
      <c r="M118" s="177">
        <v>77</v>
      </c>
      <c r="N118" s="177">
        <v>90</v>
      </c>
      <c r="O118" s="177">
        <v>51</v>
      </c>
      <c r="P118" s="174">
        <v>28</v>
      </c>
      <c r="Q118" s="175">
        <f t="shared" si="20"/>
        <v>355</v>
      </c>
      <c r="R118" s="178">
        <f t="shared" si="21"/>
        <v>386</v>
      </c>
    </row>
    <row r="119" spans="2:18" s="149" customFormat="1" ht="16.5" customHeight="1">
      <c r="B119" s="163"/>
      <c r="C119" s="171" t="s">
        <v>74</v>
      </c>
      <c r="D119" s="54"/>
      <c r="E119" s="54"/>
      <c r="F119" s="54"/>
      <c r="G119" s="172"/>
      <c r="H119" s="173">
        <v>0</v>
      </c>
      <c r="I119" s="174">
        <v>0</v>
      </c>
      <c r="J119" s="188">
        <f t="shared" si="22"/>
        <v>0</v>
      </c>
      <c r="K119" s="200"/>
      <c r="L119" s="177">
        <v>150</v>
      </c>
      <c r="M119" s="177">
        <v>228</v>
      </c>
      <c r="N119" s="177">
        <v>220</v>
      </c>
      <c r="O119" s="177">
        <v>132</v>
      </c>
      <c r="P119" s="174">
        <v>49</v>
      </c>
      <c r="Q119" s="175">
        <f t="shared" si="20"/>
        <v>779</v>
      </c>
      <c r="R119" s="178">
        <f t="shared" si="21"/>
        <v>779</v>
      </c>
    </row>
    <row r="120" spans="2:18" s="149" customFormat="1" ht="16.5" customHeight="1">
      <c r="B120" s="163"/>
      <c r="C120" s="201" t="s">
        <v>75</v>
      </c>
      <c r="D120" s="202"/>
      <c r="E120" s="202"/>
      <c r="F120" s="202"/>
      <c r="G120" s="203"/>
      <c r="H120" s="173">
        <v>0</v>
      </c>
      <c r="I120" s="174">
        <v>0</v>
      </c>
      <c r="J120" s="188">
        <f t="shared" si="22"/>
        <v>0</v>
      </c>
      <c r="K120" s="200"/>
      <c r="L120" s="177">
        <v>25</v>
      </c>
      <c r="M120" s="177">
        <v>37</v>
      </c>
      <c r="N120" s="177">
        <v>27</v>
      </c>
      <c r="O120" s="177">
        <v>35</v>
      </c>
      <c r="P120" s="174">
        <v>13</v>
      </c>
      <c r="Q120" s="175">
        <f t="shared" si="20"/>
        <v>137</v>
      </c>
      <c r="R120" s="178">
        <f t="shared" si="21"/>
        <v>137</v>
      </c>
    </row>
    <row r="121" spans="2:18" s="149" customFormat="1" ht="16.5" customHeight="1">
      <c r="B121" s="204"/>
      <c r="C121" s="205" t="s">
        <v>76</v>
      </c>
      <c r="D121" s="202"/>
      <c r="E121" s="202"/>
      <c r="F121" s="202"/>
      <c r="G121" s="203"/>
      <c r="H121" s="173">
        <v>0</v>
      </c>
      <c r="I121" s="174">
        <v>0</v>
      </c>
      <c r="J121" s="188">
        <f t="shared" si="22"/>
        <v>0</v>
      </c>
      <c r="K121" s="200"/>
      <c r="L121" s="177">
        <v>0</v>
      </c>
      <c r="M121" s="177">
        <v>0</v>
      </c>
      <c r="N121" s="177">
        <v>13</v>
      </c>
      <c r="O121" s="177">
        <v>28</v>
      </c>
      <c r="P121" s="174">
        <v>11</v>
      </c>
      <c r="Q121" s="175">
        <f>SUM(K121:P121)</f>
        <v>52</v>
      </c>
      <c r="R121" s="178">
        <f>SUM(J121,Q121)</f>
        <v>52</v>
      </c>
    </row>
    <row r="122" spans="2:18" s="149" customFormat="1" ht="16.5" customHeight="1">
      <c r="B122" s="206"/>
      <c r="C122" s="207" t="s">
        <v>77</v>
      </c>
      <c r="D122" s="208"/>
      <c r="E122" s="208"/>
      <c r="F122" s="208"/>
      <c r="G122" s="209"/>
      <c r="H122" s="210">
        <v>0</v>
      </c>
      <c r="I122" s="211">
        <v>1</v>
      </c>
      <c r="J122" s="212">
        <f t="shared" si="22"/>
        <v>1</v>
      </c>
      <c r="K122" s="213"/>
      <c r="L122" s="214">
        <v>10</v>
      </c>
      <c r="M122" s="214">
        <v>6</v>
      </c>
      <c r="N122" s="214">
        <v>10</v>
      </c>
      <c r="O122" s="214">
        <v>12</v>
      </c>
      <c r="P122" s="211">
        <v>2</v>
      </c>
      <c r="Q122" s="215">
        <f t="shared" si="20"/>
        <v>40</v>
      </c>
      <c r="R122" s="216">
        <f t="shared" si="21"/>
        <v>41</v>
      </c>
    </row>
    <row r="123" spans="2:18" s="149" customFormat="1" ht="16.5" customHeight="1">
      <c r="B123" s="152" t="s">
        <v>78</v>
      </c>
      <c r="C123" s="153"/>
      <c r="D123" s="153"/>
      <c r="E123" s="153"/>
      <c r="F123" s="153"/>
      <c r="G123" s="154"/>
      <c r="H123" s="155">
        <f>SUM(H124:H126)</f>
        <v>0</v>
      </c>
      <c r="I123" s="156">
        <f>SUM(I124:I126)</f>
        <v>0</v>
      </c>
      <c r="J123" s="157">
        <f>SUM(J124:J126)</f>
        <v>0</v>
      </c>
      <c r="K123" s="217"/>
      <c r="L123" s="159">
        <f aca="true" t="shared" si="23" ref="L123:R123">SUM(L124:L126)</f>
        <v>46</v>
      </c>
      <c r="M123" s="159">
        <f t="shared" si="23"/>
        <v>108</v>
      </c>
      <c r="N123" s="159">
        <f t="shared" si="23"/>
        <v>369</v>
      </c>
      <c r="O123" s="159">
        <f t="shared" si="23"/>
        <v>864</v>
      </c>
      <c r="P123" s="160">
        <f t="shared" si="23"/>
        <v>1073</v>
      </c>
      <c r="Q123" s="161">
        <f t="shared" si="23"/>
        <v>2460</v>
      </c>
      <c r="R123" s="162">
        <f t="shared" si="23"/>
        <v>2460</v>
      </c>
    </row>
    <row r="124" spans="2:18" s="149" customFormat="1" ht="16.5" customHeight="1">
      <c r="B124" s="163"/>
      <c r="C124" s="45" t="s">
        <v>79</v>
      </c>
      <c r="D124" s="77"/>
      <c r="E124" s="77"/>
      <c r="F124" s="77"/>
      <c r="G124" s="164"/>
      <c r="H124" s="165">
        <v>0</v>
      </c>
      <c r="I124" s="166">
        <v>0</v>
      </c>
      <c r="J124" s="186">
        <f>SUM(H124:I124)</f>
        <v>0</v>
      </c>
      <c r="K124" s="193"/>
      <c r="L124" s="169">
        <v>5</v>
      </c>
      <c r="M124" s="169">
        <v>21</v>
      </c>
      <c r="N124" s="169">
        <v>185</v>
      </c>
      <c r="O124" s="169">
        <v>426</v>
      </c>
      <c r="P124" s="166">
        <v>425</v>
      </c>
      <c r="Q124" s="167">
        <f>SUM(K124:P124)</f>
        <v>1062</v>
      </c>
      <c r="R124" s="170">
        <f>SUM(J124,Q124)</f>
        <v>1062</v>
      </c>
    </row>
    <row r="125" spans="2:18" s="149" customFormat="1" ht="16.5" customHeight="1">
      <c r="B125" s="163"/>
      <c r="C125" s="171" t="s">
        <v>80</v>
      </c>
      <c r="D125" s="54"/>
      <c r="E125" s="54"/>
      <c r="F125" s="54"/>
      <c r="G125" s="172"/>
      <c r="H125" s="173">
        <v>0</v>
      </c>
      <c r="I125" s="174">
        <v>0</v>
      </c>
      <c r="J125" s="188">
        <f>SUM(H125:I125)</f>
        <v>0</v>
      </c>
      <c r="K125" s="200"/>
      <c r="L125" s="177">
        <v>41</v>
      </c>
      <c r="M125" s="177">
        <v>75</v>
      </c>
      <c r="N125" s="177">
        <v>137</v>
      </c>
      <c r="O125" s="177">
        <v>157</v>
      </c>
      <c r="P125" s="174">
        <v>93</v>
      </c>
      <c r="Q125" s="175">
        <f>SUM(K125:P125)</f>
        <v>503</v>
      </c>
      <c r="R125" s="178">
        <f>SUM(J125,Q125)</f>
        <v>503</v>
      </c>
    </row>
    <row r="126" spans="2:18" s="149" customFormat="1" ht="16.5" customHeight="1">
      <c r="B126" s="206"/>
      <c r="C126" s="56" t="s">
        <v>81</v>
      </c>
      <c r="D126" s="57"/>
      <c r="E126" s="57"/>
      <c r="F126" s="57"/>
      <c r="G126" s="179"/>
      <c r="H126" s="180">
        <v>0</v>
      </c>
      <c r="I126" s="181">
        <v>0</v>
      </c>
      <c r="J126" s="187">
        <f>SUM(H126:I126)</f>
        <v>0</v>
      </c>
      <c r="K126" s="218"/>
      <c r="L126" s="184">
        <v>0</v>
      </c>
      <c r="M126" s="184">
        <v>12</v>
      </c>
      <c r="N126" s="184">
        <v>47</v>
      </c>
      <c r="O126" s="184">
        <v>281</v>
      </c>
      <c r="P126" s="181">
        <v>555</v>
      </c>
      <c r="Q126" s="182">
        <f>SUM(K126:P126)</f>
        <v>895</v>
      </c>
      <c r="R126" s="185">
        <f>SUM(J126,Q126)</f>
        <v>895</v>
      </c>
    </row>
    <row r="127" spans="2:18" s="149" customFormat="1" ht="16.5" customHeight="1">
      <c r="B127" s="219" t="s">
        <v>82</v>
      </c>
      <c r="C127" s="36"/>
      <c r="D127" s="36"/>
      <c r="E127" s="36"/>
      <c r="F127" s="36"/>
      <c r="G127" s="37"/>
      <c r="H127" s="155">
        <f aca="true" t="shared" si="24" ref="H127:R127">SUM(H93,H113,H123)</f>
        <v>3697</v>
      </c>
      <c r="I127" s="156">
        <f t="shared" si="24"/>
        <v>4230</v>
      </c>
      <c r="J127" s="157">
        <f t="shared" si="24"/>
        <v>7927</v>
      </c>
      <c r="K127" s="158">
        <f t="shared" si="24"/>
        <v>0</v>
      </c>
      <c r="L127" s="159">
        <f t="shared" si="24"/>
        <v>9614</v>
      </c>
      <c r="M127" s="159">
        <f t="shared" si="24"/>
        <v>7549</v>
      </c>
      <c r="N127" s="159">
        <f t="shared" si="24"/>
        <v>5034</v>
      </c>
      <c r="O127" s="159">
        <f t="shared" si="24"/>
        <v>4012</v>
      </c>
      <c r="P127" s="160">
        <f t="shared" si="24"/>
        <v>3120</v>
      </c>
      <c r="Q127" s="161">
        <f t="shared" si="24"/>
        <v>29329</v>
      </c>
      <c r="R127" s="162">
        <f t="shared" si="24"/>
        <v>37256</v>
      </c>
    </row>
    <row r="128" spans="2:18" s="149" customFormat="1" ht="16.5" customHeight="1">
      <c r="B128" s="220"/>
      <c r="C128" s="220"/>
      <c r="D128" s="220"/>
      <c r="E128" s="220"/>
      <c r="F128" s="220"/>
      <c r="G128" s="220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1:11" s="149" customFormat="1" ht="16.5" customHeight="1">
      <c r="A129" s="148" t="s">
        <v>83</v>
      </c>
      <c r="H129" s="150"/>
      <c r="I129" s="150"/>
      <c r="J129" s="150"/>
      <c r="K129" s="150"/>
    </row>
    <row r="130" spans="2:18" s="149" customFormat="1" ht="16.5" customHeight="1">
      <c r="B130" s="151"/>
      <c r="C130" s="151"/>
      <c r="D130" s="151"/>
      <c r="E130" s="151"/>
      <c r="F130" s="6"/>
      <c r="G130" s="6"/>
      <c r="H130" s="6"/>
      <c r="I130" s="261" t="s">
        <v>84</v>
      </c>
      <c r="J130" s="261"/>
      <c r="K130" s="261"/>
      <c r="L130" s="261"/>
      <c r="M130" s="261"/>
      <c r="N130" s="261"/>
      <c r="O130" s="261"/>
      <c r="P130" s="261"/>
      <c r="Q130" s="261"/>
      <c r="R130" s="261"/>
    </row>
    <row r="131" spans="2:18" s="149" customFormat="1" ht="16.5" customHeight="1">
      <c r="B131" s="248" t="str">
        <f>"平成"&amp;WIDECHAR($A$2)&amp;"年（"&amp;WIDECHAR($B$2)&amp;"年）"&amp;WIDECHAR($C$2)&amp;"月"</f>
        <v>平成２８年（２０１６年）１２月</v>
      </c>
      <c r="C131" s="249"/>
      <c r="D131" s="249"/>
      <c r="E131" s="249"/>
      <c r="F131" s="249"/>
      <c r="G131" s="250"/>
      <c r="H131" s="254" t="s">
        <v>39</v>
      </c>
      <c r="I131" s="255"/>
      <c r="J131" s="255"/>
      <c r="K131" s="256" t="s">
        <v>40</v>
      </c>
      <c r="L131" s="257"/>
      <c r="M131" s="257"/>
      <c r="N131" s="257"/>
      <c r="O131" s="257"/>
      <c r="P131" s="257"/>
      <c r="Q131" s="258"/>
      <c r="R131" s="259" t="s">
        <v>21</v>
      </c>
    </row>
    <row r="132" spans="2:18" s="149" customFormat="1" ht="16.5" customHeight="1">
      <c r="B132" s="251"/>
      <c r="C132" s="252"/>
      <c r="D132" s="252"/>
      <c r="E132" s="252"/>
      <c r="F132" s="252"/>
      <c r="G132" s="253"/>
      <c r="H132" s="99" t="s">
        <v>12</v>
      </c>
      <c r="I132" s="100" t="s">
        <v>13</v>
      </c>
      <c r="J132" s="101" t="s">
        <v>14</v>
      </c>
      <c r="K132" s="102" t="s">
        <v>15</v>
      </c>
      <c r="L132" s="103" t="s">
        <v>16</v>
      </c>
      <c r="M132" s="103" t="s">
        <v>17</v>
      </c>
      <c r="N132" s="103" t="s">
        <v>18</v>
      </c>
      <c r="O132" s="103" t="s">
        <v>19</v>
      </c>
      <c r="P132" s="104" t="s">
        <v>20</v>
      </c>
      <c r="Q132" s="98" t="s">
        <v>14</v>
      </c>
      <c r="R132" s="260"/>
    </row>
    <row r="133" spans="2:18" s="149" customFormat="1" ht="16.5" customHeight="1">
      <c r="B133" s="152" t="s">
        <v>49</v>
      </c>
      <c r="C133" s="153"/>
      <c r="D133" s="153"/>
      <c r="E133" s="153"/>
      <c r="F133" s="153"/>
      <c r="G133" s="154"/>
      <c r="H133" s="155">
        <f aca="true" t="shared" si="25" ref="H133:R133">SUM(H134,H140,H143,H147,H151:H152)</f>
        <v>36808169</v>
      </c>
      <c r="I133" s="156">
        <f t="shared" si="25"/>
        <v>59265126</v>
      </c>
      <c r="J133" s="157">
        <f t="shared" si="25"/>
        <v>96073295</v>
      </c>
      <c r="K133" s="158">
        <f t="shared" si="25"/>
        <v>0</v>
      </c>
      <c r="L133" s="159">
        <f t="shared" si="25"/>
        <v>218900579</v>
      </c>
      <c r="M133" s="159">
        <f t="shared" si="25"/>
        <v>203050222</v>
      </c>
      <c r="N133" s="159">
        <f t="shared" si="25"/>
        <v>162854624</v>
      </c>
      <c r="O133" s="159">
        <f t="shared" si="25"/>
        <v>125690854</v>
      </c>
      <c r="P133" s="160">
        <f t="shared" si="25"/>
        <v>86856061</v>
      </c>
      <c r="Q133" s="161">
        <f t="shared" si="25"/>
        <v>797352340</v>
      </c>
      <c r="R133" s="162">
        <f t="shared" si="25"/>
        <v>893425635</v>
      </c>
    </row>
    <row r="134" spans="2:18" s="149" customFormat="1" ht="16.5" customHeight="1">
      <c r="B134" s="163"/>
      <c r="C134" s="152" t="s">
        <v>50</v>
      </c>
      <c r="D134" s="153"/>
      <c r="E134" s="153"/>
      <c r="F134" s="153"/>
      <c r="G134" s="154"/>
      <c r="H134" s="155">
        <f aca="true" t="shared" si="26" ref="H134:Q134">SUM(H135:H139)</f>
        <v>10588805</v>
      </c>
      <c r="I134" s="156">
        <f t="shared" si="26"/>
        <v>17169820</v>
      </c>
      <c r="J134" s="157">
        <f t="shared" si="26"/>
        <v>27758625</v>
      </c>
      <c r="K134" s="158">
        <f t="shared" si="26"/>
        <v>0</v>
      </c>
      <c r="L134" s="159">
        <f t="shared" si="26"/>
        <v>45684358</v>
      </c>
      <c r="M134" s="159">
        <f t="shared" si="26"/>
        <v>43164311</v>
      </c>
      <c r="N134" s="159">
        <f t="shared" si="26"/>
        <v>34240393</v>
      </c>
      <c r="O134" s="159">
        <f t="shared" si="26"/>
        <v>29226974</v>
      </c>
      <c r="P134" s="160">
        <f t="shared" si="26"/>
        <v>28689755</v>
      </c>
      <c r="Q134" s="161">
        <f t="shared" si="26"/>
        <v>181005791</v>
      </c>
      <c r="R134" s="162">
        <f aca="true" t="shared" si="27" ref="R134:R139">SUM(J134,Q134)</f>
        <v>208764416</v>
      </c>
    </row>
    <row r="135" spans="2:18" s="149" customFormat="1" ht="16.5" customHeight="1">
      <c r="B135" s="163"/>
      <c r="C135" s="163"/>
      <c r="D135" s="45" t="s">
        <v>51</v>
      </c>
      <c r="E135" s="77"/>
      <c r="F135" s="77"/>
      <c r="G135" s="164"/>
      <c r="H135" s="165">
        <v>9829065</v>
      </c>
      <c r="I135" s="166">
        <v>14200207</v>
      </c>
      <c r="J135" s="167">
        <f>SUM(H135:I135)</f>
        <v>24029272</v>
      </c>
      <c r="K135" s="168">
        <v>0</v>
      </c>
      <c r="L135" s="169">
        <v>32794237</v>
      </c>
      <c r="M135" s="169">
        <v>30036274</v>
      </c>
      <c r="N135" s="169">
        <v>24669976</v>
      </c>
      <c r="O135" s="169">
        <v>20204367</v>
      </c>
      <c r="P135" s="166">
        <v>18999230</v>
      </c>
      <c r="Q135" s="167">
        <f>SUM(K135:P135)</f>
        <v>126704084</v>
      </c>
      <c r="R135" s="170">
        <f t="shared" si="27"/>
        <v>150733356</v>
      </c>
    </row>
    <row r="136" spans="2:18" s="149" customFormat="1" ht="16.5" customHeight="1">
      <c r="B136" s="163"/>
      <c r="C136" s="163"/>
      <c r="D136" s="171" t="s">
        <v>52</v>
      </c>
      <c r="E136" s="54"/>
      <c r="F136" s="54"/>
      <c r="G136" s="172"/>
      <c r="H136" s="173">
        <v>0</v>
      </c>
      <c r="I136" s="174">
        <v>0</v>
      </c>
      <c r="J136" s="175">
        <f>SUM(H136:I136)</f>
        <v>0</v>
      </c>
      <c r="K136" s="176">
        <v>0</v>
      </c>
      <c r="L136" s="177">
        <v>0</v>
      </c>
      <c r="M136" s="177">
        <v>34452</v>
      </c>
      <c r="N136" s="177">
        <v>270828</v>
      </c>
      <c r="O136" s="177">
        <v>484039</v>
      </c>
      <c r="P136" s="174">
        <v>1673154</v>
      </c>
      <c r="Q136" s="175">
        <f>SUM(K136:P136)</f>
        <v>2462473</v>
      </c>
      <c r="R136" s="178">
        <f t="shared" si="27"/>
        <v>2462473</v>
      </c>
    </row>
    <row r="137" spans="2:18" s="149" customFormat="1" ht="16.5" customHeight="1">
      <c r="B137" s="163"/>
      <c r="C137" s="163"/>
      <c r="D137" s="171" t="s">
        <v>53</v>
      </c>
      <c r="E137" s="54"/>
      <c r="F137" s="54"/>
      <c r="G137" s="172"/>
      <c r="H137" s="173">
        <v>333291</v>
      </c>
      <c r="I137" s="174">
        <v>1041378</v>
      </c>
      <c r="J137" s="175">
        <f>SUM(H137:I137)</f>
        <v>1374669</v>
      </c>
      <c r="K137" s="176">
        <v>0</v>
      </c>
      <c r="L137" s="177">
        <v>7682102</v>
      </c>
      <c r="M137" s="177">
        <v>6788232</v>
      </c>
      <c r="N137" s="177">
        <v>4349936</v>
      </c>
      <c r="O137" s="177">
        <v>5106545</v>
      </c>
      <c r="P137" s="174">
        <v>4705451</v>
      </c>
      <c r="Q137" s="175">
        <f>SUM(K137:P137)</f>
        <v>28632266</v>
      </c>
      <c r="R137" s="178">
        <f t="shared" si="27"/>
        <v>30006935</v>
      </c>
    </row>
    <row r="138" spans="2:18" s="149" customFormat="1" ht="16.5" customHeight="1">
      <c r="B138" s="163"/>
      <c r="C138" s="163"/>
      <c r="D138" s="171" t="s">
        <v>54</v>
      </c>
      <c r="E138" s="54"/>
      <c r="F138" s="54"/>
      <c r="G138" s="172"/>
      <c r="H138" s="173">
        <v>214616</v>
      </c>
      <c r="I138" s="174">
        <v>1543331</v>
      </c>
      <c r="J138" s="175">
        <f>SUM(H138:I138)</f>
        <v>1757947</v>
      </c>
      <c r="K138" s="176">
        <v>0</v>
      </c>
      <c r="L138" s="177">
        <v>2354318</v>
      </c>
      <c r="M138" s="177">
        <v>3476891</v>
      </c>
      <c r="N138" s="177">
        <v>2431628</v>
      </c>
      <c r="O138" s="177">
        <v>1290758</v>
      </c>
      <c r="P138" s="174">
        <v>1264603</v>
      </c>
      <c r="Q138" s="175">
        <f>SUM(K138:P138)</f>
        <v>10818198</v>
      </c>
      <c r="R138" s="178">
        <f t="shared" si="27"/>
        <v>12576145</v>
      </c>
    </row>
    <row r="139" spans="2:18" s="149" customFormat="1" ht="16.5" customHeight="1">
      <c r="B139" s="163"/>
      <c r="C139" s="163"/>
      <c r="D139" s="56" t="s">
        <v>55</v>
      </c>
      <c r="E139" s="57"/>
      <c r="F139" s="57"/>
      <c r="G139" s="179"/>
      <c r="H139" s="180">
        <v>211833</v>
      </c>
      <c r="I139" s="181">
        <v>384904</v>
      </c>
      <c r="J139" s="182">
        <f>SUM(H139:I139)</f>
        <v>596737</v>
      </c>
      <c r="K139" s="183">
        <v>0</v>
      </c>
      <c r="L139" s="184">
        <v>2853701</v>
      </c>
      <c r="M139" s="184">
        <v>2828462</v>
      </c>
      <c r="N139" s="184">
        <v>2518025</v>
      </c>
      <c r="O139" s="184">
        <v>2141265</v>
      </c>
      <c r="P139" s="181">
        <v>2047317</v>
      </c>
      <c r="Q139" s="182">
        <f>SUM(K139:P139)</f>
        <v>12388770</v>
      </c>
      <c r="R139" s="185">
        <f t="shared" si="27"/>
        <v>12985507</v>
      </c>
    </row>
    <row r="140" spans="2:18" s="149" customFormat="1" ht="16.5" customHeight="1">
      <c r="B140" s="163"/>
      <c r="C140" s="152" t="s">
        <v>56</v>
      </c>
      <c r="D140" s="153"/>
      <c r="E140" s="153"/>
      <c r="F140" s="153"/>
      <c r="G140" s="154"/>
      <c r="H140" s="155">
        <f aca="true" t="shared" si="28" ref="H140:R140">SUM(H141:H142)</f>
        <v>13360034</v>
      </c>
      <c r="I140" s="156">
        <f t="shared" si="28"/>
        <v>25919974</v>
      </c>
      <c r="J140" s="157">
        <f t="shared" si="28"/>
        <v>39280008</v>
      </c>
      <c r="K140" s="158">
        <f t="shared" si="28"/>
        <v>0</v>
      </c>
      <c r="L140" s="159">
        <f t="shared" si="28"/>
        <v>96785440</v>
      </c>
      <c r="M140" s="159">
        <f t="shared" si="28"/>
        <v>93974572</v>
      </c>
      <c r="N140" s="159">
        <f t="shared" si="28"/>
        <v>67091875</v>
      </c>
      <c r="O140" s="159">
        <f t="shared" si="28"/>
        <v>47311749</v>
      </c>
      <c r="P140" s="160">
        <f t="shared" si="28"/>
        <v>28958568</v>
      </c>
      <c r="Q140" s="161">
        <f t="shared" si="28"/>
        <v>334122204</v>
      </c>
      <c r="R140" s="162">
        <f t="shared" si="28"/>
        <v>373402212</v>
      </c>
    </row>
    <row r="141" spans="2:18" s="149" customFormat="1" ht="16.5" customHeight="1">
      <c r="B141" s="163"/>
      <c r="C141" s="163"/>
      <c r="D141" s="45" t="s">
        <v>57</v>
      </c>
      <c r="E141" s="77"/>
      <c r="F141" s="77"/>
      <c r="G141" s="164"/>
      <c r="H141" s="165">
        <v>10940062</v>
      </c>
      <c r="I141" s="166">
        <v>19440118</v>
      </c>
      <c r="J141" s="186">
        <f>SUM(H141:I141)</f>
        <v>30380180</v>
      </c>
      <c r="K141" s="168">
        <v>0</v>
      </c>
      <c r="L141" s="169">
        <v>67106579</v>
      </c>
      <c r="M141" s="169">
        <v>60240087</v>
      </c>
      <c r="N141" s="169">
        <v>41977925</v>
      </c>
      <c r="O141" s="169">
        <v>30129174</v>
      </c>
      <c r="P141" s="166">
        <v>18885659</v>
      </c>
      <c r="Q141" s="167">
        <f>SUM(K141:P141)</f>
        <v>218339424</v>
      </c>
      <c r="R141" s="170">
        <f>SUM(J141,Q141)</f>
        <v>248719604</v>
      </c>
    </row>
    <row r="142" spans="2:18" s="149" customFormat="1" ht="16.5" customHeight="1">
      <c r="B142" s="163"/>
      <c r="C142" s="163"/>
      <c r="D142" s="56" t="s">
        <v>58</v>
      </c>
      <c r="E142" s="57"/>
      <c r="F142" s="57"/>
      <c r="G142" s="179"/>
      <c r="H142" s="180">
        <v>2419972</v>
      </c>
      <c r="I142" s="181">
        <v>6479856</v>
      </c>
      <c r="J142" s="187">
        <f>SUM(H142:I142)</f>
        <v>8899828</v>
      </c>
      <c r="K142" s="183">
        <v>0</v>
      </c>
      <c r="L142" s="184">
        <v>29678861</v>
      </c>
      <c r="M142" s="184">
        <v>33734485</v>
      </c>
      <c r="N142" s="184">
        <v>25113950</v>
      </c>
      <c r="O142" s="184">
        <v>17182575</v>
      </c>
      <c r="P142" s="181">
        <v>10072909</v>
      </c>
      <c r="Q142" s="182">
        <f>SUM(K142:P142)</f>
        <v>115782780</v>
      </c>
      <c r="R142" s="185">
        <f>SUM(J142,Q142)</f>
        <v>124682608</v>
      </c>
    </row>
    <row r="143" spans="2:18" s="149" customFormat="1" ht="16.5" customHeight="1">
      <c r="B143" s="163"/>
      <c r="C143" s="152" t="s">
        <v>59</v>
      </c>
      <c r="D143" s="153"/>
      <c r="E143" s="153"/>
      <c r="F143" s="153"/>
      <c r="G143" s="154"/>
      <c r="H143" s="155">
        <f aca="true" t="shared" si="29" ref="H143:R143">SUM(H144:H146)</f>
        <v>154298</v>
      </c>
      <c r="I143" s="156">
        <f t="shared" si="29"/>
        <v>346391</v>
      </c>
      <c r="J143" s="157">
        <f t="shared" si="29"/>
        <v>500689</v>
      </c>
      <c r="K143" s="158">
        <f t="shared" si="29"/>
        <v>0</v>
      </c>
      <c r="L143" s="159">
        <f t="shared" si="29"/>
        <v>8591871</v>
      </c>
      <c r="M143" s="159">
        <f t="shared" si="29"/>
        <v>10516999</v>
      </c>
      <c r="N143" s="159">
        <f t="shared" si="29"/>
        <v>17573070</v>
      </c>
      <c r="O143" s="159">
        <f t="shared" si="29"/>
        <v>13025121</v>
      </c>
      <c r="P143" s="160">
        <f t="shared" si="29"/>
        <v>7873534</v>
      </c>
      <c r="Q143" s="161">
        <f t="shared" si="29"/>
        <v>57580595</v>
      </c>
      <c r="R143" s="162">
        <f t="shared" si="29"/>
        <v>58081284</v>
      </c>
    </row>
    <row r="144" spans="2:18" s="149" customFormat="1" ht="16.5" customHeight="1">
      <c r="B144" s="163"/>
      <c r="C144" s="163"/>
      <c r="D144" s="45" t="s">
        <v>60</v>
      </c>
      <c r="E144" s="77"/>
      <c r="F144" s="77"/>
      <c r="G144" s="164"/>
      <c r="H144" s="165">
        <v>128063</v>
      </c>
      <c r="I144" s="166">
        <v>282230</v>
      </c>
      <c r="J144" s="186">
        <f>SUM(H144:I144)</f>
        <v>410293</v>
      </c>
      <c r="K144" s="168">
        <v>0</v>
      </c>
      <c r="L144" s="169">
        <v>7045849</v>
      </c>
      <c r="M144" s="169">
        <v>8221115</v>
      </c>
      <c r="N144" s="169">
        <v>11677103</v>
      </c>
      <c r="O144" s="169">
        <v>9233317</v>
      </c>
      <c r="P144" s="166">
        <v>5431613</v>
      </c>
      <c r="Q144" s="167">
        <f>SUM(K144:P144)</f>
        <v>41608997</v>
      </c>
      <c r="R144" s="170">
        <f>SUM(J144,Q144)</f>
        <v>42019290</v>
      </c>
    </row>
    <row r="145" spans="2:18" s="149" customFormat="1" ht="16.5" customHeight="1">
      <c r="B145" s="163"/>
      <c r="C145" s="163"/>
      <c r="D145" s="171" t="s">
        <v>61</v>
      </c>
      <c r="E145" s="54"/>
      <c r="F145" s="54"/>
      <c r="G145" s="172"/>
      <c r="H145" s="173">
        <v>26235</v>
      </c>
      <c r="I145" s="174">
        <v>64161</v>
      </c>
      <c r="J145" s="188">
        <f>SUM(H145:I145)</f>
        <v>90396</v>
      </c>
      <c r="K145" s="176">
        <v>0</v>
      </c>
      <c r="L145" s="177">
        <v>1318295</v>
      </c>
      <c r="M145" s="177">
        <v>2095148</v>
      </c>
      <c r="N145" s="177">
        <v>5685664</v>
      </c>
      <c r="O145" s="177">
        <v>3723089</v>
      </c>
      <c r="P145" s="174">
        <v>2110820</v>
      </c>
      <c r="Q145" s="175">
        <f>SUM(K145:P145)</f>
        <v>14933016</v>
      </c>
      <c r="R145" s="178">
        <f>SUM(J145,Q145)</f>
        <v>15023412</v>
      </c>
    </row>
    <row r="146" spans="2:18" s="149" customFormat="1" ht="16.5" customHeight="1">
      <c r="B146" s="163"/>
      <c r="C146" s="189"/>
      <c r="D146" s="56" t="s">
        <v>62</v>
      </c>
      <c r="E146" s="57"/>
      <c r="F146" s="57"/>
      <c r="G146" s="179"/>
      <c r="H146" s="180">
        <v>0</v>
      </c>
      <c r="I146" s="181">
        <v>0</v>
      </c>
      <c r="J146" s="187">
        <f>SUM(H146:I146)</f>
        <v>0</v>
      </c>
      <c r="K146" s="183">
        <v>0</v>
      </c>
      <c r="L146" s="184">
        <v>227727</v>
      </c>
      <c r="M146" s="184">
        <v>200736</v>
      </c>
      <c r="N146" s="184">
        <v>210303</v>
      </c>
      <c r="O146" s="184">
        <v>68715</v>
      </c>
      <c r="P146" s="181">
        <v>331101</v>
      </c>
      <c r="Q146" s="182">
        <f>SUM(K146:P146)</f>
        <v>1038582</v>
      </c>
      <c r="R146" s="185">
        <f>SUM(J146,Q146)</f>
        <v>1038582</v>
      </c>
    </row>
    <row r="147" spans="2:18" s="149" customFormat="1" ht="16.5" customHeight="1">
      <c r="B147" s="163"/>
      <c r="C147" s="152" t="s">
        <v>63</v>
      </c>
      <c r="D147" s="153"/>
      <c r="E147" s="153"/>
      <c r="F147" s="153"/>
      <c r="G147" s="154"/>
      <c r="H147" s="155">
        <f aca="true" t="shared" si="30" ref="H147:R147">SUM(H148:H150)</f>
        <v>5019386</v>
      </c>
      <c r="I147" s="156">
        <f t="shared" si="30"/>
        <v>7659781</v>
      </c>
      <c r="J147" s="157">
        <f t="shared" si="30"/>
        <v>12679167</v>
      </c>
      <c r="K147" s="158">
        <f t="shared" si="30"/>
        <v>0</v>
      </c>
      <c r="L147" s="159">
        <f t="shared" si="30"/>
        <v>11150394</v>
      </c>
      <c r="M147" s="159">
        <f t="shared" si="30"/>
        <v>15278143</v>
      </c>
      <c r="N147" s="159">
        <f t="shared" si="30"/>
        <v>10950980</v>
      </c>
      <c r="O147" s="159">
        <f t="shared" si="30"/>
        <v>9642735</v>
      </c>
      <c r="P147" s="160">
        <f t="shared" si="30"/>
        <v>7672280</v>
      </c>
      <c r="Q147" s="161">
        <f t="shared" si="30"/>
        <v>54694532</v>
      </c>
      <c r="R147" s="162">
        <f t="shared" si="30"/>
        <v>67373699</v>
      </c>
    </row>
    <row r="148" spans="2:18" s="149" customFormat="1" ht="16.5" customHeight="1">
      <c r="B148" s="163"/>
      <c r="C148" s="163"/>
      <c r="D148" s="45" t="s">
        <v>64</v>
      </c>
      <c r="E148" s="77"/>
      <c r="F148" s="77"/>
      <c r="G148" s="164"/>
      <c r="H148" s="165">
        <v>2967132</v>
      </c>
      <c r="I148" s="166">
        <v>6112626</v>
      </c>
      <c r="J148" s="186">
        <f>SUM(H148:I148)</f>
        <v>9079758</v>
      </c>
      <c r="K148" s="168">
        <v>0</v>
      </c>
      <c r="L148" s="169">
        <v>8007124</v>
      </c>
      <c r="M148" s="169">
        <v>13930737</v>
      </c>
      <c r="N148" s="169">
        <v>10023392</v>
      </c>
      <c r="O148" s="169">
        <v>8784998</v>
      </c>
      <c r="P148" s="166">
        <v>7180094</v>
      </c>
      <c r="Q148" s="167">
        <f>SUM(K148:P148)</f>
        <v>47926345</v>
      </c>
      <c r="R148" s="170">
        <f>SUM(J148,Q148)</f>
        <v>57006103</v>
      </c>
    </row>
    <row r="149" spans="2:18" s="149" customFormat="1" ht="16.5" customHeight="1">
      <c r="B149" s="163"/>
      <c r="C149" s="163"/>
      <c r="D149" s="171" t="s">
        <v>65</v>
      </c>
      <c r="E149" s="54"/>
      <c r="F149" s="54"/>
      <c r="G149" s="172"/>
      <c r="H149" s="173">
        <v>503259</v>
      </c>
      <c r="I149" s="174">
        <v>520971</v>
      </c>
      <c r="J149" s="188">
        <f>SUM(H149:I149)</f>
        <v>1024230</v>
      </c>
      <c r="K149" s="176">
        <v>0</v>
      </c>
      <c r="L149" s="177">
        <v>660849</v>
      </c>
      <c r="M149" s="177">
        <v>418272</v>
      </c>
      <c r="N149" s="177">
        <v>424823</v>
      </c>
      <c r="O149" s="177">
        <v>226847</v>
      </c>
      <c r="P149" s="174">
        <v>258708</v>
      </c>
      <c r="Q149" s="175">
        <f>SUM(K149:P149)</f>
        <v>1989499</v>
      </c>
      <c r="R149" s="178">
        <f>SUM(J149,Q149)</f>
        <v>3013729</v>
      </c>
    </row>
    <row r="150" spans="2:18" s="149" customFormat="1" ht="16.5" customHeight="1">
      <c r="B150" s="163"/>
      <c r="C150" s="163"/>
      <c r="D150" s="56" t="s">
        <v>66</v>
      </c>
      <c r="E150" s="57"/>
      <c r="F150" s="57"/>
      <c r="G150" s="179"/>
      <c r="H150" s="180">
        <v>1548995</v>
      </c>
      <c r="I150" s="181">
        <v>1026184</v>
      </c>
      <c r="J150" s="187">
        <f>SUM(H150:I150)</f>
        <v>2575179</v>
      </c>
      <c r="K150" s="183">
        <v>0</v>
      </c>
      <c r="L150" s="184">
        <v>2482421</v>
      </c>
      <c r="M150" s="184">
        <v>929134</v>
      </c>
      <c r="N150" s="184">
        <v>502765</v>
      </c>
      <c r="O150" s="184">
        <v>630890</v>
      </c>
      <c r="P150" s="181">
        <v>233478</v>
      </c>
      <c r="Q150" s="182">
        <f>SUM(K150:P150)</f>
        <v>4778688</v>
      </c>
      <c r="R150" s="185">
        <f>SUM(J150,Q150)</f>
        <v>7353867</v>
      </c>
    </row>
    <row r="151" spans="2:18" s="149" customFormat="1" ht="16.5" customHeight="1">
      <c r="B151" s="163"/>
      <c r="C151" s="190" t="s">
        <v>67</v>
      </c>
      <c r="D151" s="191"/>
      <c r="E151" s="191"/>
      <c r="F151" s="191"/>
      <c r="G151" s="192"/>
      <c r="H151" s="155">
        <v>1131993</v>
      </c>
      <c r="I151" s="156">
        <v>1455960</v>
      </c>
      <c r="J151" s="157">
        <f>SUM(H151:I151)</f>
        <v>2587953</v>
      </c>
      <c r="K151" s="158">
        <v>0</v>
      </c>
      <c r="L151" s="159">
        <v>20639023</v>
      </c>
      <c r="M151" s="159">
        <v>16355043</v>
      </c>
      <c r="N151" s="159">
        <v>16830800</v>
      </c>
      <c r="O151" s="159">
        <v>16881812</v>
      </c>
      <c r="P151" s="160">
        <v>7808354</v>
      </c>
      <c r="Q151" s="161">
        <f>SUM(K151:P151)</f>
        <v>78515032</v>
      </c>
      <c r="R151" s="162">
        <f>SUM(J151,Q151)</f>
        <v>81102985</v>
      </c>
    </row>
    <row r="152" spans="2:18" s="149" customFormat="1" ht="16.5" customHeight="1">
      <c r="B152" s="189"/>
      <c r="C152" s="190" t="s">
        <v>68</v>
      </c>
      <c r="D152" s="191"/>
      <c r="E152" s="191"/>
      <c r="F152" s="191"/>
      <c r="G152" s="192"/>
      <c r="H152" s="155">
        <v>6553653</v>
      </c>
      <c r="I152" s="156">
        <v>6713200</v>
      </c>
      <c r="J152" s="157">
        <f>SUM(H152:I152)</f>
        <v>13266853</v>
      </c>
      <c r="K152" s="158">
        <v>0</v>
      </c>
      <c r="L152" s="159">
        <v>36049493</v>
      </c>
      <c r="M152" s="159">
        <v>23761154</v>
      </c>
      <c r="N152" s="159">
        <v>16167506</v>
      </c>
      <c r="O152" s="159">
        <v>9602463</v>
      </c>
      <c r="P152" s="160">
        <v>5853570</v>
      </c>
      <c r="Q152" s="161">
        <f>SUM(K152:P152)</f>
        <v>91434186</v>
      </c>
      <c r="R152" s="162">
        <f>SUM(J152,Q152)</f>
        <v>104701039</v>
      </c>
    </row>
    <row r="153" spans="2:18" s="149" customFormat="1" ht="16.5" customHeight="1">
      <c r="B153" s="152" t="s">
        <v>69</v>
      </c>
      <c r="C153" s="153"/>
      <c r="D153" s="153"/>
      <c r="E153" s="153"/>
      <c r="F153" s="153"/>
      <c r="G153" s="154"/>
      <c r="H153" s="155">
        <f aca="true" t="shared" si="31" ref="H153:R153">SUM(H154:H162)</f>
        <v>656873</v>
      </c>
      <c r="I153" s="156">
        <f t="shared" si="31"/>
        <v>1873726</v>
      </c>
      <c r="J153" s="157">
        <f t="shared" si="31"/>
        <v>2530599</v>
      </c>
      <c r="K153" s="158">
        <f t="shared" si="31"/>
        <v>0</v>
      </c>
      <c r="L153" s="159">
        <f t="shared" si="31"/>
        <v>122117374</v>
      </c>
      <c r="M153" s="159">
        <f t="shared" si="31"/>
        <v>133565705</v>
      </c>
      <c r="N153" s="159">
        <f t="shared" si="31"/>
        <v>127325923</v>
      </c>
      <c r="O153" s="159">
        <f t="shared" si="31"/>
        <v>91614607</v>
      </c>
      <c r="P153" s="160">
        <f t="shared" si="31"/>
        <v>42831487</v>
      </c>
      <c r="Q153" s="161">
        <f t="shared" si="31"/>
        <v>517455096</v>
      </c>
      <c r="R153" s="162">
        <f t="shared" si="31"/>
        <v>519985695</v>
      </c>
    </row>
    <row r="154" spans="2:18" s="149" customFormat="1" ht="16.5" customHeight="1">
      <c r="B154" s="163"/>
      <c r="C154" s="222" t="s">
        <v>85</v>
      </c>
      <c r="D154" s="223"/>
      <c r="E154" s="223"/>
      <c r="F154" s="223"/>
      <c r="G154" s="224"/>
      <c r="H154" s="165">
        <v>0</v>
      </c>
      <c r="I154" s="166">
        <v>0</v>
      </c>
      <c r="J154" s="186">
        <f aca="true" t="shared" si="32" ref="J154:J162">SUM(H154:I154)</f>
        <v>0</v>
      </c>
      <c r="K154" s="225"/>
      <c r="L154" s="226">
        <v>2184288</v>
      </c>
      <c r="M154" s="226">
        <v>1709369</v>
      </c>
      <c r="N154" s="226">
        <v>1832445</v>
      </c>
      <c r="O154" s="226">
        <v>1266012</v>
      </c>
      <c r="P154" s="227">
        <v>1747849</v>
      </c>
      <c r="Q154" s="228">
        <f>SUM(K154:P154)</f>
        <v>8739963</v>
      </c>
      <c r="R154" s="229">
        <f>SUM(J154,Q154)</f>
        <v>8739963</v>
      </c>
    </row>
    <row r="155" spans="2:18" s="149" customFormat="1" ht="16.5" customHeight="1">
      <c r="B155" s="163"/>
      <c r="C155" s="171" t="s">
        <v>71</v>
      </c>
      <c r="D155" s="54"/>
      <c r="E155" s="54"/>
      <c r="F155" s="54"/>
      <c r="G155" s="172"/>
      <c r="H155" s="173">
        <v>0</v>
      </c>
      <c r="I155" s="174">
        <v>0</v>
      </c>
      <c r="J155" s="188">
        <f t="shared" si="32"/>
        <v>0</v>
      </c>
      <c r="K155" s="200"/>
      <c r="L155" s="177">
        <v>0</v>
      </c>
      <c r="M155" s="177">
        <v>0</v>
      </c>
      <c r="N155" s="177">
        <v>0</v>
      </c>
      <c r="O155" s="177">
        <v>0</v>
      </c>
      <c r="P155" s="174">
        <v>0</v>
      </c>
      <c r="Q155" s="175">
        <f aca="true" t="shared" si="33" ref="Q155:Q162">SUM(K155:P155)</f>
        <v>0</v>
      </c>
      <c r="R155" s="178">
        <f aca="true" t="shared" si="34" ref="R155:R162">SUM(J155,Q155)</f>
        <v>0</v>
      </c>
    </row>
    <row r="156" spans="2:18" s="242" customFormat="1" ht="16.5" customHeight="1">
      <c r="B156" s="231"/>
      <c r="C156" s="232" t="s">
        <v>89</v>
      </c>
      <c r="D156" s="233"/>
      <c r="E156" s="233"/>
      <c r="F156" s="233"/>
      <c r="G156" s="234"/>
      <c r="H156" s="235">
        <v>0</v>
      </c>
      <c r="I156" s="236">
        <v>0</v>
      </c>
      <c r="J156" s="237">
        <f>SUM(H156:I156)</f>
        <v>0</v>
      </c>
      <c r="K156" s="238"/>
      <c r="L156" s="239">
        <v>58314341</v>
      </c>
      <c r="M156" s="239">
        <v>46234745</v>
      </c>
      <c r="N156" s="239">
        <v>30551088</v>
      </c>
      <c r="O156" s="239">
        <v>21285237</v>
      </c>
      <c r="P156" s="236">
        <v>10849410</v>
      </c>
      <c r="Q156" s="240">
        <f>SUM(K156:P156)</f>
        <v>167234821</v>
      </c>
      <c r="R156" s="241">
        <f>SUM(J156,Q156)</f>
        <v>167234821</v>
      </c>
    </row>
    <row r="157" spans="2:18" s="149" customFormat="1" ht="16.5" customHeight="1">
      <c r="B157" s="163"/>
      <c r="C157" s="171" t="s">
        <v>72</v>
      </c>
      <c r="D157" s="54"/>
      <c r="E157" s="54"/>
      <c r="F157" s="54"/>
      <c r="G157" s="172"/>
      <c r="H157" s="173">
        <v>148041</v>
      </c>
      <c r="I157" s="174">
        <v>165996</v>
      </c>
      <c r="J157" s="188">
        <f t="shared" si="32"/>
        <v>314037</v>
      </c>
      <c r="K157" s="176">
        <v>0</v>
      </c>
      <c r="L157" s="177">
        <v>9416645</v>
      </c>
      <c r="M157" s="177">
        <v>11348766</v>
      </c>
      <c r="N157" s="177">
        <v>10509086</v>
      </c>
      <c r="O157" s="177">
        <v>6489936</v>
      </c>
      <c r="P157" s="174">
        <v>3834216</v>
      </c>
      <c r="Q157" s="175">
        <f t="shared" si="33"/>
        <v>41598649</v>
      </c>
      <c r="R157" s="178">
        <f t="shared" si="34"/>
        <v>41912686</v>
      </c>
    </row>
    <row r="158" spans="2:18" s="149" customFormat="1" ht="16.5" customHeight="1">
      <c r="B158" s="163"/>
      <c r="C158" s="171" t="s">
        <v>73</v>
      </c>
      <c r="D158" s="54"/>
      <c r="E158" s="54"/>
      <c r="F158" s="54"/>
      <c r="G158" s="172"/>
      <c r="H158" s="173">
        <v>508832</v>
      </c>
      <c r="I158" s="174">
        <v>1478707</v>
      </c>
      <c r="J158" s="188">
        <f t="shared" si="32"/>
        <v>1987539</v>
      </c>
      <c r="K158" s="176">
        <v>0</v>
      </c>
      <c r="L158" s="177">
        <v>12970698</v>
      </c>
      <c r="M158" s="177">
        <v>12660929</v>
      </c>
      <c r="N158" s="177">
        <v>20455926</v>
      </c>
      <c r="O158" s="177">
        <v>12130409</v>
      </c>
      <c r="P158" s="174">
        <v>7710588</v>
      </c>
      <c r="Q158" s="175">
        <f t="shared" si="33"/>
        <v>65928550</v>
      </c>
      <c r="R158" s="178">
        <f t="shared" si="34"/>
        <v>67916089</v>
      </c>
    </row>
    <row r="159" spans="2:18" s="149" customFormat="1" ht="16.5" customHeight="1">
      <c r="B159" s="163"/>
      <c r="C159" s="171" t="s">
        <v>74</v>
      </c>
      <c r="D159" s="54"/>
      <c r="E159" s="54"/>
      <c r="F159" s="54"/>
      <c r="G159" s="172"/>
      <c r="H159" s="173">
        <v>0</v>
      </c>
      <c r="I159" s="174">
        <v>0</v>
      </c>
      <c r="J159" s="188">
        <f t="shared" si="32"/>
        <v>0</v>
      </c>
      <c r="K159" s="200"/>
      <c r="L159" s="177">
        <v>34026337</v>
      </c>
      <c r="M159" s="177">
        <v>54097086</v>
      </c>
      <c r="N159" s="177">
        <v>53781322</v>
      </c>
      <c r="O159" s="177">
        <v>33324180</v>
      </c>
      <c r="P159" s="174">
        <v>12120252</v>
      </c>
      <c r="Q159" s="175">
        <f t="shared" si="33"/>
        <v>187349177</v>
      </c>
      <c r="R159" s="178">
        <f t="shared" si="34"/>
        <v>187349177</v>
      </c>
    </row>
    <row r="160" spans="2:18" s="149" customFormat="1" ht="16.5" customHeight="1">
      <c r="B160" s="163"/>
      <c r="C160" s="201" t="s">
        <v>75</v>
      </c>
      <c r="D160" s="202"/>
      <c r="E160" s="202"/>
      <c r="F160" s="202"/>
      <c r="G160" s="203"/>
      <c r="H160" s="173">
        <v>0</v>
      </c>
      <c r="I160" s="174">
        <v>0</v>
      </c>
      <c r="J160" s="188">
        <f t="shared" si="32"/>
        <v>0</v>
      </c>
      <c r="K160" s="200"/>
      <c r="L160" s="177">
        <v>3848846</v>
      </c>
      <c r="M160" s="177">
        <v>6400007</v>
      </c>
      <c r="N160" s="177">
        <v>5311657</v>
      </c>
      <c r="O160" s="177">
        <v>7082042</v>
      </c>
      <c r="P160" s="174">
        <v>3051712</v>
      </c>
      <c r="Q160" s="175">
        <f t="shared" si="33"/>
        <v>25694264</v>
      </c>
      <c r="R160" s="178">
        <f t="shared" si="34"/>
        <v>25694264</v>
      </c>
    </row>
    <row r="161" spans="2:18" s="149" customFormat="1" ht="16.5" customHeight="1">
      <c r="B161" s="204"/>
      <c r="C161" s="205" t="s">
        <v>76</v>
      </c>
      <c r="D161" s="202"/>
      <c r="E161" s="202"/>
      <c r="F161" s="202"/>
      <c r="G161" s="203"/>
      <c r="H161" s="173">
        <v>0</v>
      </c>
      <c r="I161" s="174">
        <v>0</v>
      </c>
      <c r="J161" s="188">
        <f t="shared" si="32"/>
        <v>0</v>
      </c>
      <c r="K161" s="200"/>
      <c r="L161" s="177">
        <v>0</v>
      </c>
      <c r="M161" s="177">
        <v>0</v>
      </c>
      <c r="N161" s="177">
        <v>3011823</v>
      </c>
      <c r="O161" s="177">
        <v>6886935</v>
      </c>
      <c r="P161" s="174">
        <v>2863187</v>
      </c>
      <c r="Q161" s="175">
        <f>SUM(K161:P161)</f>
        <v>12761945</v>
      </c>
      <c r="R161" s="178">
        <f>SUM(J161,Q161)</f>
        <v>12761945</v>
      </c>
    </row>
    <row r="162" spans="2:18" s="149" customFormat="1" ht="16.5" customHeight="1">
      <c r="B162" s="206"/>
      <c r="C162" s="207" t="s">
        <v>77</v>
      </c>
      <c r="D162" s="208"/>
      <c r="E162" s="208"/>
      <c r="F162" s="208"/>
      <c r="G162" s="209"/>
      <c r="H162" s="210">
        <v>0</v>
      </c>
      <c r="I162" s="211">
        <v>229023</v>
      </c>
      <c r="J162" s="212">
        <f t="shared" si="32"/>
        <v>229023</v>
      </c>
      <c r="K162" s="213"/>
      <c r="L162" s="214">
        <v>1356219</v>
      </c>
      <c r="M162" s="214">
        <v>1114803</v>
      </c>
      <c r="N162" s="214">
        <v>1872576</v>
      </c>
      <c r="O162" s="214">
        <v>3149856</v>
      </c>
      <c r="P162" s="211">
        <v>654273</v>
      </c>
      <c r="Q162" s="215">
        <f t="shared" si="33"/>
        <v>8147727</v>
      </c>
      <c r="R162" s="216">
        <f t="shared" si="34"/>
        <v>8376750</v>
      </c>
    </row>
    <row r="163" spans="2:18" s="149" customFormat="1" ht="16.5" customHeight="1">
      <c r="B163" s="152" t="s">
        <v>78</v>
      </c>
      <c r="C163" s="153"/>
      <c r="D163" s="153"/>
      <c r="E163" s="153"/>
      <c r="F163" s="153"/>
      <c r="G163" s="154"/>
      <c r="H163" s="155">
        <f>SUM(H164:H166)</f>
        <v>0</v>
      </c>
      <c r="I163" s="156">
        <f>SUM(I164:I166)</f>
        <v>0</v>
      </c>
      <c r="J163" s="157">
        <f>SUM(J164:J166)</f>
        <v>0</v>
      </c>
      <c r="K163" s="217"/>
      <c r="L163" s="159">
        <f>SUM(L164:L166)</f>
        <v>9179056</v>
      </c>
      <c r="M163" s="159">
        <f aca="true" t="shared" si="35" ref="M163:R163">SUM(M164:M166)</f>
        <v>24604207</v>
      </c>
      <c r="N163" s="159">
        <f t="shared" si="35"/>
        <v>90419765</v>
      </c>
      <c r="O163" s="159">
        <f t="shared" si="35"/>
        <v>243293193</v>
      </c>
      <c r="P163" s="160">
        <f t="shared" si="35"/>
        <v>346349102</v>
      </c>
      <c r="Q163" s="161">
        <f t="shared" si="35"/>
        <v>713845323</v>
      </c>
      <c r="R163" s="162">
        <f t="shared" si="35"/>
        <v>713845323</v>
      </c>
    </row>
    <row r="164" spans="2:18" s="149" customFormat="1" ht="16.5" customHeight="1">
      <c r="B164" s="163"/>
      <c r="C164" s="45" t="s">
        <v>79</v>
      </c>
      <c r="D164" s="77"/>
      <c r="E164" s="77"/>
      <c r="F164" s="77"/>
      <c r="G164" s="164"/>
      <c r="H164" s="165">
        <v>0</v>
      </c>
      <c r="I164" s="166">
        <v>0</v>
      </c>
      <c r="J164" s="186">
        <f>SUM(H164:I164)</f>
        <v>0</v>
      </c>
      <c r="K164" s="193"/>
      <c r="L164" s="169">
        <v>818508</v>
      </c>
      <c r="M164" s="169">
        <v>3847711</v>
      </c>
      <c r="N164" s="169">
        <v>41673428</v>
      </c>
      <c r="O164" s="169">
        <v>103265283</v>
      </c>
      <c r="P164" s="166">
        <v>108999674</v>
      </c>
      <c r="Q164" s="167">
        <f>SUM(K164:P164)</f>
        <v>258604604</v>
      </c>
      <c r="R164" s="170">
        <f>SUM(J164,Q164)</f>
        <v>258604604</v>
      </c>
    </row>
    <row r="165" spans="2:18" s="149" customFormat="1" ht="16.5" customHeight="1">
      <c r="B165" s="163"/>
      <c r="C165" s="171" t="s">
        <v>80</v>
      </c>
      <c r="D165" s="54"/>
      <c r="E165" s="54"/>
      <c r="F165" s="54"/>
      <c r="G165" s="172"/>
      <c r="H165" s="173">
        <v>0</v>
      </c>
      <c r="I165" s="174">
        <v>0</v>
      </c>
      <c r="J165" s="188">
        <f>SUM(H165:I165)</f>
        <v>0</v>
      </c>
      <c r="K165" s="200"/>
      <c r="L165" s="177">
        <v>8360548</v>
      </c>
      <c r="M165" s="177">
        <v>17805544</v>
      </c>
      <c r="N165" s="177">
        <v>33862535</v>
      </c>
      <c r="O165" s="177">
        <v>42502042</v>
      </c>
      <c r="P165" s="174">
        <v>26958785</v>
      </c>
      <c r="Q165" s="175">
        <f>SUM(K165:P165)</f>
        <v>129489454</v>
      </c>
      <c r="R165" s="178">
        <f>SUM(J165,Q165)</f>
        <v>129489454</v>
      </c>
    </row>
    <row r="166" spans="2:18" s="149" customFormat="1" ht="16.5" customHeight="1">
      <c r="B166" s="206"/>
      <c r="C166" s="56" t="s">
        <v>81</v>
      </c>
      <c r="D166" s="57"/>
      <c r="E166" s="57"/>
      <c r="F166" s="57"/>
      <c r="G166" s="179"/>
      <c r="H166" s="180">
        <v>0</v>
      </c>
      <c r="I166" s="181">
        <v>0</v>
      </c>
      <c r="J166" s="187">
        <f>SUM(H166:I166)</f>
        <v>0</v>
      </c>
      <c r="K166" s="218"/>
      <c r="L166" s="184">
        <v>0</v>
      </c>
      <c r="M166" s="184">
        <v>2950952</v>
      </c>
      <c r="N166" s="184">
        <v>14883802</v>
      </c>
      <c r="O166" s="184">
        <v>97525868</v>
      </c>
      <c r="P166" s="181">
        <v>210390643</v>
      </c>
      <c r="Q166" s="182">
        <f>SUM(K166:P166)</f>
        <v>325751265</v>
      </c>
      <c r="R166" s="185">
        <f>SUM(J166,Q166)</f>
        <v>325751265</v>
      </c>
    </row>
    <row r="167" spans="2:18" s="149" customFormat="1" ht="16.5" customHeight="1">
      <c r="B167" s="219" t="s">
        <v>82</v>
      </c>
      <c r="C167" s="36"/>
      <c r="D167" s="36"/>
      <c r="E167" s="36"/>
      <c r="F167" s="36"/>
      <c r="G167" s="37"/>
      <c r="H167" s="155">
        <f aca="true" t="shared" si="36" ref="H167:R167">SUM(H133,H153,H163)</f>
        <v>37465042</v>
      </c>
      <c r="I167" s="156">
        <f t="shared" si="36"/>
        <v>61138852</v>
      </c>
      <c r="J167" s="157">
        <f t="shared" si="36"/>
        <v>98603894</v>
      </c>
      <c r="K167" s="158">
        <f t="shared" si="36"/>
        <v>0</v>
      </c>
      <c r="L167" s="159">
        <f t="shared" si="36"/>
        <v>350197009</v>
      </c>
      <c r="M167" s="159">
        <f t="shared" si="36"/>
        <v>361220134</v>
      </c>
      <c r="N167" s="159">
        <f t="shared" si="36"/>
        <v>380600312</v>
      </c>
      <c r="O167" s="159">
        <f t="shared" si="36"/>
        <v>460598654</v>
      </c>
      <c r="P167" s="160">
        <f t="shared" si="36"/>
        <v>476036650</v>
      </c>
      <c r="Q167" s="161">
        <f t="shared" si="36"/>
        <v>2028652759</v>
      </c>
      <c r="R167" s="162">
        <f t="shared" si="36"/>
        <v>2127256653</v>
      </c>
    </row>
    <row r="168" spans="2:18" s="149" customFormat="1" ht="3.75" customHeight="1">
      <c r="B168" s="220"/>
      <c r="C168" s="220"/>
      <c r="D168" s="220"/>
      <c r="E168" s="220"/>
      <c r="F168" s="220"/>
      <c r="G168" s="220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</row>
    <row r="169" spans="2:18" s="149" customFormat="1" ht="3.75" customHeight="1">
      <c r="B169" s="220"/>
      <c r="C169" s="220"/>
      <c r="D169" s="220"/>
      <c r="E169" s="220"/>
      <c r="F169" s="220"/>
      <c r="G169" s="220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</row>
  </sheetData>
  <sheetProtection/>
  <mergeCells count="49">
    <mergeCell ref="J1:O1"/>
    <mergeCell ref="P1:Q1"/>
    <mergeCell ref="H4:I4"/>
    <mergeCell ref="B5:G5"/>
    <mergeCell ref="H5:I5"/>
    <mergeCell ref="R6:R7"/>
    <mergeCell ref="Q12:R12"/>
    <mergeCell ref="B13:B22"/>
    <mergeCell ref="C13:G13"/>
    <mergeCell ref="C22:G22"/>
    <mergeCell ref="B23:B32"/>
    <mergeCell ref="C32:G32"/>
    <mergeCell ref="B33:B42"/>
    <mergeCell ref="C42:G42"/>
    <mergeCell ref="K46:R46"/>
    <mergeCell ref="B47:G48"/>
    <mergeCell ref="H47:J47"/>
    <mergeCell ref="K47:Q47"/>
    <mergeCell ref="R47:R48"/>
    <mergeCell ref="K55:R55"/>
    <mergeCell ref="B56:G57"/>
    <mergeCell ref="H56:J56"/>
    <mergeCell ref="K56:Q56"/>
    <mergeCell ref="R56:R57"/>
    <mergeCell ref="J65:Q65"/>
    <mergeCell ref="B66:G67"/>
    <mergeCell ref="H66:J66"/>
    <mergeCell ref="K66:P66"/>
    <mergeCell ref="Q66:Q67"/>
    <mergeCell ref="J73:Q73"/>
    <mergeCell ref="B74:G75"/>
    <mergeCell ref="H74:J74"/>
    <mergeCell ref="K74:P74"/>
    <mergeCell ref="Q74:Q75"/>
    <mergeCell ref="J81:Q81"/>
    <mergeCell ref="B82:G83"/>
    <mergeCell ref="H82:J82"/>
    <mergeCell ref="K82:P82"/>
    <mergeCell ref="Q82:Q83"/>
    <mergeCell ref="I90:R90"/>
    <mergeCell ref="B91:G92"/>
    <mergeCell ref="H91:J91"/>
    <mergeCell ref="K91:Q91"/>
    <mergeCell ref="R91:R92"/>
    <mergeCell ref="I130:R130"/>
    <mergeCell ref="B131:G132"/>
    <mergeCell ref="H131:J131"/>
    <mergeCell ref="K131:Q131"/>
    <mergeCell ref="R131:R132"/>
  </mergeCells>
  <printOptions/>
  <pageMargins left="0.35433070866141736" right="0.7874015748031497" top="0.5905511811023623" bottom="0.3937007874015748" header="0.3937007874015748" footer="0.3937007874015748"/>
  <pageSetup fitToHeight="0" horizontalDpi="600" verticalDpi="600" orientation="landscape" paperSize="9" scale="77" r:id="rId2"/>
  <headerFooter alignWithMargins="0">
    <oddFooter>&amp;C&amp;P ページ</oddFooter>
  </headerFooter>
  <rowBreaks count="3" manualBreakCount="3">
    <brk id="44" max="17" man="1"/>
    <brk id="88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2017-05-26T07:01:41Z</dcterms:created>
  <dcterms:modified xsi:type="dcterms:W3CDTF">2017-07-03T02:40:27Z</dcterms:modified>
  <cp:category/>
  <cp:version/>
  <cp:contentType/>
  <cp:contentStatus/>
</cp:coreProperties>
</file>