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tabRatio="656" activeTab="0"/>
  </bookViews>
  <sheets>
    <sheet name="t0901" sheetId="1" r:id="rId1"/>
    <sheet name="t0812" sheetId="2" r:id="rId2"/>
    <sheet name="t0811" sheetId="3" r:id="rId3"/>
    <sheet name="t0810" sheetId="4" r:id="rId4"/>
    <sheet name="t0809" sheetId="5" r:id="rId5"/>
    <sheet name="t0808" sheetId="6" r:id="rId6"/>
    <sheet name="t0807" sheetId="7" r:id="rId7"/>
    <sheet name="t0806" sheetId="8" r:id="rId8"/>
    <sheet name="t0805" sheetId="9" r:id="rId9"/>
    <sheet name="t0804" sheetId="10" r:id="rId10"/>
  </sheets>
  <definedNames/>
  <calcPr fullCalcOnLoad="1"/>
</workbook>
</file>

<file path=xl/sharedStrings.xml><?xml version="1.0" encoding="utf-8"?>
<sst xmlns="http://schemas.openxmlformats.org/spreadsheetml/2006/main" count="3604" uniqueCount="192">
  <si>
    <t>※速報値であり，今後，値が変更となることがあります。</t>
  </si>
  <si>
    <t>○第１号被保険者数</t>
  </si>
  <si>
    <t>（単位：人）</t>
  </si>
  <si>
    <t>第１号被保険者数</t>
  </si>
  <si>
    <t>６５歳以上７５歳未満</t>
  </si>
  <si>
    <t>７５歳以上</t>
  </si>
  <si>
    <t>　　計</t>
  </si>
  <si>
    <t>○要介護（要支援）認定者数</t>
  </si>
  <si>
    <t>要支援１</t>
  </si>
  <si>
    <t>要支援２</t>
  </si>
  <si>
    <t>計</t>
  </si>
  <si>
    <t>経過的要介護</t>
  </si>
  <si>
    <t>要介護１</t>
  </si>
  <si>
    <t>要介護２</t>
  </si>
  <si>
    <t>要介護３</t>
  </si>
  <si>
    <t>要介護４</t>
  </si>
  <si>
    <t>要介護５</t>
  </si>
  <si>
    <t>合計</t>
  </si>
  <si>
    <t>第１号被保険者</t>
  </si>
  <si>
    <t>第２号被保険者</t>
  </si>
  <si>
    <t>　　総　数</t>
  </si>
  <si>
    <t>○居宅介護（支援）サービス受給者数</t>
  </si>
  <si>
    <t>現物給付は前々月サービス分，償還給付は前月支出決定分（単位：人）</t>
  </si>
  <si>
    <t>予防給付</t>
  </si>
  <si>
    <t>介護給付</t>
  </si>
  <si>
    <t>○地域密着型（介護予防）サービス受給者数</t>
  </si>
  <si>
    <t>○施設介護サービス受給者数</t>
  </si>
  <si>
    <t>　・介護老人福祉施設（特別養護老人ホーム）</t>
  </si>
  <si>
    <t>　・介護老人保健施設（老人保健施設）</t>
  </si>
  <si>
    <t>　・介護療養型医療施設（療養型病床群）</t>
  </si>
  <si>
    <t>○保険給付決定状況（件数）</t>
  </si>
  <si>
    <t>現物給付は前々月サービス分，償還給付は前月支出決定分（単位：件）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</si>
  <si>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</si>
  <si>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</si>
  <si>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</si>
  <si>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</si>
  <si>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</si>
  <si>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</si>
  <si>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</si>
  <si>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</si>
  <si>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</si>
  <si>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</si>
  <si>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</si>
  <si>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</si>
  <si>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</si>
  <si>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</si>
  <si>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</si>
  <si>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</si>
  <si>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</si>
  <si>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</si>
  <si>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</si>
  <si>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</si>
  <si>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</si>
  <si>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</si>
  <si>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</si>
  <si>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</si>
  <si>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</si>
  <si>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</si>
  <si>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</si>
  <si>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施設サービス</t>
  </si>
  <si>
    <t>介護老人福祉施設</t>
  </si>
  <si>
    <t>介護老人保健施設</t>
  </si>
  <si>
    <t>介護療養型医療施設</t>
  </si>
  <si>
    <t>　　合　　　　　計</t>
  </si>
  <si>
    <t>○保険給付決定状況（支給額）</t>
  </si>
  <si>
    <t>現物給付は前々月サービス分，償還給付は前月支出決定分（単位：円）</t>
  </si>
  <si>
    <t>更新</t>
  </si>
  <si>
    <t>現物給付は前々月サービス分，償還給付は前月支出決定分（単位：人）</t>
  </si>
  <si>
    <t>予防給付</t>
  </si>
  <si>
    <t>介護給付</t>
  </si>
  <si>
    <t>合計</t>
  </si>
  <si>
    <t>要支援１</t>
  </si>
  <si>
    <t>要支援２</t>
  </si>
  <si>
    <t>計</t>
  </si>
  <si>
    <t>要介護１</t>
  </si>
  <si>
    <t>要介護２</t>
  </si>
  <si>
    <t>要介護３</t>
  </si>
  <si>
    <t>要介護４</t>
  </si>
  <si>
    <t>要介護５</t>
  </si>
  <si>
    <r>
      <t>介護保険事業状況報告　平成２０年（２００８年）４月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</si>
  <si>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平成２０年（２００８年）４月末日現在</t>
  </si>
  <si>
    <t>平成２０年（２００８年）４月</t>
  </si>
  <si>
    <r>
      <t>介護保険事業状況報告　平成２０年（２００８年）５月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</si>
  <si>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平成２０年（２００８年）５月末日現在</t>
  </si>
  <si>
    <t>平成２０年（２００８年）５月</t>
  </si>
  <si>
    <r>
      <t>介護保険事業状況報告　平成２０年（２００８年）６月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</si>
  <si>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平成２０年（２００８年）６月末日現在</t>
  </si>
  <si>
    <t>平成２０年（２００８年）６月</t>
  </si>
  <si>
    <r>
      <t>介護保険事業状況報告　平成２０年（２００８年）７月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</si>
  <si>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平成２０年（２００８年）７月末日現在</t>
  </si>
  <si>
    <t>平成２０年（２００８年）７月</t>
  </si>
  <si>
    <r>
      <t>介護保険事業状況報告　平成２０年（２００８年）８月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</si>
  <si>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平成２０年（２００８年）８月末日現在</t>
  </si>
  <si>
    <t>平成２０年（２００８年）８月</t>
  </si>
  <si>
    <r>
      <t>介護保険事業状況報告　平成２０年（２００８年）９月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</si>
  <si>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平成２０年（２００８年）９月末日現在</t>
  </si>
  <si>
    <t>平成２０年（２００８年）９月</t>
  </si>
  <si>
    <r>
      <t>介護保険事業状況報告　平成２０年（２００８年）１０月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</si>
  <si>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平成２０年（２００８年）１０月末日現在</t>
  </si>
  <si>
    <t>非該当</t>
  </si>
  <si>
    <t>以下は庁内版のみの表示です</t>
  </si>
  <si>
    <t>　　↓　　　　　↓　　　　　↓</t>
  </si>
  <si>
    <t>○保険給付決定状況（利用人数）</t>
  </si>
  <si>
    <t>現物給付・償還給付とも当月サービス利用分（単位：人）</t>
  </si>
  <si>
    <t>○認定申請月別申請件数</t>
  </si>
  <si>
    <t>（単位：件）</t>
  </si>
  <si>
    <t>新規申請</t>
  </si>
  <si>
    <t>更新申請</t>
  </si>
  <si>
    <t>変更申請</t>
  </si>
  <si>
    <t>介護申請</t>
  </si>
  <si>
    <t>○認定申請月別　結果別件数</t>
  </si>
  <si>
    <t>非該当</t>
  </si>
  <si>
    <t>新規申請</t>
  </si>
  <si>
    <t>更新申請</t>
  </si>
  <si>
    <t>変更申請</t>
  </si>
  <si>
    <t>介護申請</t>
  </si>
  <si>
    <t>　　計</t>
  </si>
  <si>
    <t>※　その他：取下，却下，取消など</t>
  </si>
  <si>
    <t>○認定申請月別　前回の要介護度との比較</t>
  </si>
  <si>
    <t>今回の要介護度</t>
  </si>
  <si>
    <t>前回の要介護度別計</t>
  </si>
  <si>
    <t>非該当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</si>
  <si>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</si>
  <si>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</si>
  <si>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</si>
  <si>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</si>
  <si>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</si>
  <si>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</si>
  <si>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</si>
  <si>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前回の要介護度</t>
  </si>
  <si>
    <t>未認定・転入前</t>
  </si>
  <si>
    <t>経過的要介護</t>
  </si>
  <si>
    <t>今回の要介護度別計</t>
  </si>
  <si>
    <t>○認知度別要介護（要支援）認定者数</t>
  </si>
  <si>
    <t>○</t>
  </si>
  <si>
    <t>不明</t>
  </si>
  <si>
    <t>自立</t>
  </si>
  <si>
    <t>Ⅰ</t>
  </si>
  <si>
    <t>Ⅱａ</t>
  </si>
  <si>
    <t>Ⅱｂ</t>
  </si>
  <si>
    <t>Ⅲａ</t>
  </si>
  <si>
    <t>Ⅲｂ</t>
  </si>
  <si>
    <t>Ⅳ</t>
  </si>
  <si>
    <t>Ｍ</t>
  </si>
  <si>
    <t>○寝たきり度別要介護（要支援）認定者数</t>
  </si>
  <si>
    <t>○</t>
  </si>
  <si>
    <t>自立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</si>
  <si>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</si>
  <si>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</si>
  <si>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</si>
  <si>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</si>
  <si>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</si>
  <si>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</si>
  <si>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</si>
  <si>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</si>
  <si>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○認知度と寝たきり度の組み合わせ別要介護（要支援）認定者数</t>
  </si>
  <si>
    <t>寝たきり度</t>
  </si>
  <si>
    <t>合　計</t>
  </si>
  <si>
    <t>認知度</t>
  </si>
  <si>
    <t>Ⅰ</t>
  </si>
  <si>
    <t>Ⅱａ</t>
  </si>
  <si>
    <t>Ⅱｂ</t>
  </si>
  <si>
    <t>Ⅲａ</t>
  </si>
  <si>
    <t>Ⅲｂ</t>
  </si>
  <si>
    <t>Ⅳ</t>
  </si>
  <si>
    <t>Ｍ</t>
  </si>
  <si>
    <t>○認知度と寝たきり度の組み合わせ別要介護（要支援）認定者数（つづき）</t>
  </si>
  <si>
    <t>経過的要介護</t>
  </si>
  <si>
    <r>
      <t>○所得段階別要介護（要支援）認定者数</t>
    </r>
    <r>
      <rPr>
        <b/>
        <sz val="11"/>
        <color indexed="10"/>
        <rFont val="ＭＳ Ｐゴシック"/>
        <family val="3"/>
      </rPr>
      <t>（第１号被保険者のみ）</t>
    </r>
  </si>
  <si>
    <t>第１段階</t>
  </si>
  <si>
    <t>第２段階</t>
  </si>
  <si>
    <t>第３段階</t>
  </si>
  <si>
    <t>第４段階</t>
  </si>
  <si>
    <t>第５段階</t>
  </si>
  <si>
    <t>第６段階</t>
  </si>
  <si>
    <t>平成２０年（２００８年）１０月</t>
  </si>
  <si>
    <t>平成２０年（２００８年）１０月
（申請日：１０／１～１０／３１）</t>
  </si>
  <si>
    <r>
      <t>その他</t>
    </r>
    <r>
      <rPr>
        <vertAlign val="superscript"/>
        <sz val="11"/>
        <rFont val="ＭＳ Ｐゴシック"/>
        <family val="3"/>
      </rPr>
      <t>※</t>
    </r>
  </si>
  <si>
    <r>
      <t>○</t>
    </r>
    <r>
      <rPr>
        <b/>
        <sz val="11"/>
        <color indexed="60"/>
        <rFont val="ＭＳ Ｐゴシック"/>
        <family val="3"/>
      </rPr>
      <t>認定月</t>
    </r>
    <r>
      <rPr>
        <b/>
        <sz val="11"/>
        <rFont val="ＭＳ Ｐゴシック"/>
        <family val="3"/>
      </rPr>
      <t>別申請件数</t>
    </r>
  </si>
  <si>
    <r>
      <t>平成２０年（２００８年）１０月
（</t>
    </r>
    <r>
      <rPr>
        <sz val="11"/>
        <color indexed="60"/>
        <rFont val="ＭＳ Ｐゴシック"/>
        <family val="3"/>
      </rPr>
      <t>認定</t>
    </r>
    <r>
      <rPr>
        <sz val="11"/>
        <rFont val="ＭＳ Ｐゴシック"/>
        <family val="3"/>
      </rPr>
      <t>日：１０／１～１０／３１）</t>
    </r>
  </si>
  <si>
    <r>
      <t>○</t>
    </r>
    <r>
      <rPr>
        <b/>
        <sz val="11"/>
        <color indexed="60"/>
        <rFont val="ＭＳ Ｐゴシック"/>
        <family val="3"/>
      </rPr>
      <t>認定月</t>
    </r>
    <r>
      <rPr>
        <b/>
        <sz val="11"/>
        <rFont val="ＭＳ Ｐゴシック"/>
        <family val="3"/>
      </rPr>
      <t>別　結果別件数</t>
    </r>
  </si>
  <si>
    <r>
      <t>○</t>
    </r>
    <r>
      <rPr>
        <b/>
        <sz val="11"/>
        <color indexed="60"/>
        <rFont val="ＭＳ Ｐゴシック"/>
        <family val="3"/>
      </rPr>
      <t>認定月</t>
    </r>
    <r>
      <rPr>
        <b/>
        <sz val="11"/>
        <rFont val="ＭＳ Ｐゴシック"/>
        <family val="3"/>
      </rPr>
      <t>別　前回の要介護度との比較</t>
    </r>
  </si>
  <si>
    <t>○</t>
  </si>
  <si>
    <r>
      <t>介護保険事業状況報告　平成２０年（２００８年）１１月</t>
    </r>
    <r>
      <rPr>
        <b/>
        <vertAlign val="superscript"/>
        <sz val="11"/>
        <rFont val="ＭＳ Ｐゴシック"/>
        <family val="3"/>
      </rPr>
      <t>※</t>
    </r>
  </si>
  <si>
    <t>平成２０年（２００８年）１１月末日現在</t>
  </si>
  <si>
    <t>平成２０年（２００８年）１１月</t>
  </si>
  <si>
    <t>平成２０年（２００８年）１１月
（申請日：１１／１～１１／３０）</t>
  </si>
  <si>
    <r>
      <t>平成２０年（２００８年）１１月
（</t>
    </r>
    <r>
      <rPr>
        <sz val="11"/>
        <color indexed="60"/>
        <rFont val="ＭＳ Ｐゴシック"/>
        <family val="3"/>
      </rPr>
      <t>認定</t>
    </r>
    <r>
      <rPr>
        <sz val="11"/>
        <rFont val="ＭＳ Ｐゴシック"/>
        <family val="3"/>
      </rPr>
      <t>日：１１／１～１１／３０）</t>
    </r>
  </si>
  <si>
    <t>○</t>
  </si>
  <si>
    <t>○</t>
  </si>
  <si>
    <t>○</t>
  </si>
  <si>
    <t>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</si>
</sst>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 diagonalUp="1">
      <left style="thin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 style="double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double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double"/>
      <right style="hair"/>
      <top style="hair"/>
      <bottom style="thin"/>
      <diagonal style="thin"/>
    </border>
    <border diagonalUp="1">
      <left style="double"/>
      <right style="hair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4" xfId="0" applyNumberFormat="1" applyFont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vertical="center"/>
    </xf>
    <xf numFmtId="38" fontId="0" fillId="33" borderId="19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8" fontId="0" fillId="34" borderId="20" xfId="0" applyNumberFormat="1" applyFont="1" applyFill="1" applyBorder="1" applyAlignment="1">
      <alignment horizontal="right" vertical="center"/>
    </xf>
    <xf numFmtId="38" fontId="0" fillId="34" borderId="21" xfId="0" applyNumberFormat="1" applyFont="1" applyFill="1" applyBorder="1" applyAlignment="1">
      <alignment horizontal="right" vertical="center"/>
    </xf>
    <xf numFmtId="38" fontId="0" fillId="34" borderId="17" xfId="0" applyNumberFormat="1" applyFont="1" applyFill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23" xfId="0" applyNumberFormat="1" applyFont="1" applyBorder="1" applyAlignment="1">
      <alignment horizontal="right" vertical="center"/>
    </xf>
    <xf numFmtId="38" fontId="0" fillId="0" borderId="21" xfId="0" applyNumberFormat="1" applyFont="1" applyBorder="1" applyAlignment="1">
      <alignment horizontal="right" vertical="center"/>
    </xf>
    <xf numFmtId="38" fontId="0" fillId="0" borderId="26" xfId="0" applyNumberFormat="1" applyFont="1" applyBorder="1" applyAlignment="1">
      <alignment horizontal="right" vertical="center"/>
    </xf>
    <xf numFmtId="38" fontId="0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38" fontId="0" fillId="33" borderId="30" xfId="0" applyNumberFormat="1" applyFont="1" applyFill="1" applyBorder="1" applyAlignment="1">
      <alignment horizontal="right" vertical="center"/>
    </xf>
    <xf numFmtId="38" fontId="0" fillId="33" borderId="31" xfId="0" applyNumberFormat="1" applyFont="1" applyFill="1" applyBorder="1" applyAlignment="1">
      <alignment horizontal="right" vertical="center"/>
    </xf>
    <xf numFmtId="38" fontId="0" fillId="33" borderId="32" xfId="0" applyNumberFormat="1" applyFont="1" applyFill="1" applyBorder="1" applyAlignment="1">
      <alignment horizontal="right" vertical="center"/>
    </xf>
    <xf numFmtId="38" fontId="0" fillId="33" borderId="33" xfId="0" applyNumberFormat="1" applyFont="1" applyFill="1" applyBorder="1" applyAlignment="1">
      <alignment horizontal="right" vertical="center"/>
    </xf>
    <xf numFmtId="38" fontId="0" fillId="33" borderId="34" xfId="0" applyNumberFormat="1" applyFont="1" applyFill="1" applyBorder="1" applyAlignment="1">
      <alignment horizontal="right" vertical="center"/>
    </xf>
    <xf numFmtId="38" fontId="0" fillId="33" borderId="35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0" fillId="33" borderId="37" xfId="0" applyNumberFormat="1" applyFont="1" applyFill="1" applyBorder="1" applyAlignment="1">
      <alignment horizontal="right" vertical="center"/>
    </xf>
    <xf numFmtId="38" fontId="0" fillId="33" borderId="38" xfId="0" applyNumberFormat="1" applyFont="1" applyFill="1" applyBorder="1" applyAlignment="1">
      <alignment horizontal="right" vertical="center"/>
    </xf>
    <xf numFmtId="38" fontId="0" fillId="33" borderId="14" xfId="0" applyNumberFormat="1" applyFont="1" applyFill="1" applyBorder="1" applyAlignment="1">
      <alignment horizontal="right" vertical="center"/>
    </xf>
    <xf numFmtId="38" fontId="0" fillId="33" borderId="39" xfId="0" applyNumberFormat="1" applyFont="1" applyFill="1" applyBorder="1" applyAlignment="1">
      <alignment horizontal="right" vertical="center"/>
    </xf>
    <xf numFmtId="38" fontId="0" fillId="33" borderId="40" xfId="0" applyNumberFormat="1" applyFont="1" applyFill="1" applyBorder="1" applyAlignment="1">
      <alignment horizontal="right" vertical="center"/>
    </xf>
    <xf numFmtId="38" fontId="0" fillId="33" borderId="41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33" borderId="20" xfId="0" applyNumberFormat="1" applyFont="1" applyFill="1" applyBorder="1" applyAlignment="1">
      <alignment horizontal="right" vertical="center"/>
    </xf>
    <xf numFmtId="38" fontId="0" fillId="33" borderId="21" xfId="0" applyNumberFormat="1" applyFont="1" applyFill="1" applyBorder="1" applyAlignment="1">
      <alignment horizontal="right" vertical="center"/>
    </xf>
    <xf numFmtId="38" fontId="0" fillId="33" borderId="17" xfId="0" applyNumberFormat="1" applyFont="1" applyFill="1" applyBorder="1" applyAlignment="1">
      <alignment horizontal="right" vertical="center"/>
    </xf>
    <xf numFmtId="38" fontId="0" fillId="33" borderId="22" xfId="0" applyNumberFormat="1" applyFont="1" applyFill="1" applyBorder="1" applyAlignment="1">
      <alignment horizontal="right" vertical="center"/>
    </xf>
    <xf numFmtId="38" fontId="0" fillId="33" borderId="23" xfId="0" applyNumberFormat="1" applyFont="1" applyFill="1" applyBorder="1" applyAlignment="1">
      <alignment horizontal="right" vertical="center"/>
    </xf>
    <xf numFmtId="38" fontId="0" fillId="33" borderId="24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0" fillId="34" borderId="43" xfId="0" applyNumberFormat="1" applyFont="1" applyFill="1" applyBorder="1" applyAlignment="1">
      <alignment horizontal="right" vertical="center"/>
    </xf>
    <xf numFmtId="38" fontId="0" fillId="34" borderId="44" xfId="0" applyNumberFormat="1" applyFont="1" applyFill="1" applyBorder="1" applyAlignment="1">
      <alignment horizontal="right" vertical="center"/>
    </xf>
    <xf numFmtId="38" fontId="0" fillId="34" borderId="11" xfId="0" applyNumberFormat="1" applyFont="1" applyFill="1" applyBorder="1" applyAlignment="1">
      <alignment horizontal="right" vertical="center"/>
    </xf>
    <xf numFmtId="38" fontId="0" fillId="0" borderId="45" xfId="0" applyNumberFormat="1" applyFont="1" applyBorder="1" applyAlignment="1">
      <alignment horizontal="right" vertical="center"/>
    </xf>
    <xf numFmtId="38" fontId="0" fillId="0" borderId="46" xfId="0" applyNumberFormat="1" applyFont="1" applyBorder="1" applyAlignment="1">
      <alignment horizontal="right" vertical="center"/>
    </xf>
    <xf numFmtId="38" fontId="0" fillId="0" borderId="44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35" xfId="0" applyNumberFormat="1" applyFont="1" applyBorder="1" applyAlignment="1">
      <alignment horizontal="right" vertical="center"/>
    </xf>
    <xf numFmtId="38" fontId="0" fillId="34" borderId="37" xfId="0" applyNumberFormat="1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center" vertical="center"/>
    </xf>
    <xf numFmtId="38" fontId="0" fillId="34" borderId="38" xfId="0" applyNumberFormat="1" applyFont="1" applyFill="1" applyBorder="1" applyAlignment="1">
      <alignment horizontal="right" vertical="center"/>
    </xf>
    <xf numFmtId="38" fontId="0" fillId="34" borderId="14" xfId="0" applyNumberFormat="1" applyFont="1" applyFill="1" applyBorder="1" applyAlignment="1">
      <alignment horizontal="right" vertical="center"/>
    </xf>
    <xf numFmtId="38" fontId="0" fillId="0" borderId="39" xfId="0" applyNumberFormat="1" applyFont="1" applyBorder="1" applyAlignment="1">
      <alignment horizontal="right" vertical="center"/>
    </xf>
    <xf numFmtId="38" fontId="0" fillId="0" borderId="40" xfId="0" applyNumberFormat="1" applyFont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41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38" fontId="0" fillId="33" borderId="48" xfId="0" applyNumberFormat="1" applyFont="1" applyFill="1" applyBorder="1" applyAlignment="1">
      <alignment horizontal="right" vertical="center"/>
    </xf>
    <xf numFmtId="38" fontId="0" fillId="33" borderId="26" xfId="0" applyNumberFormat="1" applyFont="1" applyFill="1" applyBorder="1" applyAlignment="1">
      <alignment horizontal="right" vertical="center"/>
    </xf>
    <xf numFmtId="38" fontId="0" fillId="33" borderId="19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38" fontId="0" fillId="0" borderId="4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50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" fontId="0" fillId="34" borderId="20" xfId="49" applyNumberFormat="1" applyFont="1" applyFill="1" applyBorder="1" applyAlignment="1">
      <alignment vertical="center"/>
    </xf>
    <xf numFmtId="3" fontId="0" fillId="34" borderId="21" xfId="49" applyNumberFormat="1" applyFont="1" applyFill="1" applyBorder="1" applyAlignment="1">
      <alignment vertical="center"/>
    </xf>
    <xf numFmtId="3" fontId="0" fillId="34" borderId="17" xfId="49" applyNumberFormat="1" applyFont="1" applyFill="1" applyBorder="1" applyAlignment="1">
      <alignment vertical="center"/>
    </xf>
    <xf numFmtId="3" fontId="0" fillId="0" borderId="22" xfId="49" applyNumberFormat="1" applyFont="1" applyFill="1" applyBorder="1" applyAlignment="1">
      <alignment vertical="center"/>
    </xf>
    <xf numFmtId="3" fontId="0" fillId="0" borderId="23" xfId="49" applyNumberFormat="1" applyFont="1" applyFill="1" applyBorder="1" applyAlignment="1">
      <alignment vertical="center"/>
    </xf>
    <xf numFmtId="3" fontId="0" fillId="0" borderId="21" xfId="49" applyNumberFormat="1" applyFont="1" applyFill="1" applyBorder="1" applyAlignment="1">
      <alignment vertical="center"/>
    </xf>
    <xf numFmtId="3" fontId="0" fillId="0" borderId="17" xfId="49" applyNumberFormat="1" applyFont="1" applyFill="1" applyBorder="1" applyAlignment="1">
      <alignment vertical="center"/>
    </xf>
    <xf numFmtId="3" fontId="0" fillId="0" borderId="24" xfId="49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43" xfId="49" applyNumberFormat="1" applyFont="1" applyFill="1" applyBorder="1" applyAlignment="1">
      <alignment vertical="center"/>
    </xf>
    <xf numFmtId="3" fontId="0" fillId="33" borderId="44" xfId="49" applyNumberFormat="1" applyFont="1" applyFill="1" applyBorder="1" applyAlignment="1">
      <alignment vertical="center"/>
    </xf>
    <xf numFmtId="3" fontId="0" fillId="33" borderId="49" xfId="49" applyNumberFormat="1" applyFont="1" applyFill="1" applyBorder="1" applyAlignment="1">
      <alignment vertical="center"/>
    </xf>
    <xf numFmtId="3" fontId="0" fillId="33" borderId="45" xfId="49" applyNumberFormat="1" applyFont="1" applyFill="1" applyBorder="1" applyAlignment="1">
      <alignment vertical="center"/>
    </xf>
    <xf numFmtId="3" fontId="0" fillId="33" borderId="46" xfId="49" applyNumberFormat="1" applyFont="1" applyFill="1" applyBorder="1" applyAlignment="1">
      <alignment vertical="center"/>
    </xf>
    <xf numFmtId="3" fontId="0" fillId="33" borderId="35" xfId="49" applyNumberFormat="1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3" fontId="0" fillId="33" borderId="59" xfId="49" applyNumberFormat="1" applyFont="1" applyFill="1" applyBorder="1" applyAlignment="1">
      <alignment vertical="center"/>
    </xf>
    <xf numFmtId="3" fontId="0" fillId="33" borderId="60" xfId="49" applyNumberFormat="1" applyFont="1" applyFill="1" applyBorder="1" applyAlignment="1">
      <alignment vertical="center"/>
    </xf>
    <xf numFmtId="3" fontId="0" fillId="33" borderId="61" xfId="49" applyNumberFormat="1" applyFont="1" applyFill="1" applyBorder="1" applyAlignment="1">
      <alignment vertical="center"/>
    </xf>
    <xf numFmtId="3" fontId="0" fillId="33" borderId="62" xfId="49" applyNumberFormat="1" applyFont="1" applyFill="1" applyBorder="1" applyAlignment="1">
      <alignment vertical="center"/>
    </xf>
    <xf numFmtId="3" fontId="0" fillId="33" borderId="63" xfId="49" applyNumberFormat="1" applyFont="1" applyFill="1" applyBorder="1" applyAlignment="1">
      <alignment vertical="center"/>
    </xf>
    <xf numFmtId="3" fontId="0" fillId="33" borderId="64" xfId="49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3" fontId="0" fillId="33" borderId="37" xfId="49" applyNumberFormat="1" applyFont="1" applyFill="1" applyBorder="1" applyAlignment="1">
      <alignment vertical="center"/>
    </xf>
    <xf numFmtId="3" fontId="0" fillId="33" borderId="38" xfId="49" applyNumberFormat="1" applyFont="1" applyFill="1" applyBorder="1" applyAlignment="1">
      <alignment vertical="center"/>
    </xf>
    <xf numFmtId="3" fontId="0" fillId="33" borderId="50" xfId="49" applyNumberFormat="1" applyFont="1" applyFill="1" applyBorder="1" applyAlignment="1">
      <alignment vertical="center"/>
    </xf>
    <xf numFmtId="3" fontId="0" fillId="33" borderId="39" xfId="49" applyNumberFormat="1" applyFont="1" applyFill="1" applyBorder="1" applyAlignment="1">
      <alignment vertical="center"/>
    </xf>
    <xf numFmtId="3" fontId="0" fillId="33" borderId="40" xfId="49" applyNumberFormat="1" applyFont="1" applyFill="1" applyBorder="1" applyAlignment="1">
      <alignment vertical="center"/>
    </xf>
    <xf numFmtId="3" fontId="0" fillId="33" borderId="41" xfId="49" applyNumberFormat="1" applyFont="1" applyFill="1" applyBorder="1" applyAlignment="1">
      <alignment vertical="center"/>
    </xf>
    <xf numFmtId="3" fontId="0" fillId="33" borderId="11" xfId="49" applyNumberFormat="1" applyFont="1" applyFill="1" applyBorder="1" applyAlignment="1">
      <alignment vertical="center"/>
    </xf>
    <xf numFmtId="3" fontId="0" fillId="33" borderId="14" xfId="49" applyNumberFormat="1" applyFont="1" applyFill="1" applyBorder="1" applyAlignment="1">
      <alignment vertical="center"/>
    </xf>
    <xf numFmtId="3" fontId="0" fillId="33" borderId="56" xfId="49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33" borderId="65" xfId="49" applyNumberFormat="1" applyFont="1" applyFill="1" applyBorder="1" applyAlignment="1">
      <alignment vertical="center"/>
    </xf>
    <xf numFmtId="3" fontId="0" fillId="33" borderId="66" xfId="49" applyNumberFormat="1" applyFont="1" applyFill="1" applyBorder="1" applyAlignment="1">
      <alignment vertical="center"/>
    </xf>
    <xf numFmtId="3" fontId="0" fillId="33" borderId="67" xfId="49" applyNumberFormat="1" applyFont="1" applyFill="1" applyBorder="1" applyAlignment="1">
      <alignment vertical="center"/>
    </xf>
    <xf numFmtId="3" fontId="0" fillId="33" borderId="68" xfId="49" applyNumberFormat="1" applyFont="1" applyFill="1" applyBorder="1" applyAlignment="1">
      <alignment vertical="center"/>
    </xf>
    <xf numFmtId="3" fontId="0" fillId="33" borderId="69" xfId="49" applyNumberFormat="1" applyFont="1" applyFill="1" applyBorder="1" applyAlignment="1">
      <alignment vertical="center"/>
    </xf>
    <xf numFmtId="3" fontId="0" fillId="33" borderId="70" xfId="49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3" fontId="0" fillId="33" borderId="71" xfId="49" applyNumberFormat="1" applyFont="1" applyFill="1" applyBorder="1" applyAlignment="1">
      <alignment vertical="center"/>
    </xf>
    <xf numFmtId="3" fontId="0" fillId="33" borderId="72" xfId="49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3" fontId="0" fillId="33" borderId="73" xfId="49" applyNumberFormat="1" applyFont="1" applyFill="1" applyBorder="1" applyAlignment="1">
      <alignment vertical="center"/>
    </xf>
    <xf numFmtId="3" fontId="0" fillId="0" borderId="74" xfId="49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75" xfId="0" applyNumberFormat="1" applyFont="1" applyBorder="1" applyAlignment="1">
      <alignment horizontal="right" vertical="center"/>
    </xf>
    <xf numFmtId="38" fontId="0" fillId="0" borderId="76" xfId="0" applyNumberFormat="1" applyFont="1" applyBorder="1" applyAlignment="1">
      <alignment horizontal="right" vertical="center"/>
    </xf>
    <xf numFmtId="58" fontId="0" fillId="0" borderId="0" xfId="0" applyNumberFormat="1" applyFont="1" applyFill="1" applyAlignment="1">
      <alignment vertical="center"/>
    </xf>
    <xf numFmtId="38" fontId="0" fillId="34" borderId="75" xfId="0" applyNumberFormat="1" applyFont="1" applyFill="1" applyBorder="1" applyAlignment="1">
      <alignment horizontal="right" vertical="center"/>
    </xf>
    <xf numFmtId="38" fontId="0" fillId="34" borderId="7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>
      <alignment horizontal="right" vertical="center"/>
    </xf>
    <xf numFmtId="38" fontId="0" fillId="0" borderId="23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horizontal="right" vertical="center"/>
    </xf>
    <xf numFmtId="38" fontId="0" fillId="0" borderId="46" xfId="0" applyNumberFormat="1" applyFont="1" applyFill="1" applyBorder="1" applyAlignment="1">
      <alignment horizontal="right" vertical="center"/>
    </xf>
    <xf numFmtId="38" fontId="0" fillId="34" borderId="46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38" fontId="0" fillId="0" borderId="75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38" fontId="0" fillId="0" borderId="59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38" fontId="0" fillId="34" borderId="63" xfId="0" applyNumberFormat="1" applyFont="1" applyFill="1" applyBorder="1" applyAlignment="1">
      <alignment horizontal="right" vertical="center"/>
    </xf>
    <xf numFmtId="38" fontId="0" fillId="0" borderId="60" xfId="0" applyNumberFormat="1" applyFont="1" applyFill="1" applyBorder="1" applyAlignment="1">
      <alignment horizontal="right" vertical="center"/>
    </xf>
    <xf numFmtId="38" fontId="0" fillId="0" borderId="7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 horizontal="right" vertical="center"/>
    </xf>
    <xf numFmtId="38" fontId="0" fillId="0" borderId="40" xfId="0" applyNumberFormat="1" applyFont="1" applyFill="1" applyBorder="1" applyAlignment="1">
      <alignment horizontal="right" vertical="center"/>
    </xf>
    <xf numFmtId="38" fontId="0" fillId="34" borderId="40" xfId="0" applyNumberFormat="1" applyFont="1" applyFill="1" applyBorder="1" applyAlignment="1">
      <alignment horizontal="right" vertical="center"/>
    </xf>
    <xf numFmtId="38" fontId="0" fillId="0" borderId="38" xfId="0" applyNumberFormat="1" applyFont="1" applyFill="1" applyBorder="1" applyAlignment="1">
      <alignment horizontal="right" vertical="center"/>
    </xf>
    <xf numFmtId="38" fontId="0" fillId="0" borderId="7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34" borderId="46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34" borderId="63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0" fillId="34" borderId="58" xfId="0" applyFont="1" applyFill="1" applyBorder="1" applyAlignment="1">
      <alignment vertical="center"/>
    </xf>
    <xf numFmtId="38" fontId="0" fillId="34" borderId="59" xfId="49" applyFont="1" applyFill="1" applyBorder="1" applyAlignment="1">
      <alignment vertical="center"/>
    </xf>
    <xf numFmtId="38" fontId="0" fillId="34" borderId="60" xfId="49" applyFont="1" applyFill="1" applyBorder="1" applyAlignment="1">
      <alignment vertical="center"/>
    </xf>
    <xf numFmtId="38" fontId="0" fillId="34" borderId="58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34" borderId="40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79" xfId="0" applyFont="1" applyFill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77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38" fontId="0" fillId="33" borderId="79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0" fillId="0" borderId="20" xfId="0" applyNumberFormat="1" applyFont="1" applyBorder="1" applyAlignment="1">
      <alignment horizontal="right" vertical="center"/>
    </xf>
    <xf numFmtId="38" fontId="0" fillId="0" borderId="19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43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38" fontId="0" fillId="0" borderId="59" xfId="0" applyNumberFormat="1" applyFont="1" applyBorder="1" applyAlignment="1">
      <alignment horizontal="right" vertical="center"/>
    </xf>
    <xf numFmtId="38" fontId="0" fillId="0" borderId="63" xfId="0" applyNumberFormat="1" applyFont="1" applyBorder="1" applyAlignment="1">
      <alignment horizontal="right" vertical="center"/>
    </xf>
    <xf numFmtId="38" fontId="0" fillId="0" borderId="60" xfId="0" applyNumberFormat="1" applyFont="1" applyBorder="1" applyAlignment="1">
      <alignment horizontal="right" vertical="center"/>
    </xf>
    <xf numFmtId="38" fontId="0" fillId="0" borderId="7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38" fontId="0" fillId="0" borderId="37" xfId="0" applyNumberFormat="1" applyFont="1" applyBorder="1" applyAlignment="1">
      <alignment horizontal="right" vertical="center"/>
    </xf>
    <xf numFmtId="0" fontId="7" fillId="0" borderId="77" xfId="0" applyFont="1" applyBorder="1" applyAlignment="1">
      <alignment horizontal="center" vertical="center" wrapText="1" shrinkToFit="1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34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3" xfId="0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horizontal="right" vertical="center"/>
    </xf>
    <xf numFmtId="38" fontId="0" fillId="0" borderId="11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38" fontId="0" fillId="34" borderId="59" xfId="0" applyNumberFormat="1" applyFont="1" applyFill="1" applyBorder="1" applyAlignment="1">
      <alignment horizontal="right" vertical="center"/>
    </xf>
    <xf numFmtId="38" fontId="0" fillId="34" borderId="60" xfId="0" applyNumberFormat="1" applyFont="1" applyFill="1" applyBorder="1" applyAlignment="1">
      <alignment horizontal="right" vertical="center"/>
    </xf>
    <xf numFmtId="38" fontId="0" fillId="34" borderId="56" xfId="0" applyNumberFormat="1" applyFont="1" applyFill="1" applyBorder="1" applyAlignment="1">
      <alignment horizontal="right" vertical="center"/>
    </xf>
    <xf numFmtId="38" fontId="0" fillId="0" borderId="62" xfId="0" applyNumberFormat="1" applyFont="1" applyFill="1" applyBorder="1" applyAlignment="1">
      <alignment horizontal="right" vertical="center"/>
    </xf>
    <xf numFmtId="38" fontId="0" fillId="0" borderId="56" xfId="0" applyNumberFormat="1" applyFont="1" applyFill="1" applyBorder="1" applyAlignment="1">
      <alignment horizontal="right" vertical="center"/>
    </xf>
    <xf numFmtId="38" fontId="0" fillId="0" borderId="6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41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 shrinkToFit="1"/>
    </xf>
    <xf numFmtId="0" fontId="0" fillId="0" borderId="83" xfId="0" applyFont="1" applyFill="1" applyBorder="1" applyAlignment="1">
      <alignment horizontal="center" vertical="center"/>
    </xf>
    <xf numFmtId="38" fontId="0" fillId="0" borderId="80" xfId="0" applyNumberFormat="1" applyFont="1" applyFill="1" applyBorder="1" applyAlignment="1">
      <alignment horizontal="right" vertical="center"/>
    </xf>
    <xf numFmtId="38" fontId="0" fillId="0" borderId="81" xfId="0" applyNumberFormat="1" applyFont="1" applyFill="1" applyBorder="1" applyAlignment="1">
      <alignment horizontal="right" vertical="center"/>
    </xf>
    <xf numFmtId="38" fontId="0" fillId="0" borderId="82" xfId="0" applyNumberFormat="1" applyFont="1" applyFill="1" applyBorder="1" applyAlignment="1">
      <alignment horizontal="right" vertical="center"/>
    </xf>
    <xf numFmtId="38" fontId="0" fillId="33" borderId="84" xfId="0" applyNumberFormat="1" applyFont="1" applyFill="1" applyBorder="1" applyAlignment="1">
      <alignment horizontal="right" vertical="center"/>
    </xf>
    <xf numFmtId="0" fontId="0" fillId="0" borderId="8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horizontal="right" vertical="center"/>
    </xf>
    <xf numFmtId="0" fontId="0" fillId="34" borderId="85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0" fillId="0" borderId="8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textRotation="255"/>
    </xf>
    <xf numFmtId="0" fontId="0" fillId="0" borderId="92" xfId="0" applyFont="1" applyFill="1" applyBorder="1" applyAlignment="1">
      <alignment horizontal="center" vertical="center" textRotation="255"/>
    </xf>
    <xf numFmtId="0" fontId="0" fillId="0" borderId="51" xfId="0" applyFont="1" applyFill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 wrapText="1" shrinkToFit="1"/>
    </xf>
    <xf numFmtId="0" fontId="8" fillId="0" borderId="77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right" vertical="center"/>
    </xf>
    <xf numFmtId="0" fontId="0" fillId="0" borderId="9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94" xfId="0" applyFont="1" applyFill="1" applyBorder="1" applyAlignment="1">
      <alignment horizontal="center" vertical="center"/>
    </xf>
    <xf numFmtId="0" fontId="0" fillId="35" borderId="95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tabSelected="1"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平成２１年（２００９年）１月※</v>
      </c>
      <c r="J1" s="326" t="s">
        <v>0</v>
      </c>
      <c r="K1" s="327"/>
      <c r="L1" s="327"/>
      <c r="M1" s="327"/>
      <c r="N1" s="327"/>
      <c r="O1" s="328"/>
      <c r="P1" s="305">
        <v>39874</v>
      </c>
      <c r="Q1" s="305"/>
      <c r="R1" s="179" t="s">
        <v>66</v>
      </c>
    </row>
    <row r="2" spans="1:17" ht="16.5" customHeight="1" thickTop="1">
      <c r="A2" s="182">
        <v>21</v>
      </c>
      <c r="B2" s="182">
        <v>2009</v>
      </c>
      <c r="C2" s="182">
        <v>1</v>
      </c>
      <c r="D2" s="182">
        <v>1</v>
      </c>
      <c r="E2" s="182">
        <v>31</v>
      </c>
      <c r="Q2" s="179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tr">
        <f>"平成"&amp;WIDECHAR($A$2)&amp;"年（"&amp;WIDECHAR($B$2)&amp;"年）"&amp;WIDECHAR($C$2)&amp;"月末日現在"</f>
        <v>平成２１年（２００９年）１月末日現在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38029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38549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76578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1:18" ht="16.5" customHeight="1">
      <c r="A13" s="182" t="s">
        <v>99</v>
      </c>
      <c r="B13" s="313" t="str">
        <f>"平成"&amp;WIDECHAR($A$2)&amp;"年（"&amp;WIDECHAR($B$2)&amp;"年）"&amp;WIDECHAR($C$2)&amp;"月末日現在"</f>
        <v>平成２１年（２００９年）１月末日現在</v>
      </c>
      <c r="C13" s="314"/>
      <c r="D13" s="314"/>
      <c r="E13" s="314"/>
      <c r="F13" s="314"/>
      <c r="G13" s="315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82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2818</v>
      </c>
      <c r="I14" s="32">
        <f>I15+I16</f>
        <v>1077</v>
      </c>
      <c r="J14" s="33">
        <f>SUM(H14:I14)</f>
        <v>3895</v>
      </c>
      <c r="K14" s="34">
        <f aca="true" t="shared" si="0" ref="K14:P14">K15+K16</f>
        <v>0</v>
      </c>
      <c r="L14" s="35">
        <f t="shared" si="0"/>
        <v>2979</v>
      </c>
      <c r="M14" s="35">
        <f t="shared" si="0"/>
        <v>2038</v>
      </c>
      <c r="N14" s="35">
        <f t="shared" si="0"/>
        <v>1787</v>
      </c>
      <c r="O14" s="35">
        <f t="shared" si="0"/>
        <v>1619</v>
      </c>
      <c r="P14" s="36">
        <f t="shared" si="0"/>
        <v>2057</v>
      </c>
      <c r="Q14" s="37">
        <f>SUM(K14:P14)</f>
        <v>10480</v>
      </c>
      <c r="R14" s="38">
        <f>SUM(J14,Q14)</f>
        <v>14375</v>
      </c>
    </row>
    <row r="15" spans="1:18" ht="16.5" customHeight="1">
      <c r="A15" s="182">
        <v>156</v>
      </c>
      <c r="B15" s="39"/>
      <c r="C15" s="40" t="s">
        <v>4</v>
      </c>
      <c r="D15" s="40"/>
      <c r="E15" s="40"/>
      <c r="F15" s="40"/>
      <c r="G15" s="40"/>
      <c r="H15" s="41">
        <v>454</v>
      </c>
      <c r="I15" s="42">
        <v>225</v>
      </c>
      <c r="J15" s="43">
        <f>SUM(H15:I15)</f>
        <v>679</v>
      </c>
      <c r="K15" s="44">
        <v>0</v>
      </c>
      <c r="L15" s="45">
        <v>399</v>
      </c>
      <c r="M15" s="45">
        <v>325</v>
      </c>
      <c r="N15" s="45">
        <v>233</v>
      </c>
      <c r="O15" s="45">
        <v>184</v>
      </c>
      <c r="P15" s="42">
        <v>261</v>
      </c>
      <c r="Q15" s="43">
        <f>SUM(K15:P15)</f>
        <v>1402</v>
      </c>
      <c r="R15" s="46">
        <f>SUM(J15,Q15)</f>
        <v>2081</v>
      </c>
    </row>
    <row r="16" spans="1:18" ht="16.5" customHeight="1">
      <c r="A16" s="182">
        <v>719</v>
      </c>
      <c r="B16" s="47"/>
      <c r="C16" s="48" t="s">
        <v>5</v>
      </c>
      <c r="D16" s="48"/>
      <c r="E16" s="48"/>
      <c r="F16" s="48"/>
      <c r="G16" s="48"/>
      <c r="H16" s="49">
        <v>2364</v>
      </c>
      <c r="I16" s="50">
        <v>852</v>
      </c>
      <c r="J16" s="51">
        <f>SUM(H16:I16)</f>
        <v>3216</v>
      </c>
      <c r="K16" s="52">
        <v>0</v>
      </c>
      <c r="L16" s="53">
        <v>2580</v>
      </c>
      <c r="M16" s="53">
        <v>1713</v>
      </c>
      <c r="N16" s="53">
        <v>1554</v>
      </c>
      <c r="O16" s="53">
        <v>1435</v>
      </c>
      <c r="P16" s="50">
        <v>1796</v>
      </c>
      <c r="Q16" s="51">
        <f>SUM(K16:P16)</f>
        <v>9078</v>
      </c>
      <c r="R16" s="54">
        <f>SUM(J16,Q16)</f>
        <v>12294</v>
      </c>
    </row>
    <row r="17" spans="1:18" ht="16.5" customHeight="1">
      <c r="A17" s="182">
        <v>25</v>
      </c>
      <c r="B17" s="55" t="s">
        <v>19</v>
      </c>
      <c r="C17" s="56"/>
      <c r="D17" s="56"/>
      <c r="E17" s="56"/>
      <c r="F17" s="56"/>
      <c r="G17" s="56"/>
      <c r="H17" s="31">
        <v>77</v>
      </c>
      <c r="I17" s="32">
        <v>48</v>
      </c>
      <c r="J17" s="33">
        <f>SUM(H17:I17)</f>
        <v>125</v>
      </c>
      <c r="K17" s="34">
        <v>0</v>
      </c>
      <c r="L17" s="35">
        <v>96</v>
      </c>
      <c r="M17" s="35">
        <v>80</v>
      </c>
      <c r="N17" s="35">
        <v>50</v>
      </c>
      <c r="O17" s="35">
        <v>51</v>
      </c>
      <c r="P17" s="36">
        <v>67</v>
      </c>
      <c r="Q17" s="57">
        <f>SUM(K17:P17)</f>
        <v>344</v>
      </c>
      <c r="R17" s="58">
        <f>SUM(J17,Q17)</f>
        <v>469</v>
      </c>
    </row>
    <row r="18" spans="1:18" ht="16.5" customHeight="1">
      <c r="A18" s="182">
        <v>900</v>
      </c>
      <c r="B18" s="15" t="s">
        <v>20</v>
      </c>
      <c r="C18" s="16"/>
      <c r="D18" s="16"/>
      <c r="E18" s="16"/>
      <c r="F18" s="16"/>
      <c r="G18" s="16"/>
      <c r="H18" s="59">
        <f>H14+H17</f>
        <v>2895</v>
      </c>
      <c r="I18" s="60">
        <f>I14+I17</f>
        <v>1125</v>
      </c>
      <c r="J18" s="61">
        <f>SUM(H18:I18)</f>
        <v>4020</v>
      </c>
      <c r="K18" s="62">
        <f aca="true" t="shared" si="1" ref="K18:P18">K14+K17</f>
        <v>0</v>
      </c>
      <c r="L18" s="63">
        <f t="shared" si="1"/>
        <v>3075</v>
      </c>
      <c r="M18" s="63">
        <f t="shared" si="1"/>
        <v>2118</v>
      </c>
      <c r="N18" s="63">
        <f t="shared" si="1"/>
        <v>1837</v>
      </c>
      <c r="O18" s="63">
        <f t="shared" si="1"/>
        <v>1670</v>
      </c>
      <c r="P18" s="60">
        <f t="shared" si="1"/>
        <v>2124</v>
      </c>
      <c r="Q18" s="61">
        <f>SUM(K18:P18)</f>
        <v>10824</v>
      </c>
      <c r="R18" s="64">
        <f>SUM(J18,Q18)</f>
        <v>14844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tr">
        <f>"平成"&amp;WIDECHAR($A$2)&amp;"年（"&amp;WIDECHAR($B$2)&amp;"年）"&amp;WIDECHAR($C$2)&amp;"月"</f>
        <v>平成２１年（２００９年）１月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1569</v>
      </c>
      <c r="I25" s="73">
        <v>691</v>
      </c>
      <c r="J25" s="74">
        <f>SUM(H25:I25)</f>
        <v>2260</v>
      </c>
      <c r="K25" s="75">
        <v>0</v>
      </c>
      <c r="L25" s="76">
        <v>1972</v>
      </c>
      <c r="M25" s="76">
        <v>1294</v>
      </c>
      <c r="N25" s="76">
        <v>876</v>
      </c>
      <c r="O25" s="76">
        <v>524</v>
      </c>
      <c r="P25" s="77">
        <v>307</v>
      </c>
      <c r="Q25" s="78">
        <f>SUM(K25:P25)</f>
        <v>4973</v>
      </c>
      <c r="R25" s="79">
        <f>SUM(J25,Q25)</f>
        <v>7233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33</v>
      </c>
      <c r="I26" s="82">
        <v>22</v>
      </c>
      <c r="J26" s="83">
        <f>SUM(H26:I26)</f>
        <v>55</v>
      </c>
      <c r="K26" s="84">
        <v>0</v>
      </c>
      <c r="L26" s="85">
        <v>68</v>
      </c>
      <c r="M26" s="85">
        <v>50</v>
      </c>
      <c r="N26" s="85">
        <v>23</v>
      </c>
      <c r="O26" s="85">
        <v>30</v>
      </c>
      <c r="P26" s="86">
        <v>17</v>
      </c>
      <c r="Q26" s="87">
        <f>SUM(K26:P26)</f>
        <v>188</v>
      </c>
      <c r="R26" s="88">
        <f>SUM(J26,Q26)</f>
        <v>243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1602</v>
      </c>
      <c r="I27" s="60">
        <f t="shared" si="2"/>
        <v>713</v>
      </c>
      <c r="J27" s="61">
        <f t="shared" si="2"/>
        <v>2315</v>
      </c>
      <c r="K27" s="62">
        <f t="shared" si="2"/>
        <v>0</v>
      </c>
      <c r="L27" s="63">
        <f t="shared" si="2"/>
        <v>2040</v>
      </c>
      <c r="M27" s="63">
        <f t="shared" si="2"/>
        <v>1344</v>
      </c>
      <c r="N27" s="63">
        <f t="shared" si="2"/>
        <v>899</v>
      </c>
      <c r="O27" s="63">
        <f t="shared" si="2"/>
        <v>554</v>
      </c>
      <c r="P27" s="60">
        <f t="shared" si="2"/>
        <v>324</v>
      </c>
      <c r="Q27" s="61">
        <f>SUM(K27:P27)</f>
        <v>5161</v>
      </c>
      <c r="R27" s="64">
        <f>SUM(J27,Q27)</f>
        <v>7476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"平成"&amp;WIDECHAR($A$2)&amp;"年（"&amp;WIDECHAR($B$2)&amp;"年）"&amp;WIDECHAR($C$2)&amp;"月"</f>
        <v>平成２１年（２００９年）１月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16</v>
      </c>
      <c r="I34" s="73">
        <v>7</v>
      </c>
      <c r="J34" s="74">
        <f>SUM(H34:I34)</f>
        <v>23</v>
      </c>
      <c r="K34" s="75">
        <v>0</v>
      </c>
      <c r="L34" s="76">
        <v>250</v>
      </c>
      <c r="M34" s="76">
        <v>249</v>
      </c>
      <c r="N34" s="76">
        <v>251</v>
      </c>
      <c r="O34" s="76">
        <v>134</v>
      </c>
      <c r="P34" s="77">
        <v>60</v>
      </c>
      <c r="Q34" s="94">
        <f>SUM(K34:P34)</f>
        <v>944</v>
      </c>
      <c r="R34" s="95">
        <f>SUM(J34,Q34)</f>
        <v>967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4</v>
      </c>
      <c r="M35" s="85">
        <v>4</v>
      </c>
      <c r="N35" s="85">
        <v>4</v>
      </c>
      <c r="O35" s="85">
        <v>1</v>
      </c>
      <c r="P35" s="86">
        <v>0</v>
      </c>
      <c r="Q35" s="96">
        <f>SUM(K35:P35)</f>
        <v>13</v>
      </c>
      <c r="R35" s="97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16</v>
      </c>
      <c r="I36" s="60">
        <f>I34+I35</f>
        <v>7</v>
      </c>
      <c r="J36" s="61">
        <f>SUM(H36:I36)</f>
        <v>23</v>
      </c>
      <c r="K36" s="62">
        <f aca="true" t="shared" si="3" ref="K36:P36">K34+K35</f>
        <v>0</v>
      </c>
      <c r="L36" s="63">
        <f t="shared" si="3"/>
        <v>254</v>
      </c>
      <c r="M36" s="63">
        <f t="shared" si="3"/>
        <v>253</v>
      </c>
      <c r="N36" s="63">
        <f t="shared" si="3"/>
        <v>255</v>
      </c>
      <c r="O36" s="63">
        <f t="shared" si="3"/>
        <v>135</v>
      </c>
      <c r="P36" s="60">
        <f t="shared" si="3"/>
        <v>60</v>
      </c>
      <c r="Q36" s="91">
        <f>SUM(K36:P36)</f>
        <v>957</v>
      </c>
      <c r="R36" s="92">
        <f>SUM(J36,Q36)</f>
        <v>980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"平成"&amp;WIDECHAR($A$2)&amp;"年（"&amp;WIDECHAR($B$2)&amp;"年）"&amp;WIDECHAR($C$2)&amp;"月"</f>
        <v>平成２１年（２００９年）１月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26</v>
      </c>
      <c r="L43" s="76">
        <v>51</v>
      </c>
      <c r="M43" s="76">
        <v>154</v>
      </c>
      <c r="N43" s="76">
        <v>242</v>
      </c>
      <c r="O43" s="77">
        <v>269</v>
      </c>
      <c r="P43" s="94">
        <f>SUM(K43:O43)</f>
        <v>742</v>
      </c>
      <c r="Q43" s="95">
        <f>SUM(J43,P43)</f>
        <v>742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2</v>
      </c>
      <c r="M44" s="85">
        <v>0</v>
      </c>
      <c r="N44" s="85">
        <v>3</v>
      </c>
      <c r="O44" s="86">
        <v>4</v>
      </c>
      <c r="P44" s="96">
        <f>SUM(K44:O44)</f>
        <v>9</v>
      </c>
      <c r="Q44" s="97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26</v>
      </c>
      <c r="L45" s="63">
        <f>L43+L44</f>
        <v>53</v>
      </c>
      <c r="M45" s="63">
        <f>M43+M44</f>
        <v>154</v>
      </c>
      <c r="N45" s="63">
        <f>N43+N44</f>
        <v>245</v>
      </c>
      <c r="O45" s="60">
        <f>O43+O44</f>
        <v>273</v>
      </c>
      <c r="P45" s="91">
        <f>SUM(K45:O45)</f>
        <v>751</v>
      </c>
      <c r="Q45" s="92">
        <f>SUM(J45,P45)</f>
        <v>751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43" t="str">
        <f>"平成"&amp;WIDECHAR($A$2)&amp;"年（"&amp;WIDECHAR($B$2)&amp;"年）"&amp;WIDECHAR($C$2)&amp;"月"</f>
        <v>平成２１年（２００９年）１月</v>
      </c>
      <c r="C49" s="317"/>
      <c r="D49" s="317"/>
      <c r="E49" s="317"/>
      <c r="F49" s="317"/>
      <c r="G49" s="31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19"/>
      <c r="C50" s="320"/>
      <c r="D50" s="320"/>
      <c r="E50" s="320"/>
      <c r="F50" s="320"/>
      <c r="G50" s="321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40</v>
      </c>
      <c r="L51" s="76">
        <v>68</v>
      </c>
      <c r="M51" s="76">
        <v>125</v>
      </c>
      <c r="N51" s="76">
        <v>130</v>
      </c>
      <c r="O51" s="77">
        <v>95</v>
      </c>
      <c r="P51" s="94">
        <f>SUM(K51:O51)</f>
        <v>458</v>
      </c>
      <c r="Q51" s="95">
        <f>SUM(J51,P51)</f>
        <v>458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1</v>
      </c>
      <c r="L52" s="85">
        <v>2</v>
      </c>
      <c r="M52" s="85">
        <v>0</v>
      </c>
      <c r="N52" s="85">
        <v>3</v>
      </c>
      <c r="O52" s="86">
        <v>2</v>
      </c>
      <c r="P52" s="96">
        <f>SUM(K52:O52)</f>
        <v>8</v>
      </c>
      <c r="Q52" s="97">
        <f>SUM(J52,P52)</f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41</v>
      </c>
      <c r="L53" s="63">
        <f>L51+L52</f>
        <v>70</v>
      </c>
      <c r="M53" s="63">
        <f>M51+M52</f>
        <v>125</v>
      </c>
      <c r="N53" s="63">
        <f>N51+N52</f>
        <v>133</v>
      </c>
      <c r="O53" s="60">
        <f>O51+O52</f>
        <v>97</v>
      </c>
      <c r="P53" s="91">
        <f>SUM(K53:O53)</f>
        <v>466</v>
      </c>
      <c r="Q53" s="92">
        <f>SUM(J53,P53)</f>
        <v>466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"平成"&amp;WIDECHAR($A$2)&amp;"年（"&amp;WIDECHAR($B$2)&amp;"年）"&amp;WIDECHAR($C$2)&amp;"月"</f>
        <v>平成２１年（２００９年）１月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3</v>
      </c>
      <c r="L59" s="76">
        <v>32</v>
      </c>
      <c r="M59" s="76">
        <v>117</v>
      </c>
      <c r="N59" s="76">
        <v>275</v>
      </c>
      <c r="O59" s="77">
        <v>636</v>
      </c>
      <c r="P59" s="94">
        <f>SUM(K59:O59)</f>
        <v>1063</v>
      </c>
      <c r="Q59" s="95">
        <f>SUM(J59,P59)</f>
        <v>1063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1</v>
      </c>
      <c r="L60" s="85">
        <v>0</v>
      </c>
      <c r="M60" s="85">
        <v>4</v>
      </c>
      <c r="N60" s="85">
        <v>4</v>
      </c>
      <c r="O60" s="86">
        <v>13</v>
      </c>
      <c r="P60" s="96">
        <f>SUM(K60:O60)</f>
        <v>22</v>
      </c>
      <c r="Q60" s="97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4</v>
      </c>
      <c r="L61" s="63">
        <f>L59+L60</f>
        <v>32</v>
      </c>
      <c r="M61" s="63">
        <f>M59+M60</f>
        <v>121</v>
      </c>
      <c r="N61" s="63">
        <f>N59+N60</f>
        <v>279</v>
      </c>
      <c r="O61" s="60">
        <f>O59+O60</f>
        <v>649</v>
      </c>
      <c r="P61" s="91">
        <f>SUM(K61:O61)</f>
        <v>1085</v>
      </c>
      <c r="Q61" s="92">
        <f>SUM(J61,P61)</f>
        <v>1085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43" t="str">
        <f>"平成"&amp;WIDECHAR($A$2)&amp;"年（"&amp;WIDECHAR($B$2)&amp;"年）"&amp;WIDECHAR($C$2)&amp;"月"</f>
        <v>平成２１年（２００９年）１月</v>
      </c>
      <c r="C77" s="317"/>
      <c r="D77" s="317"/>
      <c r="E77" s="317"/>
      <c r="F77" s="317"/>
      <c r="G77" s="318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19"/>
      <c r="C78" s="320"/>
      <c r="D78" s="320"/>
      <c r="E78" s="320"/>
      <c r="F78" s="320"/>
      <c r="G78" s="321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3677</v>
      </c>
      <c r="I79" s="118">
        <f t="shared" si="4"/>
        <v>1758</v>
      </c>
      <c r="J79" s="119">
        <f t="shared" si="4"/>
        <v>5435</v>
      </c>
      <c r="K79" s="120">
        <f t="shared" si="4"/>
        <v>0</v>
      </c>
      <c r="L79" s="121">
        <f t="shared" si="4"/>
        <v>5332</v>
      </c>
      <c r="M79" s="121">
        <f t="shared" si="4"/>
        <v>3896</v>
      </c>
      <c r="N79" s="121">
        <f t="shared" si="4"/>
        <v>2744</v>
      </c>
      <c r="O79" s="121">
        <f t="shared" si="4"/>
        <v>1908</v>
      </c>
      <c r="P79" s="122">
        <f t="shared" si="4"/>
        <v>1289</v>
      </c>
      <c r="Q79" s="123">
        <f t="shared" si="4"/>
        <v>15169</v>
      </c>
      <c r="R79" s="124">
        <f t="shared" si="4"/>
        <v>20604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1061</v>
      </c>
      <c r="I80" s="118">
        <f t="shared" si="5"/>
        <v>441</v>
      </c>
      <c r="J80" s="119">
        <f t="shared" si="5"/>
        <v>1502</v>
      </c>
      <c r="K80" s="120">
        <f t="shared" si="5"/>
        <v>0</v>
      </c>
      <c r="L80" s="121">
        <f t="shared" si="5"/>
        <v>1231</v>
      </c>
      <c r="M80" s="121">
        <f t="shared" si="5"/>
        <v>808</v>
      </c>
      <c r="N80" s="121">
        <f t="shared" si="5"/>
        <v>502</v>
      </c>
      <c r="O80" s="121">
        <f t="shared" si="5"/>
        <v>402</v>
      </c>
      <c r="P80" s="122">
        <f t="shared" si="5"/>
        <v>394</v>
      </c>
      <c r="Q80" s="123">
        <f t="shared" si="5"/>
        <v>3337</v>
      </c>
      <c r="R80" s="124">
        <f aca="true" t="shared" si="6" ref="R80:R85">SUM(J80,Q80)</f>
        <v>4839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1022</v>
      </c>
      <c r="I81" s="130">
        <v>411</v>
      </c>
      <c r="J81" s="131">
        <f>SUM(H81:I81)</f>
        <v>1433</v>
      </c>
      <c r="K81" s="132">
        <v>0</v>
      </c>
      <c r="L81" s="133">
        <v>1014</v>
      </c>
      <c r="M81" s="133">
        <v>603</v>
      </c>
      <c r="N81" s="133">
        <v>336</v>
      </c>
      <c r="O81" s="133">
        <v>242</v>
      </c>
      <c r="P81" s="130">
        <v>184</v>
      </c>
      <c r="Q81" s="131">
        <f>SUM(K81:P81)</f>
        <v>2379</v>
      </c>
      <c r="R81" s="134">
        <f t="shared" si="6"/>
        <v>3812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0</v>
      </c>
      <c r="M82" s="142">
        <v>2</v>
      </c>
      <c r="N82" s="142">
        <v>2</v>
      </c>
      <c r="O82" s="142">
        <v>9</v>
      </c>
      <c r="P82" s="139">
        <v>37</v>
      </c>
      <c r="Q82" s="140">
        <f>SUM(K82:P82)</f>
        <v>50</v>
      </c>
      <c r="R82" s="143">
        <f t="shared" si="6"/>
        <v>50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19</v>
      </c>
      <c r="I83" s="139">
        <v>11</v>
      </c>
      <c r="J83" s="140">
        <f>SUM(H83:I83)</f>
        <v>30</v>
      </c>
      <c r="K83" s="141">
        <v>0</v>
      </c>
      <c r="L83" s="142">
        <v>117</v>
      </c>
      <c r="M83" s="142">
        <v>100</v>
      </c>
      <c r="N83" s="142">
        <v>72</v>
      </c>
      <c r="O83" s="142">
        <v>68</v>
      </c>
      <c r="P83" s="139">
        <v>77</v>
      </c>
      <c r="Q83" s="140">
        <f>SUM(K83:P83)</f>
        <v>434</v>
      </c>
      <c r="R83" s="143">
        <f t="shared" si="6"/>
        <v>464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9</v>
      </c>
      <c r="I84" s="139">
        <v>13</v>
      </c>
      <c r="J84" s="140">
        <f>SUM(H84:I84)</f>
        <v>22</v>
      </c>
      <c r="K84" s="141">
        <v>0</v>
      </c>
      <c r="L84" s="142">
        <v>60</v>
      </c>
      <c r="M84" s="142">
        <v>53</v>
      </c>
      <c r="N84" s="142">
        <v>47</v>
      </c>
      <c r="O84" s="142">
        <v>43</v>
      </c>
      <c r="P84" s="139">
        <v>40</v>
      </c>
      <c r="Q84" s="140">
        <f>SUM(K84:P84)</f>
        <v>243</v>
      </c>
      <c r="R84" s="143">
        <f t="shared" si="6"/>
        <v>265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11</v>
      </c>
      <c r="I85" s="147">
        <v>6</v>
      </c>
      <c r="J85" s="148">
        <f>SUM(H85:I85)</f>
        <v>17</v>
      </c>
      <c r="K85" s="149">
        <v>0</v>
      </c>
      <c r="L85" s="150">
        <v>40</v>
      </c>
      <c r="M85" s="150">
        <v>50</v>
      </c>
      <c r="N85" s="150">
        <v>45</v>
      </c>
      <c r="O85" s="150">
        <v>40</v>
      </c>
      <c r="P85" s="147">
        <v>56</v>
      </c>
      <c r="Q85" s="148">
        <f>SUM(K85:P85)</f>
        <v>231</v>
      </c>
      <c r="R85" s="151">
        <f t="shared" si="6"/>
        <v>248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620</v>
      </c>
      <c r="I86" s="118">
        <f t="shared" si="7"/>
        <v>335</v>
      </c>
      <c r="J86" s="119">
        <f t="shared" si="7"/>
        <v>955</v>
      </c>
      <c r="K86" s="120">
        <f t="shared" si="7"/>
        <v>0</v>
      </c>
      <c r="L86" s="121">
        <f t="shared" si="7"/>
        <v>1381</v>
      </c>
      <c r="M86" s="121">
        <f t="shared" si="7"/>
        <v>914</v>
      </c>
      <c r="N86" s="121">
        <f t="shared" si="7"/>
        <v>652</v>
      </c>
      <c r="O86" s="121">
        <f t="shared" si="7"/>
        <v>376</v>
      </c>
      <c r="P86" s="122">
        <f t="shared" si="7"/>
        <v>201</v>
      </c>
      <c r="Q86" s="123">
        <f t="shared" si="7"/>
        <v>3524</v>
      </c>
      <c r="R86" s="124">
        <f t="shared" si="7"/>
        <v>4479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421</v>
      </c>
      <c r="I87" s="130">
        <v>202</v>
      </c>
      <c r="J87" s="152">
        <f>SUM(H87:I87)</f>
        <v>623</v>
      </c>
      <c r="K87" s="132">
        <v>0</v>
      </c>
      <c r="L87" s="133">
        <v>819</v>
      </c>
      <c r="M87" s="133">
        <v>533</v>
      </c>
      <c r="N87" s="133">
        <v>383</v>
      </c>
      <c r="O87" s="133">
        <v>189</v>
      </c>
      <c r="P87" s="130">
        <v>111</v>
      </c>
      <c r="Q87" s="131">
        <f>SUM(K87:P87)</f>
        <v>2035</v>
      </c>
      <c r="R87" s="134">
        <f>SUM(J87,Q87)</f>
        <v>2658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199</v>
      </c>
      <c r="I88" s="147">
        <v>133</v>
      </c>
      <c r="J88" s="153">
        <f>SUM(H88:I88)</f>
        <v>332</v>
      </c>
      <c r="K88" s="149">
        <v>0</v>
      </c>
      <c r="L88" s="150">
        <v>562</v>
      </c>
      <c r="M88" s="150">
        <v>381</v>
      </c>
      <c r="N88" s="150">
        <v>269</v>
      </c>
      <c r="O88" s="150">
        <v>187</v>
      </c>
      <c r="P88" s="147">
        <v>90</v>
      </c>
      <c r="Q88" s="148">
        <f>SUM(K88:P88)</f>
        <v>1489</v>
      </c>
      <c r="R88" s="151">
        <f>SUM(J88,Q88)</f>
        <v>1821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6</v>
      </c>
      <c r="I89" s="118">
        <f t="shared" si="8"/>
        <v>11</v>
      </c>
      <c r="J89" s="119">
        <f t="shared" si="8"/>
        <v>17</v>
      </c>
      <c r="K89" s="120">
        <f t="shared" si="8"/>
        <v>0</v>
      </c>
      <c r="L89" s="121">
        <f t="shared" si="8"/>
        <v>114</v>
      </c>
      <c r="M89" s="121">
        <f t="shared" si="8"/>
        <v>129</v>
      </c>
      <c r="N89" s="121">
        <f t="shared" si="8"/>
        <v>148</v>
      </c>
      <c r="O89" s="121">
        <f t="shared" si="8"/>
        <v>152</v>
      </c>
      <c r="P89" s="122">
        <f t="shared" si="8"/>
        <v>81</v>
      </c>
      <c r="Q89" s="123">
        <f t="shared" si="8"/>
        <v>624</v>
      </c>
      <c r="R89" s="124">
        <f t="shared" si="8"/>
        <v>641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2</v>
      </c>
      <c r="I90" s="130">
        <v>6</v>
      </c>
      <c r="J90" s="152">
        <f>SUM(H90:I90)</f>
        <v>8</v>
      </c>
      <c r="K90" s="132">
        <v>0</v>
      </c>
      <c r="L90" s="133">
        <v>72</v>
      </c>
      <c r="M90" s="133">
        <v>79</v>
      </c>
      <c r="N90" s="133">
        <v>99</v>
      </c>
      <c r="O90" s="133">
        <v>85</v>
      </c>
      <c r="P90" s="130">
        <v>40</v>
      </c>
      <c r="Q90" s="131">
        <f>SUM(K90:P90)</f>
        <v>375</v>
      </c>
      <c r="R90" s="134">
        <f>SUM(J90,Q90)</f>
        <v>383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4</v>
      </c>
      <c r="I91" s="139">
        <v>5</v>
      </c>
      <c r="J91" s="154">
        <f>SUM(H91:I91)</f>
        <v>9</v>
      </c>
      <c r="K91" s="141">
        <v>0</v>
      </c>
      <c r="L91" s="142">
        <v>40</v>
      </c>
      <c r="M91" s="142">
        <v>44</v>
      </c>
      <c r="N91" s="142">
        <v>44</v>
      </c>
      <c r="O91" s="142">
        <v>57</v>
      </c>
      <c r="P91" s="139">
        <v>34</v>
      </c>
      <c r="Q91" s="140">
        <f>SUM(K91:P91)</f>
        <v>219</v>
      </c>
      <c r="R91" s="143">
        <f>SUM(J91,Q91)</f>
        <v>228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2</v>
      </c>
      <c r="M92" s="150">
        <v>6</v>
      </c>
      <c r="N92" s="150">
        <v>5</v>
      </c>
      <c r="O92" s="150">
        <v>10</v>
      </c>
      <c r="P92" s="147">
        <v>7</v>
      </c>
      <c r="Q92" s="148">
        <v>30</v>
      </c>
      <c r="R92" s="151">
        <f>SUM(J92,Q92)</f>
        <v>30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390</v>
      </c>
      <c r="I93" s="118">
        <f t="shared" si="9"/>
        <v>254</v>
      </c>
      <c r="J93" s="119">
        <f t="shared" si="9"/>
        <v>644</v>
      </c>
      <c r="K93" s="120">
        <f t="shared" si="9"/>
        <v>0</v>
      </c>
      <c r="L93" s="121">
        <f t="shared" si="9"/>
        <v>578</v>
      </c>
      <c r="M93" s="121">
        <f t="shared" si="9"/>
        <v>718</v>
      </c>
      <c r="N93" s="121">
        <f t="shared" si="9"/>
        <v>584</v>
      </c>
      <c r="O93" s="121">
        <f t="shared" si="9"/>
        <v>453</v>
      </c>
      <c r="P93" s="122">
        <f t="shared" si="9"/>
        <v>300</v>
      </c>
      <c r="Q93" s="123">
        <f t="shared" si="9"/>
        <v>2633</v>
      </c>
      <c r="R93" s="124">
        <f t="shared" si="9"/>
        <v>3277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325</v>
      </c>
      <c r="I94" s="130">
        <v>224</v>
      </c>
      <c r="J94" s="152">
        <f>SUM(H94:I94)</f>
        <v>549</v>
      </c>
      <c r="K94" s="132">
        <v>0</v>
      </c>
      <c r="L94" s="133">
        <v>517</v>
      </c>
      <c r="M94" s="133">
        <v>666</v>
      </c>
      <c r="N94" s="133">
        <v>553</v>
      </c>
      <c r="O94" s="133">
        <v>439</v>
      </c>
      <c r="P94" s="130">
        <v>295</v>
      </c>
      <c r="Q94" s="131">
        <f>SUM(K94:P94)</f>
        <v>2470</v>
      </c>
      <c r="R94" s="134">
        <f>SUM(J94,Q94)</f>
        <v>3019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28</v>
      </c>
      <c r="I95" s="139">
        <v>17</v>
      </c>
      <c r="J95" s="154">
        <f>SUM(H95:I95)</f>
        <v>45</v>
      </c>
      <c r="K95" s="141">
        <v>0</v>
      </c>
      <c r="L95" s="142">
        <v>28</v>
      </c>
      <c r="M95" s="142">
        <v>27</v>
      </c>
      <c r="N95" s="142">
        <v>13</v>
      </c>
      <c r="O95" s="142">
        <v>8</v>
      </c>
      <c r="P95" s="139">
        <v>3</v>
      </c>
      <c r="Q95" s="140">
        <f>SUM(K95:P95)</f>
        <v>79</v>
      </c>
      <c r="R95" s="143">
        <f>SUM(J95,Q95)</f>
        <v>124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37</v>
      </c>
      <c r="I96" s="147">
        <v>13</v>
      </c>
      <c r="J96" s="153">
        <f>SUM(H96:I96)</f>
        <v>50</v>
      </c>
      <c r="K96" s="149">
        <v>0</v>
      </c>
      <c r="L96" s="150">
        <v>33</v>
      </c>
      <c r="M96" s="150">
        <v>25</v>
      </c>
      <c r="N96" s="150">
        <v>18</v>
      </c>
      <c r="O96" s="150">
        <v>6</v>
      </c>
      <c r="P96" s="147">
        <v>2</v>
      </c>
      <c r="Q96" s="148">
        <f>SUM(K96:P96)</f>
        <v>84</v>
      </c>
      <c r="R96" s="151">
        <f>SUM(J96,Q96)</f>
        <v>134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38</v>
      </c>
      <c r="I97" s="118">
        <v>16</v>
      </c>
      <c r="J97" s="119">
        <f>SUM(H97:I97)</f>
        <v>54</v>
      </c>
      <c r="K97" s="120">
        <v>0</v>
      </c>
      <c r="L97" s="121">
        <v>81</v>
      </c>
      <c r="M97" s="121">
        <v>51</v>
      </c>
      <c r="N97" s="121">
        <v>46</v>
      </c>
      <c r="O97" s="121">
        <v>27</v>
      </c>
      <c r="P97" s="122">
        <v>7</v>
      </c>
      <c r="Q97" s="123">
        <f>SUM(K97:P97)</f>
        <v>212</v>
      </c>
      <c r="R97" s="124">
        <f>SUM(J97,Q97)</f>
        <v>266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1562</v>
      </c>
      <c r="I98" s="118">
        <v>701</v>
      </c>
      <c r="J98" s="119">
        <f>SUM(H98:I98)</f>
        <v>2263</v>
      </c>
      <c r="K98" s="120">
        <v>0</v>
      </c>
      <c r="L98" s="121">
        <v>1947</v>
      </c>
      <c r="M98" s="121">
        <v>1276</v>
      </c>
      <c r="N98" s="121">
        <v>812</v>
      </c>
      <c r="O98" s="121">
        <v>498</v>
      </c>
      <c r="P98" s="122">
        <v>306</v>
      </c>
      <c r="Q98" s="123">
        <f>SUM(K98:P98)</f>
        <v>4839</v>
      </c>
      <c r="R98" s="124">
        <f>SUM(J98,Q98)</f>
        <v>7102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16</v>
      </c>
      <c r="I99" s="118">
        <f t="shared" si="10"/>
        <v>7</v>
      </c>
      <c r="J99" s="119">
        <f t="shared" si="10"/>
        <v>23</v>
      </c>
      <c r="K99" s="120">
        <f t="shared" si="10"/>
        <v>0</v>
      </c>
      <c r="L99" s="121">
        <f t="shared" si="10"/>
        <v>254</v>
      </c>
      <c r="M99" s="121">
        <f t="shared" si="10"/>
        <v>254</v>
      </c>
      <c r="N99" s="121">
        <f t="shared" si="10"/>
        <v>256</v>
      </c>
      <c r="O99" s="121">
        <f t="shared" si="10"/>
        <v>136</v>
      </c>
      <c r="P99" s="122">
        <f t="shared" si="10"/>
        <v>60</v>
      </c>
      <c r="Q99" s="123">
        <f t="shared" si="10"/>
        <v>960</v>
      </c>
      <c r="R99" s="124">
        <f t="shared" si="10"/>
        <v>983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12</v>
      </c>
      <c r="M100" s="133">
        <v>7</v>
      </c>
      <c r="N100" s="133">
        <v>3</v>
      </c>
      <c r="O100" s="133">
        <v>4</v>
      </c>
      <c r="P100" s="130">
        <v>1</v>
      </c>
      <c r="Q100" s="131">
        <f aca="true" t="shared" si="11" ref="Q100:Q105">SUM(K100:P100)</f>
        <v>27</v>
      </c>
      <c r="R100" s="134">
        <f aca="true" t="shared" si="12" ref="R100:R105">SUM(J100,Q100)</f>
        <v>27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9</v>
      </c>
      <c r="I101" s="139">
        <v>3</v>
      </c>
      <c r="J101" s="154">
        <f>SUM(H101:I101)</f>
        <v>12</v>
      </c>
      <c r="K101" s="141">
        <v>0</v>
      </c>
      <c r="L101" s="142">
        <v>32</v>
      </c>
      <c r="M101" s="142">
        <v>27</v>
      </c>
      <c r="N101" s="142">
        <v>31</v>
      </c>
      <c r="O101" s="142">
        <v>17</v>
      </c>
      <c r="P101" s="139">
        <v>12</v>
      </c>
      <c r="Q101" s="140">
        <f t="shared" si="11"/>
        <v>119</v>
      </c>
      <c r="R101" s="143">
        <f t="shared" si="12"/>
        <v>131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7</v>
      </c>
      <c r="I102" s="139">
        <v>4</v>
      </c>
      <c r="J102" s="154">
        <f>SUM(H102:I102)</f>
        <v>11</v>
      </c>
      <c r="K102" s="141">
        <v>0</v>
      </c>
      <c r="L102" s="142">
        <v>28</v>
      </c>
      <c r="M102" s="142">
        <v>50</v>
      </c>
      <c r="N102" s="142">
        <v>39</v>
      </c>
      <c r="O102" s="142">
        <v>23</v>
      </c>
      <c r="P102" s="139">
        <v>9</v>
      </c>
      <c r="Q102" s="140">
        <f t="shared" si="11"/>
        <v>149</v>
      </c>
      <c r="R102" s="143">
        <f t="shared" si="12"/>
        <v>160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169</v>
      </c>
      <c r="M103" s="142">
        <v>165</v>
      </c>
      <c r="N103" s="142">
        <v>178</v>
      </c>
      <c r="O103" s="142">
        <v>92</v>
      </c>
      <c r="P103" s="139">
        <v>37</v>
      </c>
      <c r="Q103" s="140">
        <f t="shared" si="11"/>
        <v>641</v>
      </c>
      <c r="R103" s="143">
        <f t="shared" si="12"/>
        <v>641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13</v>
      </c>
      <c r="M104" s="142">
        <v>5</v>
      </c>
      <c r="N104" s="142">
        <v>5</v>
      </c>
      <c r="O104" s="142">
        <v>0</v>
      </c>
      <c r="P104" s="139">
        <v>1</v>
      </c>
      <c r="Q104" s="140">
        <f t="shared" si="11"/>
        <v>24</v>
      </c>
      <c r="R104" s="143">
        <f t="shared" si="12"/>
        <v>24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72</v>
      </c>
      <c r="M106" s="121">
        <f t="shared" si="13"/>
        <v>156</v>
      </c>
      <c r="N106" s="121">
        <f t="shared" si="13"/>
        <v>401</v>
      </c>
      <c r="O106" s="121">
        <f t="shared" si="13"/>
        <v>665</v>
      </c>
      <c r="P106" s="122">
        <f t="shared" si="13"/>
        <v>1038</v>
      </c>
      <c r="Q106" s="123">
        <f t="shared" si="13"/>
        <v>2332</v>
      </c>
      <c r="R106" s="124">
        <f t="shared" si="13"/>
        <v>2332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26</v>
      </c>
      <c r="M107" s="133">
        <v>53</v>
      </c>
      <c r="N107" s="133">
        <v>154</v>
      </c>
      <c r="O107" s="133">
        <v>250</v>
      </c>
      <c r="P107" s="130">
        <v>277</v>
      </c>
      <c r="Q107" s="131">
        <f>SUM(K107:P107)</f>
        <v>760</v>
      </c>
      <c r="R107" s="134">
        <f>SUM(J107,Q107)</f>
        <v>760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42</v>
      </c>
      <c r="M108" s="142">
        <v>71</v>
      </c>
      <c r="N108" s="142">
        <v>125</v>
      </c>
      <c r="O108" s="142">
        <v>134</v>
      </c>
      <c r="P108" s="139">
        <v>99</v>
      </c>
      <c r="Q108" s="140">
        <f>SUM(K108:P108)</f>
        <v>471</v>
      </c>
      <c r="R108" s="143">
        <f>SUM(J108,Q108)</f>
        <v>471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4</v>
      </c>
      <c r="M109" s="150">
        <v>32</v>
      </c>
      <c r="N109" s="150">
        <v>122</v>
      </c>
      <c r="O109" s="150">
        <v>281</v>
      </c>
      <c r="P109" s="147">
        <v>662</v>
      </c>
      <c r="Q109" s="148">
        <f>SUM(K109:P109)</f>
        <v>1101</v>
      </c>
      <c r="R109" s="151">
        <f>SUM(J109,Q109)</f>
        <v>1101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3693</v>
      </c>
      <c r="I110" s="118">
        <f t="shared" si="14"/>
        <v>1765</v>
      </c>
      <c r="J110" s="119">
        <f t="shared" si="14"/>
        <v>5458</v>
      </c>
      <c r="K110" s="120">
        <f t="shared" si="14"/>
        <v>0</v>
      </c>
      <c r="L110" s="121">
        <f t="shared" si="14"/>
        <v>5658</v>
      </c>
      <c r="M110" s="121">
        <f t="shared" si="14"/>
        <v>4306</v>
      </c>
      <c r="N110" s="121">
        <f t="shared" si="14"/>
        <v>3401</v>
      </c>
      <c r="O110" s="121">
        <f t="shared" si="14"/>
        <v>2709</v>
      </c>
      <c r="P110" s="122">
        <f t="shared" si="14"/>
        <v>2387</v>
      </c>
      <c r="Q110" s="123">
        <f t="shared" si="14"/>
        <v>18461</v>
      </c>
      <c r="R110" s="124">
        <f t="shared" si="14"/>
        <v>23919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43" t="str">
        <f>"平成"&amp;WIDECHAR($A$2)&amp;"年（"&amp;WIDECHAR($B$2)&amp;"年）"&amp;WIDECHAR($C$2)&amp;"月"</f>
        <v>平成２１年（２００９年）１月</v>
      </c>
      <c r="C114" s="317"/>
      <c r="D114" s="317"/>
      <c r="E114" s="317"/>
      <c r="F114" s="317"/>
      <c r="G114" s="318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19"/>
      <c r="C115" s="320"/>
      <c r="D115" s="320"/>
      <c r="E115" s="320"/>
      <c r="F115" s="320"/>
      <c r="G115" s="321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43904887</v>
      </c>
      <c r="I116" s="118">
        <f t="shared" si="15"/>
        <v>32000726</v>
      </c>
      <c r="J116" s="119">
        <f t="shared" si="15"/>
        <v>75905613</v>
      </c>
      <c r="K116" s="120">
        <f t="shared" si="15"/>
        <v>0</v>
      </c>
      <c r="L116" s="121">
        <f t="shared" si="15"/>
        <v>165027199</v>
      </c>
      <c r="M116" s="121">
        <f t="shared" si="15"/>
        <v>139128082</v>
      </c>
      <c r="N116" s="121">
        <f t="shared" si="15"/>
        <v>126471981</v>
      </c>
      <c r="O116" s="121">
        <f t="shared" si="15"/>
        <v>90836578</v>
      </c>
      <c r="P116" s="122">
        <f t="shared" si="15"/>
        <v>66225841</v>
      </c>
      <c r="Q116" s="123">
        <f t="shared" si="15"/>
        <v>587689681</v>
      </c>
      <c r="R116" s="124">
        <f t="shared" si="15"/>
        <v>663595294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16343010</v>
      </c>
      <c r="I117" s="118">
        <f t="shared" si="16"/>
        <v>9641385</v>
      </c>
      <c r="J117" s="119">
        <f t="shared" si="16"/>
        <v>25984395</v>
      </c>
      <c r="K117" s="120">
        <f t="shared" si="16"/>
        <v>0</v>
      </c>
      <c r="L117" s="121">
        <f t="shared" si="16"/>
        <v>36302466</v>
      </c>
      <c r="M117" s="121">
        <f t="shared" si="16"/>
        <v>31759008</v>
      </c>
      <c r="N117" s="121">
        <f t="shared" si="16"/>
        <v>26585103</v>
      </c>
      <c r="O117" s="121">
        <f t="shared" si="16"/>
        <v>21742239</v>
      </c>
      <c r="P117" s="122">
        <f t="shared" si="16"/>
        <v>23442354</v>
      </c>
      <c r="Q117" s="123">
        <f t="shared" si="16"/>
        <v>139831170</v>
      </c>
      <c r="R117" s="124">
        <f aca="true" t="shared" si="17" ref="R117:R122">SUM(J117,Q117)</f>
        <v>165815565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15833574</v>
      </c>
      <c r="I118" s="130">
        <v>8862192</v>
      </c>
      <c r="J118" s="131">
        <f>SUM(H118:I118)</f>
        <v>24695766</v>
      </c>
      <c r="K118" s="132">
        <v>0</v>
      </c>
      <c r="L118" s="133">
        <v>31156707</v>
      </c>
      <c r="M118" s="133">
        <v>26641806</v>
      </c>
      <c r="N118" s="133">
        <v>22862154</v>
      </c>
      <c r="O118" s="133">
        <v>17639400</v>
      </c>
      <c r="P118" s="130">
        <v>16932294</v>
      </c>
      <c r="Q118" s="131">
        <f>SUM(K118:P118)</f>
        <v>115232361</v>
      </c>
      <c r="R118" s="134">
        <f t="shared" si="17"/>
        <v>139928127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40">
        <f>SUM(H119:I119)</f>
        <v>0</v>
      </c>
      <c r="K119" s="141">
        <v>0</v>
      </c>
      <c r="L119" s="142">
        <v>0</v>
      </c>
      <c r="M119" s="142">
        <v>67500</v>
      </c>
      <c r="N119" s="142">
        <v>78750</v>
      </c>
      <c r="O119" s="142">
        <v>451125</v>
      </c>
      <c r="P119" s="139">
        <v>1844442</v>
      </c>
      <c r="Q119" s="140">
        <f>SUM(K119:P119)</f>
        <v>2441817</v>
      </c>
      <c r="R119" s="143">
        <f t="shared" si="17"/>
        <v>2441817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256266</v>
      </c>
      <c r="I120" s="139">
        <v>287343</v>
      </c>
      <c r="J120" s="140">
        <f>SUM(H120:I120)</f>
        <v>543609</v>
      </c>
      <c r="K120" s="141">
        <v>0</v>
      </c>
      <c r="L120" s="142">
        <v>3101589</v>
      </c>
      <c r="M120" s="142">
        <v>3217842</v>
      </c>
      <c r="N120" s="142">
        <v>2088999</v>
      </c>
      <c r="O120" s="142">
        <v>2339694</v>
      </c>
      <c r="P120" s="139">
        <v>3265758</v>
      </c>
      <c r="Q120" s="140">
        <f>SUM(K120:P120)</f>
        <v>14013882</v>
      </c>
      <c r="R120" s="143">
        <f t="shared" si="17"/>
        <v>14557491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186480</v>
      </c>
      <c r="I121" s="139">
        <v>448380</v>
      </c>
      <c r="J121" s="140">
        <f>SUM(H121:I121)</f>
        <v>634860</v>
      </c>
      <c r="K121" s="141">
        <v>0</v>
      </c>
      <c r="L121" s="142">
        <v>1677240</v>
      </c>
      <c r="M121" s="142">
        <v>1395630</v>
      </c>
      <c r="N121" s="142">
        <v>1158750</v>
      </c>
      <c r="O121" s="142">
        <v>975780</v>
      </c>
      <c r="P121" s="139">
        <v>957240</v>
      </c>
      <c r="Q121" s="140">
        <f>SUM(K121:P121)</f>
        <v>6164640</v>
      </c>
      <c r="R121" s="143">
        <f t="shared" si="17"/>
        <v>6799500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66690</v>
      </c>
      <c r="I122" s="147">
        <v>43470</v>
      </c>
      <c r="J122" s="148">
        <f>SUM(H122:I122)</f>
        <v>110160</v>
      </c>
      <c r="K122" s="149">
        <v>0</v>
      </c>
      <c r="L122" s="150">
        <v>366930</v>
      </c>
      <c r="M122" s="150">
        <v>436230</v>
      </c>
      <c r="N122" s="150">
        <v>396450</v>
      </c>
      <c r="O122" s="150">
        <v>336240</v>
      </c>
      <c r="P122" s="147">
        <v>442620</v>
      </c>
      <c r="Q122" s="148">
        <f>SUM(K122:P122)</f>
        <v>1978470</v>
      </c>
      <c r="R122" s="151">
        <f t="shared" si="17"/>
        <v>2088630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13647906</v>
      </c>
      <c r="I123" s="118">
        <f t="shared" si="18"/>
        <v>14153103</v>
      </c>
      <c r="J123" s="119">
        <f t="shared" si="18"/>
        <v>27801009</v>
      </c>
      <c r="K123" s="120">
        <f t="shared" si="18"/>
        <v>0</v>
      </c>
      <c r="L123" s="121">
        <f t="shared" si="18"/>
        <v>87282639</v>
      </c>
      <c r="M123" s="121">
        <f t="shared" si="18"/>
        <v>71818800</v>
      </c>
      <c r="N123" s="121">
        <f t="shared" si="18"/>
        <v>63663120</v>
      </c>
      <c r="O123" s="121">
        <f t="shared" si="18"/>
        <v>40210510</v>
      </c>
      <c r="P123" s="122">
        <f t="shared" si="18"/>
        <v>24414792</v>
      </c>
      <c r="Q123" s="123">
        <f t="shared" si="18"/>
        <v>287389861</v>
      </c>
      <c r="R123" s="124">
        <f t="shared" si="18"/>
        <v>315190870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8835048</v>
      </c>
      <c r="I124" s="130">
        <v>8104554</v>
      </c>
      <c r="J124" s="152">
        <f>SUM(H124:I124)</f>
        <v>16939602</v>
      </c>
      <c r="K124" s="132">
        <v>0</v>
      </c>
      <c r="L124" s="133">
        <v>54011223</v>
      </c>
      <c r="M124" s="133">
        <v>41737250</v>
      </c>
      <c r="N124" s="133">
        <v>40347996</v>
      </c>
      <c r="O124" s="133">
        <v>20675002</v>
      </c>
      <c r="P124" s="130">
        <v>13667950</v>
      </c>
      <c r="Q124" s="131">
        <f>SUM(K124:P124)</f>
        <v>170439421</v>
      </c>
      <c r="R124" s="134">
        <f>SUM(J124,Q124)</f>
        <v>187379023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4812858</v>
      </c>
      <c r="I125" s="147">
        <v>6048549</v>
      </c>
      <c r="J125" s="153">
        <f>SUM(H125:I125)</f>
        <v>10861407</v>
      </c>
      <c r="K125" s="149">
        <v>0</v>
      </c>
      <c r="L125" s="150">
        <v>33271416</v>
      </c>
      <c r="M125" s="150">
        <v>30081550</v>
      </c>
      <c r="N125" s="150">
        <v>23315124</v>
      </c>
      <c r="O125" s="150">
        <v>19535508</v>
      </c>
      <c r="P125" s="147">
        <v>10746842</v>
      </c>
      <c r="Q125" s="148">
        <f>SUM(K125:P125)</f>
        <v>116950440</v>
      </c>
      <c r="R125" s="151">
        <f>SUM(J125,Q125)</f>
        <v>127811847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139779</v>
      </c>
      <c r="I126" s="118">
        <f t="shared" si="19"/>
        <v>429363</v>
      </c>
      <c r="J126" s="119">
        <f t="shared" si="19"/>
        <v>569142</v>
      </c>
      <c r="K126" s="120">
        <f t="shared" si="19"/>
        <v>0</v>
      </c>
      <c r="L126" s="121">
        <f t="shared" si="19"/>
        <v>4734621</v>
      </c>
      <c r="M126" s="121">
        <f t="shared" si="19"/>
        <v>6700664</v>
      </c>
      <c r="N126" s="121">
        <f t="shared" si="19"/>
        <v>9984168</v>
      </c>
      <c r="O126" s="121">
        <f t="shared" si="19"/>
        <v>11262164</v>
      </c>
      <c r="P126" s="122">
        <f t="shared" si="19"/>
        <v>7760169</v>
      </c>
      <c r="Q126" s="123">
        <f t="shared" si="19"/>
        <v>40441786</v>
      </c>
      <c r="R126" s="124">
        <f t="shared" si="19"/>
        <v>41010928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55188</v>
      </c>
      <c r="I127" s="130">
        <v>256950</v>
      </c>
      <c r="J127" s="152">
        <f>SUM(H127:I127)</f>
        <v>312138</v>
      </c>
      <c r="K127" s="132">
        <v>0</v>
      </c>
      <c r="L127" s="133">
        <v>2741256</v>
      </c>
      <c r="M127" s="133">
        <v>3867608</v>
      </c>
      <c r="N127" s="133">
        <v>6751350</v>
      </c>
      <c r="O127" s="133">
        <v>6450170</v>
      </c>
      <c r="P127" s="130">
        <v>3807396</v>
      </c>
      <c r="Q127" s="131">
        <f>SUM(K127:P127)</f>
        <v>23617780</v>
      </c>
      <c r="R127" s="134">
        <f>SUM(J127,Q127)</f>
        <v>23929918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84591</v>
      </c>
      <c r="I128" s="139">
        <v>172413</v>
      </c>
      <c r="J128" s="154">
        <f>SUM(H128:I128)</f>
        <v>257004</v>
      </c>
      <c r="K128" s="141">
        <v>0</v>
      </c>
      <c r="L128" s="142">
        <v>1860165</v>
      </c>
      <c r="M128" s="142">
        <v>2564424</v>
      </c>
      <c r="N128" s="142">
        <v>2891952</v>
      </c>
      <c r="O128" s="142">
        <v>4032423</v>
      </c>
      <c r="P128" s="139">
        <v>2783727</v>
      </c>
      <c r="Q128" s="140">
        <f>SUM(K128:P128)</f>
        <v>14132691</v>
      </c>
      <c r="R128" s="143">
        <f>SUM(J128,Q128)</f>
        <v>14389695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133200</v>
      </c>
      <c r="M129" s="150">
        <v>268632</v>
      </c>
      <c r="N129" s="150">
        <v>340866</v>
      </c>
      <c r="O129" s="150">
        <v>779571</v>
      </c>
      <c r="P129" s="147">
        <v>1169046</v>
      </c>
      <c r="Q129" s="148">
        <f>SUM(K129:P129)</f>
        <v>2691315</v>
      </c>
      <c r="R129" s="151">
        <f>SUM(J129,Q129)</f>
        <v>2691315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5158316</v>
      </c>
      <c r="I130" s="118">
        <f t="shared" si="20"/>
        <v>2838167</v>
      </c>
      <c r="J130" s="119">
        <f t="shared" si="20"/>
        <v>7996483</v>
      </c>
      <c r="K130" s="120">
        <f t="shared" si="20"/>
        <v>0</v>
      </c>
      <c r="L130" s="121">
        <f t="shared" si="20"/>
        <v>5663235</v>
      </c>
      <c r="M130" s="121">
        <f t="shared" si="20"/>
        <v>7909202</v>
      </c>
      <c r="N130" s="121">
        <f t="shared" si="20"/>
        <v>7717778</v>
      </c>
      <c r="O130" s="121">
        <f t="shared" si="20"/>
        <v>5902304</v>
      </c>
      <c r="P130" s="122">
        <f t="shared" si="20"/>
        <v>5208116</v>
      </c>
      <c r="Q130" s="123">
        <f t="shared" si="20"/>
        <v>32400635</v>
      </c>
      <c r="R130" s="124">
        <f t="shared" si="20"/>
        <v>40397118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2026935</v>
      </c>
      <c r="I131" s="130">
        <v>1629468</v>
      </c>
      <c r="J131" s="152">
        <f>SUM(H131:I131)</f>
        <v>3656403</v>
      </c>
      <c r="K131" s="132">
        <v>0</v>
      </c>
      <c r="L131" s="133">
        <v>2965221</v>
      </c>
      <c r="M131" s="133">
        <v>5831973</v>
      </c>
      <c r="N131" s="133">
        <v>5768415</v>
      </c>
      <c r="O131" s="133">
        <v>5459616</v>
      </c>
      <c r="P131" s="130">
        <v>4930668</v>
      </c>
      <c r="Q131" s="131">
        <f>SUM(K131:P131)</f>
        <v>24955893</v>
      </c>
      <c r="R131" s="134">
        <f>SUM(J131,Q131)</f>
        <v>28612296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533039</v>
      </c>
      <c r="I132" s="139">
        <v>336839</v>
      </c>
      <c r="J132" s="154">
        <f>SUM(H132:I132)</f>
        <v>869878</v>
      </c>
      <c r="K132" s="141">
        <v>0</v>
      </c>
      <c r="L132" s="142">
        <v>501893</v>
      </c>
      <c r="M132" s="142">
        <v>559336</v>
      </c>
      <c r="N132" s="142">
        <v>416566</v>
      </c>
      <c r="O132" s="142">
        <v>104023</v>
      </c>
      <c r="P132" s="139">
        <v>128209</v>
      </c>
      <c r="Q132" s="140">
        <f>SUM(K132:P132)</f>
        <v>1710027</v>
      </c>
      <c r="R132" s="143">
        <f>SUM(J132,Q132)</f>
        <v>2579905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2598342</v>
      </c>
      <c r="I133" s="147">
        <v>871860</v>
      </c>
      <c r="J133" s="153">
        <f>SUM(H133:I133)</f>
        <v>3470202</v>
      </c>
      <c r="K133" s="149">
        <v>0</v>
      </c>
      <c r="L133" s="150">
        <v>2196121</v>
      </c>
      <c r="M133" s="150">
        <v>1517893</v>
      </c>
      <c r="N133" s="150">
        <v>1532797</v>
      </c>
      <c r="O133" s="150">
        <v>338665</v>
      </c>
      <c r="P133" s="147">
        <v>149239</v>
      </c>
      <c r="Q133" s="148">
        <f>SUM(K133:P133)</f>
        <v>5734715</v>
      </c>
      <c r="R133" s="151">
        <f>SUM(J133,Q133)</f>
        <v>9204917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2247876</v>
      </c>
      <c r="I134" s="118">
        <v>2042208</v>
      </c>
      <c r="J134" s="119">
        <f>SUM(H134:I134)</f>
        <v>4290084</v>
      </c>
      <c r="K134" s="120">
        <v>0</v>
      </c>
      <c r="L134" s="121">
        <v>11429738</v>
      </c>
      <c r="M134" s="121">
        <v>8056928</v>
      </c>
      <c r="N134" s="121">
        <v>7900254</v>
      </c>
      <c r="O134" s="121">
        <v>5194877</v>
      </c>
      <c r="P134" s="122">
        <v>1378890</v>
      </c>
      <c r="Q134" s="123">
        <f>SUM(K134:P134)</f>
        <v>33960687</v>
      </c>
      <c r="R134" s="124">
        <f>SUM(J134,Q134)</f>
        <v>38250771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6368000</v>
      </c>
      <c r="I135" s="118">
        <v>2896500</v>
      </c>
      <c r="J135" s="119">
        <f>SUM(H135:I135)</f>
        <v>9264500</v>
      </c>
      <c r="K135" s="120">
        <v>0</v>
      </c>
      <c r="L135" s="121">
        <v>19614500</v>
      </c>
      <c r="M135" s="121">
        <v>12883480</v>
      </c>
      <c r="N135" s="121">
        <v>10621558</v>
      </c>
      <c r="O135" s="121">
        <v>6524484</v>
      </c>
      <c r="P135" s="122">
        <v>4021520</v>
      </c>
      <c r="Q135" s="123">
        <f>SUM(K135:P135)</f>
        <v>53665542</v>
      </c>
      <c r="R135" s="124">
        <f>SUM(J135,Q135)</f>
        <v>62930042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536121</v>
      </c>
      <c r="I136" s="118">
        <f t="shared" si="21"/>
        <v>399105</v>
      </c>
      <c r="J136" s="119">
        <f t="shared" si="21"/>
        <v>935226</v>
      </c>
      <c r="K136" s="120">
        <f t="shared" si="21"/>
        <v>0</v>
      </c>
      <c r="L136" s="121">
        <f t="shared" si="21"/>
        <v>46688769</v>
      </c>
      <c r="M136" s="121">
        <f t="shared" si="21"/>
        <v>48758895</v>
      </c>
      <c r="N136" s="121">
        <f t="shared" si="21"/>
        <v>54253459</v>
      </c>
      <c r="O136" s="121">
        <f t="shared" si="21"/>
        <v>29418381</v>
      </c>
      <c r="P136" s="122">
        <f t="shared" si="21"/>
        <v>13781871</v>
      </c>
      <c r="Q136" s="123">
        <f t="shared" si="21"/>
        <v>192901375</v>
      </c>
      <c r="R136" s="124">
        <f t="shared" si="21"/>
        <v>193836601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123660</v>
      </c>
      <c r="M137" s="133">
        <v>63000</v>
      </c>
      <c r="N137" s="133">
        <v>32220</v>
      </c>
      <c r="O137" s="133">
        <v>41220</v>
      </c>
      <c r="P137" s="130">
        <v>5526</v>
      </c>
      <c r="Q137" s="131">
        <f aca="true" t="shared" si="22" ref="Q137:Q142">SUM(K137:P137)</f>
        <v>265626</v>
      </c>
      <c r="R137" s="134">
        <f aca="true" t="shared" si="23" ref="R137:R142">SUM(J137,Q137)</f>
        <v>265626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267435</v>
      </c>
      <c r="I138" s="139">
        <v>111285</v>
      </c>
      <c r="J138" s="154">
        <f>SUM(H138:I138)</f>
        <v>378720</v>
      </c>
      <c r="K138" s="141">
        <v>0</v>
      </c>
      <c r="L138" s="142">
        <v>2944413</v>
      </c>
      <c r="M138" s="142">
        <v>2612907</v>
      </c>
      <c r="N138" s="142">
        <v>2867329</v>
      </c>
      <c r="O138" s="142">
        <v>1957680</v>
      </c>
      <c r="P138" s="139">
        <v>2018709</v>
      </c>
      <c r="Q138" s="140">
        <f t="shared" si="22"/>
        <v>12401038</v>
      </c>
      <c r="R138" s="143">
        <f t="shared" si="23"/>
        <v>12779758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268686</v>
      </c>
      <c r="I139" s="139">
        <v>287820</v>
      </c>
      <c r="J139" s="154">
        <f>SUM(H139:I139)</f>
        <v>556506</v>
      </c>
      <c r="K139" s="141">
        <v>0</v>
      </c>
      <c r="L139" s="142">
        <v>2857878</v>
      </c>
      <c r="M139" s="142">
        <v>6960348</v>
      </c>
      <c r="N139" s="142">
        <v>8074503</v>
      </c>
      <c r="O139" s="142">
        <v>4798260</v>
      </c>
      <c r="P139" s="139">
        <v>2277720</v>
      </c>
      <c r="Q139" s="140">
        <f t="shared" si="22"/>
        <v>24968709</v>
      </c>
      <c r="R139" s="143">
        <f t="shared" si="23"/>
        <v>25525215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38905002</v>
      </c>
      <c r="M140" s="142">
        <v>38479536</v>
      </c>
      <c r="N140" s="142">
        <v>42369651</v>
      </c>
      <c r="O140" s="142">
        <v>22621221</v>
      </c>
      <c r="P140" s="139">
        <v>9259056</v>
      </c>
      <c r="Q140" s="140">
        <f t="shared" si="22"/>
        <v>151634466</v>
      </c>
      <c r="R140" s="143">
        <f t="shared" si="23"/>
        <v>151634466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1857816</v>
      </c>
      <c r="M141" s="142">
        <v>643104</v>
      </c>
      <c r="N141" s="142">
        <v>909756</v>
      </c>
      <c r="O141" s="142">
        <v>0</v>
      </c>
      <c r="P141" s="139">
        <v>220860</v>
      </c>
      <c r="Q141" s="140">
        <f t="shared" si="22"/>
        <v>3631536</v>
      </c>
      <c r="R141" s="143">
        <f t="shared" si="23"/>
        <v>3631536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14689717</v>
      </c>
      <c r="M143" s="121">
        <f t="shared" si="24"/>
        <v>32849128</v>
      </c>
      <c r="N143" s="121">
        <f t="shared" si="24"/>
        <v>101263341</v>
      </c>
      <c r="O143" s="121">
        <f t="shared" si="24"/>
        <v>192568868</v>
      </c>
      <c r="P143" s="122">
        <f t="shared" si="24"/>
        <v>344633483</v>
      </c>
      <c r="Q143" s="123">
        <f t="shared" si="24"/>
        <v>686004537</v>
      </c>
      <c r="R143" s="124">
        <f t="shared" si="24"/>
        <v>686004537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4646755</v>
      </c>
      <c r="M144" s="133">
        <v>10306324</v>
      </c>
      <c r="N144" s="133">
        <v>32957562</v>
      </c>
      <c r="O144" s="133">
        <v>56715141</v>
      </c>
      <c r="P144" s="130">
        <v>69082580</v>
      </c>
      <c r="Q144" s="131">
        <f>SUM(K144:P144)</f>
        <v>173708362</v>
      </c>
      <c r="R144" s="134">
        <f>SUM(J144,Q144)</f>
        <v>173708362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9035880</v>
      </c>
      <c r="M145" s="142">
        <v>13780791</v>
      </c>
      <c r="N145" s="142">
        <v>27691398</v>
      </c>
      <c r="O145" s="142">
        <v>33734885</v>
      </c>
      <c r="P145" s="139">
        <v>25561800</v>
      </c>
      <c r="Q145" s="140">
        <f>SUM(K145:P145)</f>
        <v>109804754</v>
      </c>
      <c r="R145" s="143">
        <f>SUM(J145,Q145)</f>
        <v>109804754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1007082</v>
      </c>
      <c r="M146" s="150">
        <v>8762013</v>
      </c>
      <c r="N146" s="150">
        <v>40614381</v>
      </c>
      <c r="O146" s="150">
        <v>102118842</v>
      </c>
      <c r="P146" s="147">
        <v>249989103</v>
      </c>
      <c r="Q146" s="148">
        <f>SUM(K146:P146)</f>
        <v>402491421</v>
      </c>
      <c r="R146" s="151">
        <f>SUM(J146,Q146)</f>
        <v>402491421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44441008</v>
      </c>
      <c r="I147" s="118">
        <f t="shared" si="25"/>
        <v>32399831</v>
      </c>
      <c r="J147" s="119">
        <f t="shared" si="25"/>
        <v>76840839</v>
      </c>
      <c r="K147" s="120">
        <f t="shared" si="25"/>
        <v>0</v>
      </c>
      <c r="L147" s="121">
        <f t="shared" si="25"/>
        <v>226405685</v>
      </c>
      <c r="M147" s="121">
        <f t="shared" si="25"/>
        <v>220736105</v>
      </c>
      <c r="N147" s="121">
        <f t="shared" si="25"/>
        <v>281988781</v>
      </c>
      <c r="O147" s="121">
        <f t="shared" si="25"/>
        <v>312823827</v>
      </c>
      <c r="P147" s="122">
        <f t="shared" si="25"/>
        <v>424641195</v>
      </c>
      <c r="Q147" s="123">
        <f t="shared" si="25"/>
        <v>1466595593</v>
      </c>
      <c r="R147" s="124">
        <f t="shared" si="25"/>
        <v>1543436432</v>
      </c>
    </row>
    <row r="149" s="183" customFormat="1" ht="16.5" customHeight="1">
      <c r="A149" s="183" t="s">
        <v>100</v>
      </c>
    </row>
    <row r="150" s="183" customFormat="1" ht="16.5" customHeight="1">
      <c r="A150" s="183" t="s">
        <v>101</v>
      </c>
    </row>
    <row r="151" spans="1:18" s="111" customFormat="1" ht="16.5" customHeight="1">
      <c r="A151" s="110" t="s">
        <v>102</v>
      </c>
      <c r="B151" s="113"/>
      <c r="C151" s="113"/>
      <c r="D151" s="113"/>
      <c r="E151" s="113"/>
      <c r="F151" s="4"/>
      <c r="G151" s="4"/>
      <c r="H151" s="4"/>
      <c r="I151" s="312" t="s">
        <v>103</v>
      </c>
      <c r="J151" s="312"/>
      <c r="K151" s="312"/>
      <c r="L151" s="312"/>
      <c r="M151" s="312"/>
      <c r="N151" s="312"/>
      <c r="O151" s="312"/>
      <c r="P151" s="312"/>
      <c r="Q151" s="312"/>
      <c r="R151" s="312"/>
    </row>
    <row r="152" spans="2:18" s="111" customFormat="1" ht="16.5" customHeight="1">
      <c r="B152" s="343" t="str">
        <f>"平成"&amp;WIDECHAR($A$2)&amp;"年（"&amp;WIDECHAR($B$2)&amp;"年）"&amp;WIDECHAR($C$2)&amp;"月"</f>
        <v>平成２１年（２００９年）１月</v>
      </c>
      <c r="C152" s="317"/>
      <c r="D152" s="317"/>
      <c r="E152" s="317"/>
      <c r="F152" s="317"/>
      <c r="G152" s="318"/>
      <c r="H152" s="361" t="s">
        <v>23</v>
      </c>
      <c r="I152" s="362"/>
      <c r="J152" s="362"/>
      <c r="K152" s="363" t="s">
        <v>24</v>
      </c>
      <c r="L152" s="339"/>
      <c r="M152" s="339"/>
      <c r="N152" s="339"/>
      <c r="O152" s="339"/>
      <c r="P152" s="339"/>
      <c r="Q152" s="364"/>
      <c r="R152" s="370" t="s">
        <v>17</v>
      </c>
    </row>
    <row r="153" spans="2:18" s="111" customFormat="1" ht="16.5" customHeight="1">
      <c r="B153" s="319"/>
      <c r="C153" s="320"/>
      <c r="D153" s="320"/>
      <c r="E153" s="320"/>
      <c r="F153" s="320"/>
      <c r="G153" s="321"/>
      <c r="H153" s="66" t="s">
        <v>8</v>
      </c>
      <c r="I153" s="67" t="s">
        <v>9</v>
      </c>
      <c r="J153" s="68" t="s">
        <v>10</v>
      </c>
      <c r="K153" s="69" t="s">
        <v>11</v>
      </c>
      <c r="L153" s="70" t="s">
        <v>12</v>
      </c>
      <c r="M153" s="70" t="s">
        <v>13</v>
      </c>
      <c r="N153" s="70" t="s">
        <v>14</v>
      </c>
      <c r="O153" s="70" t="s">
        <v>15</v>
      </c>
      <c r="P153" s="71" t="s">
        <v>16</v>
      </c>
      <c r="Q153" s="65" t="s">
        <v>10</v>
      </c>
      <c r="R153" s="371"/>
    </row>
    <row r="154" spans="2:18" s="111" customFormat="1" ht="16.5" customHeight="1">
      <c r="B154" s="114" t="s">
        <v>32</v>
      </c>
      <c r="C154" s="115"/>
      <c r="D154" s="115"/>
      <c r="E154" s="115"/>
      <c r="F154" s="115"/>
      <c r="G154" s="116"/>
      <c r="H154" s="117">
        <f aca="true" t="shared" si="26" ref="H154:R154">SUM(H155,H161,H164,H168,H172:H173)</f>
        <v>0</v>
      </c>
      <c r="I154" s="118">
        <f t="shared" si="26"/>
        <v>0</v>
      </c>
      <c r="J154" s="119">
        <f t="shared" si="26"/>
        <v>0</v>
      </c>
      <c r="K154" s="120">
        <f t="shared" si="26"/>
        <v>0</v>
      </c>
      <c r="L154" s="121">
        <f t="shared" si="26"/>
        <v>0</v>
      </c>
      <c r="M154" s="121">
        <f t="shared" si="26"/>
        <v>0</v>
      </c>
      <c r="N154" s="121">
        <f t="shared" si="26"/>
        <v>0</v>
      </c>
      <c r="O154" s="121">
        <f t="shared" si="26"/>
        <v>0</v>
      </c>
      <c r="P154" s="122">
        <f t="shared" si="26"/>
        <v>0</v>
      </c>
      <c r="Q154" s="123">
        <f t="shared" si="26"/>
        <v>0</v>
      </c>
      <c r="R154" s="124">
        <f t="shared" si="26"/>
        <v>0</v>
      </c>
    </row>
    <row r="155" spans="2:18" s="111" customFormat="1" ht="16.5" customHeight="1">
      <c r="B155" s="125"/>
      <c r="C155" s="114" t="s">
        <v>33</v>
      </c>
      <c r="D155" s="115"/>
      <c r="E155" s="115"/>
      <c r="F155" s="115"/>
      <c r="G155" s="116"/>
      <c r="H155" s="117">
        <f aca="true" t="shared" si="27" ref="H155:Q155">SUM(H156:H160)</f>
        <v>0</v>
      </c>
      <c r="I155" s="118">
        <f t="shared" si="27"/>
        <v>0</v>
      </c>
      <c r="J155" s="119">
        <f t="shared" si="27"/>
        <v>0</v>
      </c>
      <c r="K155" s="120">
        <f t="shared" si="27"/>
        <v>0</v>
      </c>
      <c r="L155" s="121">
        <f t="shared" si="27"/>
        <v>0</v>
      </c>
      <c r="M155" s="121">
        <f t="shared" si="27"/>
        <v>0</v>
      </c>
      <c r="N155" s="121">
        <f t="shared" si="27"/>
        <v>0</v>
      </c>
      <c r="O155" s="121">
        <f t="shared" si="27"/>
        <v>0</v>
      </c>
      <c r="P155" s="122">
        <f t="shared" si="27"/>
        <v>0</v>
      </c>
      <c r="Q155" s="123">
        <f t="shared" si="27"/>
        <v>0</v>
      </c>
      <c r="R155" s="124">
        <f aca="true" t="shared" si="28" ref="R155:R160">SUM(J155,Q155)</f>
        <v>0</v>
      </c>
    </row>
    <row r="156" spans="2:18" s="111" customFormat="1" ht="16.5" customHeight="1">
      <c r="B156" s="125"/>
      <c r="C156" s="125"/>
      <c r="D156" s="126" t="s">
        <v>34</v>
      </c>
      <c r="E156" s="127"/>
      <c r="F156" s="127"/>
      <c r="G156" s="128"/>
      <c r="H156" s="129">
        <v>0</v>
      </c>
      <c r="I156" s="130">
        <v>0</v>
      </c>
      <c r="J156" s="152">
        <f>SUM(H156:I156)</f>
        <v>0</v>
      </c>
      <c r="K156" s="132">
        <v>0</v>
      </c>
      <c r="L156" s="133">
        <v>0</v>
      </c>
      <c r="M156" s="133">
        <v>0</v>
      </c>
      <c r="N156" s="133">
        <v>0</v>
      </c>
      <c r="O156" s="133">
        <v>0</v>
      </c>
      <c r="P156" s="130">
        <v>0</v>
      </c>
      <c r="Q156" s="131">
        <f>SUM(K156:P156)</f>
        <v>0</v>
      </c>
      <c r="R156" s="134">
        <f t="shared" si="28"/>
        <v>0</v>
      </c>
    </row>
    <row r="157" spans="2:18" s="111" customFormat="1" ht="16.5" customHeight="1">
      <c r="B157" s="125"/>
      <c r="C157" s="125"/>
      <c r="D157" s="135" t="s">
        <v>35</v>
      </c>
      <c r="E157" s="136"/>
      <c r="F157" s="136"/>
      <c r="G157" s="137"/>
      <c r="H157" s="138">
        <v>0</v>
      </c>
      <c r="I157" s="139">
        <v>0</v>
      </c>
      <c r="J157" s="154">
        <f>SUM(H157:I157)</f>
        <v>0</v>
      </c>
      <c r="K157" s="141">
        <v>0</v>
      </c>
      <c r="L157" s="142">
        <v>0</v>
      </c>
      <c r="M157" s="142">
        <v>0</v>
      </c>
      <c r="N157" s="142">
        <v>0</v>
      </c>
      <c r="O157" s="142">
        <v>0</v>
      </c>
      <c r="P157" s="139">
        <v>0</v>
      </c>
      <c r="Q157" s="140">
        <f>SUM(K157:P157)</f>
        <v>0</v>
      </c>
      <c r="R157" s="143">
        <f t="shared" si="28"/>
        <v>0</v>
      </c>
    </row>
    <row r="158" spans="2:18" s="111" customFormat="1" ht="16.5" customHeight="1">
      <c r="B158" s="125"/>
      <c r="C158" s="125"/>
      <c r="D158" s="135" t="s">
        <v>36</v>
      </c>
      <c r="E158" s="136"/>
      <c r="F158" s="136"/>
      <c r="G158" s="137"/>
      <c r="H158" s="138">
        <v>0</v>
      </c>
      <c r="I158" s="139">
        <v>0</v>
      </c>
      <c r="J158" s="154">
        <f>SUM(H158:I158)</f>
        <v>0</v>
      </c>
      <c r="K158" s="141">
        <v>0</v>
      </c>
      <c r="L158" s="142">
        <v>0</v>
      </c>
      <c r="M158" s="142">
        <v>0</v>
      </c>
      <c r="N158" s="142">
        <v>0</v>
      </c>
      <c r="O158" s="142">
        <v>0</v>
      </c>
      <c r="P158" s="139">
        <v>0</v>
      </c>
      <c r="Q158" s="140">
        <f>SUM(K158:P158)</f>
        <v>0</v>
      </c>
      <c r="R158" s="143">
        <f t="shared" si="28"/>
        <v>0</v>
      </c>
    </row>
    <row r="159" spans="2:18" s="111" customFormat="1" ht="16.5" customHeight="1">
      <c r="B159" s="125"/>
      <c r="C159" s="125"/>
      <c r="D159" s="135" t="s">
        <v>37</v>
      </c>
      <c r="E159" s="136"/>
      <c r="F159" s="136"/>
      <c r="G159" s="137"/>
      <c r="H159" s="138">
        <v>0</v>
      </c>
      <c r="I159" s="139">
        <v>0</v>
      </c>
      <c r="J159" s="154">
        <f>SUM(H159:I159)</f>
        <v>0</v>
      </c>
      <c r="K159" s="141">
        <v>0</v>
      </c>
      <c r="L159" s="142">
        <v>0</v>
      </c>
      <c r="M159" s="142">
        <v>0</v>
      </c>
      <c r="N159" s="142">
        <v>0</v>
      </c>
      <c r="O159" s="142">
        <v>0</v>
      </c>
      <c r="P159" s="139">
        <v>0</v>
      </c>
      <c r="Q159" s="140">
        <f>SUM(K159:P159)</f>
        <v>0</v>
      </c>
      <c r="R159" s="143">
        <f t="shared" si="28"/>
        <v>0</v>
      </c>
    </row>
    <row r="160" spans="2:18" s="111" customFormat="1" ht="16.5" customHeight="1">
      <c r="B160" s="125"/>
      <c r="C160" s="125"/>
      <c r="D160" s="144" t="s">
        <v>38</v>
      </c>
      <c r="E160" s="48"/>
      <c r="F160" s="48"/>
      <c r="G160" s="145"/>
      <c r="H160" s="146">
        <v>0</v>
      </c>
      <c r="I160" s="147">
        <v>0</v>
      </c>
      <c r="J160" s="153">
        <f>SUM(H160:I160)</f>
        <v>0</v>
      </c>
      <c r="K160" s="149">
        <v>0</v>
      </c>
      <c r="L160" s="150">
        <v>0</v>
      </c>
      <c r="M160" s="150">
        <v>0</v>
      </c>
      <c r="N160" s="150">
        <v>0</v>
      </c>
      <c r="O160" s="150">
        <v>0</v>
      </c>
      <c r="P160" s="147">
        <v>0</v>
      </c>
      <c r="Q160" s="148">
        <f>SUM(K160:P160)</f>
        <v>0</v>
      </c>
      <c r="R160" s="151">
        <f t="shared" si="28"/>
        <v>0</v>
      </c>
    </row>
    <row r="161" spans="2:18" s="111" customFormat="1" ht="16.5" customHeight="1">
      <c r="B161" s="125"/>
      <c r="C161" s="114" t="s">
        <v>39</v>
      </c>
      <c r="D161" s="115"/>
      <c r="E161" s="115"/>
      <c r="F161" s="115"/>
      <c r="G161" s="116"/>
      <c r="H161" s="117">
        <f aca="true" t="shared" si="29" ref="H161:R161">SUM(H162:H163)</f>
        <v>0</v>
      </c>
      <c r="I161" s="118">
        <f t="shared" si="29"/>
        <v>0</v>
      </c>
      <c r="J161" s="119">
        <f t="shared" si="29"/>
        <v>0</v>
      </c>
      <c r="K161" s="120">
        <f t="shared" si="29"/>
        <v>0</v>
      </c>
      <c r="L161" s="121">
        <f t="shared" si="29"/>
        <v>0</v>
      </c>
      <c r="M161" s="121">
        <f t="shared" si="29"/>
        <v>0</v>
      </c>
      <c r="N161" s="121">
        <f t="shared" si="29"/>
        <v>0</v>
      </c>
      <c r="O161" s="121">
        <f t="shared" si="29"/>
        <v>0</v>
      </c>
      <c r="P161" s="122">
        <f t="shared" si="29"/>
        <v>0</v>
      </c>
      <c r="Q161" s="123">
        <f t="shared" si="29"/>
        <v>0</v>
      </c>
      <c r="R161" s="124">
        <f t="shared" si="29"/>
        <v>0</v>
      </c>
    </row>
    <row r="162" spans="2:18" s="111" customFormat="1" ht="16.5" customHeight="1">
      <c r="B162" s="125"/>
      <c r="C162" s="125"/>
      <c r="D162" s="126" t="s">
        <v>40</v>
      </c>
      <c r="E162" s="127"/>
      <c r="F162" s="127"/>
      <c r="G162" s="128"/>
      <c r="H162" s="129">
        <v>0</v>
      </c>
      <c r="I162" s="130">
        <v>0</v>
      </c>
      <c r="J162" s="152">
        <f>SUM(H162:I162)</f>
        <v>0</v>
      </c>
      <c r="K162" s="132">
        <v>0</v>
      </c>
      <c r="L162" s="133">
        <v>0</v>
      </c>
      <c r="M162" s="133">
        <v>0</v>
      </c>
      <c r="N162" s="133">
        <v>0</v>
      </c>
      <c r="O162" s="133">
        <v>0</v>
      </c>
      <c r="P162" s="130">
        <v>0</v>
      </c>
      <c r="Q162" s="131">
        <f>SUM(K162:P162)</f>
        <v>0</v>
      </c>
      <c r="R162" s="134">
        <f>SUM(J162,Q162)</f>
        <v>0</v>
      </c>
    </row>
    <row r="163" spans="2:18" s="111" customFormat="1" ht="16.5" customHeight="1">
      <c r="B163" s="125"/>
      <c r="C163" s="125"/>
      <c r="D163" s="144" t="s">
        <v>41</v>
      </c>
      <c r="E163" s="48"/>
      <c r="F163" s="48"/>
      <c r="G163" s="145"/>
      <c r="H163" s="146">
        <v>0</v>
      </c>
      <c r="I163" s="147">
        <v>0</v>
      </c>
      <c r="J163" s="153">
        <f>SUM(H163:I163)</f>
        <v>0</v>
      </c>
      <c r="K163" s="149">
        <v>0</v>
      </c>
      <c r="L163" s="150">
        <v>0</v>
      </c>
      <c r="M163" s="150">
        <v>0</v>
      </c>
      <c r="N163" s="150">
        <v>0</v>
      </c>
      <c r="O163" s="150">
        <v>0</v>
      </c>
      <c r="P163" s="147">
        <v>0</v>
      </c>
      <c r="Q163" s="148">
        <f>SUM(K163:P163)</f>
        <v>0</v>
      </c>
      <c r="R163" s="151">
        <f>SUM(J163,Q163)</f>
        <v>0</v>
      </c>
    </row>
    <row r="164" spans="2:18" s="111" customFormat="1" ht="16.5" customHeight="1">
      <c r="B164" s="125"/>
      <c r="C164" s="114" t="s">
        <v>42</v>
      </c>
      <c r="D164" s="115"/>
      <c r="E164" s="115"/>
      <c r="F164" s="115"/>
      <c r="G164" s="116"/>
      <c r="H164" s="117">
        <f aca="true" t="shared" si="30" ref="H164:R164">SUM(H165:H167)</f>
        <v>0</v>
      </c>
      <c r="I164" s="118">
        <f t="shared" si="30"/>
        <v>0</v>
      </c>
      <c r="J164" s="119">
        <f t="shared" si="30"/>
        <v>0</v>
      </c>
      <c r="K164" s="120">
        <f t="shared" si="30"/>
        <v>0</v>
      </c>
      <c r="L164" s="121">
        <f t="shared" si="30"/>
        <v>0</v>
      </c>
      <c r="M164" s="121">
        <f t="shared" si="30"/>
        <v>0</v>
      </c>
      <c r="N164" s="121">
        <f t="shared" si="30"/>
        <v>0</v>
      </c>
      <c r="O164" s="121">
        <f t="shared" si="30"/>
        <v>0</v>
      </c>
      <c r="P164" s="122">
        <f t="shared" si="30"/>
        <v>0</v>
      </c>
      <c r="Q164" s="123">
        <f t="shared" si="30"/>
        <v>0</v>
      </c>
      <c r="R164" s="124">
        <f t="shared" si="30"/>
        <v>0</v>
      </c>
    </row>
    <row r="165" spans="2:18" s="111" customFormat="1" ht="16.5" customHeight="1">
      <c r="B165" s="125"/>
      <c r="C165" s="125"/>
      <c r="D165" s="126" t="s">
        <v>43</v>
      </c>
      <c r="E165" s="127"/>
      <c r="F165" s="127"/>
      <c r="G165" s="128"/>
      <c r="H165" s="129">
        <v>0</v>
      </c>
      <c r="I165" s="130">
        <v>0</v>
      </c>
      <c r="J165" s="152">
        <f>SUM(H165:I165)</f>
        <v>0</v>
      </c>
      <c r="K165" s="132">
        <v>0</v>
      </c>
      <c r="L165" s="133">
        <v>0</v>
      </c>
      <c r="M165" s="133">
        <v>0</v>
      </c>
      <c r="N165" s="133">
        <v>0</v>
      </c>
      <c r="O165" s="133">
        <v>0</v>
      </c>
      <c r="P165" s="130">
        <v>0</v>
      </c>
      <c r="Q165" s="131">
        <f>SUM(K165:P165)</f>
        <v>0</v>
      </c>
      <c r="R165" s="134">
        <f>SUM(J165,Q165)</f>
        <v>0</v>
      </c>
    </row>
    <row r="166" spans="2:18" s="111" customFormat="1" ht="16.5" customHeight="1">
      <c r="B166" s="125"/>
      <c r="C166" s="125"/>
      <c r="D166" s="135" t="s">
        <v>44</v>
      </c>
      <c r="E166" s="136"/>
      <c r="F166" s="136"/>
      <c r="G166" s="137"/>
      <c r="H166" s="138">
        <v>0</v>
      </c>
      <c r="I166" s="139">
        <v>0</v>
      </c>
      <c r="J166" s="154">
        <f>SUM(H166:I166)</f>
        <v>0</v>
      </c>
      <c r="K166" s="141">
        <v>0</v>
      </c>
      <c r="L166" s="142">
        <v>0</v>
      </c>
      <c r="M166" s="142">
        <v>0</v>
      </c>
      <c r="N166" s="142">
        <v>0</v>
      </c>
      <c r="O166" s="142">
        <v>0</v>
      </c>
      <c r="P166" s="139">
        <v>0</v>
      </c>
      <c r="Q166" s="140">
        <f>SUM(K166:P166)</f>
        <v>0</v>
      </c>
      <c r="R166" s="143">
        <f>SUM(J166,Q166)</f>
        <v>0</v>
      </c>
    </row>
    <row r="167" spans="2:18" s="111" customFormat="1" ht="16.5" customHeight="1">
      <c r="B167" s="125"/>
      <c r="C167" s="155"/>
      <c r="D167" s="144" t="s">
        <v>45</v>
      </c>
      <c r="E167" s="48"/>
      <c r="F167" s="48"/>
      <c r="G167" s="145"/>
      <c r="H167" s="146">
        <v>0</v>
      </c>
      <c r="I167" s="147">
        <v>0</v>
      </c>
      <c r="J167" s="153">
        <f>SUM(H167:I167)</f>
        <v>0</v>
      </c>
      <c r="K167" s="149">
        <v>0</v>
      </c>
      <c r="L167" s="150">
        <v>0</v>
      </c>
      <c r="M167" s="150">
        <v>0</v>
      </c>
      <c r="N167" s="150">
        <v>0</v>
      </c>
      <c r="O167" s="150">
        <v>0</v>
      </c>
      <c r="P167" s="147">
        <v>0</v>
      </c>
      <c r="Q167" s="148">
        <f>SUM(K167:P167)</f>
        <v>0</v>
      </c>
      <c r="R167" s="151">
        <f>SUM(J167,Q167)</f>
        <v>0</v>
      </c>
    </row>
    <row r="168" spans="2:18" s="111" customFormat="1" ht="16.5" customHeight="1">
      <c r="B168" s="125"/>
      <c r="C168" s="114" t="s">
        <v>46</v>
      </c>
      <c r="D168" s="115"/>
      <c r="E168" s="115"/>
      <c r="F168" s="115"/>
      <c r="G168" s="116"/>
      <c r="H168" s="117">
        <f aca="true" t="shared" si="31" ref="H168:R168">SUM(H169:H171)</f>
        <v>0</v>
      </c>
      <c r="I168" s="118">
        <f t="shared" si="31"/>
        <v>0</v>
      </c>
      <c r="J168" s="119">
        <f t="shared" si="31"/>
        <v>0</v>
      </c>
      <c r="K168" s="120">
        <f t="shared" si="31"/>
        <v>0</v>
      </c>
      <c r="L168" s="121">
        <f t="shared" si="31"/>
        <v>0</v>
      </c>
      <c r="M168" s="121">
        <f t="shared" si="31"/>
        <v>0</v>
      </c>
      <c r="N168" s="121">
        <f t="shared" si="31"/>
        <v>0</v>
      </c>
      <c r="O168" s="121">
        <f t="shared" si="31"/>
        <v>0</v>
      </c>
      <c r="P168" s="122">
        <f t="shared" si="31"/>
        <v>0</v>
      </c>
      <c r="Q168" s="123">
        <f t="shared" si="31"/>
        <v>0</v>
      </c>
      <c r="R168" s="124">
        <f t="shared" si="31"/>
        <v>0</v>
      </c>
    </row>
    <row r="169" spans="2:18" s="111" customFormat="1" ht="16.5" customHeight="1">
      <c r="B169" s="125"/>
      <c r="C169" s="125"/>
      <c r="D169" s="126" t="s">
        <v>47</v>
      </c>
      <c r="E169" s="127"/>
      <c r="F169" s="127"/>
      <c r="G169" s="128"/>
      <c r="H169" s="129">
        <v>0</v>
      </c>
      <c r="I169" s="130">
        <v>0</v>
      </c>
      <c r="J169" s="152">
        <f>SUM(H169:I169)</f>
        <v>0</v>
      </c>
      <c r="K169" s="132">
        <v>0</v>
      </c>
      <c r="L169" s="133">
        <v>0</v>
      </c>
      <c r="M169" s="133">
        <v>0</v>
      </c>
      <c r="N169" s="133">
        <v>0</v>
      </c>
      <c r="O169" s="133">
        <v>0</v>
      </c>
      <c r="P169" s="130">
        <v>0</v>
      </c>
      <c r="Q169" s="131">
        <f>SUM(K169:P169)</f>
        <v>0</v>
      </c>
      <c r="R169" s="134">
        <f>SUM(J169,Q169)</f>
        <v>0</v>
      </c>
    </row>
    <row r="170" spans="2:18" s="111" customFormat="1" ht="16.5" customHeight="1">
      <c r="B170" s="125"/>
      <c r="C170" s="125"/>
      <c r="D170" s="135" t="s">
        <v>48</v>
      </c>
      <c r="E170" s="136"/>
      <c r="F170" s="136"/>
      <c r="G170" s="137"/>
      <c r="H170" s="138">
        <v>0</v>
      </c>
      <c r="I170" s="139">
        <v>0</v>
      </c>
      <c r="J170" s="154">
        <f>SUM(H170:I170)</f>
        <v>0</v>
      </c>
      <c r="K170" s="141">
        <v>0</v>
      </c>
      <c r="L170" s="142">
        <v>0</v>
      </c>
      <c r="M170" s="142">
        <v>0</v>
      </c>
      <c r="N170" s="142">
        <v>0</v>
      </c>
      <c r="O170" s="142">
        <v>0</v>
      </c>
      <c r="P170" s="139">
        <v>0</v>
      </c>
      <c r="Q170" s="140">
        <f>SUM(K170:P170)</f>
        <v>0</v>
      </c>
      <c r="R170" s="143">
        <f>SUM(J170,Q170)</f>
        <v>0</v>
      </c>
    </row>
    <row r="171" spans="2:18" s="111" customFormat="1" ht="16.5" customHeight="1">
      <c r="B171" s="125"/>
      <c r="C171" s="125"/>
      <c r="D171" s="144" t="s">
        <v>49</v>
      </c>
      <c r="E171" s="48"/>
      <c r="F171" s="48"/>
      <c r="G171" s="145"/>
      <c r="H171" s="146">
        <v>0</v>
      </c>
      <c r="I171" s="147">
        <v>0</v>
      </c>
      <c r="J171" s="153">
        <f>SUM(H171:I171)</f>
        <v>0</v>
      </c>
      <c r="K171" s="149">
        <v>0</v>
      </c>
      <c r="L171" s="150">
        <v>0</v>
      </c>
      <c r="M171" s="150">
        <v>0</v>
      </c>
      <c r="N171" s="150">
        <v>0</v>
      </c>
      <c r="O171" s="150">
        <v>0</v>
      </c>
      <c r="P171" s="147">
        <v>0</v>
      </c>
      <c r="Q171" s="148">
        <f>SUM(K171:P171)</f>
        <v>0</v>
      </c>
      <c r="R171" s="151">
        <f>SUM(J171,Q171)</f>
        <v>0</v>
      </c>
    </row>
    <row r="172" spans="2:18" s="111" customFormat="1" ht="16.5" customHeight="1">
      <c r="B172" s="125"/>
      <c r="C172" s="156" t="s">
        <v>50</v>
      </c>
      <c r="D172" s="157"/>
      <c r="E172" s="157"/>
      <c r="F172" s="157"/>
      <c r="G172" s="158"/>
      <c r="H172" s="117">
        <v>0</v>
      </c>
      <c r="I172" s="118">
        <v>0</v>
      </c>
      <c r="J172" s="119">
        <f>SUM(H172:I172)</f>
        <v>0</v>
      </c>
      <c r="K172" s="120">
        <v>0</v>
      </c>
      <c r="L172" s="121">
        <v>0</v>
      </c>
      <c r="M172" s="121">
        <v>0</v>
      </c>
      <c r="N172" s="121">
        <v>0</v>
      </c>
      <c r="O172" s="121">
        <v>0</v>
      </c>
      <c r="P172" s="122">
        <v>0</v>
      </c>
      <c r="Q172" s="123">
        <f>SUM(K172:P172)</f>
        <v>0</v>
      </c>
      <c r="R172" s="124">
        <f>SUM(J172,Q172)</f>
        <v>0</v>
      </c>
    </row>
    <row r="173" spans="2:18" s="111" customFormat="1" ht="16.5" customHeight="1">
      <c r="B173" s="155"/>
      <c r="C173" s="156" t="s">
        <v>51</v>
      </c>
      <c r="D173" s="157"/>
      <c r="E173" s="157"/>
      <c r="F173" s="157"/>
      <c r="G173" s="158"/>
      <c r="H173" s="117">
        <v>0</v>
      </c>
      <c r="I173" s="118">
        <v>0</v>
      </c>
      <c r="J173" s="119">
        <f>SUM(H173:I173)</f>
        <v>0</v>
      </c>
      <c r="K173" s="120">
        <v>0</v>
      </c>
      <c r="L173" s="121">
        <v>0</v>
      </c>
      <c r="M173" s="121">
        <v>0</v>
      </c>
      <c r="N173" s="121">
        <v>0</v>
      </c>
      <c r="O173" s="121">
        <v>0</v>
      </c>
      <c r="P173" s="122">
        <v>0</v>
      </c>
      <c r="Q173" s="123">
        <f>SUM(K173:P173)</f>
        <v>0</v>
      </c>
      <c r="R173" s="124">
        <f>SUM(J173,Q173)</f>
        <v>0</v>
      </c>
    </row>
    <row r="174" spans="2:18" s="111" customFormat="1" ht="16.5" customHeight="1">
      <c r="B174" s="114" t="s">
        <v>52</v>
      </c>
      <c r="C174" s="115"/>
      <c r="D174" s="115"/>
      <c r="E174" s="115"/>
      <c r="F174" s="115"/>
      <c r="G174" s="116"/>
      <c r="H174" s="117">
        <f aca="true" t="shared" si="32" ref="H174:R174">SUM(H175:H180)</f>
        <v>0</v>
      </c>
      <c r="I174" s="118">
        <f t="shared" si="32"/>
        <v>0</v>
      </c>
      <c r="J174" s="119">
        <f t="shared" si="32"/>
        <v>0</v>
      </c>
      <c r="K174" s="120">
        <f t="shared" si="32"/>
        <v>0</v>
      </c>
      <c r="L174" s="121">
        <f t="shared" si="32"/>
        <v>0</v>
      </c>
      <c r="M174" s="121">
        <f t="shared" si="32"/>
        <v>0</v>
      </c>
      <c r="N174" s="121">
        <f t="shared" si="32"/>
        <v>0</v>
      </c>
      <c r="O174" s="121">
        <f t="shared" si="32"/>
        <v>0</v>
      </c>
      <c r="P174" s="122">
        <f t="shared" si="32"/>
        <v>0</v>
      </c>
      <c r="Q174" s="123">
        <f t="shared" si="32"/>
        <v>0</v>
      </c>
      <c r="R174" s="124">
        <f t="shared" si="32"/>
        <v>0</v>
      </c>
    </row>
    <row r="175" spans="2:18" s="111" customFormat="1" ht="16.5" customHeight="1">
      <c r="B175" s="125"/>
      <c r="C175" s="126" t="s">
        <v>53</v>
      </c>
      <c r="D175" s="127"/>
      <c r="E175" s="127"/>
      <c r="F175" s="127"/>
      <c r="G175" s="128"/>
      <c r="H175" s="159"/>
      <c r="I175" s="160"/>
      <c r="J175" s="161"/>
      <c r="K175" s="162"/>
      <c r="L175" s="133">
        <v>0</v>
      </c>
      <c r="M175" s="133">
        <v>0</v>
      </c>
      <c r="N175" s="133">
        <v>0</v>
      </c>
      <c r="O175" s="133">
        <v>0</v>
      </c>
      <c r="P175" s="130">
        <v>0</v>
      </c>
      <c r="Q175" s="131">
        <f aca="true" t="shared" si="33" ref="Q175:Q180">SUM(K175:P175)</f>
        <v>0</v>
      </c>
      <c r="R175" s="134">
        <f aca="true" t="shared" si="34" ref="R175:R180">SUM(J175,Q175)</f>
        <v>0</v>
      </c>
    </row>
    <row r="176" spans="2:18" s="111" customFormat="1" ht="16.5" customHeight="1">
      <c r="B176" s="125"/>
      <c r="C176" s="135" t="s">
        <v>54</v>
      </c>
      <c r="D176" s="136"/>
      <c r="E176" s="136"/>
      <c r="F176" s="136"/>
      <c r="G176" s="137"/>
      <c r="H176" s="138">
        <v>0</v>
      </c>
      <c r="I176" s="139">
        <v>0</v>
      </c>
      <c r="J176" s="154">
        <f>SUM(H176:I176)</f>
        <v>0</v>
      </c>
      <c r="K176" s="141">
        <v>0</v>
      </c>
      <c r="L176" s="142">
        <v>0</v>
      </c>
      <c r="M176" s="142">
        <v>0</v>
      </c>
      <c r="N176" s="142">
        <v>0</v>
      </c>
      <c r="O176" s="142">
        <v>0</v>
      </c>
      <c r="P176" s="139">
        <v>0</v>
      </c>
      <c r="Q176" s="140">
        <f t="shared" si="33"/>
        <v>0</v>
      </c>
      <c r="R176" s="143">
        <f t="shared" si="34"/>
        <v>0</v>
      </c>
    </row>
    <row r="177" spans="2:18" s="111" customFormat="1" ht="16.5" customHeight="1">
      <c r="B177" s="125"/>
      <c r="C177" s="135" t="s">
        <v>55</v>
      </c>
      <c r="D177" s="136"/>
      <c r="E177" s="136"/>
      <c r="F177" s="136"/>
      <c r="G177" s="137"/>
      <c r="H177" s="138">
        <v>0</v>
      </c>
      <c r="I177" s="139">
        <v>0</v>
      </c>
      <c r="J177" s="154">
        <f>SUM(H177:I177)</f>
        <v>0</v>
      </c>
      <c r="K177" s="141">
        <v>0</v>
      </c>
      <c r="L177" s="142">
        <v>0</v>
      </c>
      <c r="M177" s="142">
        <v>0</v>
      </c>
      <c r="N177" s="142">
        <v>0</v>
      </c>
      <c r="O177" s="142">
        <v>0</v>
      </c>
      <c r="P177" s="139">
        <v>0</v>
      </c>
      <c r="Q177" s="140">
        <f t="shared" si="33"/>
        <v>0</v>
      </c>
      <c r="R177" s="143">
        <f t="shared" si="34"/>
        <v>0</v>
      </c>
    </row>
    <row r="178" spans="2:18" s="111" customFormat="1" ht="16.5" customHeight="1">
      <c r="B178" s="125"/>
      <c r="C178" s="135" t="s">
        <v>56</v>
      </c>
      <c r="D178" s="136"/>
      <c r="E178" s="136"/>
      <c r="F178" s="136"/>
      <c r="G178" s="137"/>
      <c r="H178" s="163"/>
      <c r="I178" s="139">
        <v>0</v>
      </c>
      <c r="J178" s="154">
        <f>SUM(H178:I178)</f>
        <v>0</v>
      </c>
      <c r="K178" s="164"/>
      <c r="L178" s="142">
        <v>0</v>
      </c>
      <c r="M178" s="142">
        <v>0</v>
      </c>
      <c r="N178" s="142">
        <v>0</v>
      </c>
      <c r="O178" s="142">
        <v>0</v>
      </c>
      <c r="P178" s="139">
        <v>0</v>
      </c>
      <c r="Q178" s="140">
        <f t="shared" si="33"/>
        <v>0</v>
      </c>
      <c r="R178" s="143">
        <f t="shared" si="34"/>
        <v>0</v>
      </c>
    </row>
    <row r="179" spans="2:18" s="111" customFormat="1" ht="16.5" customHeight="1">
      <c r="B179" s="125"/>
      <c r="C179" s="165" t="s">
        <v>57</v>
      </c>
      <c r="D179" s="166"/>
      <c r="E179" s="166"/>
      <c r="F179" s="166"/>
      <c r="G179" s="167"/>
      <c r="H179" s="163"/>
      <c r="I179" s="168"/>
      <c r="J179" s="169"/>
      <c r="K179" s="164"/>
      <c r="L179" s="142">
        <v>0</v>
      </c>
      <c r="M179" s="142">
        <v>0</v>
      </c>
      <c r="N179" s="142">
        <v>0</v>
      </c>
      <c r="O179" s="142">
        <v>0</v>
      </c>
      <c r="P179" s="139">
        <v>0</v>
      </c>
      <c r="Q179" s="140">
        <f t="shared" si="33"/>
        <v>0</v>
      </c>
      <c r="R179" s="143">
        <f t="shared" si="34"/>
        <v>0</v>
      </c>
    </row>
    <row r="180" spans="2:18" s="111" customFormat="1" ht="16.5" customHeight="1">
      <c r="B180" s="170"/>
      <c r="C180" s="171" t="s">
        <v>58</v>
      </c>
      <c r="D180" s="172"/>
      <c r="E180" s="172"/>
      <c r="F180" s="172"/>
      <c r="G180" s="173"/>
      <c r="H180" s="146">
        <v>0</v>
      </c>
      <c r="I180" s="147">
        <v>0</v>
      </c>
      <c r="J180" s="153">
        <f>SUM(H180:I180)</f>
        <v>0</v>
      </c>
      <c r="K180" s="174"/>
      <c r="L180" s="150">
        <v>0</v>
      </c>
      <c r="M180" s="150">
        <v>0</v>
      </c>
      <c r="N180" s="150">
        <v>0</v>
      </c>
      <c r="O180" s="150">
        <v>0</v>
      </c>
      <c r="P180" s="147">
        <v>0</v>
      </c>
      <c r="Q180" s="148">
        <f t="shared" si="33"/>
        <v>0</v>
      </c>
      <c r="R180" s="151">
        <f t="shared" si="34"/>
        <v>0</v>
      </c>
    </row>
    <row r="181" spans="2:18" s="111" customFormat="1" ht="16.5" customHeight="1">
      <c r="B181" s="114" t="s">
        <v>59</v>
      </c>
      <c r="C181" s="115"/>
      <c r="D181" s="115"/>
      <c r="E181" s="115"/>
      <c r="F181" s="115"/>
      <c r="G181" s="116"/>
      <c r="H181" s="117">
        <f>SUM(H182:H184)</f>
        <v>0</v>
      </c>
      <c r="I181" s="118">
        <f>SUM(I182:I184)</f>
        <v>0</v>
      </c>
      <c r="J181" s="119">
        <f>SUM(J182:J184)</f>
        <v>0</v>
      </c>
      <c r="K181" s="175"/>
      <c r="L181" s="121">
        <f aca="true" t="shared" si="35" ref="L181:R181">SUM(L182:L184)</f>
        <v>0</v>
      </c>
      <c r="M181" s="121">
        <f t="shared" si="35"/>
        <v>0</v>
      </c>
      <c r="N181" s="121">
        <f t="shared" si="35"/>
        <v>0</v>
      </c>
      <c r="O181" s="121">
        <f t="shared" si="35"/>
        <v>0</v>
      </c>
      <c r="P181" s="122">
        <f t="shared" si="35"/>
        <v>0</v>
      </c>
      <c r="Q181" s="123">
        <f t="shared" si="35"/>
        <v>0</v>
      </c>
      <c r="R181" s="124">
        <f t="shared" si="35"/>
        <v>0</v>
      </c>
    </row>
    <row r="182" spans="2:18" s="111" customFormat="1" ht="16.5" customHeight="1">
      <c r="B182" s="125"/>
      <c r="C182" s="126" t="s">
        <v>60</v>
      </c>
      <c r="D182" s="127"/>
      <c r="E182" s="127"/>
      <c r="F182" s="127"/>
      <c r="G182" s="128"/>
      <c r="H182" s="129">
        <v>0</v>
      </c>
      <c r="I182" s="130">
        <v>0</v>
      </c>
      <c r="J182" s="152">
        <f>SUM(H182:I182)</f>
        <v>0</v>
      </c>
      <c r="K182" s="162"/>
      <c r="L182" s="133">
        <v>0</v>
      </c>
      <c r="M182" s="133">
        <v>0</v>
      </c>
      <c r="N182" s="133">
        <v>0</v>
      </c>
      <c r="O182" s="133">
        <v>0</v>
      </c>
      <c r="P182" s="130">
        <v>0</v>
      </c>
      <c r="Q182" s="131">
        <f>SUM(K182:P182)</f>
        <v>0</v>
      </c>
      <c r="R182" s="134">
        <f>SUM(J182,Q182)</f>
        <v>0</v>
      </c>
    </row>
    <row r="183" spans="2:18" s="111" customFormat="1" ht="16.5" customHeight="1">
      <c r="B183" s="125"/>
      <c r="C183" s="135" t="s">
        <v>61</v>
      </c>
      <c r="D183" s="136"/>
      <c r="E183" s="136"/>
      <c r="F183" s="136"/>
      <c r="G183" s="137"/>
      <c r="H183" s="138">
        <v>0</v>
      </c>
      <c r="I183" s="139">
        <v>0</v>
      </c>
      <c r="J183" s="154">
        <f>SUM(H183:I183)</f>
        <v>0</v>
      </c>
      <c r="K183" s="164"/>
      <c r="L183" s="142">
        <v>0</v>
      </c>
      <c r="M183" s="142">
        <v>0</v>
      </c>
      <c r="N183" s="142">
        <v>0</v>
      </c>
      <c r="O183" s="142">
        <v>0</v>
      </c>
      <c r="P183" s="139">
        <v>0</v>
      </c>
      <c r="Q183" s="140">
        <f>SUM(K183:P183)</f>
        <v>0</v>
      </c>
      <c r="R183" s="143">
        <f>SUM(J183,Q183)</f>
        <v>0</v>
      </c>
    </row>
    <row r="184" spans="2:18" s="111" customFormat="1" ht="16.5" customHeight="1">
      <c r="B184" s="170"/>
      <c r="C184" s="144" t="s">
        <v>62</v>
      </c>
      <c r="D184" s="48"/>
      <c r="E184" s="48"/>
      <c r="F184" s="48"/>
      <c r="G184" s="145"/>
      <c r="H184" s="146">
        <v>0</v>
      </c>
      <c r="I184" s="147">
        <v>0</v>
      </c>
      <c r="J184" s="153">
        <f>SUM(H184:I184)</f>
        <v>0</v>
      </c>
      <c r="K184" s="174"/>
      <c r="L184" s="150">
        <v>0</v>
      </c>
      <c r="M184" s="150">
        <v>0</v>
      </c>
      <c r="N184" s="150">
        <v>0</v>
      </c>
      <c r="O184" s="150">
        <v>0</v>
      </c>
      <c r="P184" s="147">
        <v>0</v>
      </c>
      <c r="Q184" s="148">
        <f>SUM(K184:P184)</f>
        <v>0</v>
      </c>
      <c r="R184" s="151">
        <f>SUM(J184,Q184)</f>
        <v>0</v>
      </c>
    </row>
    <row r="185" spans="2:18" s="111" customFormat="1" ht="16.5" customHeight="1">
      <c r="B185" s="176" t="s">
        <v>63</v>
      </c>
      <c r="C185" s="29"/>
      <c r="D185" s="29"/>
      <c r="E185" s="29"/>
      <c r="F185" s="29"/>
      <c r="G185" s="30"/>
      <c r="H185" s="117">
        <f aca="true" t="shared" si="36" ref="H185:R185">SUM(H154,H174,H181)</f>
        <v>0</v>
      </c>
      <c r="I185" s="118">
        <f t="shared" si="36"/>
        <v>0</v>
      </c>
      <c r="J185" s="119">
        <f t="shared" si="36"/>
        <v>0</v>
      </c>
      <c r="K185" s="120">
        <f t="shared" si="36"/>
        <v>0</v>
      </c>
      <c r="L185" s="121">
        <f t="shared" si="36"/>
        <v>0</v>
      </c>
      <c r="M185" s="121">
        <f t="shared" si="36"/>
        <v>0</v>
      </c>
      <c r="N185" s="121">
        <f t="shared" si="36"/>
        <v>0</v>
      </c>
      <c r="O185" s="121">
        <f t="shared" si="36"/>
        <v>0</v>
      </c>
      <c r="P185" s="122">
        <f t="shared" si="36"/>
        <v>0</v>
      </c>
      <c r="Q185" s="123">
        <f t="shared" si="36"/>
        <v>0</v>
      </c>
      <c r="R185" s="124">
        <f t="shared" si="36"/>
        <v>0</v>
      </c>
    </row>
    <row r="187" s="111" customFormat="1" ht="16.5" customHeight="1">
      <c r="A187" s="110" t="s">
        <v>104</v>
      </c>
    </row>
    <row r="188" spans="11:12" s="111" customFormat="1" ht="16.5" customHeight="1">
      <c r="K188" s="367" t="s">
        <v>105</v>
      </c>
      <c r="L188" s="367"/>
    </row>
    <row r="189" spans="2:12" s="111" customFormat="1" ht="16.5" customHeight="1">
      <c r="B189" s="356" t="str">
        <f>"平成"&amp;WIDECHAR($A$2)&amp;"年（"&amp;WIDECHAR($B$2)&amp;"年）"&amp;WIDECHAR($C$2)&amp;"月
（申請日："&amp;WIDECHAR($C$2)&amp;"／１～"&amp;WIDECHAR($C$2)&amp;"／"&amp;WIDECHAR($E$2)&amp;"）"</f>
        <v>平成２１年（２００９年）１月
（申請日：１／１～１／３１）</v>
      </c>
      <c r="C189" s="330"/>
      <c r="D189" s="330"/>
      <c r="E189" s="330"/>
      <c r="F189" s="330"/>
      <c r="G189" s="331"/>
      <c r="H189" s="184" t="s">
        <v>106</v>
      </c>
      <c r="I189" s="185" t="s">
        <v>107</v>
      </c>
      <c r="J189" s="185" t="s">
        <v>108</v>
      </c>
      <c r="K189" s="186" t="s">
        <v>109</v>
      </c>
      <c r="L189" s="187" t="s">
        <v>10</v>
      </c>
    </row>
    <row r="190" spans="2:12" s="111" customFormat="1" ht="16.5" customHeight="1">
      <c r="B190" s="335"/>
      <c r="C190" s="336"/>
      <c r="D190" s="336"/>
      <c r="E190" s="336"/>
      <c r="F190" s="336"/>
      <c r="G190" s="337"/>
      <c r="H190" s="188">
        <v>0</v>
      </c>
      <c r="I190" s="189">
        <v>0</v>
      </c>
      <c r="J190" s="189">
        <v>0</v>
      </c>
      <c r="K190" s="190">
        <v>0</v>
      </c>
      <c r="L190" s="191">
        <f>SUM(H190:K190)</f>
        <v>0</v>
      </c>
    </row>
    <row r="191" s="111" customFormat="1" ht="16.5" customHeight="1"/>
    <row r="192" s="111" customFormat="1" ht="16.5" customHeight="1"/>
    <row r="193" s="111" customFormat="1" ht="16.5" customHeight="1">
      <c r="A193" s="110" t="s">
        <v>110</v>
      </c>
    </row>
    <row r="194" spans="17:18" s="111" customFormat="1" ht="16.5" customHeight="1">
      <c r="Q194" s="367" t="s">
        <v>105</v>
      </c>
      <c r="R194" s="367"/>
    </row>
    <row r="195" spans="2:18" s="111" customFormat="1" ht="16.5" customHeight="1">
      <c r="B195" s="356" t="str">
        <f>"平成"&amp;WIDECHAR($A$2)&amp;"年（"&amp;WIDECHAR($B$2)&amp;"年）"&amp;WIDECHAR($C$2)&amp;"月
（申請日："&amp;WIDECHAR($C$2)&amp;"／１～"&amp;WIDECHAR($C$2)&amp;"／"&amp;WIDECHAR($E$2)&amp;"）"</f>
        <v>平成２１年（２００９年）１月
（申請日：１／１～１／３１）</v>
      </c>
      <c r="C195" s="330"/>
      <c r="D195" s="330"/>
      <c r="E195" s="330"/>
      <c r="F195" s="330"/>
      <c r="G195" s="331"/>
      <c r="H195" s="357" t="s">
        <v>177</v>
      </c>
      <c r="I195" s="359" t="s">
        <v>111</v>
      </c>
      <c r="J195" s="306" t="s">
        <v>8</v>
      </c>
      <c r="K195" s="306" t="s">
        <v>9</v>
      </c>
      <c r="L195" s="365" t="s">
        <v>11</v>
      </c>
      <c r="M195" s="359" t="s">
        <v>12</v>
      </c>
      <c r="N195" s="359" t="s">
        <v>13</v>
      </c>
      <c r="O195" s="359" t="s">
        <v>14</v>
      </c>
      <c r="P195" s="359" t="s">
        <v>15</v>
      </c>
      <c r="Q195" s="368" t="s">
        <v>16</v>
      </c>
      <c r="R195" s="344" t="s">
        <v>10</v>
      </c>
    </row>
    <row r="196" spans="2:18" s="111" customFormat="1" ht="16.5" customHeight="1">
      <c r="B196" s="335"/>
      <c r="C196" s="336"/>
      <c r="D196" s="336"/>
      <c r="E196" s="336"/>
      <c r="F196" s="336"/>
      <c r="G196" s="337"/>
      <c r="H196" s="358"/>
      <c r="I196" s="360"/>
      <c r="J196" s="307"/>
      <c r="K196" s="307"/>
      <c r="L196" s="366"/>
      <c r="M196" s="360"/>
      <c r="N196" s="360"/>
      <c r="O196" s="360"/>
      <c r="P196" s="360"/>
      <c r="Q196" s="369"/>
      <c r="R196" s="345"/>
    </row>
    <row r="197" spans="2:18" s="111" customFormat="1" ht="16.5" customHeight="1">
      <c r="B197" s="195" t="s">
        <v>112</v>
      </c>
      <c r="C197" s="196"/>
      <c r="D197" s="196"/>
      <c r="E197" s="196"/>
      <c r="F197" s="196"/>
      <c r="G197" s="196"/>
      <c r="H197" s="197">
        <v>0</v>
      </c>
      <c r="I197" s="198">
        <v>0</v>
      </c>
      <c r="J197" s="199">
        <v>0</v>
      </c>
      <c r="K197" s="199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  <c r="Q197" s="200">
        <v>0</v>
      </c>
      <c r="R197" s="201">
        <f>SUM(H197:Q197)</f>
        <v>0</v>
      </c>
    </row>
    <row r="198" spans="2:18" s="111" customFormat="1" ht="16.5" customHeight="1">
      <c r="B198" s="202" t="s">
        <v>113</v>
      </c>
      <c r="C198" s="203"/>
      <c r="D198" s="203"/>
      <c r="E198" s="203"/>
      <c r="F198" s="203"/>
      <c r="G198" s="203"/>
      <c r="H198" s="204">
        <v>0</v>
      </c>
      <c r="I198" s="205">
        <v>0</v>
      </c>
      <c r="J198" s="206">
        <v>0</v>
      </c>
      <c r="K198" s="206">
        <v>0</v>
      </c>
      <c r="L198" s="205">
        <v>0</v>
      </c>
      <c r="M198" s="205">
        <v>0</v>
      </c>
      <c r="N198" s="205">
        <v>0</v>
      </c>
      <c r="O198" s="205">
        <v>0</v>
      </c>
      <c r="P198" s="205">
        <v>0</v>
      </c>
      <c r="Q198" s="207">
        <v>0</v>
      </c>
      <c r="R198" s="208">
        <f>SUM(H198:Q198)</f>
        <v>0</v>
      </c>
    </row>
    <row r="199" spans="2:18" s="111" customFormat="1" ht="16.5" customHeight="1">
      <c r="B199" s="202" t="s">
        <v>114</v>
      </c>
      <c r="C199" s="203"/>
      <c r="D199" s="203"/>
      <c r="E199" s="203"/>
      <c r="F199" s="203"/>
      <c r="G199" s="203"/>
      <c r="H199" s="204">
        <v>0</v>
      </c>
      <c r="I199" s="205">
        <v>0</v>
      </c>
      <c r="J199" s="206">
        <v>0</v>
      </c>
      <c r="K199" s="206">
        <v>0</v>
      </c>
      <c r="L199" s="205">
        <v>0</v>
      </c>
      <c r="M199" s="205">
        <v>0</v>
      </c>
      <c r="N199" s="205">
        <v>0</v>
      </c>
      <c r="O199" s="205">
        <v>0</v>
      </c>
      <c r="P199" s="205">
        <v>0</v>
      </c>
      <c r="Q199" s="207">
        <v>0</v>
      </c>
      <c r="R199" s="208">
        <f>SUM(H199:Q199)</f>
        <v>0</v>
      </c>
    </row>
    <row r="200" spans="2:18" s="111" customFormat="1" ht="16.5" customHeight="1">
      <c r="B200" s="209" t="s">
        <v>115</v>
      </c>
      <c r="C200" s="210"/>
      <c r="D200" s="210"/>
      <c r="E200" s="210"/>
      <c r="F200" s="210"/>
      <c r="G200" s="210"/>
      <c r="H200" s="211">
        <v>0</v>
      </c>
      <c r="I200" s="212">
        <v>0</v>
      </c>
      <c r="J200" s="213">
        <v>0</v>
      </c>
      <c r="K200" s="213">
        <v>0</v>
      </c>
      <c r="L200" s="212">
        <v>0</v>
      </c>
      <c r="M200" s="212">
        <v>0</v>
      </c>
      <c r="N200" s="212">
        <v>0</v>
      </c>
      <c r="O200" s="212">
        <v>0</v>
      </c>
      <c r="P200" s="212">
        <v>0</v>
      </c>
      <c r="Q200" s="214">
        <v>0</v>
      </c>
      <c r="R200" s="215">
        <f>SUM(H200:Q200)</f>
        <v>0</v>
      </c>
    </row>
    <row r="201" spans="2:18" s="111" customFormat="1" ht="16.5" customHeight="1">
      <c r="B201" s="15" t="s">
        <v>116</v>
      </c>
      <c r="C201" s="16"/>
      <c r="D201" s="16"/>
      <c r="E201" s="16"/>
      <c r="F201" s="16"/>
      <c r="G201" s="16"/>
      <c r="H201" s="59">
        <f aca="true" t="shared" si="37" ref="H201:R201">SUM(H197:H200)</f>
        <v>0</v>
      </c>
      <c r="I201" s="63">
        <f t="shared" si="37"/>
        <v>0</v>
      </c>
      <c r="J201" s="63">
        <f t="shared" si="37"/>
        <v>0</v>
      </c>
      <c r="K201" s="63">
        <f t="shared" si="37"/>
        <v>0</v>
      </c>
      <c r="L201" s="63">
        <f t="shared" si="37"/>
        <v>0</v>
      </c>
      <c r="M201" s="63">
        <f t="shared" si="37"/>
        <v>0</v>
      </c>
      <c r="N201" s="63">
        <f t="shared" si="37"/>
        <v>0</v>
      </c>
      <c r="O201" s="63">
        <f t="shared" si="37"/>
        <v>0</v>
      </c>
      <c r="P201" s="63">
        <f t="shared" si="37"/>
        <v>0</v>
      </c>
      <c r="Q201" s="60">
        <f t="shared" si="37"/>
        <v>0</v>
      </c>
      <c r="R201" s="90">
        <f t="shared" si="37"/>
        <v>0</v>
      </c>
    </row>
    <row r="202" s="111" customFormat="1" ht="16.5" customHeight="1">
      <c r="B202" s="216" t="s">
        <v>117</v>
      </c>
    </row>
    <row r="203" s="111" customFormat="1" ht="16.5" customHeight="1"/>
    <row r="204" s="111" customFormat="1" ht="16.5" customHeight="1"/>
    <row r="205" spans="1:11" s="111" customFormat="1" ht="16.5" customHeight="1">
      <c r="A205" s="110" t="s">
        <v>118</v>
      </c>
      <c r="H205" s="112"/>
      <c r="I205" s="112"/>
      <c r="J205" s="112"/>
      <c r="K205" s="112"/>
    </row>
    <row r="206" spans="2:18" s="111" customFormat="1" ht="16.5" customHeight="1"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367" t="s">
        <v>105</v>
      </c>
      <c r="R206" s="367"/>
    </row>
    <row r="207" spans="2:18" ht="16.5" customHeight="1">
      <c r="B207" s="316" t="str">
        <f>"平成"&amp;WIDECHAR($A$2)&amp;"年（"&amp;WIDECHAR($B$2)&amp;"年）"&amp;WIDECHAR($C$2)&amp;"月
（申請日："&amp;WIDECHAR($C$2)&amp;"／１～"&amp;WIDECHAR($C$2)&amp;"／"&amp;WIDECHAR($E$2)&amp;"）"</f>
        <v>平成２１年（２００９年）１月
（申請日：１／１～１／３１）</v>
      </c>
      <c r="C207" s="317"/>
      <c r="D207" s="317"/>
      <c r="E207" s="317"/>
      <c r="F207" s="317"/>
      <c r="G207" s="318"/>
      <c r="H207" s="313" t="s">
        <v>119</v>
      </c>
      <c r="I207" s="314"/>
      <c r="J207" s="314"/>
      <c r="K207" s="314"/>
      <c r="L207" s="314"/>
      <c r="M207" s="314"/>
      <c r="N207" s="314"/>
      <c r="O207" s="314"/>
      <c r="P207" s="314"/>
      <c r="Q207" s="315"/>
      <c r="R207" s="352" t="s">
        <v>120</v>
      </c>
    </row>
    <row r="208" spans="2:18" ht="16.5" customHeight="1">
      <c r="B208" s="319"/>
      <c r="C208" s="320"/>
      <c r="D208" s="320"/>
      <c r="E208" s="320"/>
      <c r="F208" s="320"/>
      <c r="G208" s="321"/>
      <c r="H208" s="218" t="s">
        <v>177</v>
      </c>
      <c r="I208" s="185" t="s">
        <v>121</v>
      </c>
      <c r="J208" s="219" t="s">
        <v>122</v>
      </c>
      <c r="K208" s="219" t="s">
        <v>123</v>
      </c>
      <c r="L208" s="220" t="s">
        <v>11</v>
      </c>
      <c r="M208" s="185" t="s">
        <v>124</v>
      </c>
      <c r="N208" s="185" t="s">
        <v>125</v>
      </c>
      <c r="O208" s="185" t="s">
        <v>126</v>
      </c>
      <c r="P208" s="185" t="s">
        <v>127</v>
      </c>
      <c r="Q208" s="186" t="s">
        <v>128</v>
      </c>
      <c r="R208" s="353"/>
    </row>
    <row r="209" spans="2:18" ht="16.5" customHeight="1">
      <c r="B209" s="340" t="s">
        <v>129</v>
      </c>
      <c r="C209" s="221" t="s">
        <v>130</v>
      </c>
      <c r="D209" s="221"/>
      <c r="E209" s="221"/>
      <c r="F209" s="221"/>
      <c r="G209" s="222"/>
      <c r="H209" s="223">
        <v>0</v>
      </c>
      <c r="I209" s="224">
        <v>0</v>
      </c>
      <c r="J209" s="225">
        <v>0</v>
      </c>
      <c r="K209" s="225">
        <v>0</v>
      </c>
      <c r="L209" s="224">
        <v>0</v>
      </c>
      <c r="M209" s="224">
        <v>0</v>
      </c>
      <c r="N209" s="224">
        <v>0</v>
      </c>
      <c r="O209" s="224">
        <v>0</v>
      </c>
      <c r="P209" s="224">
        <v>0</v>
      </c>
      <c r="Q209" s="226">
        <v>0</v>
      </c>
      <c r="R209" s="227">
        <f aca="true" t="shared" si="38" ref="R209:R218">SUM(H209:Q209)</f>
        <v>0</v>
      </c>
    </row>
    <row r="210" spans="2:18" ht="16.5" customHeight="1">
      <c r="B210" s="341"/>
      <c r="C210" s="203" t="s">
        <v>121</v>
      </c>
      <c r="D210" s="203"/>
      <c r="E210" s="203"/>
      <c r="F210" s="203"/>
      <c r="G210" s="228"/>
      <c r="H210" s="229">
        <v>0</v>
      </c>
      <c r="I210" s="230">
        <v>0</v>
      </c>
      <c r="J210" s="231">
        <v>0</v>
      </c>
      <c r="K210" s="231">
        <v>0</v>
      </c>
      <c r="L210" s="230">
        <v>0</v>
      </c>
      <c r="M210" s="230">
        <v>0</v>
      </c>
      <c r="N210" s="230">
        <v>0</v>
      </c>
      <c r="O210" s="230">
        <v>0</v>
      </c>
      <c r="P210" s="230">
        <v>0</v>
      </c>
      <c r="Q210" s="232">
        <v>0</v>
      </c>
      <c r="R210" s="233">
        <f t="shared" si="38"/>
        <v>0</v>
      </c>
    </row>
    <row r="211" spans="2:18" ht="16.5" customHeight="1">
      <c r="B211" s="341"/>
      <c r="C211" s="234" t="s">
        <v>122</v>
      </c>
      <c r="D211" s="234"/>
      <c r="E211" s="234"/>
      <c r="F211" s="234"/>
      <c r="G211" s="235"/>
      <c r="H211" s="236">
        <v>0</v>
      </c>
      <c r="I211" s="231">
        <v>0</v>
      </c>
      <c r="J211" s="231">
        <v>0</v>
      </c>
      <c r="K211" s="231">
        <v>0</v>
      </c>
      <c r="L211" s="231">
        <v>0</v>
      </c>
      <c r="M211" s="231">
        <v>0</v>
      </c>
      <c r="N211" s="231">
        <v>0</v>
      </c>
      <c r="O211" s="231">
        <v>0</v>
      </c>
      <c r="P211" s="231">
        <v>0</v>
      </c>
      <c r="Q211" s="237">
        <v>0</v>
      </c>
      <c r="R211" s="238">
        <f t="shared" si="38"/>
        <v>0</v>
      </c>
    </row>
    <row r="212" spans="2:18" ht="16.5" customHeight="1">
      <c r="B212" s="341"/>
      <c r="C212" s="234" t="s">
        <v>123</v>
      </c>
      <c r="D212" s="234"/>
      <c r="E212" s="234"/>
      <c r="F212" s="234"/>
      <c r="G212" s="235"/>
      <c r="H212" s="236">
        <v>0</v>
      </c>
      <c r="I212" s="231">
        <v>0</v>
      </c>
      <c r="J212" s="231">
        <v>0</v>
      </c>
      <c r="K212" s="231">
        <v>0</v>
      </c>
      <c r="L212" s="231">
        <v>0</v>
      </c>
      <c r="M212" s="231">
        <v>0</v>
      </c>
      <c r="N212" s="231">
        <v>0</v>
      </c>
      <c r="O212" s="231">
        <v>0</v>
      </c>
      <c r="P212" s="231">
        <v>0</v>
      </c>
      <c r="Q212" s="237">
        <v>0</v>
      </c>
      <c r="R212" s="238">
        <f t="shared" si="38"/>
        <v>0</v>
      </c>
    </row>
    <row r="213" spans="2:18" ht="16.5" customHeight="1">
      <c r="B213" s="341"/>
      <c r="C213" s="203" t="s">
        <v>131</v>
      </c>
      <c r="D213" s="203"/>
      <c r="E213" s="203"/>
      <c r="F213" s="203"/>
      <c r="G213" s="228"/>
      <c r="H213" s="229">
        <v>0</v>
      </c>
      <c r="I213" s="230">
        <v>0</v>
      </c>
      <c r="J213" s="231">
        <v>0</v>
      </c>
      <c r="K213" s="231">
        <v>0</v>
      </c>
      <c r="L213" s="230">
        <v>0</v>
      </c>
      <c r="M213" s="230">
        <v>0</v>
      </c>
      <c r="N213" s="230">
        <v>0</v>
      </c>
      <c r="O213" s="230">
        <v>0</v>
      </c>
      <c r="P213" s="230">
        <v>0</v>
      </c>
      <c r="Q213" s="232">
        <v>0</v>
      </c>
      <c r="R213" s="233">
        <f t="shared" si="38"/>
        <v>0</v>
      </c>
    </row>
    <row r="214" spans="2:18" ht="16.5" customHeight="1">
      <c r="B214" s="341"/>
      <c r="C214" s="203" t="s">
        <v>124</v>
      </c>
      <c r="D214" s="203"/>
      <c r="E214" s="203"/>
      <c r="F214" s="203"/>
      <c r="G214" s="228"/>
      <c r="H214" s="229">
        <v>0</v>
      </c>
      <c r="I214" s="230">
        <v>0</v>
      </c>
      <c r="J214" s="231">
        <v>0</v>
      </c>
      <c r="K214" s="231">
        <v>0</v>
      </c>
      <c r="L214" s="230">
        <v>0</v>
      </c>
      <c r="M214" s="230">
        <v>0</v>
      </c>
      <c r="N214" s="230">
        <v>0</v>
      </c>
      <c r="O214" s="230">
        <v>0</v>
      </c>
      <c r="P214" s="230">
        <v>0</v>
      </c>
      <c r="Q214" s="232">
        <v>0</v>
      </c>
      <c r="R214" s="233">
        <f t="shared" si="38"/>
        <v>0</v>
      </c>
    </row>
    <row r="215" spans="2:18" ht="16.5" customHeight="1">
      <c r="B215" s="341"/>
      <c r="C215" s="203" t="s">
        <v>125</v>
      </c>
      <c r="D215" s="203"/>
      <c r="E215" s="203"/>
      <c r="F215" s="203"/>
      <c r="G215" s="228"/>
      <c r="H215" s="229">
        <v>0</v>
      </c>
      <c r="I215" s="230">
        <v>0</v>
      </c>
      <c r="J215" s="231">
        <v>0</v>
      </c>
      <c r="K215" s="231">
        <v>0</v>
      </c>
      <c r="L215" s="230">
        <v>0</v>
      </c>
      <c r="M215" s="230">
        <v>0</v>
      </c>
      <c r="N215" s="230">
        <v>0</v>
      </c>
      <c r="O215" s="230">
        <v>0</v>
      </c>
      <c r="P215" s="230">
        <v>0</v>
      </c>
      <c r="Q215" s="232">
        <v>0</v>
      </c>
      <c r="R215" s="233">
        <f t="shared" si="38"/>
        <v>0</v>
      </c>
    </row>
    <row r="216" spans="2:18" ht="16.5" customHeight="1">
      <c r="B216" s="341"/>
      <c r="C216" s="203" t="s">
        <v>126</v>
      </c>
      <c r="D216" s="203"/>
      <c r="E216" s="203"/>
      <c r="F216" s="203"/>
      <c r="G216" s="228"/>
      <c r="H216" s="229">
        <v>0</v>
      </c>
      <c r="I216" s="230">
        <v>0</v>
      </c>
      <c r="J216" s="231">
        <v>0</v>
      </c>
      <c r="K216" s="231">
        <v>0</v>
      </c>
      <c r="L216" s="230">
        <v>0</v>
      </c>
      <c r="M216" s="230">
        <v>0</v>
      </c>
      <c r="N216" s="230">
        <v>0</v>
      </c>
      <c r="O216" s="230">
        <v>0</v>
      </c>
      <c r="P216" s="230">
        <v>0</v>
      </c>
      <c r="Q216" s="232">
        <v>0</v>
      </c>
      <c r="R216" s="233">
        <f t="shared" si="38"/>
        <v>0</v>
      </c>
    </row>
    <row r="217" spans="2:18" ht="16.5" customHeight="1">
      <c r="B217" s="341"/>
      <c r="C217" s="203" t="s">
        <v>127</v>
      </c>
      <c r="D217" s="203"/>
      <c r="E217" s="203"/>
      <c r="F217" s="203"/>
      <c r="G217" s="228"/>
      <c r="H217" s="229">
        <v>0</v>
      </c>
      <c r="I217" s="230">
        <v>0</v>
      </c>
      <c r="J217" s="231">
        <v>0</v>
      </c>
      <c r="K217" s="231">
        <v>0</v>
      </c>
      <c r="L217" s="230">
        <v>0</v>
      </c>
      <c r="M217" s="230">
        <v>0</v>
      </c>
      <c r="N217" s="230">
        <v>0</v>
      </c>
      <c r="O217" s="230">
        <v>0</v>
      </c>
      <c r="P217" s="230">
        <v>0</v>
      </c>
      <c r="Q217" s="232">
        <v>0</v>
      </c>
      <c r="R217" s="233">
        <f t="shared" si="38"/>
        <v>0</v>
      </c>
    </row>
    <row r="218" spans="2:18" ht="16.5" customHeight="1">
      <c r="B218" s="342"/>
      <c r="C218" s="210" t="s">
        <v>128</v>
      </c>
      <c r="D218" s="210"/>
      <c r="E218" s="210"/>
      <c r="F218" s="210"/>
      <c r="G218" s="239"/>
      <c r="H218" s="240">
        <v>0</v>
      </c>
      <c r="I218" s="241">
        <v>0</v>
      </c>
      <c r="J218" s="242">
        <v>0</v>
      </c>
      <c r="K218" s="242">
        <v>0</v>
      </c>
      <c r="L218" s="241">
        <v>0</v>
      </c>
      <c r="M218" s="241">
        <v>0</v>
      </c>
      <c r="N218" s="241">
        <v>0</v>
      </c>
      <c r="O218" s="241">
        <v>0</v>
      </c>
      <c r="P218" s="241">
        <v>0</v>
      </c>
      <c r="Q218" s="243">
        <v>0</v>
      </c>
      <c r="R218" s="244">
        <f t="shared" si="38"/>
        <v>0</v>
      </c>
    </row>
    <row r="219" spans="2:18" ht="16.5" customHeight="1">
      <c r="B219" s="245" t="s">
        <v>132</v>
      </c>
      <c r="C219" s="246"/>
      <c r="D219" s="246"/>
      <c r="E219" s="246"/>
      <c r="F219" s="246"/>
      <c r="G219" s="247"/>
      <c r="H219" s="248">
        <f aca="true" t="shared" si="39" ref="H219:R219">SUM(H209:H218)</f>
        <v>0</v>
      </c>
      <c r="I219" s="249">
        <f t="shared" si="39"/>
        <v>0</v>
      </c>
      <c r="J219" s="249">
        <f t="shared" si="39"/>
        <v>0</v>
      </c>
      <c r="K219" s="249">
        <f t="shared" si="39"/>
        <v>0</v>
      </c>
      <c r="L219" s="249">
        <f t="shared" si="39"/>
        <v>0</v>
      </c>
      <c r="M219" s="249">
        <f t="shared" si="39"/>
        <v>0</v>
      </c>
      <c r="N219" s="249">
        <f t="shared" si="39"/>
        <v>0</v>
      </c>
      <c r="O219" s="249">
        <f t="shared" si="39"/>
        <v>0</v>
      </c>
      <c r="P219" s="249">
        <f t="shared" si="39"/>
        <v>0</v>
      </c>
      <c r="Q219" s="250">
        <f t="shared" si="39"/>
        <v>0</v>
      </c>
      <c r="R219" s="251">
        <f t="shared" si="39"/>
        <v>0</v>
      </c>
    </row>
    <row r="220" ht="16.5" customHeight="1">
      <c r="B220" s="252" t="s">
        <v>117</v>
      </c>
    </row>
    <row r="223" ht="16.5" customHeight="1">
      <c r="A223" s="1" t="s">
        <v>178</v>
      </c>
    </row>
    <row r="224" spans="11:12" ht="16.5" customHeight="1">
      <c r="K224" s="312" t="s">
        <v>105</v>
      </c>
      <c r="L224" s="312"/>
    </row>
    <row r="225" spans="2:12" ht="16.5" customHeight="1">
      <c r="B225" s="316" t="str">
        <f>"平成"&amp;WIDECHAR($A$2)&amp;"年（"&amp;WIDECHAR($B$2)&amp;"年）"&amp;WIDECHAR($C$2)&amp;"月
（認定日："&amp;WIDECHAR($C$2)&amp;"／１～"&amp;WIDECHAR($C$2)&amp;"／"&amp;WIDECHAR($E$2)&amp;"）"</f>
        <v>平成２１年（２００９年）１月
（認定日：１／１～１／３１）</v>
      </c>
      <c r="C225" s="317"/>
      <c r="D225" s="317"/>
      <c r="E225" s="317"/>
      <c r="F225" s="317"/>
      <c r="G225" s="318"/>
      <c r="H225" s="184" t="s">
        <v>106</v>
      </c>
      <c r="I225" s="185" t="s">
        <v>107</v>
      </c>
      <c r="J225" s="185" t="s">
        <v>108</v>
      </c>
      <c r="K225" s="186" t="s">
        <v>109</v>
      </c>
      <c r="L225" s="187" t="s">
        <v>10</v>
      </c>
    </row>
    <row r="226" spans="2:12" ht="16.5" customHeight="1">
      <c r="B226" s="319"/>
      <c r="C226" s="320"/>
      <c r="D226" s="320"/>
      <c r="E226" s="320"/>
      <c r="F226" s="320"/>
      <c r="G226" s="321"/>
      <c r="H226" s="253">
        <v>0</v>
      </c>
      <c r="I226" s="35">
        <v>0</v>
      </c>
      <c r="J226" s="35">
        <v>0</v>
      </c>
      <c r="K226" s="36">
        <v>0</v>
      </c>
      <c r="L226" s="254">
        <f>SUM(H226:K226)</f>
        <v>0</v>
      </c>
    </row>
    <row r="229" ht="16.5" customHeight="1">
      <c r="A229" s="1" t="s">
        <v>180</v>
      </c>
    </row>
    <row r="230" spans="17:18" ht="16.5" customHeight="1">
      <c r="Q230" s="312" t="s">
        <v>105</v>
      </c>
      <c r="R230" s="312"/>
    </row>
    <row r="231" spans="2:18" ht="16.5" customHeight="1">
      <c r="B231" s="316" t="str">
        <f>"平成"&amp;WIDECHAR($A$2)&amp;"年（"&amp;WIDECHAR($B$2)&amp;"年）"&amp;WIDECHAR($C$2)&amp;"月
（認定日："&amp;WIDECHAR($C$2)&amp;"／１～"&amp;WIDECHAR($C$2)&amp;"／"&amp;WIDECHAR($E$2)&amp;"）"</f>
        <v>平成２１年（２００９年）１月
（認定日：１／１～１／３１）</v>
      </c>
      <c r="C231" s="317"/>
      <c r="D231" s="317"/>
      <c r="E231" s="317"/>
      <c r="F231" s="317"/>
      <c r="G231" s="318"/>
      <c r="H231" s="322" t="s">
        <v>177</v>
      </c>
      <c r="I231" s="310" t="s">
        <v>111</v>
      </c>
      <c r="J231" s="306" t="s">
        <v>8</v>
      </c>
      <c r="K231" s="306" t="s">
        <v>9</v>
      </c>
      <c r="L231" s="308" t="s">
        <v>11</v>
      </c>
      <c r="M231" s="310" t="s">
        <v>12</v>
      </c>
      <c r="N231" s="310" t="s">
        <v>13</v>
      </c>
      <c r="O231" s="310" t="s">
        <v>14</v>
      </c>
      <c r="P231" s="310" t="s">
        <v>15</v>
      </c>
      <c r="Q231" s="354" t="s">
        <v>16</v>
      </c>
      <c r="R231" s="344" t="s">
        <v>10</v>
      </c>
    </row>
    <row r="232" spans="2:18" ht="16.5" customHeight="1">
      <c r="B232" s="319"/>
      <c r="C232" s="320"/>
      <c r="D232" s="320"/>
      <c r="E232" s="320"/>
      <c r="F232" s="320"/>
      <c r="G232" s="321"/>
      <c r="H232" s="323"/>
      <c r="I232" s="311"/>
      <c r="J232" s="307"/>
      <c r="K232" s="307"/>
      <c r="L232" s="309"/>
      <c r="M232" s="311"/>
      <c r="N232" s="311"/>
      <c r="O232" s="311"/>
      <c r="P232" s="311"/>
      <c r="Q232" s="355"/>
      <c r="R232" s="345"/>
    </row>
    <row r="233" spans="2:18" ht="16.5" customHeight="1">
      <c r="B233" s="256" t="s">
        <v>112</v>
      </c>
      <c r="C233" s="257"/>
      <c r="D233" s="257"/>
      <c r="E233" s="257"/>
      <c r="F233" s="257"/>
      <c r="G233" s="258"/>
      <c r="H233" s="259">
        <v>0</v>
      </c>
      <c r="I233" s="76">
        <v>0</v>
      </c>
      <c r="J233" s="199">
        <v>0</v>
      </c>
      <c r="K233" s="199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7">
        <v>0</v>
      </c>
      <c r="R233" s="177">
        <f>SUM(H233:Q233)</f>
        <v>0</v>
      </c>
    </row>
    <row r="234" spans="2:18" ht="16.5" customHeight="1">
      <c r="B234" s="260" t="s">
        <v>113</v>
      </c>
      <c r="C234" s="261"/>
      <c r="D234" s="261"/>
      <c r="E234" s="261"/>
      <c r="F234" s="261"/>
      <c r="G234" s="262"/>
      <c r="H234" s="263">
        <v>0</v>
      </c>
      <c r="I234" s="264">
        <v>0</v>
      </c>
      <c r="J234" s="206">
        <v>0</v>
      </c>
      <c r="K234" s="206">
        <v>0</v>
      </c>
      <c r="L234" s="264">
        <v>0</v>
      </c>
      <c r="M234" s="264">
        <v>0</v>
      </c>
      <c r="N234" s="264">
        <v>0</v>
      </c>
      <c r="O234" s="264">
        <v>0</v>
      </c>
      <c r="P234" s="264">
        <v>0</v>
      </c>
      <c r="Q234" s="265">
        <v>0</v>
      </c>
      <c r="R234" s="266">
        <f>SUM(H234:Q234)</f>
        <v>0</v>
      </c>
    </row>
    <row r="235" spans="2:18" ht="16.5" customHeight="1">
      <c r="B235" s="260" t="s">
        <v>114</v>
      </c>
      <c r="C235" s="261"/>
      <c r="D235" s="261"/>
      <c r="E235" s="261"/>
      <c r="F235" s="261"/>
      <c r="G235" s="262"/>
      <c r="H235" s="263">
        <v>0</v>
      </c>
      <c r="I235" s="264">
        <v>0</v>
      </c>
      <c r="J235" s="206">
        <v>0</v>
      </c>
      <c r="K235" s="206">
        <v>0</v>
      </c>
      <c r="L235" s="264">
        <v>0</v>
      </c>
      <c r="M235" s="264">
        <v>0</v>
      </c>
      <c r="N235" s="264">
        <v>0</v>
      </c>
      <c r="O235" s="264">
        <v>0</v>
      </c>
      <c r="P235" s="264">
        <v>0</v>
      </c>
      <c r="Q235" s="265">
        <v>0</v>
      </c>
      <c r="R235" s="266">
        <f>SUM(H235:Q235)</f>
        <v>0</v>
      </c>
    </row>
    <row r="236" spans="2:18" ht="16.5" customHeight="1">
      <c r="B236" s="10" t="s">
        <v>115</v>
      </c>
      <c r="C236" s="12"/>
      <c r="D236" s="12"/>
      <c r="E236" s="12"/>
      <c r="F236" s="12"/>
      <c r="G236" s="267"/>
      <c r="H236" s="268">
        <v>0</v>
      </c>
      <c r="I236" s="85">
        <v>0</v>
      </c>
      <c r="J236" s="213">
        <v>0</v>
      </c>
      <c r="K236" s="213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  <c r="Q236" s="86">
        <v>0</v>
      </c>
      <c r="R236" s="178">
        <f>SUM(H236:Q236)</f>
        <v>0</v>
      </c>
    </row>
    <row r="237" spans="2:18" ht="16.5" customHeight="1">
      <c r="B237" s="15" t="s">
        <v>116</v>
      </c>
      <c r="C237" s="16"/>
      <c r="D237" s="16"/>
      <c r="E237" s="16"/>
      <c r="F237" s="16"/>
      <c r="G237" s="16"/>
      <c r="H237" s="59">
        <f aca="true" t="shared" si="40" ref="H237:R237">SUM(H233:H236)</f>
        <v>0</v>
      </c>
      <c r="I237" s="63">
        <f t="shared" si="40"/>
        <v>0</v>
      </c>
      <c r="J237" s="63">
        <f t="shared" si="40"/>
        <v>0</v>
      </c>
      <c r="K237" s="63">
        <f t="shared" si="40"/>
        <v>0</v>
      </c>
      <c r="L237" s="63">
        <f t="shared" si="40"/>
        <v>0</v>
      </c>
      <c r="M237" s="63">
        <f t="shared" si="40"/>
        <v>0</v>
      </c>
      <c r="N237" s="63">
        <f t="shared" si="40"/>
        <v>0</v>
      </c>
      <c r="O237" s="63">
        <f t="shared" si="40"/>
        <v>0</v>
      </c>
      <c r="P237" s="63">
        <f t="shared" si="40"/>
        <v>0</v>
      </c>
      <c r="Q237" s="60">
        <f t="shared" si="40"/>
        <v>0</v>
      </c>
      <c r="R237" s="90">
        <f t="shared" si="40"/>
        <v>0</v>
      </c>
    </row>
    <row r="238" ht="16.5" customHeight="1">
      <c r="B238" s="252" t="s">
        <v>117</v>
      </c>
    </row>
    <row r="239" ht="16.5" customHeight="1">
      <c r="B239" s="252"/>
    </row>
    <row r="241" spans="1:11" s="111" customFormat="1" ht="16.5" customHeight="1">
      <c r="A241" s="110" t="s">
        <v>181</v>
      </c>
      <c r="H241" s="112"/>
      <c r="I241" s="112"/>
      <c r="J241" s="112"/>
      <c r="K241" s="112"/>
    </row>
    <row r="242" spans="2:18" ht="16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12" t="s">
        <v>105</v>
      </c>
      <c r="R242" s="312"/>
    </row>
    <row r="243" spans="2:18" ht="16.5" customHeight="1">
      <c r="B243" s="316" t="str">
        <f>"平成"&amp;WIDECHAR($A$2)&amp;"年（"&amp;WIDECHAR($B$2)&amp;"年）"&amp;WIDECHAR($C$2)&amp;"月
（認定日："&amp;WIDECHAR($C$2)&amp;"／１～"&amp;WIDECHAR($C$2)&amp;"／"&amp;WIDECHAR($E$2)&amp;"）"</f>
        <v>平成２１年（２００９年）１月
（認定日：１／１～１／３１）</v>
      </c>
      <c r="C243" s="317"/>
      <c r="D243" s="317"/>
      <c r="E243" s="317"/>
      <c r="F243" s="317"/>
      <c r="G243" s="318"/>
      <c r="H243" s="349" t="s">
        <v>119</v>
      </c>
      <c r="I243" s="350"/>
      <c r="J243" s="350"/>
      <c r="K243" s="350"/>
      <c r="L243" s="350"/>
      <c r="M243" s="350"/>
      <c r="N243" s="350"/>
      <c r="O243" s="350"/>
      <c r="P243" s="350"/>
      <c r="Q243" s="351"/>
      <c r="R243" s="352" t="s">
        <v>120</v>
      </c>
    </row>
    <row r="244" spans="2:18" ht="16.5" customHeight="1">
      <c r="B244" s="319"/>
      <c r="C244" s="320"/>
      <c r="D244" s="320"/>
      <c r="E244" s="320"/>
      <c r="F244" s="320"/>
      <c r="G244" s="321"/>
      <c r="H244" s="255" t="s">
        <v>177</v>
      </c>
      <c r="I244" s="192" t="s">
        <v>121</v>
      </c>
      <c r="J244" s="193" t="s">
        <v>122</v>
      </c>
      <c r="K244" s="193" t="s">
        <v>123</v>
      </c>
      <c r="L244" s="269" t="s">
        <v>11</v>
      </c>
      <c r="M244" s="192" t="s">
        <v>124</v>
      </c>
      <c r="N244" s="192" t="s">
        <v>125</v>
      </c>
      <c r="O244" s="192" t="s">
        <v>126</v>
      </c>
      <c r="P244" s="192" t="s">
        <v>127</v>
      </c>
      <c r="Q244" s="194" t="s">
        <v>128</v>
      </c>
      <c r="R244" s="353"/>
    </row>
    <row r="245" spans="2:18" ht="16.5" customHeight="1">
      <c r="B245" s="340" t="s">
        <v>129</v>
      </c>
      <c r="C245" s="270" t="s">
        <v>130</v>
      </c>
      <c r="D245" s="221"/>
      <c r="E245" s="221"/>
      <c r="F245" s="221"/>
      <c r="G245" s="222"/>
      <c r="H245" s="223">
        <v>0</v>
      </c>
      <c r="I245" s="224">
        <v>0</v>
      </c>
      <c r="J245" s="225">
        <v>0</v>
      </c>
      <c r="K245" s="225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226">
        <v>0</v>
      </c>
      <c r="R245" s="227">
        <f aca="true" t="shared" si="41" ref="R245:R254">SUM(H245:Q245)</f>
        <v>0</v>
      </c>
    </row>
    <row r="246" spans="2:18" ht="16.5" customHeight="1">
      <c r="B246" s="341"/>
      <c r="C246" s="271" t="s">
        <v>121</v>
      </c>
      <c r="D246" s="203"/>
      <c r="E246" s="203"/>
      <c r="F246" s="203"/>
      <c r="G246" s="228"/>
      <c r="H246" s="229">
        <v>0</v>
      </c>
      <c r="I246" s="230">
        <v>0</v>
      </c>
      <c r="J246" s="231">
        <v>0</v>
      </c>
      <c r="K246" s="231">
        <v>0</v>
      </c>
      <c r="L246" s="230">
        <v>0</v>
      </c>
      <c r="M246" s="230">
        <v>0</v>
      </c>
      <c r="N246" s="230">
        <v>0</v>
      </c>
      <c r="O246" s="230">
        <v>0</v>
      </c>
      <c r="P246" s="230">
        <v>0</v>
      </c>
      <c r="Q246" s="232">
        <v>0</v>
      </c>
      <c r="R246" s="233">
        <f t="shared" si="41"/>
        <v>0</v>
      </c>
    </row>
    <row r="247" spans="2:18" ht="16.5" customHeight="1">
      <c r="B247" s="341"/>
      <c r="C247" s="272" t="s">
        <v>122</v>
      </c>
      <c r="D247" s="234"/>
      <c r="E247" s="234"/>
      <c r="F247" s="234"/>
      <c r="G247" s="235"/>
      <c r="H247" s="236">
        <v>0</v>
      </c>
      <c r="I247" s="231">
        <v>0</v>
      </c>
      <c r="J247" s="231">
        <v>0</v>
      </c>
      <c r="K247" s="231">
        <v>0</v>
      </c>
      <c r="L247" s="231">
        <v>0</v>
      </c>
      <c r="M247" s="231">
        <v>0</v>
      </c>
      <c r="N247" s="231">
        <v>0</v>
      </c>
      <c r="O247" s="231">
        <v>0</v>
      </c>
      <c r="P247" s="231">
        <v>0</v>
      </c>
      <c r="Q247" s="237">
        <v>0</v>
      </c>
      <c r="R247" s="238">
        <f t="shared" si="41"/>
        <v>0</v>
      </c>
    </row>
    <row r="248" spans="2:18" ht="16.5" customHeight="1">
      <c r="B248" s="341"/>
      <c r="C248" s="272" t="s">
        <v>123</v>
      </c>
      <c r="D248" s="234"/>
      <c r="E248" s="234"/>
      <c r="F248" s="234"/>
      <c r="G248" s="235"/>
      <c r="H248" s="236">
        <v>0</v>
      </c>
      <c r="I248" s="231">
        <v>0</v>
      </c>
      <c r="J248" s="231">
        <v>0</v>
      </c>
      <c r="K248" s="231">
        <v>0</v>
      </c>
      <c r="L248" s="231">
        <v>0</v>
      </c>
      <c r="M248" s="231">
        <v>0</v>
      </c>
      <c r="N248" s="231">
        <v>0</v>
      </c>
      <c r="O248" s="231">
        <v>0</v>
      </c>
      <c r="P248" s="231">
        <v>0</v>
      </c>
      <c r="Q248" s="237">
        <v>0</v>
      </c>
      <c r="R248" s="238">
        <f t="shared" si="41"/>
        <v>0</v>
      </c>
    </row>
    <row r="249" spans="2:18" ht="16.5" customHeight="1">
      <c r="B249" s="341"/>
      <c r="C249" s="271" t="s">
        <v>131</v>
      </c>
      <c r="D249" s="203"/>
      <c r="E249" s="203"/>
      <c r="F249" s="203"/>
      <c r="G249" s="228"/>
      <c r="H249" s="229">
        <v>0</v>
      </c>
      <c r="I249" s="230">
        <v>0</v>
      </c>
      <c r="J249" s="231">
        <v>0</v>
      </c>
      <c r="K249" s="231">
        <v>0</v>
      </c>
      <c r="L249" s="230">
        <v>0</v>
      </c>
      <c r="M249" s="230">
        <v>0</v>
      </c>
      <c r="N249" s="230">
        <v>0</v>
      </c>
      <c r="O249" s="230">
        <v>0</v>
      </c>
      <c r="P249" s="230">
        <v>0</v>
      </c>
      <c r="Q249" s="232">
        <v>0</v>
      </c>
      <c r="R249" s="233">
        <f t="shared" si="41"/>
        <v>0</v>
      </c>
    </row>
    <row r="250" spans="2:18" ht="16.5" customHeight="1">
      <c r="B250" s="341"/>
      <c r="C250" s="271" t="s">
        <v>124</v>
      </c>
      <c r="D250" s="203"/>
      <c r="E250" s="203"/>
      <c r="F250" s="203"/>
      <c r="G250" s="228"/>
      <c r="H250" s="229">
        <v>0</v>
      </c>
      <c r="I250" s="230">
        <v>0</v>
      </c>
      <c r="J250" s="231">
        <v>0</v>
      </c>
      <c r="K250" s="231">
        <v>0</v>
      </c>
      <c r="L250" s="230">
        <v>0</v>
      </c>
      <c r="M250" s="230">
        <v>0</v>
      </c>
      <c r="N250" s="230">
        <v>0</v>
      </c>
      <c r="O250" s="230">
        <v>0</v>
      </c>
      <c r="P250" s="230">
        <v>0</v>
      </c>
      <c r="Q250" s="232">
        <v>0</v>
      </c>
      <c r="R250" s="233">
        <f t="shared" si="41"/>
        <v>0</v>
      </c>
    </row>
    <row r="251" spans="2:18" ht="16.5" customHeight="1">
      <c r="B251" s="341"/>
      <c r="C251" s="271" t="s">
        <v>125</v>
      </c>
      <c r="D251" s="203"/>
      <c r="E251" s="203"/>
      <c r="F251" s="203"/>
      <c r="G251" s="228"/>
      <c r="H251" s="229">
        <v>0</v>
      </c>
      <c r="I251" s="230">
        <v>0</v>
      </c>
      <c r="J251" s="231">
        <v>0</v>
      </c>
      <c r="K251" s="231">
        <v>0</v>
      </c>
      <c r="L251" s="230">
        <v>0</v>
      </c>
      <c r="M251" s="230">
        <v>0</v>
      </c>
      <c r="N251" s="230">
        <v>0</v>
      </c>
      <c r="O251" s="230">
        <v>0</v>
      </c>
      <c r="P251" s="230">
        <v>0</v>
      </c>
      <c r="Q251" s="232">
        <v>0</v>
      </c>
      <c r="R251" s="233">
        <f t="shared" si="41"/>
        <v>0</v>
      </c>
    </row>
    <row r="252" spans="2:18" ht="16.5" customHeight="1">
      <c r="B252" s="341"/>
      <c r="C252" s="271" t="s">
        <v>126</v>
      </c>
      <c r="D252" s="203"/>
      <c r="E252" s="203"/>
      <c r="F252" s="203"/>
      <c r="G252" s="228"/>
      <c r="H252" s="229">
        <v>0</v>
      </c>
      <c r="I252" s="230">
        <v>0</v>
      </c>
      <c r="J252" s="231">
        <v>0</v>
      </c>
      <c r="K252" s="231">
        <v>0</v>
      </c>
      <c r="L252" s="230">
        <v>0</v>
      </c>
      <c r="M252" s="230">
        <v>0</v>
      </c>
      <c r="N252" s="230">
        <v>0</v>
      </c>
      <c r="O252" s="230">
        <v>0</v>
      </c>
      <c r="P252" s="230">
        <v>0</v>
      </c>
      <c r="Q252" s="232">
        <v>0</v>
      </c>
      <c r="R252" s="233">
        <f t="shared" si="41"/>
        <v>0</v>
      </c>
    </row>
    <row r="253" spans="2:18" ht="16.5" customHeight="1">
      <c r="B253" s="341"/>
      <c r="C253" s="271" t="s">
        <v>127</v>
      </c>
      <c r="D253" s="203"/>
      <c r="E253" s="203"/>
      <c r="F253" s="203"/>
      <c r="G253" s="228"/>
      <c r="H253" s="229">
        <v>0</v>
      </c>
      <c r="I253" s="230">
        <v>0</v>
      </c>
      <c r="J253" s="231">
        <v>0</v>
      </c>
      <c r="K253" s="231">
        <v>0</v>
      </c>
      <c r="L253" s="230">
        <v>0</v>
      </c>
      <c r="M253" s="230">
        <v>0</v>
      </c>
      <c r="N253" s="230">
        <v>0</v>
      </c>
      <c r="O253" s="230">
        <v>0</v>
      </c>
      <c r="P253" s="230">
        <v>0</v>
      </c>
      <c r="Q253" s="232">
        <v>0</v>
      </c>
      <c r="R253" s="233">
        <f t="shared" si="41"/>
        <v>0</v>
      </c>
    </row>
    <row r="254" spans="2:18" ht="16.5" customHeight="1">
      <c r="B254" s="342"/>
      <c r="C254" s="273" t="s">
        <v>128</v>
      </c>
      <c r="D254" s="210"/>
      <c r="E254" s="210"/>
      <c r="F254" s="210"/>
      <c r="G254" s="239"/>
      <c r="H254" s="240">
        <v>0</v>
      </c>
      <c r="I254" s="241">
        <v>0</v>
      </c>
      <c r="J254" s="242">
        <v>0</v>
      </c>
      <c r="K254" s="242">
        <v>0</v>
      </c>
      <c r="L254" s="241">
        <v>0</v>
      </c>
      <c r="M254" s="241">
        <v>0</v>
      </c>
      <c r="N254" s="241">
        <v>0</v>
      </c>
      <c r="O254" s="241">
        <v>0</v>
      </c>
      <c r="P254" s="241">
        <v>0</v>
      </c>
      <c r="Q254" s="243">
        <v>0</v>
      </c>
      <c r="R254" s="244">
        <f t="shared" si="41"/>
        <v>0</v>
      </c>
    </row>
    <row r="255" spans="2:18" ht="16.5" customHeight="1">
      <c r="B255" s="245" t="s">
        <v>132</v>
      </c>
      <c r="C255" s="246"/>
      <c r="D255" s="246"/>
      <c r="E255" s="246"/>
      <c r="F255" s="246"/>
      <c r="G255" s="247"/>
      <c r="H255" s="248">
        <f aca="true" t="shared" si="42" ref="H255:R255">SUM(H245:H254)</f>
        <v>0</v>
      </c>
      <c r="I255" s="249">
        <f t="shared" si="42"/>
        <v>0</v>
      </c>
      <c r="J255" s="249">
        <f t="shared" si="42"/>
        <v>0</v>
      </c>
      <c r="K255" s="249">
        <f t="shared" si="42"/>
        <v>0</v>
      </c>
      <c r="L255" s="249">
        <f t="shared" si="42"/>
        <v>0</v>
      </c>
      <c r="M255" s="249">
        <f t="shared" si="42"/>
        <v>0</v>
      </c>
      <c r="N255" s="249">
        <f t="shared" si="42"/>
        <v>0</v>
      </c>
      <c r="O255" s="249">
        <f t="shared" si="42"/>
        <v>0</v>
      </c>
      <c r="P255" s="249">
        <f t="shared" si="42"/>
        <v>0</v>
      </c>
      <c r="Q255" s="250">
        <f t="shared" si="42"/>
        <v>0</v>
      </c>
      <c r="R255" s="251">
        <f t="shared" si="42"/>
        <v>0</v>
      </c>
    </row>
    <row r="256" ht="16.5" customHeight="1">
      <c r="B256" s="252" t="s">
        <v>117</v>
      </c>
    </row>
    <row r="260" ht="16.5" customHeight="1">
      <c r="A260" s="1" t="s">
        <v>133</v>
      </c>
    </row>
    <row r="262" spans="1:18" ht="16.5" customHeight="1">
      <c r="A262" s="274" t="s">
        <v>134</v>
      </c>
      <c r="B262" s="313" t="str">
        <f>"平成"&amp;WIDECHAR($A$2)&amp;"年（"&amp;WIDECHAR($B$2)&amp;"年）"&amp;WIDECHAR($C$2)&amp;"月末日現在"</f>
        <v>平成２１年（２００９年）１月末日現在</v>
      </c>
      <c r="C262" s="314"/>
      <c r="D262" s="314"/>
      <c r="E262" s="314"/>
      <c r="F262" s="314"/>
      <c r="G262" s="315"/>
      <c r="H262" s="21" t="s">
        <v>8</v>
      </c>
      <c r="I262" s="22" t="s">
        <v>9</v>
      </c>
      <c r="J262" s="23" t="s">
        <v>10</v>
      </c>
      <c r="K262" s="24" t="s">
        <v>11</v>
      </c>
      <c r="L262" s="25" t="s">
        <v>12</v>
      </c>
      <c r="M262" s="25" t="s">
        <v>13</v>
      </c>
      <c r="N262" s="25" t="s">
        <v>14</v>
      </c>
      <c r="O262" s="25" t="s">
        <v>15</v>
      </c>
      <c r="P262" s="26" t="s">
        <v>16</v>
      </c>
      <c r="Q262" s="20" t="s">
        <v>10</v>
      </c>
      <c r="R262" s="27" t="s">
        <v>17</v>
      </c>
    </row>
    <row r="263" spans="2:18" s="111" customFormat="1" ht="16.5" customHeight="1">
      <c r="B263" s="195" t="s">
        <v>135</v>
      </c>
      <c r="C263" s="196"/>
      <c r="D263" s="196"/>
      <c r="E263" s="196"/>
      <c r="F263" s="196"/>
      <c r="G263" s="275"/>
      <c r="H263" s="72">
        <v>0</v>
      </c>
      <c r="I263" s="73">
        <v>0</v>
      </c>
      <c r="J263" s="74">
        <f aca="true" t="shared" si="43" ref="J263:J271">SUM(H263:I263)</f>
        <v>0</v>
      </c>
      <c r="K263" s="276">
        <v>0</v>
      </c>
      <c r="L263" s="198">
        <v>0</v>
      </c>
      <c r="M263" s="198">
        <v>0</v>
      </c>
      <c r="N263" s="198">
        <v>0</v>
      </c>
      <c r="O263" s="198">
        <v>0</v>
      </c>
      <c r="P263" s="200">
        <v>0</v>
      </c>
      <c r="Q263" s="277">
        <f aca="true" t="shared" si="44" ref="Q263:Q271">SUM(K263:P263)</f>
        <v>0</v>
      </c>
      <c r="R263" s="278">
        <f aca="true" t="shared" si="45" ref="R263:R271">SUM(J263,Q263)</f>
        <v>0</v>
      </c>
    </row>
    <row r="264" spans="2:18" s="111" customFormat="1" ht="16.5" customHeight="1">
      <c r="B264" s="279" t="s">
        <v>136</v>
      </c>
      <c r="C264" s="280"/>
      <c r="D264" s="280"/>
      <c r="E264" s="280"/>
      <c r="F264" s="280"/>
      <c r="G264" s="228"/>
      <c r="H264" s="281">
        <v>0</v>
      </c>
      <c r="I264" s="282">
        <v>0</v>
      </c>
      <c r="J264" s="283">
        <f t="shared" si="43"/>
        <v>0</v>
      </c>
      <c r="K264" s="284">
        <v>0</v>
      </c>
      <c r="L264" s="205">
        <v>0</v>
      </c>
      <c r="M264" s="205">
        <v>0</v>
      </c>
      <c r="N264" s="205">
        <v>0</v>
      </c>
      <c r="O264" s="205">
        <v>0</v>
      </c>
      <c r="P264" s="207">
        <v>0</v>
      </c>
      <c r="Q264" s="285">
        <f t="shared" si="44"/>
        <v>0</v>
      </c>
      <c r="R264" s="286">
        <f t="shared" si="45"/>
        <v>0</v>
      </c>
    </row>
    <row r="265" spans="2:18" s="111" customFormat="1" ht="16.5" customHeight="1">
      <c r="B265" s="279" t="s">
        <v>137</v>
      </c>
      <c r="C265" s="280"/>
      <c r="D265" s="280"/>
      <c r="E265" s="280"/>
      <c r="F265" s="280"/>
      <c r="G265" s="228"/>
      <c r="H265" s="281">
        <v>0</v>
      </c>
      <c r="I265" s="282">
        <v>0</v>
      </c>
      <c r="J265" s="283">
        <f t="shared" si="43"/>
        <v>0</v>
      </c>
      <c r="K265" s="284">
        <v>0</v>
      </c>
      <c r="L265" s="205">
        <v>0</v>
      </c>
      <c r="M265" s="205">
        <v>0</v>
      </c>
      <c r="N265" s="205">
        <v>0</v>
      </c>
      <c r="O265" s="205">
        <v>0</v>
      </c>
      <c r="P265" s="207">
        <v>0</v>
      </c>
      <c r="Q265" s="285">
        <f t="shared" si="44"/>
        <v>0</v>
      </c>
      <c r="R265" s="286">
        <f t="shared" si="45"/>
        <v>0</v>
      </c>
    </row>
    <row r="266" spans="2:18" s="111" customFormat="1" ht="16.5" customHeight="1">
      <c r="B266" s="279" t="s">
        <v>138</v>
      </c>
      <c r="C266" s="280"/>
      <c r="D266" s="280"/>
      <c r="E266" s="280"/>
      <c r="F266" s="280"/>
      <c r="G266" s="228"/>
      <c r="H266" s="281">
        <v>0</v>
      </c>
      <c r="I266" s="282">
        <v>0</v>
      </c>
      <c r="J266" s="283">
        <f t="shared" si="43"/>
        <v>0</v>
      </c>
      <c r="K266" s="284">
        <v>0</v>
      </c>
      <c r="L266" s="205">
        <v>0</v>
      </c>
      <c r="M266" s="205">
        <v>0</v>
      </c>
      <c r="N266" s="205">
        <v>0</v>
      </c>
      <c r="O266" s="205">
        <v>0</v>
      </c>
      <c r="P266" s="207">
        <v>0</v>
      </c>
      <c r="Q266" s="285">
        <f t="shared" si="44"/>
        <v>0</v>
      </c>
      <c r="R266" s="286">
        <f t="shared" si="45"/>
        <v>0</v>
      </c>
    </row>
    <row r="267" spans="2:18" s="111" customFormat="1" ht="16.5" customHeight="1">
      <c r="B267" s="279" t="s">
        <v>139</v>
      </c>
      <c r="C267" s="280"/>
      <c r="D267" s="280"/>
      <c r="E267" s="280"/>
      <c r="F267" s="280"/>
      <c r="G267" s="228"/>
      <c r="H267" s="281">
        <v>0</v>
      </c>
      <c r="I267" s="282">
        <v>0</v>
      </c>
      <c r="J267" s="283">
        <f t="shared" si="43"/>
        <v>0</v>
      </c>
      <c r="K267" s="284">
        <v>0</v>
      </c>
      <c r="L267" s="205">
        <v>0</v>
      </c>
      <c r="M267" s="205">
        <v>0</v>
      </c>
      <c r="N267" s="205">
        <v>0</v>
      </c>
      <c r="O267" s="205">
        <v>0</v>
      </c>
      <c r="P267" s="207">
        <v>0</v>
      </c>
      <c r="Q267" s="285">
        <f t="shared" si="44"/>
        <v>0</v>
      </c>
      <c r="R267" s="286">
        <f t="shared" si="45"/>
        <v>0</v>
      </c>
    </row>
    <row r="268" spans="2:18" s="111" customFormat="1" ht="16.5" customHeight="1">
      <c r="B268" s="279" t="s">
        <v>140</v>
      </c>
      <c r="C268" s="280"/>
      <c r="D268" s="280"/>
      <c r="E268" s="280"/>
      <c r="F268" s="280"/>
      <c r="G268" s="228"/>
      <c r="H268" s="281">
        <v>0</v>
      </c>
      <c r="I268" s="282">
        <v>0</v>
      </c>
      <c r="J268" s="283">
        <f t="shared" si="43"/>
        <v>0</v>
      </c>
      <c r="K268" s="284">
        <v>0</v>
      </c>
      <c r="L268" s="205">
        <v>0</v>
      </c>
      <c r="M268" s="205">
        <v>0</v>
      </c>
      <c r="N268" s="205">
        <v>0</v>
      </c>
      <c r="O268" s="205">
        <v>0</v>
      </c>
      <c r="P268" s="207">
        <v>0</v>
      </c>
      <c r="Q268" s="285">
        <f t="shared" si="44"/>
        <v>0</v>
      </c>
      <c r="R268" s="286">
        <f t="shared" si="45"/>
        <v>0</v>
      </c>
    </row>
    <row r="269" spans="2:18" s="111" customFormat="1" ht="16.5" customHeight="1">
      <c r="B269" s="279" t="s">
        <v>141</v>
      </c>
      <c r="C269" s="280"/>
      <c r="D269" s="280"/>
      <c r="E269" s="280"/>
      <c r="F269" s="280"/>
      <c r="G269" s="228"/>
      <c r="H269" s="281">
        <v>0</v>
      </c>
      <c r="I269" s="282">
        <v>0</v>
      </c>
      <c r="J269" s="283">
        <f t="shared" si="43"/>
        <v>0</v>
      </c>
      <c r="K269" s="284">
        <v>0</v>
      </c>
      <c r="L269" s="205">
        <v>0</v>
      </c>
      <c r="M269" s="205">
        <v>0</v>
      </c>
      <c r="N269" s="205">
        <v>0</v>
      </c>
      <c r="O269" s="205">
        <v>0</v>
      </c>
      <c r="P269" s="207">
        <v>0</v>
      </c>
      <c r="Q269" s="285">
        <f t="shared" si="44"/>
        <v>0</v>
      </c>
      <c r="R269" s="286">
        <f t="shared" si="45"/>
        <v>0</v>
      </c>
    </row>
    <row r="270" spans="2:18" s="111" customFormat="1" ht="16.5" customHeight="1">
      <c r="B270" s="279" t="s">
        <v>142</v>
      </c>
      <c r="C270" s="280"/>
      <c r="D270" s="280"/>
      <c r="E270" s="280"/>
      <c r="F270" s="280"/>
      <c r="G270" s="228"/>
      <c r="H270" s="281">
        <v>0</v>
      </c>
      <c r="I270" s="282">
        <v>0</v>
      </c>
      <c r="J270" s="283">
        <f t="shared" si="43"/>
        <v>0</v>
      </c>
      <c r="K270" s="284">
        <v>0</v>
      </c>
      <c r="L270" s="205">
        <v>0</v>
      </c>
      <c r="M270" s="205">
        <v>0</v>
      </c>
      <c r="N270" s="205">
        <v>0</v>
      </c>
      <c r="O270" s="205">
        <v>0</v>
      </c>
      <c r="P270" s="207">
        <v>0</v>
      </c>
      <c r="Q270" s="285">
        <f t="shared" si="44"/>
        <v>0</v>
      </c>
      <c r="R270" s="286">
        <f t="shared" si="45"/>
        <v>0</v>
      </c>
    </row>
    <row r="271" spans="2:18" s="111" customFormat="1" ht="16.5" customHeight="1">
      <c r="B271" s="287" t="s">
        <v>143</v>
      </c>
      <c r="C271" s="288"/>
      <c r="D271" s="288"/>
      <c r="E271" s="288"/>
      <c r="F271" s="288"/>
      <c r="G271" s="239"/>
      <c r="H271" s="80">
        <v>0</v>
      </c>
      <c r="I271" s="82">
        <v>0</v>
      </c>
      <c r="J271" s="83">
        <f t="shared" si="43"/>
        <v>0</v>
      </c>
      <c r="K271" s="289">
        <v>0</v>
      </c>
      <c r="L271" s="212">
        <v>0</v>
      </c>
      <c r="M271" s="212">
        <v>0</v>
      </c>
      <c r="N271" s="212">
        <v>0</v>
      </c>
      <c r="O271" s="212">
        <v>0</v>
      </c>
      <c r="P271" s="214">
        <v>0</v>
      </c>
      <c r="Q271" s="290">
        <f t="shared" si="44"/>
        <v>0</v>
      </c>
      <c r="R271" s="291">
        <f t="shared" si="45"/>
        <v>0</v>
      </c>
    </row>
    <row r="272" spans="2:18" ht="16.5" customHeight="1">
      <c r="B272" s="15" t="s">
        <v>20</v>
      </c>
      <c r="C272" s="16"/>
      <c r="D272" s="16"/>
      <c r="E272" s="16"/>
      <c r="F272" s="16"/>
      <c r="G272" s="16"/>
      <c r="H272" s="59">
        <f aca="true" t="shared" si="46" ref="H272:R272">SUM(H263:H271)</f>
        <v>0</v>
      </c>
      <c r="I272" s="60">
        <f t="shared" si="46"/>
        <v>0</v>
      </c>
      <c r="J272" s="61">
        <f t="shared" si="46"/>
        <v>0</v>
      </c>
      <c r="K272" s="62">
        <f t="shared" si="46"/>
        <v>0</v>
      </c>
      <c r="L272" s="63">
        <f t="shared" si="46"/>
        <v>0</v>
      </c>
      <c r="M272" s="63">
        <f t="shared" si="46"/>
        <v>0</v>
      </c>
      <c r="N272" s="63">
        <f t="shared" si="46"/>
        <v>0</v>
      </c>
      <c r="O272" s="63">
        <f t="shared" si="46"/>
        <v>0</v>
      </c>
      <c r="P272" s="60">
        <f t="shared" si="46"/>
        <v>0</v>
      </c>
      <c r="Q272" s="61">
        <f t="shared" si="46"/>
        <v>0</v>
      </c>
      <c r="R272" s="64">
        <f t="shared" si="46"/>
        <v>0</v>
      </c>
    </row>
    <row r="275" ht="16.5" customHeight="1">
      <c r="A275" s="1" t="s">
        <v>144</v>
      </c>
    </row>
    <row r="277" spans="1:18" ht="16.5" customHeight="1">
      <c r="A277" s="274" t="s">
        <v>145</v>
      </c>
      <c r="B277" s="313" t="str">
        <f>"平成"&amp;WIDECHAR($A$2)&amp;"年（"&amp;WIDECHAR($B$2)&amp;"年）"&amp;WIDECHAR($C$2)&amp;"月末日現在"</f>
        <v>平成２１年（２００９年）１月末日現在</v>
      </c>
      <c r="C277" s="314"/>
      <c r="D277" s="314"/>
      <c r="E277" s="314"/>
      <c r="F277" s="314"/>
      <c r="G277" s="315"/>
      <c r="H277" s="21" t="s">
        <v>8</v>
      </c>
      <c r="I277" s="22" t="s">
        <v>9</v>
      </c>
      <c r="J277" s="23" t="s">
        <v>10</v>
      </c>
      <c r="K277" s="24" t="s">
        <v>11</v>
      </c>
      <c r="L277" s="25" t="s">
        <v>12</v>
      </c>
      <c r="M277" s="25" t="s">
        <v>13</v>
      </c>
      <c r="N277" s="25" t="s">
        <v>14</v>
      </c>
      <c r="O277" s="25" t="s">
        <v>15</v>
      </c>
      <c r="P277" s="26" t="s">
        <v>16</v>
      </c>
      <c r="Q277" s="20" t="s">
        <v>10</v>
      </c>
      <c r="R277" s="27" t="s">
        <v>17</v>
      </c>
    </row>
    <row r="278" spans="2:18" s="111" customFormat="1" ht="16.5" customHeight="1">
      <c r="B278" s="195" t="s">
        <v>135</v>
      </c>
      <c r="C278" s="196"/>
      <c r="D278" s="196"/>
      <c r="E278" s="196"/>
      <c r="F278" s="196"/>
      <c r="G278" s="275"/>
      <c r="H278" s="72">
        <v>0</v>
      </c>
      <c r="I278" s="73">
        <v>0</v>
      </c>
      <c r="J278" s="74">
        <f aca="true" t="shared" si="47" ref="J278:J287">SUM(H278:I278)</f>
        <v>0</v>
      </c>
      <c r="K278" s="276">
        <v>0</v>
      </c>
      <c r="L278" s="198">
        <v>0</v>
      </c>
      <c r="M278" s="198">
        <v>0</v>
      </c>
      <c r="N278" s="198">
        <v>0</v>
      </c>
      <c r="O278" s="198">
        <v>0</v>
      </c>
      <c r="P278" s="200">
        <v>0</v>
      </c>
      <c r="Q278" s="277">
        <f aca="true" t="shared" si="48" ref="Q278:Q287">SUM(K278:P278)</f>
        <v>0</v>
      </c>
      <c r="R278" s="278">
        <f aca="true" t="shared" si="49" ref="R278:R287">SUM(J278,Q278)</f>
        <v>0</v>
      </c>
    </row>
    <row r="279" spans="2:18" s="111" customFormat="1" ht="16.5" customHeight="1">
      <c r="B279" s="279" t="s">
        <v>146</v>
      </c>
      <c r="C279" s="280"/>
      <c r="D279" s="280"/>
      <c r="E279" s="280"/>
      <c r="F279" s="280"/>
      <c r="G279" s="228"/>
      <c r="H279" s="281">
        <v>0</v>
      </c>
      <c r="I279" s="282">
        <v>0</v>
      </c>
      <c r="J279" s="283">
        <f t="shared" si="47"/>
        <v>0</v>
      </c>
      <c r="K279" s="284">
        <v>0</v>
      </c>
      <c r="L279" s="205">
        <v>0</v>
      </c>
      <c r="M279" s="205">
        <v>0</v>
      </c>
      <c r="N279" s="205">
        <v>0</v>
      </c>
      <c r="O279" s="205">
        <v>0</v>
      </c>
      <c r="P279" s="207">
        <v>0</v>
      </c>
      <c r="Q279" s="285">
        <f t="shared" si="48"/>
        <v>0</v>
      </c>
      <c r="R279" s="286">
        <f t="shared" si="49"/>
        <v>0</v>
      </c>
    </row>
    <row r="280" spans="2:18" s="111" customFormat="1" ht="16.5" customHeight="1">
      <c r="B280" s="279" t="s">
        <v>147</v>
      </c>
      <c r="C280" s="280"/>
      <c r="D280" s="280"/>
      <c r="E280" s="280"/>
      <c r="F280" s="280"/>
      <c r="G280" s="228"/>
      <c r="H280" s="281">
        <v>0</v>
      </c>
      <c r="I280" s="282">
        <v>0</v>
      </c>
      <c r="J280" s="283">
        <f t="shared" si="47"/>
        <v>0</v>
      </c>
      <c r="K280" s="284">
        <v>0</v>
      </c>
      <c r="L280" s="205">
        <v>0</v>
      </c>
      <c r="M280" s="205">
        <v>0</v>
      </c>
      <c r="N280" s="205">
        <v>0</v>
      </c>
      <c r="O280" s="205">
        <v>0</v>
      </c>
      <c r="P280" s="207">
        <v>0</v>
      </c>
      <c r="Q280" s="285">
        <f t="shared" si="48"/>
        <v>0</v>
      </c>
      <c r="R280" s="286">
        <f t="shared" si="49"/>
        <v>0</v>
      </c>
    </row>
    <row r="281" spans="2:18" s="111" customFormat="1" ht="16.5" customHeight="1">
      <c r="B281" s="279" t="s">
        <v>148</v>
      </c>
      <c r="C281" s="280"/>
      <c r="D281" s="280"/>
      <c r="E281" s="280"/>
      <c r="F281" s="280"/>
      <c r="G281" s="228"/>
      <c r="H281" s="281">
        <v>0</v>
      </c>
      <c r="I281" s="282">
        <v>0</v>
      </c>
      <c r="J281" s="283">
        <f t="shared" si="47"/>
        <v>0</v>
      </c>
      <c r="K281" s="284">
        <v>0</v>
      </c>
      <c r="L281" s="205">
        <v>0</v>
      </c>
      <c r="M281" s="205">
        <v>0</v>
      </c>
      <c r="N281" s="205">
        <v>0</v>
      </c>
      <c r="O281" s="205">
        <v>0</v>
      </c>
      <c r="P281" s="207">
        <v>0</v>
      </c>
      <c r="Q281" s="285">
        <f t="shared" si="48"/>
        <v>0</v>
      </c>
      <c r="R281" s="286">
        <f t="shared" si="49"/>
        <v>0</v>
      </c>
    </row>
    <row r="282" spans="2:18" s="111" customFormat="1" ht="16.5" customHeight="1">
      <c r="B282" s="279" t="s">
        <v>149</v>
      </c>
      <c r="C282" s="280"/>
      <c r="D282" s="280"/>
      <c r="E282" s="280"/>
      <c r="F282" s="280"/>
      <c r="G282" s="228"/>
      <c r="H282" s="281">
        <v>0</v>
      </c>
      <c r="I282" s="282">
        <v>0</v>
      </c>
      <c r="J282" s="283">
        <f t="shared" si="47"/>
        <v>0</v>
      </c>
      <c r="K282" s="284">
        <v>0</v>
      </c>
      <c r="L282" s="205">
        <v>0</v>
      </c>
      <c r="M282" s="205">
        <v>0</v>
      </c>
      <c r="N282" s="205">
        <v>0</v>
      </c>
      <c r="O282" s="205">
        <v>0</v>
      </c>
      <c r="P282" s="207">
        <v>0</v>
      </c>
      <c r="Q282" s="285">
        <f t="shared" si="48"/>
        <v>0</v>
      </c>
      <c r="R282" s="286">
        <f t="shared" si="49"/>
        <v>0</v>
      </c>
    </row>
    <row r="283" spans="2:18" s="111" customFormat="1" ht="16.5" customHeight="1">
      <c r="B283" s="279" t="s">
        <v>150</v>
      </c>
      <c r="C283" s="280"/>
      <c r="D283" s="280"/>
      <c r="E283" s="280"/>
      <c r="F283" s="280"/>
      <c r="G283" s="228"/>
      <c r="H283" s="281">
        <v>0</v>
      </c>
      <c r="I283" s="282">
        <v>0</v>
      </c>
      <c r="J283" s="283">
        <f t="shared" si="47"/>
        <v>0</v>
      </c>
      <c r="K283" s="284">
        <v>0</v>
      </c>
      <c r="L283" s="205">
        <v>0</v>
      </c>
      <c r="M283" s="205">
        <v>0</v>
      </c>
      <c r="N283" s="205">
        <v>0</v>
      </c>
      <c r="O283" s="205">
        <v>0</v>
      </c>
      <c r="P283" s="207">
        <v>0</v>
      </c>
      <c r="Q283" s="285">
        <f t="shared" si="48"/>
        <v>0</v>
      </c>
      <c r="R283" s="286">
        <f t="shared" si="49"/>
        <v>0</v>
      </c>
    </row>
    <row r="284" spans="2:18" s="111" customFormat="1" ht="16.5" customHeight="1">
      <c r="B284" s="279" t="s">
        <v>151</v>
      </c>
      <c r="C284" s="280"/>
      <c r="D284" s="280"/>
      <c r="E284" s="280"/>
      <c r="F284" s="280"/>
      <c r="G284" s="228"/>
      <c r="H284" s="281">
        <v>0</v>
      </c>
      <c r="I284" s="282">
        <v>0</v>
      </c>
      <c r="J284" s="283">
        <f t="shared" si="47"/>
        <v>0</v>
      </c>
      <c r="K284" s="284">
        <v>0</v>
      </c>
      <c r="L284" s="205">
        <v>0</v>
      </c>
      <c r="M284" s="205">
        <v>0</v>
      </c>
      <c r="N284" s="205">
        <v>0</v>
      </c>
      <c r="O284" s="205">
        <v>0</v>
      </c>
      <c r="P284" s="207">
        <v>0</v>
      </c>
      <c r="Q284" s="285">
        <f t="shared" si="48"/>
        <v>0</v>
      </c>
      <c r="R284" s="286">
        <f t="shared" si="49"/>
        <v>0</v>
      </c>
    </row>
    <row r="285" spans="2:18" s="111" customFormat="1" ht="16.5" customHeight="1">
      <c r="B285" s="279" t="s">
        <v>152</v>
      </c>
      <c r="C285" s="280"/>
      <c r="D285" s="280"/>
      <c r="E285" s="280"/>
      <c r="F285" s="280"/>
      <c r="G285" s="228"/>
      <c r="H285" s="281">
        <v>0</v>
      </c>
      <c r="I285" s="282">
        <v>0</v>
      </c>
      <c r="J285" s="283">
        <f t="shared" si="47"/>
        <v>0</v>
      </c>
      <c r="K285" s="284">
        <v>0</v>
      </c>
      <c r="L285" s="205">
        <v>0</v>
      </c>
      <c r="M285" s="205">
        <v>0</v>
      </c>
      <c r="N285" s="205">
        <v>0</v>
      </c>
      <c r="O285" s="205">
        <v>0</v>
      </c>
      <c r="P285" s="207">
        <v>0</v>
      </c>
      <c r="Q285" s="285">
        <f t="shared" si="48"/>
        <v>0</v>
      </c>
      <c r="R285" s="286">
        <f t="shared" si="49"/>
        <v>0</v>
      </c>
    </row>
    <row r="286" spans="2:18" s="111" customFormat="1" ht="16.5" customHeight="1">
      <c r="B286" s="279" t="s">
        <v>153</v>
      </c>
      <c r="C286" s="280"/>
      <c r="D286" s="280"/>
      <c r="E286" s="280"/>
      <c r="F286" s="280"/>
      <c r="G286" s="228"/>
      <c r="H286" s="281">
        <v>0</v>
      </c>
      <c r="I286" s="282">
        <v>0</v>
      </c>
      <c r="J286" s="283">
        <f t="shared" si="47"/>
        <v>0</v>
      </c>
      <c r="K286" s="284">
        <v>0</v>
      </c>
      <c r="L286" s="205">
        <v>0</v>
      </c>
      <c r="M286" s="205">
        <v>0</v>
      </c>
      <c r="N286" s="205">
        <v>0</v>
      </c>
      <c r="O286" s="205">
        <v>0</v>
      </c>
      <c r="P286" s="207">
        <v>0</v>
      </c>
      <c r="Q286" s="285">
        <f t="shared" si="48"/>
        <v>0</v>
      </c>
      <c r="R286" s="286">
        <f t="shared" si="49"/>
        <v>0</v>
      </c>
    </row>
    <row r="287" spans="2:18" s="111" customFormat="1" ht="16.5" customHeight="1">
      <c r="B287" s="287" t="s">
        <v>154</v>
      </c>
      <c r="C287" s="288"/>
      <c r="D287" s="288"/>
      <c r="E287" s="288"/>
      <c r="F287" s="288"/>
      <c r="G287" s="239"/>
      <c r="H287" s="80">
        <v>0</v>
      </c>
      <c r="I287" s="82">
        <v>0</v>
      </c>
      <c r="J287" s="83">
        <f t="shared" si="47"/>
        <v>0</v>
      </c>
      <c r="K287" s="289">
        <v>0</v>
      </c>
      <c r="L287" s="212">
        <v>0</v>
      </c>
      <c r="M287" s="212">
        <v>0</v>
      </c>
      <c r="N287" s="212">
        <v>0</v>
      </c>
      <c r="O287" s="212">
        <v>0</v>
      </c>
      <c r="P287" s="214">
        <v>0</v>
      </c>
      <c r="Q287" s="290">
        <f t="shared" si="48"/>
        <v>0</v>
      </c>
      <c r="R287" s="291">
        <f t="shared" si="49"/>
        <v>0</v>
      </c>
    </row>
    <row r="288" spans="2:18" ht="16.5" customHeight="1">
      <c r="B288" s="15" t="s">
        <v>20</v>
      </c>
      <c r="C288" s="16"/>
      <c r="D288" s="16"/>
      <c r="E288" s="16"/>
      <c r="F288" s="16"/>
      <c r="G288" s="16"/>
      <c r="H288" s="59">
        <f aca="true" t="shared" si="50" ref="H288:R288">SUM(H278:H287)</f>
        <v>0</v>
      </c>
      <c r="I288" s="60">
        <f t="shared" si="50"/>
        <v>0</v>
      </c>
      <c r="J288" s="61">
        <f t="shared" si="50"/>
        <v>0</v>
      </c>
      <c r="K288" s="62">
        <f t="shared" si="50"/>
        <v>0</v>
      </c>
      <c r="L288" s="63">
        <f t="shared" si="50"/>
        <v>0</v>
      </c>
      <c r="M288" s="63">
        <f t="shared" si="50"/>
        <v>0</v>
      </c>
      <c r="N288" s="63">
        <f t="shared" si="50"/>
        <v>0</v>
      </c>
      <c r="O288" s="63">
        <f t="shared" si="50"/>
        <v>0</v>
      </c>
      <c r="P288" s="60">
        <f t="shared" si="50"/>
        <v>0</v>
      </c>
      <c r="Q288" s="61">
        <f t="shared" si="50"/>
        <v>0</v>
      </c>
      <c r="R288" s="64">
        <f t="shared" si="50"/>
        <v>0</v>
      </c>
    </row>
    <row r="297" ht="16.5" customHeight="1">
      <c r="A297" s="1" t="s">
        <v>155</v>
      </c>
    </row>
    <row r="298" ht="16.5" customHeight="1">
      <c r="A298" s="1"/>
    </row>
    <row r="299" spans="2:18" ht="16.5" customHeight="1">
      <c r="B299" s="343" t="str">
        <f>"平成"&amp;WIDECHAR($A$2)&amp;"年（"&amp;WIDECHAR($B$2)&amp;"年）"&amp;WIDECHAR($C$2)&amp;"月末日現在"</f>
        <v>平成２１年（２００９年）１月末日現在</v>
      </c>
      <c r="C299" s="317"/>
      <c r="D299" s="317"/>
      <c r="E299" s="317"/>
      <c r="F299" s="317"/>
      <c r="G299" s="318"/>
      <c r="H299" s="338" t="s">
        <v>156</v>
      </c>
      <c r="I299" s="339"/>
      <c r="J299" s="339"/>
      <c r="K299" s="339"/>
      <c r="L299" s="339"/>
      <c r="M299" s="339"/>
      <c r="N299" s="339"/>
      <c r="O299" s="339"/>
      <c r="P299" s="339"/>
      <c r="Q299" s="339"/>
      <c r="R299" s="324" t="s">
        <v>17</v>
      </c>
    </row>
    <row r="300" spans="1:18" ht="16.5" customHeight="1">
      <c r="A300" s="274" t="s">
        <v>191</v>
      </c>
      <c r="B300" s="319"/>
      <c r="C300" s="320"/>
      <c r="D300" s="320"/>
      <c r="E300" s="320"/>
      <c r="F300" s="320"/>
      <c r="G300" s="321"/>
      <c r="H300" s="292" t="s">
        <v>135</v>
      </c>
      <c r="I300" s="293" t="s">
        <v>146</v>
      </c>
      <c r="J300" s="293" t="s">
        <v>147</v>
      </c>
      <c r="K300" s="294" t="s">
        <v>148</v>
      </c>
      <c r="L300" s="293" t="s">
        <v>149</v>
      </c>
      <c r="M300" s="293" t="s">
        <v>150</v>
      </c>
      <c r="N300" s="293" t="s">
        <v>151</v>
      </c>
      <c r="O300" s="293" t="s">
        <v>152</v>
      </c>
      <c r="P300" s="293" t="s">
        <v>153</v>
      </c>
      <c r="Q300" s="295" t="s">
        <v>154</v>
      </c>
      <c r="R300" s="325"/>
    </row>
    <row r="301" spans="2:18" s="111" customFormat="1" ht="16.5" customHeight="1">
      <c r="B301" s="329" t="s">
        <v>157</v>
      </c>
      <c r="C301" s="330"/>
      <c r="D301" s="331"/>
      <c r="E301" s="340" t="s">
        <v>158</v>
      </c>
      <c r="F301" s="196" t="s">
        <v>135</v>
      </c>
      <c r="G301" s="275"/>
      <c r="H301" s="197">
        <f aca="true" t="shared" si="51" ref="H301:Q301">SUM(H311,H321,H338,H348,H358,H375,H385,H395)</f>
        <v>0</v>
      </c>
      <c r="I301" s="198">
        <f t="shared" si="51"/>
        <v>0</v>
      </c>
      <c r="J301" s="198">
        <f t="shared" si="51"/>
        <v>0</v>
      </c>
      <c r="K301" s="198">
        <f t="shared" si="51"/>
        <v>0</v>
      </c>
      <c r="L301" s="198">
        <f t="shared" si="51"/>
        <v>0</v>
      </c>
      <c r="M301" s="198">
        <f t="shared" si="51"/>
        <v>0</v>
      </c>
      <c r="N301" s="198">
        <f t="shared" si="51"/>
        <v>0</v>
      </c>
      <c r="O301" s="198">
        <f t="shared" si="51"/>
        <v>0</v>
      </c>
      <c r="P301" s="198">
        <f t="shared" si="51"/>
        <v>0</v>
      </c>
      <c r="Q301" s="296">
        <f t="shared" si="51"/>
        <v>0</v>
      </c>
      <c r="R301" s="201">
        <f aca="true" t="shared" si="52" ref="R301:R309">SUM(H301:Q301)</f>
        <v>0</v>
      </c>
    </row>
    <row r="302" spans="2:18" s="111" customFormat="1" ht="16.5" customHeight="1">
      <c r="B302" s="332"/>
      <c r="C302" s="333"/>
      <c r="D302" s="334"/>
      <c r="E302" s="341"/>
      <c r="F302" s="203" t="s">
        <v>136</v>
      </c>
      <c r="G302" s="228"/>
      <c r="H302" s="204">
        <f aca="true" t="shared" si="53" ref="H302:Q302">SUM(H312,H322,H339,H349,H359,H376,H386,H396)</f>
        <v>0</v>
      </c>
      <c r="I302" s="205">
        <f t="shared" si="53"/>
        <v>0</v>
      </c>
      <c r="J302" s="205">
        <f t="shared" si="53"/>
        <v>0</v>
      </c>
      <c r="K302" s="205">
        <f t="shared" si="53"/>
        <v>0</v>
      </c>
      <c r="L302" s="205">
        <f t="shared" si="53"/>
        <v>0</v>
      </c>
      <c r="M302" s="205">
        <f t="shared" si="53"/>
        <v>0</v>
      </c>
      <c r="N302" s="205">
        <f t="shared" si="53"/>
        <v>0</v>
      </c>
      <c r="O302" s="205">
        <f t="shared" si="53"/>
        <v>0</v>
      </c>
      <c r="P302" s="205">
        <f t="shared" si="53"/>
        <v>0</v>
      </c>
      <c r="Q302" s="297">
        <f t="shared" si="53"/>
        <v>0</v>
      </c>
      <c r="R302" s="208">
        <f t="shared" si="52"/>
        <v>0</v>
      </c>
    </row>
    <row r="303" spans="2:18" s="111" customFormat="1" ht="16.5" customHeight="1">
      <c r="B303" s="332"/>
      <c r="C303" s="333"/>
      <c r="D303" s="334"/>
      <c r="E303" s="341"/>
      <c r="F303" s="203" t="s">
        <v>159</v>
      </c>
      <c r="G303" s="228"/>
      <c r="H303" s="204">
        <f aca="true" t="shared" si="54" ref="H303:Q303">SUM(H313,H323,H340,H350,H360,H377,H387,H397)</f>
        <v>0</v>
      </c>
      <c r="I303" s="205">
        <f t="shared" si="54"/>
        <v>0</v>
      </c>
      <c r="J303" s="205">
        <f t="shared" si="54"/>
        <v>0</v>
      </c>
      <c r="K303" s="205">
        <f t="shared" si="54"/>
        <v>0</v>
      </c>
      <c r="L303" s="205">
        <f t="shared" si="54"/>
        <v>0</v>
      </c>
      <c r="M303" s="205">
        <f t="shared" si="54"/>
        <v>0</v>
      </c>
      <c r="N303" s="205">
        <f t="shared" si="54"/>
        <v>0</v>
      </c>
      <c r="O303" s="205">
        <f t="shared" si="54"/>
        <v>0</v>
      </c>
      <c r="P303" s="205">
        <f t="shared" si="54"/>
        <v>0</v>
      </c>
      <c r="Q303" s="297">
        <f t="shared" si="54"/>
        <v>0</v>
      </c>
      <c r="R303" s="208">
        <f t="shared" si="52"/>
        <v>0</v>
      </c>
    </row>
    <row r="304" spans="2:18" s="111" customFormat="1" ht="16.5" customHeight="1">
      <c r="B304" s="332"/>
      <c r="C304" s="333"/>
      <c r="D304" s="334"/>
      <c r="E304" s="341"/>
      <c r="F304" s="203" t="s">
        <v>160</v>
      </c>
      <c r="G304" s="228"/>
      <c r="H304" s="204">
        <f aca="true" t="shared" si="55" ref="H304:Q304">SUM(H314,H324,H341,H351,H361,H378,H388,H398)</f>
        <v>0</v>
      </c>
      <c r="I304" s="205">
        <f t="shared" si="55"/>
        <v>0</v>
      </c>
      <c r="J304" s="205">
        <f t="shared" si="55"/>
        <v>0</v>
      </c>
      <c r="K304" s="205">
        <f t="shared" si="55"/>
        <v>0</v>
      </c>
      <c r="L304" s="205">
        <f t="shared" si="55"/>
        <v>0</v>
      </c>
      <c r="M304" s="205">
        <f t="shared" si="55"/>
        <v>0</v>
      </c>
      <c r="N304" s="205">
        <f t="shared" si="55"/>
        <v>0</v>
      </c>
      <c r="O304" s="205">
        <f t="shared" si="55"/>
        <v>0</v>
      </c>
      <c r="P304" s="205">
        <f t="shared" si="55"/>
        <v>0</v>
      </c>
      <c r="Q304" s="297">
        <f t="shared" si="55"/>
        <v>0</v>
      </c>
      <c r="R304" s="208">
        <f t="shared" si="52"/>
        <v>0</v>
      </c>
    </row>
    <row r="305" spans="2:18" s="111" customFormat="1" ht="16.5" customHeight="1">
      <c r="B305" s="332"/>
      <c r="C305" s="333"/>
      <c r="D305" s="334"/>
      <c r="E305" s="341"/>
      <c r="F305" s="203" t="s">
        <v>161</v>
      </c>
      <c r="G305" s="228"/>
      <c r="H305" s="204">
        <f aca="true" t="shared" si="56" ref="H305:Q305">SUM(H315,H325,H342,H352,H362,H379,H389,H399)</f>
        <v>0</v>
      </c>
      <c r="I305" s="205">
        <f t="shared" si="56"/>
        <v>0</v>
      </c>
      <c r="J305" s="205">
        <f t="shared" si="56"/>
        <v>0</v>
      </c>
      <c r="K305" s="205">
        <f t="shared" si="56"/>
        <v>0</v>
      </c>
      <c r="L305" s="205">
        <f t="shared" si="56"/>
        <v>0</v>
      </c>
      <c r="M305" s="205">
        <f t="shared" si="56"/>
        <v>0</v>
      </c>
      <c r="N305" s="205">
        <f t="shared" si="56"/>
        <v>0</v>
      </c>
      <c r="O305" s="205">
        <f t="shared" si="56"/>
        <v>0</v>
      </c>
      <c r="P305" s="205">
        <f t="shared" si="56"/>
        <v>0</v>
      </c>
      <c r="Q305" s="297">
        <f t="shared" si="56"/>
        <v>0</v>
      </c>
      <c r="R305" s="208">
        <f t="shared" si="52"/>
        <v>0</v>
      </c>
    </row>
    <row r="306" spans="2:18" s="111" customFormat="1" ht="16.5" customHeight="1">
      <c r="B306" s="332"/>
      <c r="C306" s="333"/>
      <c r="D306" s="334"/>
      <c r="E306" s="341"/>
      <c r="F306" s="203" t="s">
        <v>162</v>
      </c>
      <c r="G306" s="228"/>
      <c r="H306" s="204">
        <f aca="true" t="shared" si="57" ref="H306:Q306">SUM(H316,H326,H343,H353,H363,H380,H390,H400)</f>
        <v>0</v>
      </c>
      <c r="I306" s="205">
        <f t="shared" si="57"/>
        <v>0</v>
      </c>
      <c r="J306" s="205">
        <f t="shared" si="57"/>
        <v>0</v>
      </c>
      <c r="K306" s="205">
        <f t="shared" si="57"/>
        <v>0</v>
      </c>
      <c r="L306" s="205">
        <f t="shared" si="57"/>
        <v>0</v>
      </c>
      <c r="M306" s="205">
        <f t="shared" si="57"/>
        <v>0</v>
      </c>
      <c r="N306" s="205">
        <f t="shared" si="57"/>
        <v>0</v>
      </c>
      <c r="O306" s="205">
        <f t="shared" si="57"/>
        <v>0</v>
      </c>
      <c r="P306" s="205">
        <f t="shared" si="57"/>
        <v>0</v>
      </c>
      <c r="Q306" s="297">
        <f t="shared" si="57"/>
        <v>0</v>
      </c>
      <c r="R306" s="208">
        <f t="shared" si="52"/>
        <v>0</v>
      </c>
    </row>
    <row r="307" spans="2:18" s="111" customFormat="1" ht="16.5" customHeight="1">
      <c r="B307" s="332"/>
      <c r="C307" s="333"/>
      <c r="D307" s="334"/>
      <c r="E307" s="341"/>
      <c r="F307" s="203" t="s">
        <v>163</v>
      </c>
      <c r="G307" s="228"/>
      <c r="H307" s="204">
        <f aca="true" t="shared" si="58" ref="H307:Q307">SUM(H317,H327,H344,H354,H364,H381,H391,H401)</f>
        <v>0</v>
      </c>
      <c r="I307" s="205">
        <f t="shared" si="58"/>
        <v>0</v>
      </c>
      <c r="J307" s="205">
        <f t="shared" si="58"/>
        <v>0</v>
      </c>
      <c r="K307" s="205">
        <f t="shared" si="58"/>
        <v>0</v>
      </c>
      <c r="L307" s="205">
        <f t="shared" si="58"/>
        <v>0</v>
      </c>
      <c r="M307" s="205">
        <f t="shared" si="58"/>
        <v>0</v>
      </c>
      <c r="N307" s="205">
        <f t="shared" si="58"/>
        <v>0</v>
      </c>
      <c r="O307" s="205">
        <f t="shared" si="58"/>
        <v>0</v>
      </c>
      <c r="P307" s="205">
        <f t="shared" si="58"/>
        <v>0</v>
      </c>
      <c r="Q307" s="297">
        <f t="shared" si="58"/>
        <v>0</v>
      </c>
      <c r="R307" s="208">
        <f t="shared" si="52"/>
        <v>0</v>
      </c>
    </row>
    <row r="308" spans="2:18" s="111" customFormat="1" ht="16.5" customHeight="1">
      <c r="B308" s="332"/>
      <c r="C308" s="333"/>
      <c r="D308" s="334"/>
      <c r="E308" s="341"/>
      <c r="F308" s="203" t="s">
        <v>164</v>
      </c>
      <c r="G308" s="228"/>
      <c r="H308" s="204">
        <f aca="true" t="shared" si="59" ref="H308:Q308">SUM(H318,H328,H345,H355,H365,H382,H392,H402)</f>
        <v>0</v>
      </c>
      <c r="I308" s="205">
        <f t="shared" si="59"/>
        <v>0</v>
      </c>
      <c r="J308" s="205">
        <f t="shared" si="59"/>
        <v>0</v>
      </c>
      <c r="K308" s="205">
        <f t="shared" si="59"/>
        <v>0</v>
      </c>
      <c r="L308" s="205">
        <f t="shared" si="59"/>
        <v>0</v>
      </c>
      <c r="M308" s="205">
        <f t="shared" si="59"/>
        <v>0</v>
      </c>
      <c r="N308" s="205">
        <f t="shared" si="59"/>
        <v>0</v>
      </c>
      <c r="O308" s="205">
        <f t="shared" si="59"/>
        <v>0</v>
      </c>
      <c r="P308" s="205">
        <f t="shared" si="59"/>
        <v>0</v>
      </c>
      <c r="Q308" s="297">
        <f t="shared" si="59"/>
        <v>0</v>
      </c>
      <c r="R308" s="208">
        <f t="shared" si="52"/>
        <v>0</v>
      </c>
    </row>
    <row r="309" spans="2:18" s="111" customFormat="1" ht="16.5" customHeight="1">
      <c r="B309" s="332"/>
      <c r="C309" s="333"/>
      <c r="D309" s="334"/>
      <c r="E309" s="342"/>
      <c r="F309" s="210" t="s">
        <v>165</v>
      </c>
      <c r="G309" s="239"/>
      <c r="H309" s="211">
        <f aca="true" t="shared" si="60" ref="H309:Q309">SUM(H319,H329,H346,H356,H366,H383,H393,H403)</f>
        <v>0</v>
      </c>
      <c r="I309" s="212">
        <f t="shared" si="60"/>
        <v>0</v>
      </c>
      <c r="J309" s="212">
        <f t="shared" si="60"/>
        <v>0</v>
      </c>
      <c r="K309" s="212">
        <f t="shared" si="60"/>
        <v>0</v>
      </c>
      <c r="L309" s="212">
        <f t="shared" si="60"/>
        <v>0</v>
      </c>
      <c r="M309" s="212">
        <f t="shared" si="60"/>
        <v>0</v>
      </c>
      <c r="N309" s="212">
        <f t="shared" si="60"/>
        <v>0</v>
      </c>
      <c r="O309" s="212">
        <f t="shared" si="60"/>
        <v>0</v>
      </c>
      <c r="P309" s="212">
        <f t="shared" si="60"/>
        <v>0</v>
      </c>
      <c r="Q309" s="298">
        <f t="shared" si="60"/>
        <v>0</v>
      </c>
      <c r="R309" s="215">
        <f t="shared" si="52"/>
        <v>0</v>
      </c>
    </row>
    <row r="310" spans="2:18" ht="16.5" customHeight="1">
      <c r="B310" s="335"/>
      <c r="C310" s="336"/>
      <c r="D310" s="337"/>
      <c r="E310" s="15" t="s">
        <v>20</v>
      </c>
      <c r="F310" s="16"/>
      <c r="G310" s="16"/>
      <c r="H310" s="59">
        <f aca="true" t="shared" si="61" ref="H310:R310">SUM(H301:H309)</f>
        <v>0</v>
      </c>
      <c r="I310" s="63">
        <f t="shared" si="61"/>
        <v>0</v>
      </c>
      <c r="J310" s="63">
        <f t="shared" si="61"/>
        <v>0</v>
      </c>
      <c r="K310" s="63">
        <f t="shared" si="61"/>
        <v>0</v>
      </c>
      <c r="L310" s="63">
        <f t="shared" si="61"/>
        <v>0</v>
      </c>
      <c r="M310" s="63">
        <f t="shared" si="61"/>
        <v>0</v>
      </c>
      <c r="N310" s="63">
        <f t="shared" si="61"/>
        <v>0</v>
      </c>
      <c r="O310" s="63">
        <f t="shared" si="61"/>
        <v>0</v>
      </c>
      <c r="P310" s="63">
        <f t="shared" si="61"/>
        <v>0</v>
      </c>
      <c r="Q310" s="299">
        <f t="shared" si="61"/>
        <v>0</v>
      </c>
      <c r="R310" s="90">
        <f t="shared" si="61"/>
        <v>0</v>
      </c>
    </row>
    <row r="311" spans="2:18" s="111" customFormat="1" ht="16.5" customHeight="1">
      <c r="B311" s="329" t="s">
        <v>122</v>
      </c>
      <c r="C311" s="330"/>
      <c r="D311" s="331"/>
      <c r="E311" s="340" t="s">
        <v>158</v>
      </c>
      <c r="F311" s="300" t="s">
        <v>135</v>
      </c>
      <c r="G311" s="275"/>
      <c r="H311" s="197">
        <v>0</v>
      </c>
      <c r="I311" s="198">
        <v>0</v>
      </c>
      <c r="J311" s="198">
        <v>0</v>
      </c>
      <c r="K311" s="198">
        <v>0</v>
      </c>
      <c r="L311" s="198">
        <v>0</v>
      </c>
      <c r="M311" s="198">
        <v>0</v>
      </c>
      <c r="N311" s="198">
        <v>0</v>
      </c>
      <c r="O311" s="198">
        <v>0</v>
      </c>
      <c r="P311" s="198">
        <v>0</v>
      </c>
      <c r="Q311" s="296">
        <v>0</v>
      </c>
      <c r="R311" s="201">
        <f aca="true" t="shared" si="62" ref="R311:R319">SUM(H311:Q311)</f>
        <v>0</v>
      </c>
    </row>
    <row r="312" spans="2:18" s="111" customFormat="1" ht="16.5" customHeight="1">
      <c r="B312" s="332"/>
      <c r="C312" s="333"/>
      <c r="D312" s="334"/>
      <c r="E312" s="341"/>
      <c r="F312" s="271" t="s">
        <v>136</v>
      </c>
      <c r="G312" s="228"/>
      <c r="H312" s="204">
        <v>0</v>
      </c>
      <c r="I312" s="205">
        <v>0</v>
      </c>
      <c r="J312" s="205">
        <v>0</v>
      </c>
      <c r="K312" s="205">
        <v>0</v>
      </c>
      <c r="L312" s="205">
        <v>0</v>
      </c>
      <c r="M312" s="205">
        <v>0</v>
      </c>
      <c r="N312" s="205">
        <v>0</v>
      </c>
      <c r="O312" s="205">
        <v>0</v>
      </c>
      <c r="P312" s="205">
        <v>0</v>
      </c>
      <c r="Q312" s="297">
        <v>0</v>
      </c>
      <c r="R312" s="208">
        <f t="shared" si="62"/>
        <v>0</v>
      </c>
    </row>
    <row r="313" spans="2:18" s="111" customFormat="1" ht="16.5" customHeight="1">
      <c r="B313" s="332"/>
      <c r="C313" s="333"/>
      <c r="D313" s="334"/>
      <c r="E313" s="341"/>
      <c r="F313" s="271" t="s">
        <v>159</v>
      </c>
      <c r="G313" s="228"/>
      <c r="H313" s="204">
        <v>0</v>
      </c>
      <c r="I313" s="205">
        <v>0</v>
      </c>
      <c r="J313" s="205">
        <v>0</v>
      </c>
      <c r="K313" s="205">
        <v>0</v>
      </c>
      <c r="L313" s="205">
        <v>0</v>
      </c>
      <c r="M313" s="205">
        <v>0</v>
      </c>
      <c r="N313" s="205">
        <v>0</v>
      </c>
      <c r="O313" s="205">
        <v>0</v>
      </c>
      <c r="P313" s="205">
        <v>0</v>
      </c>
      <c r="Q313" s="297">
        <v>0</v>
      </c>
      <c r="R313" s="208">
        <f t="shared" si="62"/>
        <v>0</v>
      </c>
    </row>
    <row r="314" spans="2:18" s="111" customFormat="1" ht="16.5" customHeight="1">
      <c r="B314" s="332"/>
      <c r="C314" s="333"/>
      <c r="D314" s="334"/>
      <c r="E314" s="341"/>
      <c r="F314" s="271" t="s">
        <v>160</v>
      </c>
      <c r="G314" s="228"/>
      <c r="H314" s="204">
        <v>0</v>
      </c>
      <c r="I314" s="205">
        <v>0</v>
      </c>
      <c r="J314" s="205">
        <v>0</v>
      </c>
      <c r="K314" s="205">
        <v>0</v>
      </c>
      <c r="L314" s="205">
        <v>0</v>
      </c>
      <c r="M314" s="205">
        <v>0</v>
      </c>
      <c r="N314" s="205">
        <v>0</v>
      </c>
      <c r="O314" s="205">
        <v>0</v>
      </c>
      <c r="P314" s="205">
        <v>0</v>
      </c>
      <c r="Q314" s="297">
        <v>0</v>
      </c>
      <c r="R314" s="208">
        <f t="shared" si="62"/>
        <v>0</v>
      </c>
    </row>
    <row r="315" spans="2:18" s="111" customFormat="1" ht="16.5" customHeight="1">
      <c r="B315" s="332"/>
      <c r="C315" s="333"/>
      <c r="D315" s="334"/>
      <c r="E315" s="341"/>
      <c r="F315" s="271" t="s">
        <v>161</v>
      </c>
      <c r="G315" s="228"/>
      <c r="H315" s="204">
        <v>0</v>
      </c>
      <c r="I315" s="205">
        <v>0</v>
      </c>
      <c r="J315" s="205">
        <v>0</v>
      </c>
      <c r="K315" s="205">
        <v>0</v>
      </c>
      <c r="L315" s="205">
        <v>0</v>
      </c>
      <c r="M315" s="205">
        <v>0</v>
      </c>
      <c r="N315" s="205">
        <v>0</v>
      </c>
      <c r="O315" s="205">
        <v>0</v>
      </c>
      <c r="P315" s="205">
        <v>0</v>
      </c>
      <c r="Q315" s="297">
        <v>0</v>
      </c>
      <c r="R315" s="208">
        <f t="shared" si="62"/>
        <v>0</v>
      </c>
    </row>
    <row r="316" spans="2:18" s="111" customFormat="1" ht="16.5" customHeight="1">
      <c r="B316" s="332"/>
      <c r="C316" s="333"/>
      <c r="D316" s="334"/>
      <c r="E316" s="341"/>
      <c r="F316" s="271" t="s">
        <v>162</v>
      </c>
      <c r="G316" s="228"/>
      <c r="H316" s="204">
        <v>0</v>
      </c>
      <c r="I316" s="205">
        <v>0</v>
      </c>
      <c r="J316" s="205">
        <v>0</v>
      </c>
      <c r="K316" s="205">
        <v>0</v>
      </c>
      <c r="L316" s="205">
        <v>0</v>
      </c>
      <c r="M316" s="205">
        <v>0</v>
      </c>
      <c r="N316" s="205">
        <v>0</v>
      </c>
      <c r="O316" s="205">
        <v>0</v>
      </c>
      <c r="P316" s="205">
        <v>0</v>
      </c>
      <c r="Q316" s="297">
        <v>0</v>
      </c>
      <c r="R316" s="208">
        <f t="shared" si="62"/>
        <v>0</v>
      </c>
    </row>
    <row r="317" spans="2:18" s="111" customFormat="1" ht="16.5" customHeight="1">
      <c r="B317" s="332"/>
      <c r="C317" s="333"/>
      <c r="D317" s="334"/>
      <c r="E317" s="341"/>
      <c r="F317" s="271" t="s">
        <v>163</v>
      </c>
      <c r="G317" s="228"/>
      <c r="H317" s="204">
        <v>0</v>
      </c>
      <c r="I317" s="205">
        <v>0</v>
      </c>
      <c r="J317" s="205">
        <v>0</v>
      </c>
      <c r="K317" s="205">
        <v>0</v>
      </c>
      <c r="L317" s="205">
        <v>0</v>
      </c>
      <c r="M317" s="205">
        <v>0</v>
      </c>
      <c r="N317" s="205">
        <v>0</v>
      </c>
      <c r="O317" s="205">
        <v>0</v>
      </c>
      <c r="P317" s="205">
        <v>0</v>
      </c>
      <c r="Q317" s="297">
        <v>0</v>
      </c>
      <c r="R317" s="208">
        <f t="shared" si="62"/>
        <v>0</v>
      </c>
    </row>
    <row r="318" spans="2:18" s="111" customFormat="1" ht="16.5" customHeight="1">
      <c r="B318" s="332"/>
      <c r="C318" s="333"/>
      <c r="D318" s="334"/>
      <c r="E318" s="341"/>
      <c r="F318" s="271" t="s">
        <v>164</v>
      </c>
      <c r="G318" s="228"/>
      <c r="H318" s="204">
        <v>0</v>
      </c>
      <c r="I318" s="205">
        <v>0</v>
      </c>
      <c r="J318" s="205">
        <v>0</v>
      </c>
      <c r="K318" s="205">
        <v>0</v>
      </c>
      <c r="L318" s="205">
        <v>0</v>
      </c>
      <c r="M318" s="205">
        <v>0</v>
      </c>
      <c r="N318" s="205">
        <v>0</v>
      </c>
      <c r="O318" s="205">
        <v>0</v>
      </c>
      <c r="P318" s="205">
        <v>0</v>
      </c>
      <c r="Q318" s="297">
        <v>0</v>
      </c>
      <c r="R318" s="208">
        <f t="shared" si="62"/>
        <v>0</v>
      </c>
    </row>
    <row r="319" spans="2:18" s="111" customFormat="1" ht="16.5" customHeight="1">
      <c r="B319" s="332"/>
      <c r="C319" s="333"/>
      <c r="D319" s="334"/>
      <c r="E319" s="342"/>
      <c r="F319" s="273" t="s">
        <v>165</v>
      </c>
      <c r="G319" s="239"/>
      <c r="H319" s="211">
        <v>0</v>
      </c>
      <c r="I319" s="212">
        <v>0</v>
      </c>
      <c r="J319" s="212">
        <v>0</v>
      </c>
      <c r="K319" s="212">
        <v>0</v>
      </c>
      <c r="L319" s="212">
        <v>0</v>
      </c>
      <c r="M319" s="212">
        <v>0</v>
      </c>
      <c r="N319" s="212">
        <v>0</v>
      </c>
      <c r="O319" s="212">
        <v>0</v>
      </c>
      <c r="P319" s="212">
        <v>0</v>
      </c>
      <c r="Q319" s="298">
        <v>0</v>
      </c>
      <c r="R319" s="215">
        <f t="shared" si="62"/>
        <v>0</v>
      </c>
    </row>
    <row r="320" spans="2:18" ht="16.5" customHeight="1">
      <c r="B320" s="335"/>
      <c r="C320" s="336"/>
      <c r="D320" s="337"/>
      <c r="E320" s="15" t="s">
        <v>20</v>
      </c>
      <c r="F320" s="16"/>
      <c r="G320" s="16"/>
      <c r="H320" s="59">
        <f aca="true" t="shared" si="63" ref="H320:R320">SUM(H311:H319)</f>
        <v>0</v>
      </c>
      <c r="I320" s="63">
        <f t="shared" si="63"/>
        <v>0</v>
      </c>
      <c r="J320" s="63">
        <f t="shared" si="63"/>
        <v>0</v>
      </c>
      <c r="K320" s="63">
        <f t="shared" si="63"/>
        <v>0</v>
      </c>
      <c r="L320" s="63">
        <f t="shared" si="63"/>
        <v>0</v>
      </c>
      <c r="M320" s="63">
        <f t="shared" si="63"/>
        <v>0</v>
      </c>
      <c r="N320" s="63">
        <f t="shared" si="63"/>
        <v>0</v>
      </c>
      <c r="O320" s="63">
        <f t="shared" si="63"/>
        <v>0</v>
      </c>
      <c r="P320" s="63">
        <f t="shared" si="63"/>
        <v>0</v>
      </c>
      <c r="Q320" s="299">
        <f t="shared" si="63"/>
        <v>0</v>
      </c>
      <c r="R320" s="90">
        <f t="shared" si="63"/>
        <v>0</v>
      </c>
    </row>
    <row r="321" spans="2:18" s="111" customFormat="1" ht="16.5" customHeight="1">
      <c r="B321" s="329" t="s">
        <v>123</v>
      </c>
      <c r="C321" s="330"/>
      <c r="D321" s="331"/>
      <c r="E321" s="340" t="s">
        <v>158</v>
      </c>
      <c r="F321" s="300" t="s">
        <v>135</v>
      </c>
      <c r="G321" s="275"/>
      <c r="H321" s="197">
        <v>0</v>
      </c>
      <c r="I321" s="198">
        <v>0</v>
      </c>
      <c r="J321" s="198">
        <v>0</v>
      </c>
      <c r="K321" s="198">
        <v>0</v>
      </c>
      <c r="L321" s="198">
        <v>0</v>
      </c>
      <c r="M321" s="198">
        <v>0</v>
      </c>
      <c r="N321" s="198">
        <v>0</v>
      </c>
      <c r="O321" s="198">
        <v>0</v>
      </c>
      <c r="P321" s="198">
        <v>0</v>
      </c>
      <c r="Q321" s="296">
        <v>0</v>
      </c>
      <c r="R321" s="201">
        <f aca="true" t="shared" si="64" ref="R321:R329">SUM(H321:Q321)</f>
        <v>0</v>
      </c>
    </row>
    <row r="322" spans="2:18" s="111" customFormat="1" ht="16.5" customHeight="1">
      <c r="B322" s="332"/>
      <c r="C322" s="333"/>
      <c r="D322" s="334"/>
      <c r="E322" s="341"/>
      <c r="F322" s="271" t="s">
        <v>136</v>
      </c>
      <c r="G322" s="228"/>
      <c r="H322" s="204">
        <v>0</v>
      </c>
      <c r="I322" s="205">
        <v>0</v>
      </c>
      <c r="J322" s="205">
        <v>0</v>
      </c>
      <c r="K322" s="205">
        <v>0</v>
      </c>
      <c r="L322" s="205">
        <v>0</v>
      </c>
      <c r="M322" s="205">
        <v>0</v>
      </c>
      <c r="N322" s="205">
        <v>0</v>
      </c>
      <c r="O322" s="205">
        <v>0</v>
      </c>
      <c r="P322" s="205">
        <v>0</v>
      </c>
      <c r="Q322" s="297">
        <v>0</v>
      </c>
      <c r="R322" s="208">
        <f t="shared" si="64"/>
        <v>0</v>
      </c>
    </row>
    <row r="323" spans="2:18" s="111" customFormat="1" ht="16.5" customHeight="1">
      <c r="B323" s="332"/>
      <c r="C323" s="333"/>
      <c r="D323" s="334"/>
      <c r="E323" s="341"/>
      <c r="F323" s="271" t="s">
        <v>159</v>
      </c>
      <c r="G323" s="228"/>
      <c r="H323" s="204">
        <v>0</v>
      </c>
      <c r="I323" s="205">
        <v>0</v>
      </c>
      <c r="J323" s="205">
        <v>0</v>
      </c>
      <c r="K323" s="205">
        <v>0</v>
      </c>
      <c r="L323" s="205">
        <v>0</v>
      </c>
      <c r="M323" s="205">
        <v>0</v>
      </c>
      <c r="N323" s="205">
        <v>0</v>
      </c>
      <c r="O323" s="205">
        <v>0</v>
      </c>
      <c r="P323" s="205">
        <v>0</v>
      </c>
      <c r="Q323" s="297">
        <v>0</v>
      </c>
      <c r="R323" s="208">
        <f t="shared" si="64"/>
        <v>0</v>
      </c>
    </row>
    <row r="324" spans="2:18" s="111" customFormat="1" ht="16.5" customHeight="1">
      <c r="B324" s="332"/>
      <c r="C324" s="333"/>
      <c r="D324" s="334"/>
      <c r="E324" s="341"/>
      <c r="F324" s="271" t="s">
        <v>160</v>
      </c>
      <c r="G324" s="228"/>
      <c r="H324" s="204">
        <v>0</v>
      </c>
      <c r="I324" s="205">
        <v>0</v>
      </c>
      <c r="J324" s="205">
        <v>0</v>
      </c>
      <c r="K324" s="205">
        <v>0</v>
      </c>
      <c r="L324" s="205">
        <v>0</v>
      </c>
      <c r="M324" s="205">
        <v>0</v>
      </c>
      <c r="N324" s="205">
        <v>0</v>
      </c>
      <c r="O324" s="205">
        <v>0</v>
      </c>
      <c r="P324" s="205">
        <v>0</v>
      </c>
      <c r="Q324" s="297">
        <v>0</v>
      </c>
      <c r="R324" s="208">
        <f t="shared" si="64"/>
        <v>0</v>
      </c>
    </row>
    <row r="325" spans="2:18" s="111" customFormat="1" ht="16.5" customHeight="1">
      <c r="B325" s="332"/>
      <c r="C325" s="333"/>
      <c r="D325" s="334"/>
      <c r="E325" s="341"/>
      <c r="F325" s="271" t="s">
        <v>161</v>
      </c>
      <c r="G325" s="228"/>
      <c r="H325" s="204">
        <v>0</v>
      </c>
      <c r="I325" s="205">
        <v>0</v>
      </c>
      <c r="J325" s="205">
        <v>0</v>
      </c>
      <c r="K325" s="205">
        <v>0</v>
      </c>
      <c r="L325" s="205">
        <v>0</v>
      </c>
      <c r="M325" s="205">
        <v>0</v>
      </c>
      <c r="N325" s="205">
        <v>0</v>
      </c>
      <c r="O325" s="205">
        <v>0</v>
      </c>
      <c r="P325" s="205">
        <v>0</v>
      </c>
      <c r="Q325" s="297">
        <v>0</v>
      </c>
      <c r="R325" s="208">
        <f t="shared" si="64"/>
        <v>0</v>
      </c>
    </row>
    <row r="326" spans="2:18" s="111" customFormat="1" ht="16.5" customHeight="1">
      <c r="B326" s="332"/>
      <c r="C326" s="333"/>
      <c r="D326" s="334"/>
      <c r="E326" s="341"/>
      <c r="F326" s="271" t="s">
        <v>162</v>
      </c>
      <c r="G326" s="228"/>
      <c r="H326" s="204">
        <v>0</v>
      </c>
      <c r="I326" s="205">
        <v>0</v>
      </c>
      <c r="J326" s="205">
        <v>0</v>
      </c>
      <c r="K326" s="205">
        <v>0</v>
      </c>
      <c r="L326" s="205">
        <v>0</v>
      </c>
      <c r="M326" s="205">
        <v>0</v>
      </c>
      <c r="N326" s="205">
        <v>0</v>
      </c>
      <c r="O326" s="205">
        <v>0</v>
      </c>
      <c r="P326" s="205">
        <v>0</v>
      </c>
      <c r="Q326" s="297">
        <v>0</v>
      </c>
      <c r="R326" s="208">
        <f t="shared" si="64"/>
        <v>0</v>
      </c>
    </row>
    <row r="327" spans="2:18" s="111" customFormat="1" ht="16.5" customHeight="1">
      <c r="B327" s="332"/>
      <c r="C327" s="333"/>
      <c r="D327" s="334"/>
      <c r="E327" s="341"/>
      <c r="F327" s="271" t="s">
        <v>163</v>
      </c>
      <c r="G327" s="228"/>
      <c r="H327" s="204">
        <v>0</v>
      </c>
      <c r="I327" s="205">
        <v>0</v>
      </c>
      <c r="J327" s="205">
        <v>0</v>
      </c>
      <c r="K327" s="205">
        <v>0</v>
      </c>
      <c r="L327" s="205">
        <v>0</v>
      </c>
      <c r="M327" s="205">
        <v>0</v>
      </c>
      <c r="N327" s="205">
        <v>0</v>
      </c>
      <c r="O327" s="205">
        <v>0</v>
      </c>
      <c r="P327" s="205">
        <v>0</v>
      </c>
      <c r="Q327" s="297">
        <v>0</v>
      </c>
      <c r="R327" s="208">
        <f t="shared" si="64"/>
        <v>0</v>
      </c>
    </row>
    <row r="328" spans="2:18" s="111" customFormat="1" ht="16.5" customHeight="1">
      <c r="B328" s="332"/>
      <c r="C328" s="333"/>
      <c r="D328" s="334"/>
      <c r="E328" s="341"/>
      <c r="F328" s="271" t="s">
        <v>164</v>
      </c>
      <c r="G328" s="228"/>
      <c r="H328" s="204">
        <v>0</v>
      </c>
      <c r="I328" s="205">
        <v>0</v>
      </c>
      <c r="J328" s="205">
        <v>0</v>
      </c>
      <c r="K328" s="205">
        <v>0</v>
      </c>
      <c r="L328" s="205">
        <v>0</v>
      </c>
      <c r="M328" s="205">
        <v>0</v>
      </c>
      <c r="N328" s="205">
        <v>0</v>
      </c>
      <c r="O328" s="205">
        <v>0</v>
      </c>
      <c r="P328" s="205">
        <v>0</v>
      </c>
      <c r="Q328" s="297">
        <v>0</v>
      </c>
      <c r="R328" s="208">
        <f t="shared" si="64"/>
        <v>0</v>
      </c>
    </row>
    <row r="329" spans="2:18" s="111" customFormat="1" ht="16.5" customHeight="1">
      <c r="B329" s="332"/>
      <c r="C329" s="333"/>
      <c r="D329" s="334"/>
      <c r="E329" s="342"/>
      <c r="F329" s="273" t="s">
        <v>165</v>
      </c>
      <c r="G329" s="239"/>
      <c r="H329" s="211">
        <v>0</v>
      </c>
      <c r="I329" s="212">
        <v>0</v>
      </c>
      <c r="J329" s="212">
        <v>0</v>
      </c>
      <c r="K329" s="212">
        <v>0</v>
      </c>
      <c r="L329" s="212">
        <v>0</v>
      </c>
      <c r="M329" s="212">
        <v>0</v>
      </c>
      <c r="N329" s="212">
        <v>0</v>
      </c>
      <c r="O329" s="212">
        <v>0</v>
      </c>
      <c r="P329" s="212">
        <v>0</v>
      </c>
      <c r="Q329" s="298">
        <v>0</v>
      </c>
      <c r="R329" s="215">
        <f t="shared" si="64"/>
        <v>0</v>
      </c>
    </row>
    <row r="330" spans="2:18" ht="16.5" customHeight="1">
      <c r="B330" s="335"/>
      <c r="C330" s="336"/>
      <c r="D330" s="337"/>
      <c r="E330" s="15" t="s">
        <v>20</v>
      </c>
      <c r="F330" s="16"/>
      <c r="G330" s="16"/>
      <c r="H330" s="59">
        <f aca="true" t="shared" si="65" ref="H330:R330">SUM(H321:H329)</f>
        <v>0</v>
      </c>
      <c r="I330" s="63">
        <f t="shared" si="65"/>
        <v>0</v>
      </c>
      <c r="J330" s="63">
        <f t="shared" si="65"/>
        <v>0</v>
      </c>
      <c r="K330" s="63">
        <f t="shared" si="65"/>
        <v>0</v>
      </c>
      <c r="L330" s="63">
        <f t="shared" si="65"/>
        <v>0</v>
      </c>
      <c r="M330" s="63">
        <f t="shared" si="65"/>
        <v>0</v>
      </c>
      <c r="N330" s="63">
        <f t="shared" si="65"/>
        <v>0</v>
      </c>
      <c r="O330" s="63">
        <f t="shared" si="65"/>
        <v>0</v>
      </c>
      <c r="P330" s="63">
        <f t="shared" si="65"/>
        <v>0</v>
      </c>
      <c r="Q330" s="299">
        <f t="shared" si="65"/>
        <v>0</v>
      </c>
      <c r="R330" s="90">
        <f t="shared" si="65"/>
        <v>0</v>
      </c>
    </row>
    <row r="331" ht="16.5" customHeight="1">
      <c r="A331" s="1"/>
    </row>
    <row r="332" ht="16.5" customHeight="1">
      <c r="A332" s="1"/>
    </row>
    <row r="333" ht="16.5" customHeight="1">
      <c r="A333" s="1"/>
    </row>
    <row r="334" ht="16.5" customHeight="1">
      <c r="A334" s="1" t="s">
        <v>166</v>
      </c>
    </row>
    <row r="335" ht="16.5" customHeight="1">
      <c r="A335" s="1"/>
    </row>
    <row r="336" spans="2:18" ht="16.5" customHeight="1">
      <c r="B336" s="343" t="str">
        <f>"平成"&amp;WIDECHAR($A$2)&amp;"年（"&amp;WIDECHAR($B$2)&amp;"年）"&amp;WIDECHAR($C$2)&amp;"月末日現在"</f>
        <v>平成２１年（２００９年）１月末日現在</v>
      </c>
      <c r="C336" s="317"/>
      <c r="D336" s="317"/>
      <c r="E336" s="317"/>
      <c r="F336" s="317"/>
      <c r="G336" s="318"/>
      <c r="H336" s="338" t="s">
        <v>156</v>
      </c>
      <c r="I336" s="339"/>
      <c r="J336" s="339"/>
      <c r="K336" s="339"/>
      <c r="L336" s="339"/>
      <c r="M336" s="339"/>
      <c r="N336" s="339"/>
      <c r="O336" s="339"/>
      <c r="P336" s="339"/>
      <c r="Q336" s="339"/>
      <c r="R336" s="324" t="s">
        <v>17</v>
      </c>
    </row>
    <row r="337" spans="1:18" ht="16.5" customHeight="1">
      <c r="A337" s="274" t="s">
        <v>191</v>
      </c>
      <c r="B337" s="319"/>
      <c r="C337" s="320"/>
      <c r="D337" s="320"/>
      <c r="E337" s="320"/>
      <c r="F337" s="320"/>
      <c r="G337" s="321"/>
      <c r="H337" s="301" t="s">
        <v>135</v>
      </c>
      <c r="I337" s="302" t="s">
        <v>146</v>
      </c>
      <c r="J337" s="302" t="s">
        <v>147</v>
      </c>
      <c r="K337" s="303" t="s">
        <v>148</v>
      </c>
      <c r="L337" s="302" t="s">
        <v>149</v>
      </c>
      <c r="M337" s="302" t="s">
        <v>150</v>
      </c>
      <c r="N337" s="302" t="s">
        <v>151</v>
      </c>
      <c r="O337" s="302" t="s">
        <v>152</v>
      </c>
      <c r="P337" s="302" t="s">
        <v>153</v>
      </c>
      <c r="Q337" s="304" t="s">
        <v>154</v>
      </c>
      <c r="R337" s="325"/>
    </row>
    <row r="338" spans="2:18" s="111" customFormat="1" ht="16.5" customHeight="1">
      <c r="B338" s="329" t="s">
        <v>167</v>
      </c>
      <c r="C338" s="330"/>
      <c r="D338" s="331"/>
      <c r="E338" s="340" t="s">
        <v>158</v>
      </c>
      <c r="F338" s="300" t="s">
        <v>135</v>
      </c>
      <c r="G338" s="275"/>
      <c r="H338" s="197">
        <v>0</v>
      </c>
      <c r="I338" s="198">
        <v>0</v>
      </c>
      <c r="J338" s="198">
        <v>0</v>
      </c>
      <c r="K338" s="198">
        <v>0</v>
      </c>
      <c r="L338" s="198">
        <v>0</v>
      </c>
      <c r="M338" s="198">
        <v>0</v>
      </c>
      <c r="N338" s="198">
        <v>0</v>
      </c>
      <c r="O338" s="198">
        <v>0</v>
      </c>
      <c r="P338" s="198">
        <v>0</v>
      </c>
      <c r="Q338" s="200">
        <v>0</v>
      </c>
      <c r="R338" s="201">
        <f aca="true" t="shared" si="66" ref="R338:R346">SUM(H338:Q338)</f>
        <v>0</v>
      </c>
    </row>
    <row r="339" spans="2:18" s="111" customFormat="1" ht="16.5" customHeight="1">
      <c r="B339" s="332"/>
      <c r="C339" s="333"/>
      <c r="D339" s="334"/>
      <c r="E339" s="341"/>
      <c r="F339" s="271" t="s">
        <v>136</v>
      </c>
      <c r="G339" s="228"/>
      <c r="H339" s="204">
        <v>0</v>
      </c>
      <c r="I339" s="205">
        <v>0</v>
      </c>
      <c r="J339" s="205">
        <v>0</v>
      </c>
      <c r="K339" s="205">
        <v>0</v>
      </c>
      <c r="L339" s="205">
        <v>0</v>
      </c>
      <c r="M339" s="205">
        <v>0</v>
      </c>
      <c r="N339" s="205">
        <v>0</v>
      </c>
      <c r="O339" s="205">
        <v>0</v>
      </c>
      <c r="P339" s="205">
        <v>0</v>
      </c>
      <c r="Q339" s="207">
        <v>0</v>
      </c>
      <c r="R339" s="208">
        <f t="shared" si="66"/>
        <v>0</v>
      </c>
    </row>
    <row r="340" spans="2:18" s="111" customFormat="1" ht="16.5" customHeight="1">
      <c r="B340" s="332"/>
      <c r="C340" s="333"/>
      <c r="D340" s="334"/>
      <c r="E340" s="341"/>
      <c r="F340" s="271" t="s">
        <v>159</v>
      </c>
      <c r="G340" s="228"/>
      <c r="H340" s="204">
        <v>0</v>
      </c>
      <c r="I340" s="205">
        <v>0</v>
      </c>
      <c r="J340" s="205">
        <v>0</v>
      </c>
      <c r="K340" s="205">
        <v>0</v>
      </c>
      <c r="L340" s="205">
        <v>0</v>
      </c>
      <c r="M340" s="205">
        <v>0</v>
      </c>
      <c r="N340" s="205">
        <v>0</v>
      </c>
      <c r="O340" s="205">
        <v>0</v>
      </c>
      <c r="P340" s="205">
        <v>0</v>
      </c>
      <c r="Q340" s="207">
        <v>0</v>
      </c>
      <c r="R340" s="208">
        <f t="shared" si="66"/>
        <v>0</v>
      </c>
    </row>
    <row r="341" spans="2:18" s="111" customFormat="1" ht="16.5" customHeight="1">
      <c r="B341" s="332"/>
      <c r="C341" s="333"/>
      <c r="D341" s="334"/>
      <c r="E341" s="341"/>
      <c r="F341" s="271" t="s">
        <v>160</v>
      </c>
      <c r="G341" s="228"/>
      <c r="H341" s="204">
        <v>0</v>
      </c>
      <c r="I341" s="205">
        <v>0</v>
      </c>
      <c r="J341" s="205">
        <v>0</v>
      </c>
      <c r="K341" s="205">
        <v>0</v>
      </c>
      <c r="L341" s="205">
        <v>0</v>
      </c>
      <c r="M341" s="205">
        <v>0</v>
      </c>
      <c r="N341" s="205">
        <v>0</v>
      </c>
      <c r="O341" s="205">
        <v>0</v>
      </c>
      <c r="P341" s="205">
        <v>0</v>
      </c>
      <c r="Q341" s="207">
        <v>0</v>
      </c>
      <c r="R341" s="208">
        <f t="shared" si="66"/>
        <v>0</v>
      </c>
    </row>
    <row r="342" spans="2:18" s="111" customFormat="1" ht="16.5" customHeight="1">
      <c r="B342" s="332"/>
      <c r="C342" s="333"/>
      <c r="D342" s="334"/>
      <c r="E342" s="341"/>
      <c r="F342" s="271" t="s">
        <v>161</v>
      </c>
      <c r="G342" s="228"/>
      <c r="H342" s="204">
        <v>0</v>
      </c>
      <c r="I342" s="205">
        <v>0</v>
      </c>
      <c r="J342" s="205">
        <v>0</v>
      </c>
      <c r="K342" s="205">
        <v>0</v>
      </c>
      <c r="L342" s="205">
        <v>0</v>
      </c>
      <c r="M342" s="205">
        <v>0</v>
      </c>
      <c r="N342" s="205">
        <v>0</v>
      </c>
      <c r="O342" s="205">
        <v>0</v>
      </c>
      <c r="P342" s="205">
        <v>0</v>
      </c>
      <c r="Q342" s="207">
        <v>0</v>
      </c>
      <c r="R342" s="208">
        <f t="shared" si="66"/>
        <v>0</v>
      </c>
    </row>
    <row r="343" spans="2:18" s="111" customFormat="1" ht="16.5" customHeight="1">
      <c r="B343" s="332"/>
      <c r="C343" s="333"/>
      <c r="D343" s="334"/>
      <c r="E343" s="341"/>
      <c r="F343" s="271" t="s">
        <v>162</v>
      </c>
      <c r="G343" s="228"/>
      <c r="H343" s="204">
        <v>0</v>
      </c>
      <c r="I343" s="205">
        <v>0</v>
      </c>
      <c r="J343" s="205">
        <v>0</v>
      </c>
      <c r="K343" s="205">
        <v>0</v>
      </c>
      <c r="L343" s="205">
        <v>0</v>
      </c>
      <c r="M343" s="205">
        <v>0</v>
      </c>
      <c r="N343" s="205">
        <v>0</v>
      </c>
      <c r="O343" s="205">
        <v>0</v>
      </c>
      <c r="P343" s="205">
        <v>0</v>
      </c>
      <c r="Q343" s="207">
        <v>0</v>
      </c>
      <c r="R343" s="208">
        <f t="shared" si="66"/>
        <v>0</v>
      </c>
    </row>
    <row r="344" spans="2:18" s="111" customFormat="1" ht="16.5" customHeight="1">
      <c r="B344" s="332"/>
      <c r="C344" s="333"/>
      <c r="D344" s="334"/>
      <c r="E344" s="341"/>
      <c r="F344" s="271" t="s">
        <v>163</v>
      </c>
      <c r="G344" s="228"/>
      <c r="H344" s="204">
        <v>0</v>
      </c>
      <c r="I344" s="205">
        <v>0</v>
      </c>
      <c r="J344" s="205">
        <v>0</v>
      </c>
      <c r="K344" s="205">
        <v>0</v>
      </c>
      <c r="L344" s="205">
        <v>0</v>
      </c>
      <c r="M344" s="205">
        <v>0</v>
      </c>
      <c r="N344" s="205">
        <v>0</v>
      </c>
      <c r="O344" s="205">
        <v>0</v>
      </c>
      <c r="P344" s="205">
        <v>0</v>
      </c>
      <c r="Q344" s="207">
        <v>0</v>
      </c>
      <c r="R344" s="208">
        <f t="shared" si="66"/>
        <v>0</v>
      </c>
    </row>
    <row r="345" spans="2:18" s="111" customFormat="1" ht="16.5" customHeight="1">
      <c r="B345" s="332"/>
      <c r="C345" s="333"/>
      <c r="D345" s="334"/>
      <c r="E345" s="341"/>
      <c r="F345" s="271" t="s">
        <v>164</v>
      </c>
      <c r="G345" s="228"/>
      <c r="H345" s="204">
        <v>0</v>
      </c>
      <c r="I345" s="205">
        <v>0</v>
      </c>
      <c r="J345" s="205">
        <v>0</v>
      </c>
      <c r="K345" s="205">
        <v>0</v>
      </c>
      <c r="L345" s="205">
        <v>0</v>
      </c>
      <c r="M345" s="205">
        <v>0</v>
      </c>
      <c r="N345" s="205">
        <v>0</v>
      </c>
      <c r="O345" s="205">
        <v>0</v>
      </c>
      <c r="P345" s="205">
        <v>0</v>
      </c>
      <c r="Q345" s="207">
        <v>0</v>
      </c>
      <c r="R345" s="208">
        <f t="shared" si="66"/>
        <v>0</v>
      </c>
    </row>
    <row r="346" spans="2:18" s="111" customFormat="1" ht="16.5" customHeight="1">
      <c r="B346" s="332"/>
      <c r="C346" s="333"/>
      <c r="D346" s="334"/>
      <c r="E346" s="342"/>
      <c r="F346" s="273" t="s">
        <v>165</v>
      </c>
      <c r="G346" s="239"/>
      <c r="H346" s="211">
        <v>0</v>
      </c>
      <c r="I346" s="212">
        <v>0</v>
      </c>
      <c r="J346" s="212">
        <v>0</v>
      </c>
      <c r="K346" s="212">
        <v>0</v>
      </c>
      <c r="L346" s="212">
        <v>0</v>
      </c>
      <c r="M346" s="212">
        <v>0</v>
      </c>
      <c r="N346" s="212">
        <v>0</v>
      </c>
      <c r="O346" s="212">
        <v>0</v>
      </c>
      <c r="P346" s="212">
        <v>0</v>
      </c>
      <c r="Q346" s="214">
        <v>0</v>
      </c>
      <c r="R346" s="215">
        <f t="shared" si="66"/>
        <v>0</v>
      </c>
    </row>
    <row r="347" spans="2:18" ht="16.5" customHeight="1">
      <c r="B347" s="335"/>
      <c r="C347" s="336"/>
      <c r="D347" s="337"/>
      <c r="E347" s="15" t="s">
        <v>20</v>
      </c>
      <c r="F347" s="16"/>
      <c r="G347" s="16"/>
      <c r="H347" s="59">
        <f aca="true" t="shared" si="67" ref="H347:R347">SUM(H338:H346)</f>
        <v>0</v>
      </c>
      <c r="I347" s="63">
        <f t="shared" si="67"/>
        <v>0</v>
      </c>
      <c r="J347" s="63">
        <f t="shared" si="67"/>
        <v>0</v>
      </c>
      <c r="K347" s="63">
        <f t="shared" si="67"/>
        <v>0</v>
      </c>
      <c r="L347" s="63">
        <f t="shared" si="67"/>
        <v>0</v>
      </c>
      <c r="M347" s="63">
        <f t="shared" si="67"/>
        <v>0</v>
      </c>
      <c r="N347" s="63">
        <f t="shared" si="67"/>
        <v>0</v>
      </c>
      <c r="O347" s="63">
        <f t="shared" si="67"/>
        <v>0</v>
      </c>
      <c r="P347" s="63">
        <f t="shared" si="67"/>
        <v>0</v>
      </c>
      <c r="Q347" s="60">
        <f t="shared" si="67"/>
        <v>0</v>
      </c>
      <c r="R347" s="90">
        <f t="shared" si="67"/>
        <v>0</v>
      </c>
    </row>
    <row r="348" spans="2:18" s="111" customFormat="1" ht="16.5" customHeight="1">
      <c r="B348" s="329" t="s">
        <v>124</v>
      </c>
      <c r="C348" s="330"/>
      <c r="D348" s="331"/>
      <c r="E348" s="340" t="s">
        <v>158</v>
      </c>
      <c r="F348" s="300" t="s">
        <v>135</v>
      </c>
      <c r="G348" s="275"/>
      <c r="H348" s="197">
        <v>0</v>
      </c>
      <c r="I348" s="198">
        <v>0</v>
      </c>
      <c r="J348" s="198">
        <v>0</v>
      </c>
      <c r="K348" s="198">
        <v>0</v>
      </c>
      <c r="L348" s="198">
        <v>0</v>
      </c>
      <c r="M348" s="198">
        <v>0</v>
      </c>
      <c r="N348" s="198">
        <v>0</v>
      </c>
      <c r="O348" s="198">
        <v>0</v>
      </c>
      <c r="P348" s="198">
        <v>0</v>
      </c>
      <c r="Q348" s="200">
        <v>0</v>
      </c>
      <c r="R348" s="201">
        <f aca="true" t="shared" si="68" ref="R348:R356">SUM(H348:Q348)</f>
        <v>0</v>
      </c>
    </row>
    <row r="349" spans="2:18" s="111" customFormat="1" ht="16.5" customHeight="1">
      <c r="B349" s="332"/>
      <c r="C349" s="333"/>
      <c r="D349" s="334"/>
      <c r="E349" s="341"/>
      <c r="F349" s="271" t="s">
        <v>136</v>
      </c>
      <c r="G349" s="228"/>
      <c r="H349" s="204">
        <v>0</v>
      </c>
      <c r="I349" s="205">
        <v>0</v>
      </c>
      <c r="J349" s="205">
        <v>0</v>
      </c>
      <c r="K349" s="205">
        <v>0</v>
      </c>
      <c r="L349" s="205">
        <v>0</v>
      </c>
      <c r="M349" s="205">
        <v>0</v>
      </c>
      <c r="N349" s="205">
        <v>0</v>
      </c>
      <c r="O349" s="205">
        <v>0</v>
      </c>
      <c r="P349" s="205">
        <v>0</v>
      </c>
      <c r="Q349" s="207">
        <v>0</v>
      </c>
      <c r="R349" s="208">
        <f t="shared" si="68"/>
        <v>0</v>
      </c>
    </row>
    <row r="350" spans="2:18" s="111" customFormat="1" ht="16.5" customHeight="1">
      <c r="B350" s="332"/>
      <c r="C350" s="333"/>
      <c r="D350" s="334"/>
      <c r="E350" s="341"/>
      <c r="F350" s="271" t="s">
        <v>159</v>
      </c>
      <c r="G350" s="228"/>
      <c r="H350" s="204">
        <v>0</v>
      </c>
      <c r="I350" s="205">
        <v>0</v>
      </c>
      <c r="J350" s="205">
        <v>0</v>
      </c>
      <c r="K350" s="205">
        <v>0</v>
      </c>
      <c r="L350" s="205">
        <v>0</v>
      </c>
      <c r="M350" s="205">
        <v>0</v>
      </c>
      <c r="N350" s="205">
        <v>0</v>
      </c>
      <c r="O350" s="205">
        <v>0</v>
      </c>
      <c r="P350" s="205">
        <v>0</v>
      </c>
      <c r="Q350" s="207">
        <v>0</v>
      </c>
      <c r="R350" s="208">
        <f t="shared" si="68"/>
        <v>0</v>
      </c>
    </row>
    <row r="351" spans="2:18" s="111" customFormat="1" ht="16.5" customHeight="1">
      <c r="B351" s="332"/>
      <c r="C351" s="333"/>
      <c r="D351" s="334"/>
      <c r="E351" s="341"/>
      <c r="F351" s="271" t="s">
        <v>160</v>
      </c>
      <c r="G351" s="228"/>
      <c r="H351" s="204">
        <v>0</v>
      </c>
      <c r="I351" s="205">
        <v>0</v>
      </c>
      <c r="J351" s="205">
        <v>0</v>
      </c>
      <c r="K351" s="205">
        <v>0</v>
      </c>
      <c r="L351" s="205">
        <v>0</v>
      </c>
      <c r="M351" s="205">
        <v>0</v>
      </c>
      <c r="N351" s="205">
        <v>0</v>
      </c>
      <c r="O351" s="205">
        <v>0</v>
      </c>
      <c r="P351" s="205">
        <v>0</v>
      </c>
      <c r="Q351" s="207">
        <v>0</v>
      </c>
      <c r="R351" s="208">
        <f t="shared" si="68"/>
        <v>0</v>
      </c>
    </row>
    <row r="352" spans="2:18" s="111" customFormat="1" ht="16.5" customHeight="1">
      <c r="B352" s="332"/>
      <c r="C352" s="333"/>
      <c r="D352" s="334"/>
      <c r="E352" s="341"/>
      <c r="F352" s="271" t="s">
        <v>161</v>
      </c>
      <c r="G352" s="228"/>
      <c r="H352" s="204">
        <v>0</v>
      </c>
      <c r="I352" s="205">
        <v>0</v>
      </c>
      <c r="J352" s="205">
        <v>0</v>
      </c>
      <c r="K352" s="205">
        <v>0</v>
      </c>
      <c r="L352" s="205">
        <v>0</v>
      </c>
      <c r="M352" s="205">
        <v>0</v>
      </c>
      <c r="N352" s="205">
        <v>0</v>
      </c>
      <c r="O352" s="205">
        <v>0</v>
      </c>
      <c r="P352" s="205">
        <v>0</v>
      </c>
      <c r="Q352" s="207">
        <v>0</v>
      </c>
      <c r="R352" s="208">
        <f t="shared" si="68"/>
        <v>0</v>
      </c>
    </row>
    <row r="353" spans="2:18" s="111" customFormat="1" ht="16.5" customHeight="1">
      <c r="B353" s="332"/>
      <c r="C353" s="333"/>
      <c r="D353" s="334"/>
      <c r="E353" s="341"/>
      <c r="F353" s="271" t="s">
        <v>162</v>
      </c>
      <c r="G353" s="228"/>
      <c r="H353" s="204">
        <v>0</v>
      </c>
      <c r="I353" s="205">
        <v>0</v>
      </c>
      <c r="J353" s="205">
        <v>0</v>
      </c>
      <c r="K353" s="205">
        <v>0</v>
      </c>
      <c r="L353" s="205">
        <v>0</v>
      </c>
      <c r="M353" s="205">
        <v>0</v>
      </c>
      <c r="N353" s="205">
        <v>0</v>
      </c>
      <c r="O353" s="205">
        <v>0</v>
      </c>
      <c r="P353" s="205">
        <v>0</v>
      </c>
      <c r="Q353" s="207">
        <v>0</v>
      </c>
      <c r="R353" s="208">
        <f t="shared" si="68"/>
        <v>0</v>
      </c>
    </row>
    <row r="354" spans="2:18" s="111" customFormat="1" ht="16.5" customHeight="1">
      <c r="B354" s="332"/>
      <c r="C354" s="333"/>
      <c r="D354" s="334"/>
      <c r="E354" s="341"/>
      <c r="F354" s="271" t="s">
        <v>163</v>
      </c>
      <c r="G354" s="228"/>
      <c r="H354" s="204">
        <v>0</v>
      </c>
      <c r="I354" s="205">
        <v>0</v>
      </c>
      <c r="J354" s="205">
        <v>0</v>
      </c>
      <c r="K354" s="205">
        <v>0</v>
      </c>
      <c r="L354" s="205">
        <v>0</v>
      </c>
      <c r="M354" s="205">
        <v>0</v>
      </c>
      <c r="N354" s="205">
        <v>0</v>
      </c>
      <c r="O354" s="205">
        <v>0</v>
      </c>
      <c r="P354" s="205">
        <v>0</v>
      </c>
      <c r="Q354" s="207">
        <v>0</v>
      </c>
      <c r="R354" s="208">
        <f t="shared" si="68"/>
        <v>0</v>
      </c>
    </row>
    <row r="355" spans="2:18" s="111" customFormat="1" ht="16.5" customHeight="1">
      <c r="B355" s="332"/>
      <c r="C355" s="333"/>
      <c r="D355" s="334"/>
      <c r="E355" s="341"/>
      <c r="F355" s="271" t="s">
        <v>164</v>
      </c>
      <c r="G355" s="228"/>
      <c r="H355" s="204">
        <v>0</v>
      </c>
      <c r="I355" s="205">
        <v>0</v>
      </c>
      <c r="J355" s="205">
        <v>0</v>
      </c>
      <c r="K355" s="205">
        <v>0</v>
      </c>
      <c r="L355" s="205">
        <v>0</v>
      </c>
      <c r="M355" s="205">
        <v>0</v>
      </c>
      <c r="N355" s="205">
        <v>0</v>
      </c>
      <c r="O355" s="205">
        <v>0</v>
      </c>
      <c r="P355" s="205">
        <v>0</v>
      </c>
      <c r="Q355" s="207">
        <v>0</v>
      </c>
      <c r="R355" s="208">
        <f t="shared" si="68"/>
        <v>0</v>
      </c>
    </row>
    <row r="356" spans="2:18" s="111" customFormat="1" ht="16.5" customHeight="1">
      <c r="B356" s="332"/>
      <c r="C356" s="333"/>
      <c r="D356" s="334"/>
      <c r="E356" s="342"/>
      <c r="F356" s="273" t="s">
        <v>165</v>
      </c>
      <c r="G356" s="239"/>
      <c r="H356" s="211">
        <v>0</v>
      </c>
      <c r="I356" s="212">
        <v>0</v>
      </c>
      <c r="J356" s="212">
        <v>0</v>
      </c>
      <c r="K356" s="212">
        <v>0</v>
      </c>
      <c r="L356" s="212">
        <v>0</v>
      </c>
      <c r="M356" s="212">
        <v>0</v>
      </c>
      <c r="N356" s="212">
        <v>0</v>
      </c>
      <c r="O356" s="212">
        <v>0</v>
      </c>
      <c r="P356" s="212">
        <v>0</v>
      </c>
      <c r="Q356" s="214">
        <v>0</v>
      </c>
      <c r="R356" s="215">
        <f t="shared" si="68"/>
        <v>0</v>
      </c>
    </row>
    <row r="357" spans="2:18" ht="16.5" customHeight="1">
      <c r="B357" s="335"/>
      <c r="C357" s="336"/>
      <c r="D357" s="337"/>
      <c r="E357" s="15" t="s">
        <v>20</v>
      </c>
      <c r="F357" s="16"/>
      <c r="G357" s="16"/>
      <c r="H357" s="59">
        <f aca="true" t="shared" si="69" ref="H357:R357">SUM(H348:H356)</f>
        <v>0</v>
      </c>
      <c r="I357" s="63">
        <f t="shared" si="69"/>
        <v>0</v>
      </c>
      <c r="J357" s="63">
        <f t="shared" si="69"/>
        <v>0</v>
      </c>
      <c r="K357" s="63">
        <f t="shared" si="69"/>
        <v>0</v>
      </c>
      <c r="L357" s="63">
        <f t="shared" si="69"/>
        <v>0</v>
      </c>
      <c r="M357" s="63">
        <f t="shared" si="69"/>
        <v>0</v>
      </c>
      <c r="N357" s="63">
        <f t="shared" si="69"/>
        <v>0</v>
      </c>
      <c r="O357" s="63">
        <f t="shared" si="69"/>
        <v>0</v>
      </c>
      <c r="P357" s="63">
        <f t="shared" si="69"/>
        <v>0</v>
      </c>
      <c r="Q357" s="60">
        <f t="shared" si="69"/>
        <v>0</v>
      </c>
      <c r="R357" s="90">
        <f t="shared" si="69"/>
        <v>0</v>
      </c>
    </row>
    <row r="358" spans="2:18" s="111" customFormat="1" ht="16.5" customHeight="1">
      <c r="B358" s="329" t="s">
        <v>125</v>
      </c>
      <c r="C358" s="330"/>
      <c r="D358" s="331"/>
      <c r="E358" s="340" t="s">
        <v>158</v>
      </c>
      <c r="F358" s="300" t="s">
        <v>135</v>
      </c>
      <c r="G358" s="275"/>
      <c r="H358" s="197">
        <v>0</v>
      </c>
      <c r="I358" s="198">
        <v>0</v>
      </c>
      <c r="J358" s="198">
        <v>0</v>
      </c>
      <c r="K358" s="198">
        <v>0</v>
      </c>
      <c r="L358" s="198">
        <v>0</v>
      </c>
      <c r="M358" s="198">
        <v>0</v>
      </c>
      <c r="N358" s="198">
        <v>0</v>
      </c>
      <c r="O358" s="198">
        <v>0</v>
      </c>
      <c r="P358" s="198">
        <v>0</v>
      </c>
      <c r="Q358" s="200">
        <v>0</v>
      </c>
      <c r="R358" s="201">
        <f aca="true" t="shared" si="70" ref="R358:R366">SUM(H358:Q358)</f>
        <v>0</v>
      </c>
    </row>
    <row r="359" spans="2:18" s="111" customFormat="1" ht="16.5" customHeight="1">
      <c r="B359" s="332"/>
      <c r="C359" s="333"/>
      <c r="D359" s="334"/>
      <c r="E359" s="341"/>
      <c r="F359" s="271" t="s">
        <v>136</v>
      </c>
      <c r="G359" s="228"/>
      <c r="H359" s="204">
        <v>0</v>
      </c>
      <c r="I359" s="205">
        <v>0</v>
      </c>
      <c r="J359" s="205">
        <v>0</v>
      </c>
      <c r="K359" s="205">
        <v>0</v>
      </c>
      <c r="L359" s="205">
        <v>0</v>
      </c>
      <c r="M359" s="205">
        <v>0</v>
      </c>
      <c r="N359" s="205">
        <v>0</v>
      </c>
      <c r="O359" s="205">
        <v>0</v>
      </c>
      <c r="P359" s="205">
        <v>0</v>
      </c>
      <c r="Q359" s="207">
        <v>0</v>
      </c>
      <c r="R359" s="208">
        <f t="shared" si="70"/>
        <v>0</v>
      </c>
    </row>
    <row r="360" spans="2:18" s="111" customFormat="1" ht="16.5" customHeight="1">
      <c r="B360" s="332"/>
      <c r="C360" s="333"/>
      <c r="D360" s="334"/>
      <c r="E360" s="341"/>
      <c r="F360" s="271" t="s">
        <v>159</v>
      </c>
      <c r="G360" s="228"/>
      <c r="H360" s="204">
        <v>0</v>
      </c>
      <c r="I360" s="205">
        <v>0</v>
      </c>
      <c r="J360" s="205">
        <v>0</v>
      </c>
      <c r="K360" s="205">
        <v>0</v>
      </c>
      <c r="L360" s="205">
        <v>0</v>
      </c>
      <c r="M360" s="205">
        <v>0</v>
      </c>
      <c r="N360" s="205">
        <v>0</v>
      </c>
      <c r="O360" s="205">
        <v>0</v>
      </c>
      <c r="P360" s="205">
        <v>0</v>
      </c>
      <c r="Q360" s="207">
        <v>0</v>
      </c>
      <c r="R360" s="208">
        <f t="shared" si="70"/>
        <v>0</v>
      </c>
    </row>
    <row r="361" spans="2:18" s="111" customFormat="1" ht="16.5" customHeight="1">
      <c r="B361" s="332"/>
      <c r="C361" s="333"/>
      <c r="D361" s="334"/>
      <c r="E361" s="341"/>
      <c r="F361" s="271" t="s">
        <v>160</v>
      </c>
      <c r="G361" s="228"/>
      <c r="H361" s="204">
        <v>0</v>
      </c>
      <c r="I361" s="205">
        <v>0</v>
      </c>
      <c r="J361" s="205">
        <v>0</v>
      </c>
      <c r="K361" s="205">
        <v>0</v>
      </c>
      <c r="L361" s="205">
        <v>0</v>
      </c>
      <c r="M361" s="205">
        <v>0</v>
      </c>
      <c r="N361" s="205">
        <v>0</v>
      </c>
      <c r="O361" s="205">
        <v>0</v>
      </c>
      <c r="P361" s="205">
        <v>0</v>
      </c>
      <c r="Q361" s="207">
        <v>0</v>
      </c>
      <c r="R361" s="208">
        <f t="shared" si="70"/>
        <v>0</v>
      </c>
    </row>
    <row r="362" spans="2:18" s="111" customFormat="1" ht="16.5" customHeight="1">
      <c r="B362" s="332"/>
      <c r="C362" s="333"/>
      <c r="D362" s="334"/>
      <c r="E362" s="341"/>
      <c r="F362" s="271" t="s">
        <v>161</v>
      </c>
      <c r="G362" s="228"/>
      <c r="H362" s="204">
        <v>0</v>
      </c>
      <c r="I362" s="205">
        <v>0</v>
      </c>
      <c r="J362" s="205">
        <v>0</v>
      </c>
      <c r="K362" s="205">
        <v>0</v>
      </c>
      <c r="L362" s="205">
        <v>0</v>
      </c>
      <c r="M362" s="205">
        <v>0</v>
      </c>
      <c r="N362" s="205">
        <v>0</v>
      </c>
      <c r="O362" s="205">
        <v>0</v>
      </c>
      <c r="P362" s="205">
        <v>0</v>
      </c>
      <c r="Q362" s="207">
        <v>0</v>
      </c>
      <c r="R362" s="208">
        <f t="shared" si="70"/>
        <v>0</v>
      </c>
    </row>
    <row r="363" spans="2:18" s="111" customFormat="1" ht="16.5" customHeight="1">
      <c r="B363" s="332"/>
      <c r="C363" s="333"/>
      <c r="D363" s="334"/>
      <c r="E363" s="341"/>
      <c r="F363" s="271" t="s">
        <v>162</v>
      </c>
      <c r="G363" s="228"/>
      <c r="H363" s="204">
        <v>0</v>
      </c>
      <c r="I363" s="205">
        <v>0</v>
      </c>
      <c r="J363" s="205">
        <v>0</v>
      </c>
      <c r="K363" s="205">
        <v>0</v>
      </c>
      <c r="L363" s="205">
        <v>0</v>
      </c>
      <c r="M363" s="205">
        <v>0</v>
      </c>
      <c r="N363" s="205">
        <v>0</v>
      </c>
      <c r="O363" s="205">
        <v>0</v>
      </c>
      <c r="P363" s="205">
        <v>0</v>
      </c>
      <c r="Q363" s="207">
        <v>0</v>
      </c>
      <c r="R363" s="208">
        <f t="shared" si="70"/>
        <v>0</v>
      </c>
    </row>
    <row r="364" spans="2:18" s="111" customFormat="1" ht="16.5" customHeight="1">
      <c r="B364" s="332"/>
      <c r="C364" s="333"/>
      <c r="D364" s="334"/>
      <c r="E364" s="341"/>
      <c r="F364" s="271" t="s">
        <v>163</v>
      </c>
      <c r="G364" s="228"/>
      <c r="H364" s="204">
        <v>0</v>
      </c>
      <c r="I364" s="205">
        <v>0</v>
      </c>
      <c r="J364" s="205">
        <v>0</v>
      </c>
      <c r="K364" s="205">
        <v>0</v>
      </c>
      <c r="L364" s="205">
        <v>0</v>
      </c>
      <c r="M364" s="205">
        <v>0</v>
      </c>
      <c r="N364" s="205">
        <v>0</v>
      </c>
      <c r="O364" s="205">
        <v>0</v>
      </c>
      <c r="P364" s="205">
        <v>0</v>
      </c>
      <c r="Q364" s="207">
        <v>0</v>
      </c>
      <c r="R364" s="208">
        <f t="shared" si="70"/>
        <v>0</v>
      </c>
    </row>
    <row r="365" spans="2:18" s="111" customFormat="1" ht="16.5" customHeight="1">
      <c r="B365" s="332"/>
      <c r="C365" s="333"/>
      <c r="D365" s="334"/>
      <c r="E365" s="341"/>
      <c r="F365" s="271" t="s">
        <v>164</v>
      </c>
      <c r="G365" s="228"/>
      <c r="H365" s="204">
        <v>0</v>
      </c>
      <c r="I365" s="205">
        <v>0</v>
      </c>
      <c r="J365" s="205">
        <v>0</v>
      </c>
      <c r="K365" s="205">
        <v>0</v>
      </c>
      <c r="L365" s="205">
        <v>0</v>
      </c>
      <c r="M365" s="205">
        <v>0</v>
      </c>
      <c r="N365" s="205">
        <v>0</v>
      </c>
      <c r="O365" s="205">
        <v>0</v>
      </c>
      <c r="P365" s="205">
        <v>0</v>
      </c>
      <c r="Q365" s="207">
        <v>0</v>
      </c>
      <c r="R365" s="208">
        <f t="shared" si="70"/>
        <v>0</v>
      </c>
    </row>
    <row r="366" spans="2:18" s="111" customFormat="1" ht="16.5" customHeight="1">
      <c r="B366" s="332"/>
      <c r="C366" s="333"/>
      <c r="D366" s="334"/>
      <c r="E366" s="342"/>
      <c r="F366" s="273" t="s">
        <v>165</v>
      </c>
      <c r="G366" s="239"/>
      <c r="H366" s="211">
        <v>0</v>
      </c>
      <c r="I366" s="212">
        <v>0</v>
      </c>
      <c r="J366" s="212">
        <v>0</v>
      </c>
      <c r="K366" s="212">
        <v>0</v>
      </c>
      <c r="L366" s="212">
        <v>0</v>
      </c>
      <c r="M366" s="212">
        <v>0</v>
      </c>
      <c r="N366" s="212">
        <v>0</v>
      </c>
      <c r="O366" s="212">
        <v>0</v>
      </c>
      <c r="P366" s="212">
        <v>0</v>
      </c>
      <c r="Q366" s="214">
        <v>0</v>
      </c>
      <c r="R366" s="215">
        <f t="shared" si="70"/>
        <v>0</v>
      </c>
    </row>
    <row r="367" spans="2:18" ht="16.5" customHeight="1">
      <c r="B367" s="335"/>
      <c r="C367" s="336"/>
      <c r="D367" s="337"/>
      <c r="E367" s="15" t="s">
        <v>20</v>
      </c>
      <c r="F367" s="16"/>
      <c r="G367" s="16"/>
      <c r="H367" s="59">
        <f aca="true" t="shared" si="71" ref="H367:R367">SUM(H358:H366)</f>
        <v>0</v>
      </c>
      <c r="I367" s="63">
        <f t="shared" si="71"/>
        <v>0</v>
      </c>
      <c r="J367" s="63">
        <f t="shared" si="71"/>
        <v>0</v>
      </c>
      <c r="K367" s="63">
        <f t="shared" si="71"/>
        <v>0</v>
      </c>
      <c r="L367" s="63">
        <f t="shared" si="71"/>
        <v>0</v>
      </c>
      <c r="M367" s="63">
        <f t="shared" si="71"/>
        <v>0</v>
      </c>
      <c r="N367" s="63">
        <f t="shared" si="71"/>
        <v>0</v>
      </c>
      <c r="O367" s="63">
        <f t="shared" si="71"/>
        <v>0</v>
      </c>
      <c r="P367" s="63">
        <f t="shared" si="71"/>
        <v>0</v>
      </c>
      <c r="Q367" s="60">
        <f t="shared" si="71"/>
        <v>0</v>
      </c>
      <c r="R367" s="90">
        <f t="shared" si="71"/>
        <v>0</v>
      </c>
    </row>
    <row r="368" ht="16.5" customHeight="1">
      <c r="A368" s="1"/>
    </row>
    <row r="369" ht="16.5" customHeight="1">
      <c r="A369" s="1"/>
    </row>
    <row r="370" ht="16.5" customHeight="1">
      <c r="A370" s="1"/>
    </row>
    <row r="371" ht="16.5" customHeight="1">
      <c r="A371" s="1" t="s">
        <v>166</v>
      </c>
    </row>
    <row r="372" ht="16.5" customHeight="1">
      <c r="A372" s="1"/>
    </row>
    <row r="373" spans="2:18" ht="16.5" customHeight="1">
      <c r="B373" s="343" t="str">
        <f>"平成"&amp;WIDECHAR($A$2)&amp;"年（"&amp;WIDECHAR($B$2)&amp;"年）"&amp;WIDECHAR($C$2)&amp;"月末日現在"</f>
        <v>平成２１年（２００９年）１月末日現在</v>
      </c>
      <c r="C373" s="317"/>
      <c r="D373" s="317"/>
      <c r="E373" s="317"/>
      <c r="F373" s="317"/>
      <c r="G373" s="318"/>
      <c r="H373" s="338" t="s">
        <v>156</v>
      </c>
      <c r="I373" s="339"/>
      <c r="J373" s="339"/>
      <c r="K373" s="339"/>
      <c r="L373" s="339"/>
      <c r="M373" s="339"/>
      <c r="N373" s="339"/>
      <c r="O373" s="339"/>
      <c r="P373" s="339"/>
      <c r="Q373" s="339"/>
      <c r="R373" s="324" t="s">
        <v>17</v>
      </c>
    </row>
    <row r="374" spans="1:18" ht="16.5" customHeight="1">
      <c r="A374" s="274" t="s">
        <v>191</v>
      </c>
      <c r="B374" s="319"/>
      <c r="C374" s="320"/>
      <c r="D374" s="320"/>
      <c r="E374" s="320"/>
      <c r="F374" s="320"/>
      <c r="G374" s="321"/>
      <c r="H374" s="301" t="s">
        <v>135</v>
      </c>
      <c r="I374" s="302" t="s">
        <v>146</v>
      </c>
      <c r="J374" s="302" t="s">
        <v>147</v>
      </c>
      <c r="K374" s="303" t="s">
        <v>148</v>
      </c>
      <c r="L374" s="302" t="s">
        <v>149</v>
      </c>
      <c r="M374" s="302" t="s">
        <v>150</v>
      </c>
      <c r="N374" s="302" t="s">
        <v>151</v>
      </c>
      <c r="O374" s="302" t="s">
        <v>152</v>
      </c>
      <c r="P374" s="302" t="s">
        <v>153</v>
      </c>
      <c r="Q374" s="304" t="s">
        <v>154</v>
      </c>
      <c r="R374" s="325"/>
    </row>
    <row r="375" spans="2:18" s="111" customFormat="1" ht="16.5" customHeight="1">
      <c r="B375" s="329" t="s">
        <v>126</v>
      </c>
      <c r="C375" s="330"/>
      <c r="D375" s="331"/>
      <c r="E375" s="340" t="s">
        <v>158</v>
      </c>
      <c r="F375" s="300" t="s">
        <v>135</v>
      </c>
      <c r="G375" s="275"/>
      <c r="H375" s="197">
        <v>0</v>
      </c>
      <c r="I375" s="198">
        <v>0</v>
      </c>
      <c r="J375" s="198">
        <v>0</v>
      </c>
      <c r="K375" s="198">
        <v>0</v>
      </c>
      <c r="L375" s="198">
        <v>0</v>
      </c>
      <c r="M375" s="198">
        <v>0</v>
      </c>
      <c r="N375" s="198">
        <v>0</v>
      </c>
      <c r="O375" s="198">
        <v>0</v>
      </c>
      <c r="P375" s="198">
        <v>0</v>
      </c>
      <c r="Q375" s="200">
        <v>0</v>
      </c>
      <c r="R375" s="201">
        <f aca="true" t="shared" si="72" ref="R375:R383">SUM(H375:Q375)</f>
        <v>0</v>
      </c>
    </row>
    <row r="376" spans="2:18" s="111" customFormat="1" ht="16.5" customHeight="1">
      <c r="B376" s="332"/>
      <c r="C376" s="333"/>
      <c r="D376" s="334"/>
      <c r="E376" s="341"/>
      <c r="F376" s="271" t="s">
        <v>136</v>
      </c>
      <c r="G376" s="228"/>
      <c r="H376" s="204">
        <v>0</v>
      </c>
      <c r="I376" s="205">
        <v>0</v>
      </c>
      <c r="J376" s="205">
        <v>0</v>
      </c>
      <c r="K376" s="205">
        <v>0</v>
      </c>
      <c r="L376" s="205">
        <v>0</v>
      </c>
      <c r="M376" s="205">
        <v>0</v>
      </c>
      <c r="N376" s="205">
        <v>0</v>
      </c>
      <c r="O376" s="205">
        <v>0</v>
      </c>
      <c r="P376" s="205">
        <v>0</v>
      </c>
      <c r="Q376" s="207">
        <v>0</v>
      </c>
      <c r="R376" s="208">
        <f t="shared" si="72"/>
        <v>0</v>
      </c>
    </row>
    <row r="377" spans="2:18" s="111" customFormat="1" ht="16.5" customHeight="1">
      <c r="B377" s="332"/>
      <c r="C377" s="333"/>
      <c r="D377" s="334"/>
      <c r="E377" s="341"/>
      <c r="F377" s="271" t="s">
        <v>159</v>
      </c>
      <c r="G377" s="228"/>
      <c r="H377" s="204">
        <v>0</v>
      </c>
      <c r="I377" s="205">
        <v>0</v>
      </c>
      <c r="J377" s="205">
        <v>0</v>
      </c>
      <c r="K377" s="205">
        <v>0</v>
      </c>
      <c r="L377" s="205">
        <v>0</v>
      </c>
      <c r="M377" s="205">
        <v>0</v>
      </c>
      <c r="N377" s="205">
        <v>0</v>
      </c>
      <c r="O377" s="205">
        <v>0</v>
      </c>
      <c r="P377" s="205">
        <v>0</v>
      </c>
      <c r="Q377" s="207">
        <v>0</v>
      </c>
      <c r="R377" s="208">
        <f t="shared" si="72"/>
        <v>0</v>
      </c>
    </row>
    <row r="378" spans="2:18" s="111" customFormat="1" ht="16.5" customHeight="1">
      <c r="B378" s="332"/>
      <c r="C378" s="333"/>
      <c r="D378" s="334"/>
      <c r="E378" s="341"/>
      <c r="F378" s="271" t="s">
        <v>160</v>
      </c>
      <c r="G378" s="228"/>
      <c r="H378" s="204">
        <v>0</v>
      </c>
      <c r="I378" s="205">
        <v>0</v>
      </c>
      <c r="J378" s="205">
        <v>0</v>
      </c>
      <c r="K378" s="205">
        <v>0</v>
      </c>
      <c r="L378" s="205">
        <v>0</v>
      </c>
      <c r="M378" s="205">
        <v>0</v>
      </c>
      <c r="N378" s="205">
        <v>0</v>
      </c>
      <c r="O378" s="205">
        <v>0</v>
      </c>
      <c r="P378" s="205">
        <v>0</v>
      </c>
      <c r="Q378" s="207">
        <v>0</v>
      </c>
      <c r="R378" s="208">
        <f t="shared" si="72"/>
        <v>0</v>
      </c>
    </row>
    <row r="379" spans="2:18" s="111" customFormat="1" ht="16.5" customHeight="1">
      <c r="B379" s="332"/>
      <c r="C379" s="333"/>
      <c r="D379" s="334"/>
      <c r="E379" s="341"/>
      <c r="F379" s="271" t="s">
        <v>161</v>
      </c>
      <c r="G379" s="228"/>
      <c r="H379" s="204">
        <v>0</v>
      </c>
      <c r="I379" s="205">
        <v>0</v>
      </c>
      <c r="J379" s="205">
        <v>0</v>
      </c>
      <c r="K379" s="205">
        <v>0</v>
      </c>
      <c r="L379" s="205">
        <v>0</v>
      </c>
      <c r="M379" s="205">
        <v>0</v>
      </c>
      <c r="N379" s="205">
        <v>0</v>
      </c>
      <c r="O379" s="205">
        <v>0</v>
      </c>
      <c r="P379" s="205">
        <v>0</v>
      </c>
      <c r="Q379" s="207">
        <v>0</v>
      </c>
      <c r="R379" s="208">
        <f t="shared" si="72"/>
        <v>0</v>
      </c>
    </row>
    <row r="380" spans="2:18" s="111" customFormat="1" ht="16.5" customHeight="1">
      <c r="B380" s="332"/>
      <c r="C380" s="333"/>
      <c r="D380" s="334"/>
      <c r="E380" s="341"/>
      <c r="F380" s="271" t="s">
        <v>162</v>
      </c>
      <c r="G380" s="228"/>
      <c r="H380" s="204">
        <v>0</v>
      </c>
      <c r="I380" s="205">
        <v>0</v>
      </c>
      <c r="J380" s="205">
        <v>0</v>
      </c>
      <c r="K380" s="205">
        <v>0</v>
      </c>
      <c r="L380" s="205">
        <v>0</v>
      </c>
      <c r="M380" s="205">
        <v>0</v>
      </c>
      <c r="N380" s="205">
        <v>0</v>
      </c>
      <c r="O380" s="205">
        <v>0</v>
      </c>
      <c r="P380" s="205">
        <v>0</v>
      </c>
      <c r="Q380" s="207">
        <v>0</v>
      </c>
      <c r="R380" s="208">
        <f t="shared" si="72"/>
        <v>0</v>
      </c>
    </row>
    <row r="381" spans="2:18" s="111" customFormat="1" ht="16.5" customHeight="1">
      <c r="B381" s="332"/>
      <c r="C381" s="333"/>
      <c r="D381" s="334"/>
      <c r="E381" s="341"/>
      <c r="F381" s="271" t="s">
        <v>163</v>
      </c>
      <c r="G381" s="228"/>
      <c r="H381" s="204">
        <v>0</v>
      </c>
      <c r="I381" s="205">
        <v>0</v>
      </c>
      <c r="J381" s="205">
        <v>0</v>
      </c>
      <c r="K381" s="205">
        <v>0</v>
      </c>
      <c r="L381" s="205">
        <v>0</v>
      </c>
      <c r="M381" s="205">
        <v>0</v>
      </c>
      <c r="N381" s="205">
        <v>0</v>
      </c>
      <c r="O381" s="205">
        <v>0</v>
      </c>
      <c r="P381" s="205">
        <v>0</v>
      </c>
      <c r="Q381" s="207">
        <v>0</v>
      </c>
      <c r="R381" s="208">
        <f t="shared" si="72"/>
        <v>0</v>
      </c>
    </row>
    <row r="382" spans="2:18" s="111" customFormat="1" ht="16.5" customHeight="1">
      <c r="B382" s="332"/>
      <c r="C382" s="333"/>
      <c r="D382" s="334"/>
      <c r="E382" s="341"/>
      <c r="F382" s="271" t="s">
        <v>164</v>
      </c>
      <c r="G382" s="228"/>
      <c r="H382" s="204">
        <v>0</v>
      </c>
      <c r="I382" s="205">
        <v>0</v>
      </c>
      <c r="J382" s="205">
        <v>0</v>
      </c>
      <c r="K382" s="205">
        <v>0</v>
      </c>
      <c r="L382" s="205">
        <v>0</v>
      </c>
      <c r="M382" s="205">
        <v>0</v>
      </c>
      <c r="N382" s="205">
        <v>0</v>
      </c>
      <c r="O382" s="205">
        <v>0</v>
      </c>
      <c r="P382" s="205">
        <v>0</v>
      </c>
      <c r="Q382" s="207">
        <v>0</v>
      </c>
      <c r="R382" s="208">
        <f t="shared" si="72"/>
        <v>0</v>
      </c>
    </row>
    <row r="383" spans="2:18" s="111" customFormat="1" ht="16.5" customHeight="1">
      <c r="B383" s="332"/>
      <c r="C383" s="333"/>
      <c r="D383" s="334"/>
      <c r="E383" s="342"/>
      <c r="F383" s="273" t="s">
        <v>165</v>
      </c>
      <c r="G383" s="239"/>
      <c r="H383" s="211">
        <v>0</v>
      </c>
      <c r="I383" s="212">
        <v>0</v>
      </c>
      <c r="J383" s="212">
        <v>0</v>
      </c>
      <c r="K383" s="212">
        <v>0</v>
      </c>
      <c r="L383" s="212">
        <v>0</v>
      </c>
      <c r="M383" s="212">
        <v>0</v>
      </c>
      <c r="N383" s="212">
        <v>0</v>
      </c>
      <c r="O383" s="212">
        <v>0</v>
      </c>
      <c r="P383" s="212">
        <v>0</v>
      </c>
      <c r="Q383" s="214">
        <v>0</v>
      </c>
      <c r="R383" s="215">
        <f t="shared" si="72"/>
        <v>0</v>
      </c>
    </row>
    <row r="384" spans="2:18" ht="16.5" customHeight="1">
      <c r="B384" s="335"/>
      <c r="C384" s="336"/>
      <c r="D384" s="337"/>
      <c r="E384" s="15" t="s">
        <v>20</v>
      </c>
      <c r="F384" s="16"/>
      <c r="G384" s="16"/>
      <c r="H384" s="59">
        <f aca="true" t="shared" si="73" ref="H384:R384">SUM(H375:H383)</f>
        <v>0</v>
      </c>
      <c r="I384" s="63">
        <f t="shared" si="73"/>
        <v>0</v>
      </c>
      <c r="J384" s="63">
        <f t="shared" si="73"/>
        <v>0</v>
      </c>
      <c r="K384" s="63">
        <f t="shared" si="73"/>
        <v>0</v>
      </c>
      <c r="L384" s="63">
        <f t="shared" si="73"/>
        <v>0</v>
      </c>
      <c r="M384" s="63">
        <f t="shared" si="73"/>
        <v>0</v>
      </c>
      <c r="N384" s="63">
        <f t="shared" si="73"/>
        <v>0</v>
      </c>
      <c r="O384" s="63">
        <f t="shared" si="73"/>
        <v>0</v>
      </c>
      <c r="P384" s="63">
        <f t="shared" si="73"/>
        <v>0</v>
      </c>
      <c r="Q384" s="60">
        <f t="shared" si="73"/>
        <v>0</v>
      </c>
      <c r="R384" s="90">
        <f t="shared" si="73"/>
        <v>0</v>
      </c>
    </row>
    <row r="385" spans="2:18" s="111" customFormat="1" ht="16.5" customHeight="1">
      <c r="B385" s="329" t="s">
        <v>127</v>
      </c>
      <c r="C385" s="330"/>
      <c r="D385" s="331"/>
      <c r="E385" s="340" t="s">
        <v>158</v>
      </c>
      <c r="F385" s="300" t="s">
        <v>135</v>
      </c>
      <c r="G385" s="275"/>
      <c r="H385" s="197">
        <v>0</v>
      </c>
      <c r="I385" s="198">
        <v>0</v>
      </c>
      <c r="J385" s="198">
        <v>0</v>
      </c>
      <c r="K385" s="198">
        <v>0</v>
      </c>
      <c r="L385" s="198">
        <v>0</v>
      </c>
      <c r="M385" s="198">
        <v>0</v>
      </c>
      <c r="N385" s="198">
        <v>0</v>
      </c>
      <c r="O385" s="198">
        <v>0</v>
      </c>
      <c r="P385" s="198">
        <v>0</v>
      </c>
      <c r="Q385" s="200">
        <v>0</v>
      </c>
      <c r="R385" s="201">
        <f aca="true" t="shared" si="74" ref="R385:R393">SUM(H385:Q385)</f>
        <v>0</v>
      </c>
    </row>
    <row r="386" spans="2:18" s="111" customFormat="1" ht="16.5" customHeight="1">
      <c r="B386" s="332"/>
      <c r="C386" s="333"/>
      <c r="D386" s="334"/>
      <c r="E386" s="341"/>
      <c r="F386" s="271" t="s">
        <v>136</v>
      </c>
      <c r="G386" s="228"/>
      <c r="H386" s="204">
        <v>0</v>
      </c>
      <c r="I386" s="205">
        <v>0</v>
      </c>
      <c r="J386" s="205">
        <v>0</v>
      </c>
      <c r="K386" s="205">
        <v>0</v>
      </c>
      <c r="L386" s="205">
        <v>0</v>
      </c>
      <c r="M386" s="205">
        <v>0</v>
      </c>
      <c r="N386" s="205">
        <v>0</v>
      </c>
      <c r="O386" s="205">
        <v>0</v>
      </c>
      <c r="P386" s="205">
        <v>0</v>
      </c>
      <c r="Q386" s="207">
        <v>0</v>
      </c>
      <c r="R386" s="208">
        <f t="shared" si="74"/>
        <v>0</v>
      </c>
    </row>
    <row r="387" spans="2:18" s="111" customFormat="1" ht="16.5" customHeight="1">
      <c r="B387" s="332"/>
      <c r="C387" s="333"/>
      <c r="D387" s="334"/>
      <c r="E387" s="341"/>
      <c r="F387" s="271" t="s">
        <v>159</v>
      </c>
      <c r="G387" s="228"/>
      <c r="H387" s="204">
        <v>0</v>
      </c>
      <c r="I387" s="205">
        <v>0</v>
      </c>
      <c r="J387" s="205">
        <v>0</v>
      </c>
      <c r="K387" s="205">
        <v>0</v>
      </c>
      <c r="L387" s="205">
        <v>0</v>
      </c>
      <c r="M387" s="205">
        <v>0</v>
      </c>
      <c r="N387" s="205">
        <v>0</v>
      </c>
      <c r="O387" s="205">
        <v>0</v>
      </c>
      <c r="P387" s="205">
        <v>0</v>
      </c>
      <c r="Q387" s="207">
        <v>0</v>
      </c>
      <c r="R387" s="208">
        <f t="shared" si="74"/>
        <v>0</v>
      </c>
    </row>
    <row r="388" spans="2:18" s="111" customFormat="1" ht="16.5" customHeight="1">
      <c r="B388" s="332"/>
      <c r="C388" s="333"/>
      <c r="D388" s="334"/>
      <c r="E388" s="341"/>
      <c r="F388" s="271" t="s">
        <v>160</v>
      </c>
      <c r="G388" s="228"/>
      <c r="H388" s="204">
        <v>0</v>
      </c>
      <c r="I388" s="205">
        <v>0</v>
      </c>
      <c r="J388" s="205">
        <v>0</v>
      </c>
      <c r="K388" s="205">
        <v>0</v>
      </c>
      <c r="L388" s="205">
        <v>0</v>
      </c>
      <c r="M388" s="205">
        <v>0</v>
      </c>
      <c r="N388" s="205">
        <v>0</v>
      </c>
      <c r="O388" s="205">
        <v>0</v>
      </c>
      <c r="P388" s="205">
        <v>0</v>
      </c>
      <c r="Q388" s="207">
        <v>0</v>
      </c>
      <c r="R388" s="208">
        <f t="shared" si="74"/>
        <v>0</v>
      </c>
    </row>
    <row r="389" spans="2:18" s="111" customFormat="1" ht="16.5" customHeight="1">
      <c r="B389" s="332"/>
      <c r="C389" s="333"/>
      <c r="D389" s="334"/>
      <c r="E389" s="341"/>
      <c r="F389" s="271" t="s">
        <v>161</v>
      </c>
      <c r="G389" s="228"/>
      <c r="H389" s="204">
        <v>0</v>
      </c>
      <c r="I389" s="205">
        <v>0</v>
      </c>
      <c r="J389" s="205">
        <v>0</v>
      </c>
      <c r="K389" s="205">
        <v>0</v>
      </c>
      <c r="L389" s="205">
        <v>0</v>
      </c>
      <c r="M389" s="205">
        <v>0</v>
      </c>
      <c r="N389" s="205">
        <v>0</v>
      </c>
      <c r="O389" s="205">
        <v>0</v>
      </c>
      <c r="P389" s="205">
        <v>0</v>
      </c>
      <c r="Q389" s="207">
        <v>0</v>
      </c>
      <c r="R389" s="208">
        <f t="shared" si="74"/>
        <v>0</v>
      </c>
    </row>
    <row r="390" spans="2:18" s="111" customFormat="1" ht="16.5" customHeight="1">
      <c r="B390" s="332"/>
      <c r="C390" s="333"/>
      <c r="D390" s="334"/>
      <c r="E390" s="341"/>
      <c r="F390" s="271" t="s">
        <v>162</v>
      </c>
      <c r="G390" s="228"/>
      <c r="H390" s="204">
        <v>0</v>
      </c>
      <c r="I390" s="205">
        <v>0</v>
      </c>
      <c r="J390" s="205">
        <v>0</v>
      </c>
      <c r="K390" s="205">
        <v>0</v>
      </c>
      <c r="L390" s="205">
        <v>0</v>
      </c>
      <c r="M390" s="205">
        <v>0</v>
      </c>
      <c r="N390" s="205">
        <v>0</v>
      </c>
      <c r="O390" s="205">
        <v>0</v>
      </c>
      <c r="P390" s="205">
        <v>0</v>
      </c>
      <c r="Q390" s="207">
        <v>0</v>
      </c>
      <c r="R390" s="208">
        <f t="shared" si="74"/>
        <v>0</v>
      </c>
    </row>
    <row r="391" spans="2:18" s="111" customFormat="1" ht="16.5" customHeight="1">
      <c r="B391" s="332"/>
      <c r="C391" s="333"/>
      <c r="D391" s="334"/>
      <c r="E391" s="341"/>
      <c r="F391" s="271" t="s">
        <v>163</v>
      </c>
      <c r="G391" s="228"/>
      <c r="H391" s="204">
        <v>0</v>
      </c>
      <c r="I391" s="205">
        <v>0</v>
      </c>
      <c r="J391" s="205">
        <v>0</v>
      </c>
      <c r="K391" s="205">
        <v>0</v>
      </c>
      <c r="L391" s="205">
        <v>0</v>
      </c>
      <c r="M391" s="205">
        <v>0</v>
      </c>
      <c r="N391" s="205">
        <v>0</v>
      </c>
      <c r="O391" s="205">
        <v>0</v>
      </c>
      <c r="P391" s="205">
        <v>0</v>
      </c>
      <c r="Q391" s="207">
        <v>0</v>
      </c>
      <c r="R391" s="208">
        <f t="shared" si="74"/>
        <v>0</v>
      </c>
    </row>
    <row r="392" spans="2:18" s="111" customFormat="1" ht="16.5" customHeight="1">
      <c r="B392" s="332"/>
      <c r="C392" s="333"/>
      <c r="D392" s="334"/>
      <c r="E392" s="341"/>
      <c r="F392" s="271" t="s">
        <v>164</v>
      </c>
      <c r="G392" s="228"/>
      <c r="H392" s="204">
        <v>0</v>
      </c>
      <c r="I392" s="205">
        <v>0</v>
      </c>
      <c r="J392" s="205">
        <v>0</v>
      </c>
      <c r="K392" s="205">
        <v>0</v>
      </c>
      <c r="L392" s="205">
        <v>0</v>
      </c>
      <c r="M392" s="205">
        <v>0</v>
      </c>
      <c r="N392" s="205">
        <v>0</v>
      </c>
      <c r="O392" s="205">
        <v>0</v>
      </c>
      <c r="P392" s="205">
        <v>0</v>
      </c>
      <c r="Q392" s="207">
        <v>0</v>
      </c>
      <c r="R392" s="208">
        <f t="shared" si="74"/>
        <v>0</v>
      </c>
    </row>
    <row r="393" spans="2:18" s="111" customFormat="1" ht="16.5" customHeight="1">
      <c r="B393" s="332"/>
      <c r="C393" s="333"/>
      <c r="D393" s="334"/>
      <c r="E393" s="342"/>
      <c r="F393" s="273" t="s">
        <v>165</v>
      </c>
      <c r="G393" s="239"/>
      <c r="H393" s="211">
        <v>0</v>
      </c>
      <c r="I393" s="212">
        <v>0</v>
      </c>
      <c r="J393" s="212">
        <v>0</v>
      </c>
      <c r="K393" s="212">
        <v>0</v>
      </c>
      <c r="L393" s="212">
        <v>0</v>
      </c>
      <c r="M393" s="212">
        <v>0</v>
      </c>
      <c r="N393" s="212">
        <v>0</v>
      </c>
      <c r="O393" s="212">
        <v>0</v>
      </c>
      <c r="P393" s="212">
        <v>0</v>
      </c>
      <c r="Q393" s="214">
        <v>0</v>
      </c>
      <c r="R393" s="215">
        <f t="shared" si="74"/>
        <v>0</v>
      </c>
    </row>
    <row r="394" spans="2:18" ht="16.5" customHeight="1">
      <c r="B394" s="335"/>
      <c r="C394" s="336"/>
      <c r="D394" s="337"/>
      <c r="E394" s="15" t="s">
        <v>20</v>
      </c>
      <c r="F394" s="16"/>
      <c r="G394" s="16"/>
      <c r="H394" s="59">
        <f aca="true" t="shared" si="75" ref="H394:R394">SUM(H385:H393)</f>
        <v>0</v>
      </c>
      <c r="I394" s="63">
        <f t="shared" si="75"/>
        <v>0</v>
      </c>
      <c r="J394" s="63">
        <f t="shared" si="75"/>
        <v>0</v>
      </c>
      <c r="K394" s="63">
        <f t="shared" si="75"/>
        <v>0</v>
      </c>
      <c r="L394" s="63">
        <f t="shared" si="75"/>
        <v>0</v>
      </c>
      <c r="M394" s="63">
        <f t="shared" si="75"/>
        <v>0</v>
      </c>
      <c r="N394" s="63">
        <f t="shared" si="75"/>
        <v>0</v>
      </c>
      <c r="O394" s="63">
        <f t="shared" si="75"/>
        <v>0</v>
      </c>
      <c r="P394" s="63">
        <f t="shared" si="75"/>
        <v>0</v>
      </c>
      <c r="Q394" s="60">
        <f t="shared" si="75"/>
        <v>0</v>
      </c>
      <c r="R394" s="90">
        <f t="shared" si="75"/>
        <v>0</v>
      </c>
    </row>
    <row r="395" spans="2:18" s="111" customFormat="1" ht="16.5" customHeight="1">
      <c r="B395" s="329" t="s">
        <v>128</v>
      </c>
      <c r="C395" s="330"/>
      <c r="D395" s="331"/>
      <c r="E395" s="340" t="s">
        <v>158</v>
      </c>
      <c r="F395" s="300" t="s">
        <v>135</v>
      </c>
      <c r="G395" s="275"/>
      <c r="H395" s="197">
        <v>0</v>
      </c>
      <c r="I395" s="198">
        <v>0</v>
      </c>
      <c r="J395" s="198">
        <v>0</v>
      </c>
      <c r="K395" s="198">
        <v>0</v>
      </c>
      <c r="L395" s="198">
        <v>0</v>
      </c>
      <c r="M395" s="198">
        <v>0</v>
      </c>
      <c r="N395" s="198">
        <v>0</v>
      </c>
      <c r="O395" s="198">
        <v>0</v>
      </c>
      <c r="P395" s="198">
        <v>0</v>
      </c>
      <c r="Q395" s="200">
        <v>0</v>
      </c>
      <c r="R395" s="201">
        <f aca="true" t="shared" si="76" ref="R395:R403">SUM(H395:Q395)</f>
        <v>0</v>
      </c>
    </row>
    <row r="396" spans="2:18" s="111" customFormat="1" ht="16.5" customHeight="1">
      <c r="B396" s="332"/>
      <c r="C396" s="333"/>
      <c r="D396" s="334"/>
      <c r="E396" s="341"/>
      <c r="F396" s="271" t="s">
        <v>136</v>
      </c>
      <c r="G396" s="228"/>
      <c r="H396" s="204">
        <v>0</v>
      </c>
      <c r="I396" s="205">
        <v>0</v>
      </c>
      <c r="J396" s="205">
        <v>0</v>
      </c>
      <c r="K396" s="205">
        <v>0</v>
      </c>
      <c r="L396" s="205">
        <v>0</v>
      </c>
      <c r="M396" s="205">
        <v>0</v>
      </c>
      <c r="N396" s="205">
        <v>0</v>
      </c>
      <c r="O396" s="205">
        <v>0</v>
      </c>
      <c r="P396" s="205">
        <v>0</v>
      </c>
      <c r="Q396" s="207">
        <v>0</v>
      </c>
      <c r="R396" s="208">
        <f t="shared" si="76"/>
        <v>0</v>
      </c>
    </row>
    <row r="397" spans="2:18" s="111" customFormat="1" ht="16.5" customHeight="1">
      <c r="B397" s="332"/>
      <c r="C397" s="333"/>
      <c r="D397" s="334"/>
      <c r="E397" s="341"/>
      <c r="F397" s="271" t="s">
        <v>159</v>
      </c>
      <c r="G397" s="228"/>
      <c r="H397" s="204">
        <v>0</v>
      </c>
      <c r="I397" s="205">
        <v>0</v>
      </c>
      <c r="J397" s="205">
        <v>0</v>
      </c>
      <c r="K397" s="205">
        <v>0</v>
      </c>
      <c r="L397" s="205">
        <v>0</v>
      </c>
      <c r="M397" s="205">
        <v>0</v>
      </c>
      <c r="N397" s="205">
        <v>0</v>
      </c>
      <c r="O397" s="205">
        <v>0</v>
      </c>
      <c r="P397" s="205">
        <v>0</v>
      </c>
      <c r="Q397" s="207">
        <v>0</v>
      </c>
      <c r="R397" s="208">
        <f t="shared" si="76"/>
        <v>0</v>
      </c>
    </row>
    <row r="398" spans="2:18" s="111" customFormat="1" ht="16.5" customHeight="1">
      <c r="B398" s="332"/>
      <c r="C398" s="333"/>
      <c r="D398" s="334"/>
      <c r="E398" s="341"/>
      <c r="F398" s="271" t="s">
        <v>160</v>
      </c>
      <c r="G398" s="228"/>
      <c r="H398" s="204">
        <v>0</v>
      </c>
      <c r="I398" s="205">
        <v>0</v>
      </c>
      <c r="J398" s="205">
        <v>0</v>
      </c>
      <c r="K398" s="205">
        <v>0</v>
      </c>
      <c r="L398" s="205">
        <v>0</v>
      </c>
      <c r="M398" s="205">
        <v>0</v>
      </c>
      <c r="N398" s="205">
        <v>0</v>
      </c>
      <c r="O398" s="205">
        <v>0</v>
      </c>
      <c r="P398" s="205">
        <v>0</v>
      </c>
      <c r="Q398" s="207">
        <v>0</v>
      </c>
      <c r="R398" s="208">
        <f t="shared" si="76"/>
        <v>0</v>
      </c>
    </row>
    <row r="399" spans="2:18" s="111" customFormat="1" ht="16.5" customHeight="1">
      <c r="B399" s="332"/>
      <c r="C399" s="333"/>
      <c r="D399" s="334"/>
      <c r="E399" s="341"/>
      <c r="F399" s="271" t="s">
        <v>161</v>
      </c>
      <c r="G399" s="228"/>
      <c r="H399" s="204">
        <v>0</v>
      </c>
      <c r="I399" s="205">
        <v>0</v>
      </c>
      <c r="J399" s="205">
        <v>0</v>
      </c>
      <c r="K399" s="205">
        <v>0</v>
      </c>
      <c r="L399" s="205">
        <v>0</v>
      </c>
      <c r="M399" s="205">
        <v>0</v>
      </c>
      <c r="N399" s="205">
        <v>0</v>
      </c>
      <c r="O399" s="205">
        <v>0</v>
      </c>
      <c r="P399" s="205">
        <v>0</v>
      </c>
      <c r="Q399" s="207">
        <v>0</v>
      </c>
      <c r="R399" s="208">
        <f t="shared" si="76"/>
        <v>0</v>
      </c>
    </row>
    <row r="400" spans="2:18" s="111" customFormat="1" ht="16.5" customHeight="1">
      <c r="B400" s="332"/>
      <c r="C400" s="333"/>
      <c r="D400" s="334"/>
      <c r="E400" s="341"/>
      <c r="F400" s="271" t="s">
        <v>162</v>
      </c>
      <c r="G400" s="228"/>
      <c r="H400" s="204">
        <v>0</v>
      </c>
      <c r="I400" s="205">
        <v>0</v>
      </c>
      <c r="J400" s="205">
        <v>0</v>
      </c>
      <c r="K400" s="205">
        <v>0</v>
      </c>
      <c r="L400" s="205">
        <v>0</v>
      </c>
      <c r="M400" s="205">
        <v>0</v>
      </c>
      <c r="N400" s="205">
        <v>0</v>
      </c>
      <c r="O400" s="205">
        <v>0</v>
      </c>
      <c r="P400" s="205">
        <v>0</v>
      </c>
      <c r="Q400" s="207">
        <v>0</v>
      </c>
      <c r="R400" s="208">
        <f t="shared" si="76"/>
        <v>0</v>
      </c>
    </row>
    <row r="401" spans="2:18" s="111" customFormat="1" ht="16.5" customHeight="1">
      <c r="B401" s="332"/>
      <c r="C401" s="333"/>
      <c r="D401" s="334"/>
      <c r="E401" s="341"/>
      <c r="F401" s="271" t="s">
        <v>163</v>
      </c>
      <c r="G401" s="228"/>
      <c r="H401" s="204">
        <v>0</v>
      </c>
      <c r="I401" s="205">
        <v>0</v>
      </c>
      <c r="J401" s="205">
        <v>0</v>
      </c>
      <c r="K401" s="205">
        <v>0</v>
      </c>
      <c r="L401" s="205">
        <v>0</v>
      </c>
      <c r="M401" s="205">
        <v>0</v>
      </c>
      <c r="N401" s="205">
        <v>0</v>
      </c>
      <c r="O401" s="205">
        <v>0</v>
      </c>
      <c r="P401" s="205">
        <v>0</v>
      </c>
      <c r="Q401" s="207">
        <v>0</v>
      </c>
      <c r="R401" s="208">
        <f t="shared" si="76"/>
        <v>0</v>
      </c>
    </row>
    <row r="402" spans="2:18" s="111" customFormat="1" ht="16.5" customHeight="1">
      <c r="B402" s="332"/>
      <c r="C402" s="333"/>
      <c r="D402" s="334"/>
      <c r="E402" s="341"/>
      <c r="F402" s="271" t="s">
        <v>164</v>
      </c>
      <c r="G402" s="228"/>
      <c r="H402" s="204">
        <v>0</v>
      </c>
      <c r="I402" s="205">
        <v>0</v>
      </c>
      <c r="J402" s="205">
        <v>0</v>
      </c>
      <c r="K402" s="205">
        <v>0</v>
      </c>
      <c r="L402" s="205">
        <v>0</v>
      </c>
      <c r="M402" s="205">
        <v>0</v>
      </c>
      <c r="N402" s="205">
        <v>0</v>
      </c>
      <c r="O402" s="205">
        <v>0</v>
      </c>
      <c r="P402" s="205">
        <v>0</v>
      </c>
      <c r="Q402" s="207">
        <v>0</v>
      </c>
      <c r="R402" s="208">
        <f t="shared" si="76"/>
        <v>0</v>
      </c>
    </row>
    <row r="403" spans="2:18" s="111" customFormat="1" ht="16.5" customHeight="1">
      <c r="B403" s="332"/>
      <c r="C403" s="333"/>
      <c r="D403" s="334"/>
      <c r="E403" s="342"/>
      <c r="F403" s="273" t="s">
        <v>165</v>
      </c>
      <c r="G403" s="239"/>
      <c r="H403" s="211">
        <v>0</v>
      </c>
      <c r="I403" s="212">
        <v>0</v>
      </c>
      <c r="J403" s="212">
        <v>0</v>
      </c>
      <c r="K403" s="212">
        <v>0</v>
      </c>
      <c r="L403" s="212">
        <v>0</v>
      </c>
      <c r="M403" s="212">
        <v>0</v>
      </c>
      <c r="N403" s="212">
        <v>0</v>
      </c>
      <c r="O403" s="212">
        <v>0</v>
      </c>
      <c r="P403" s="212">
        <v>0</v>
      </c>
      <c r="Q403" s="214">
        <v>0</v>
      </c>
      <c r="R403" s="215">
        <f t="shared" si="76"/>
        <v>0</v>
      </c>
    </row>
    <row r="404" spans="2:18" ht="16.5" customHeight="1">
      <c r="B404" s="335"/>
      <c r="C404" s="336"/>
      <c r="D404" s="337"/>
      <c r="E404" s="15" t="s">
        <v>20</v>
      </c>
      <c r="F404" s="16"/>
      <c r="G404" s="16"/>
      <c r="H404" s="59">
        <f aca="true" t="shared" si="77" ref="H404:R404">SUM(H395:H403)</f>
        <v>0</v>
      </c>
      <c r="I404" s="63">
        <f t="shared" si="77"/>
        <v>0</v>
      </c>
      <c r="J404" s="63">
        <f t="shared" si="77"/>
        <v>0</v>
      </c>
      <c r="K404" s="63">
        <f t="shared" si="77"/>
        <v>0</v>
      </c>
      <c r="L404" s="63">
        <f t="shared" si="77"/>
        <v>0</v>
      </c>
      <c r="M404" s="63">
        <f t="shared" si="77"/>
        <v>0</v>
      </c>
      <c r="N404" s="63">
        <f t="shared" si="77"/>
        <v>0</v>
      </c>
      <c r="O404" s="63">
        <f t="shared" si="77"/>
        <v>0</v>
      </c>
      <c r="P404" s="63">
        <f t="shared" si="77"/>
        <v>0</v>
      </c>
      <c r="Q404" s="60">
        <f t="shared" si="77"/>
        <v>0</v>
      </c>
      <c r="R404" s="90">
        <f t="shared" si="77"/>
        <v>0</v>
      </c>
    </row>
    <row r="408" ht="16.5" customHeight="1">
      <c r="A408" s="1" t="s">
        <v>168</v>
      </c>
    </row>
    <row r="410" spans="1:18" ht="16.5" customHeight="1">
      <c r="A410" s="274" t="s">
        <v>189</v>
      </c>
      <c r="B410" s="346" t="str">
        <f>"平成"&amp;WIDECHAR($A$2)&amp;"年（"&amp;WIDECHAR($B$2)&amp;"年）"&amp;WIDECHAR($C$2)&amp;"月末日現在"</f>
        <v>平成２１年（２００９年）１月末日現在</v>
      </c>
      <c r="C410" s="347"/>
      <c r="D410" s="347"/>
      <c r="E410" s="347"/>
      <c r="F410" s="347"/>
      <c r="G410" s="348"/>
      <c r="H410" s="21" t="s">
        <v>8</v>
      </c>
      <c r="I410" s="22" t="s">
        <v>9</v>
      </c>
      <c r="J410" s="23" t="s">
        <v>10</v>
      </c>
      <c r="K410" s="24" t="s">
        <v>11</v>
      </c>
      <c r="L410" s="25" t="s">
        <v>12</v>
      </c>
      <c r="M410" s="25" t="s">
        <v>13</v>
      </c>
      <c r="N410" s="25" t="s">
        <v>14</v>
      </c>
      <c r="O410" s="25" t="s">
        <v>15</v>
      </c>
      <c r="P410" s="26" t="s">
        <v>16</v>
      </c>
      <c r="Q410" s="20" t="s">
        <v>10</v>
      </c>
      <c r="R410" s="27" t="s">
        <v>17</v>
      </c>
    </row>
    <row r="411" spans="2:18" ht="16.5" customHeight="1">
      <c r="B411" s="195" t="s">
        <v>169</v>
      </c>
      <c r="C411" s="196"/>
      <c r="D411" s="196"/>
      <c r="E411" s="196"/>
      <c r="F411" s="196"/>
      <c r="G411" s="275"/>
      <c r="H411" s="72">
        <v>0</v>
      </c>
      <c r="I411" s="73">
        <v>0</v>
      </c>
      <c r="J411" s="74">
        <f aca="true" t="shared" si="78" ref="J411:J416">SUM(H411:I411)</f>
        <v>0</v>
      </c>
      <c r="K411" s="276">
        <v>0</v>
      </c>
      <c r="L411" s="198">
        <v>0</v>
      </c>
      <c r="M411" s="198">
        <v>0</v>
      </c>
      <c r="N411" s="198">
        <v>0</v>
      </c>
      <c r="O411" s="198">
        <v>0</v>
      </c>
      <c r="P411" s="200">
        <v>0</v>
      </c>
      <c r="Q411" s="277">
        <f aca="true" t="shared" si="79" ref="Q411:Q416">SUM(K411:P411)</f>
        <v>0</v>
      </c>
      <c r="R411" s="278">
        <f aca="true" t="shared" si="80" ref="R411:R416">SUM(J411,Q411)</f>
        <v>0</v>
      </c>
    </row>
    <row r="412" spans="2:18" ht="16.5" customHeight="1">
      <c r="B412" s="279" t="s">
        <v>170</v>
      </c>
      <c r="C412" s="280"/>
      <c r="D412" s="280"/>
      <c r="E412" s="280"/>
      <c r="F412" s="280"/>
      <c r="G412" s="228"/>
      <c r="H412" s="281">
        <v>0</v>
      </c>
      <c r="I412" s="282">
        <v>0</v>
      </c>
      <c r="J412" s="283">
        <f t="shared" si="78"/>
        <v>0</v>
      </c>
      <c r="K412" s="284">
        <v>0</v>
      </c>
      <c r="L412" s="205">
        <v>0</v>
      </c>
      <c r="M412" s="205">
        <v>0</v>
      </c>
      <c r="N412" s="205">
        <v>0</v>
      </c>
      <c r="O412" s="205">
        <v>0</v>
      </c>
      <c r="P412" s="207">
        <v>0</v>
      </c>
      <c r="Q412" s="285">
        <f t="shared" si="79"/>
        <v>0</v>
      </c>
      <c r="R412" s="286">
        <f t="shared" si="80"/>
        <v>0</v>
      </c>
    </row>
    <row r="413" spans="2:18" ht="16.5" customHeight="1">
      <c r="B413" s="279" t="s">
        <v>171</v>
      </c>
      <c r="C413" s="280"/>
      <c r="D413" s="280"/>
      <c r="E413" s="280"/>
      <c r="F413" s="280"/>
      <c r="G413" s="228"/>
      <c r="H413" s="281">
        <v>0</v>
      </c>
      <c r="I413" s="282">
        <v>0</v>
      </c>
      <c r="J413" s="283">
        <f t="shared" si="78"/>
        <v>0</v>
      </c>
      <c r="K413" s="284">
        <v>0</v>
      </c>
      <c r="L413" s="205">
        <v>0</v>
      </c>
      <c r="M413" s="205">
        <v>0</v>
      </c>
      <c r="N413" s="205">
        <v>0</v>
      </c>
      <c r="O413" s="205">
        <v>0</v>
      </c>
      <c r="P413" s="207">
        <v>0</v>
      </c>
      <c r="Q413" s="285">
        <f t="shared" si="79"/>
        <v>0</v>
      </c>
      <c r="R413" s="286">
        <f t="shared" si="80"/>
        <v>0</v>
      </c>
    </row>
    <row r="414" spans="2:18" ht="16.5" customHeight="1">
      <c r="B414" s="279" t="s">
        <v>172</v>
      </c>
      <c r="C414" s="280"/>
      <c r="D414" s="280"/>
      <c r="E414" s="280"/>
      <c r="F414" s="280"/>
      <c r="G414" s="228"/>
      <c r="H414" s="281">
        <v>0</v>
      </c>
      <c r="I414" s="282">
        <v>0</v>
      </c>
      <c r="J414" s="283">
        <f t="shared" si="78"/>
        <v>0</v>
      </c>
      <c r="K414" s="284">
        <v>0</v>
      </c>
      <c r="L414" s="205">
        <v>0</v>
      </c>
      <c r="M414" s="205">
        <v>0</v>
      </c>
      <c r="N414" s="205">
        <v>0</v>
      </c>
      <c r="O414" s="205">
        <v>0</v>
      </c>
      <c r="P414" s="207">
        <v>0</v>
      </c>
      <c r="Q414" s="285">
        <f t="shared" si="79"/>
        <v>0</v>
      </c>
      <c r="R414" s="286">
        <f t="shared" si="80"/>
        <v>0</v>
      </c>
    </row>
    <row r="415" spans="2:18" ht="16.5" customHeight="1">
      <c r="B415" s="279" t="s">
        <v>173</v>
      </c>
      <c r="C415" s="280"/>
      <c r="D415" s="280"/>
      <c r="E415" s="280"/>
      <c r="F415" s="280"/>
      <c r="G415" s="228"/>
      <c r="H415" s="281">
        <v>0</v>
      </c>
      <c r="I415" s="282">
        <v>0</v>
      </c>
      <c r="J415" s="283">
        <f t="shared" si="78"/>
        <v>0</v>
      </c>
      <c r="K415" s="284">
        <v>0</v>
      </c>
      <c r="L415" s="205">
        <v>0</v>
      </c>
      <c r="M415" s="205">
        <v>0</v>
      </c>
      <c r="N415" s="205">
        <v>0</v>
      </c>
      <c r="O415" s="205">
        <v>0</v>
      </c>
      <c r="P415" s="207">
        <v>0</v>
      </c>
      <c r="Q415" s="285">
        <f t="shared" si="79"/>
        <v>0</v>
      </c>
      <c r="R415" s="286">
        <f t="shared" si="80"/>
        <v>0</v>
      </c>
    </row>
    <row r="416" spans="2:18" ht="16.5" customHeight="1">
      <c r="B416" s="287" t="s">
        <v>174</v>
      </c>
      <c r="C416" s="288"/>
      <c r="D416" s="288"/>
      <c r="E416" s="288"/>
      <c r="F416" s="288"/>
      <c r="G416" s="239"/>
      <c r="H416" s="80">
        <v>0</v>
      </c>
      <c r="I416" s="82">
        <v>0</v>
      </c>
      <c r="J416" s="83">
        <f t="shared" si="78"/>
        <v>0</v>
      </c>
      <c r="K416" s="289">
        <v>0</v>
      </c>
      <c r="L416" s="212">
        <v>0</v>
      </c>
      <c r="M416" s="212">
        <v>0</v>
      </c>
      <c r="N416" s="212">
        <v>0</v>
      </c>
      <c r="O416" s="212">
        <v>0</v>
      </c>
      <c r="P416" s="214">
        <v>0</v>
      </c>
      <c r="Q416" s="290">
        <f t="shared" si="79"/>
        <v>0</v>
      </c>
      <c r="R416" s="291">
        <f t="shared" si="80"/>
        <v>0</v>
      </c>
    </row>
    <row r="417" spans="2:18" ht="16.5" customHeight="1">
      <c r="B417" s="15" t="s">
        <v>20</v>
      </c>
      <c r="C417" s="16"/>
      <c r="D417" s="16"/>
      <c r="E417" s="16"/>
      <c r="F417" s="16"/>
      <c r="G417" s="16"/>
      <c r="H417" s="59">
        <f aca="true" t="shared" si="81" ref="H417:R417">SUM(H411:H416)</f>
        <v>0</v>
      </c>
      <c r="I417" s="60">
        <f t="shared" si="81"/>
        <v>0</v>
      </c>
      <c r="J417" s="61">
        <f t="shared" si="81"/>
        <v>0</v>
      </c>
      <c r="K417" s="62">
        <f t="shared" si="81"/>
        <v>0</v>
      </c>
      <c r="L417" s="63">
        <f t="shared" si="81"/>
        <v>0</v>
      </c>
      <c r="M417" s="63">
        <f t="shared" si="81"/>
        <v>0</v>
      </c>
      <c r="N417" s="63">
        <f t="shared" si="81"/>
        <v>0</v>
      </c>
      <c r="O417" s="63">
        <f t="shared" si="81"/>
        <v>0</v>
      </c>
      <c r="P417" s="60">
        <f t="shared" si="81"/>
        <v>0</v>
      </c>
      <c r="Q417" s="61">
        <f t="shared" si="81"/>
        <v>0</v>
      </c>
      <c r="R417" s="64">
        <f t="shared" si="81"/>
        <v>0</v>
      </c>
    </row>
  </sheetData>
  <sheetProtection/>
  <mergeCells count="117">
    <mergeCell ref="H49:J49"/>
    <mergeCell ref="J48:Q48"/>
    <mergeCell ref="B41:G42"/>
    <mergeCell ref="Q49:Q50"/>
    <mergeCell ref="K41:P41"/>
    <mergeCell ref="B152:G153"/>
    <mergeCell ref="H152:J152"/>
    <mergeCell ref="K152:Q152"/>
    <mergeCell ref="Q57:Q58"/>
    <mergeCell ref="B57:G58"/>
    <mergeCell ref="H4:I4"/>
    <mergeCell ref="B23:G24"/>
    <mergeCell ref="B32:G33"/>
    <mergeCell ref="J56:Q56"/>
    <mergeCell ref="B49:G50"/>
    <mergeCell ref="I76:R76"/>
    <mergeCell ref="B77:G78"/>
    <mergeCell ref="H57:J57"/>
    <mergeCell ref="K57:P57"/>
    <mergeCell ref="R114:R115"/>
    <mergeCell ref="B114:G115"/>
    <mergeCell ref="H77:J77"/>
    <mergeCell ref="K77:Q77"/>
    <mergeCell ref="R77:R78"/>
    <mergeCell ref="H5:I5"/>
    <mergeCell ref="Q12:R12"/>
    <mergeCell ref="Q41:Q42"/>
    <mergeCell ref="H41:J41"/>
    <mergeCell ref="J40:Q40"/>
    <mergeCell ref="K49:P49"/>
    <mergeCell ref="R32:R33"/>
    <mergeCell ref="K31:R31"/>
    <mergeCell ref="H32:J32"/>
    <mergeCell ref="K32:Q32"/>
    <mergeCell ref="R207:R208"/>
    <mergeCell ref="Q194:R194"/>
    <mergeCell ref="P195:P196"/>
    <mergeCell ref="Q195:Q196"/>
    <mergeCell ref="B5:G5"/>
    <mergeCell ref="B13:G13"/>
    <mergeCell ref="R23:R24"/>
    <mergeCell ref="K23:Q23"/>
    <mergeCell ref="H23:J23"/>
    <mergeCell ref="K22:R22"/>
    <mergeCell ref="H114:J114"/>
    <mergeCell ref="K114:Q114"/>
    <mergeCell ref="L195:L196"/>
    <mergeCell ref="M195:M196"/>
    <mergeCell ref="N195:N196"/>
    <mergeCell ref="O195:O196"/>
    <mergeCell ref="I151:R151"/>
    <mergeCell ref="K188:L188"/>
    <mergeCell ref="R152:R153"/>
    <mergeCell ref="Q231:Q232"/>
    <mergeCell ref="R231:R232"/>
    <mergeCell ref="J231:J232"/>
    <mergeCell ref="B189:G190"/>
    <mergeCell ref="B195:G196"/>
    <mergeCell ref="H195:H196"/>
    <mergeCell ref="I195:I196"/>
    <mergeCell ref="B209:B218"/>
    <mergeCell ref="Q206:R206"/>
    <mergeCell ref="B207:G208"/>
    <mergeCell ref="B410:G410"/>
    <mergeCell ref="B262:G262"/>
    <mergeCell ref="B243:G244"/>
    <mergeCell ref="E321:E329"/>
    <mergeCell ref="E311:E319"/>
    <mergeCell ref="B311:D320"/>
    <mergeCell ref="B385:D394"/>
    <mergeCell ref="B395:D404"/>
    <mergeCell ref="B336:G337"/>
    <mergeCell ref="B245:B254"/>
    <mergeCell ref="B338:D347"/>
    <mergeCell ref="B348:D357"/>
    <mergeCell ref="B358:D367"/>
    <mergeCell ref="H299:Q299"/>
    <mergeCell ref="R299:R300"/>
    <mergeCell ref="E301:E309"/>
    <mergeCell ref="B301:D310"/>
    <mergeCell ref="B299:G300"/>
    <mergeCell ref="E338:E346"/>
    <mergeCell ref="R195:R196"/>
    <mergeCell ref="E395:E403"/>
    <mergeCell ref="E385:E393"/>
    <mergeCell ref="E375:E383"/>
    <mergeCell ref="H336:Q336"/>
    <mergeCell ref="B277:G277"/>
    <mergeCell ref="H243:Q243"/>
    <mergeCell ref="R243:R244"/>
    <mergeCell ref="Q230:R230"/>
    <mergeCell ref="B375:D384"/>
    <mergeCell ref="H373:Q373"/>
    <mergeCell ref="R373:R374"/>
    <mergeCell ref="E358:E366"/>
    <mergeCell ref="B373:G374"/>
    <mergeCell ref="E348:E356"/>
    <mergeCell ref="B225:G226"/>
    <mergeCell ref="B231:G232"/>
    <mergeCell ref="H231:H232"/>
    <mergeCell ref="I231:I232"/>
    <mergeCell ref="R336:R337"/>
    <mergeCell ref="J1:O1"/>
    <mergeCell ref="B321:D330"/>
    <mergeCell ref="Q242:R242"/>
    <mergeCell ref="O231:O232"/>
    <mergeCell ref="P231:P232"/>
    <mergeCell ref="P1:Q1"/>
    <mergeCell ref="K231:K232"/>
    <mergeCell ref="L231:L232"/>
    <mergeCell ref="M231:M232"/>
    <mergeCell ref="N231:N232"/>
    <mergeCell ref="K224:L224"/>
    <mergeCell ref="I113:R113"/>
    <mergeCell ref="J195:J196"/>
    <mergeCell ref="K195:K196"/>
    <mergeCell ref="H207:Q20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79</v>
      </c>
      <c r="J1" s="326" t="s">
        <v>0</v>
      </c>
      <c r="K1" s="327"/>
      <c r="L1" s="327"/>
      <c r="M1" s="327"/>
      <c r="N1" s="327"/>
      <c r="O1" s="328"/>
      <c r="P1" s="305">
        <v>39689</v>
      </c>
      <c r="Q1" s="305"/>
      <c r="R1" s="179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80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37472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37712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75184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2:18" ht="16.5" customHeight="1">
      <c r="B13" s="346" t="str">
        <f>$B$5</f>
        <v>平成２０年（２００８年）４月末日現在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2799</v>
      </c>
      <c r="I14" s="32">
        <f>I15+I16</f>
        <v>1108</v>
      </c>
      <c r="J14" s="33">
        <f>SUM(H14:I14)</f>
        <v>3907</v>
      </c>
      <c r="K14" s="34">
        <f aca="true" t="shared" si="0" ref="K14:P14">K15+K16</f>
        <v>0</v>
      </c>
      <c r="L14" s="35">
        <f t="shared" si="0"/>
        <v>2774</v>
      </c>
      <c r="M14" s="35">
        <f t="shared" si="0"/>
        <v>1942</v>
      </c>
      <c r="N14" s="35">
        <f t="shared" si="0"/>
        <v>1773</v>
      </c>
      <c r="O14" s="35">
        <f t="shared" si="0"/>
        <v>1661</v>
      </c>
      <c r="P14" s="36">
        <f t="shared" si="0"/>
        <v>2008</v>
      </c>
      <c r="Q14" s="37">
        <f>SUM(K14:P14)</f>
        <v>10158</v>
      </c>
      <c r="R14" s="38">
        <f>SUM(J14,Q14)</f>
        <v>14065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450</v>
      </c>
      <c r="I15" s="42">
        <v>219</v>
      </c>
      <c r="J15" s="43">
        <f>SUM(H15:I15)</f>
        <v>669</v>
      </c>
      <c r="K15" s="44">
        <v>0</v>
      </c>
      <c r="L15" s="45">
        <v>395</v>
      </c>
      <c r="M15" s="45">
        <v>307</v>
      </c>
      <c r="N15" s="45">
        <v>244</v>
      </c>
      <c r="O15" s="45">
        <v>180</v>
      </c>
      <c r="P15" s="42">
        <v>281</v>
      </c>
      <c r="Q15" s="43">
        <f>SUM(K15:P15)</f>
        <v>1407</v>
      </c>
      <c r="R15" s="46">
        <f>SUM(J15,Q15)</f>
        <v>2076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2349</v>
      </c>
      <c r="I16" s="50">
        <v>889</v>
      </c>
      <c r="J16" s="51">
        <f>SUM(H16:I16)</f>
        <v>3238</v>
      </c>
      <c r="K16" s="52">
        <v>0</v>
      </c>
      <c r="L16" s="53">
        <v>2379</v>
      </c>
      <c r="M16" s="53">
        <v>1635</v>
      </c>
      <c r="N16" s="53">
        <v>1529</v>
      </c>
      <c r="O16" s="53">
        <v>1481</v>
      </c>
      <c r="P16" s="50">
        <v>1727</v>
      </c>
      <c r="Q16" s="51">
        <f>SUM(K16:P16)</f>
        <v>8751</v>
      </c>
      <c r="R16" s="54">
        <f>SUM(J16,Q16)</f>
        <v>11989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76</v>
      </c>
      <c r="I17" s="32">
        <v>50</v>
      </c>
      <c r="J17" s="33">
        <f>SUM(H17:I17)</f>
        <v>126</v>
      </c>
      <c r="K17" s="34">
        <v>0</v>
      </c>
      <c r="L17" s="35">
        <v>100</v>
      </c>
      <c r="M17" s="35">
        <v>83</v>
      </c>
      <c r="N17" s="35">
        <v>57</v>
      </c>
      <c r="O17" s="35">
        <v>57</v>
      </c>
      <c r="P17" s="36">
        <v>67</v>
      </c>
      <c r="Q17" s="57">
        <f>SUM(K17:P17)</f>
        <v>364</v>
      </c>
      <c r="R17" s="58">
        <f>SUM(J17,Q17)</f>
        <v>490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2875</v>
      </c>
      <c r="I18" s="60">
        <f>I14+I17</f>
        <v>1158</v>
      </c>
      <c r="J18" s="61">
        <f>SUM(H18:I18)</f>
        <v>4033</v>
      </c>
      <c r="K18" s="62">
        <f aca="true" t="shared" si="1" ref="K18:P18">K14+K17</f>
        <v>0</v>
      </c>
      <c r="L18" s="63">
        <f t="shared" si="1"/>
        <v>2874</v>
      </c>
      <c r="M18" s="63">
        <f t="shared" si="1"/>
        <v>2025</v>
      </c>
      <c r="N18" s="63">
        <f t="shared" si="1"/>
        <v>1830</v>
      </c>
      <c r="O18" s="63">
        <f t="shared" si="1"/>
        <v>1718</v>
      </c>
      <c r="P18" s="60">
        <f t="shared" si="1"/>
        <v>2075</v>
      </c>
      <c r="Q18" s="61">
        <f>SUM(K18:P18)</f>
        <v>10522</v>
      </c>
      <c r="R18" s="64">
        <f>SUM(J18,Q18)</f>
        <v>14555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81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1599</v>
      </c>
      <c r="I25" s="73">
        <v>705</v>
      </c>
      <c r="J25" s="74">
        <f>SUM(H25:I25)</f>
        <v>2304</v>
      </c>
      <c r="K25" s="75">
        <v>2</v>
      </c>
      <c r="L25" s="76">
        <v>1762</v>
      </c>
      <c r="M25" s="76">
        <v>1202</v>
      </c>
      <c r="N25" s="76">
        <v>826</v>
      </c>
      <c r="O25" s="76">
        <v>531</v>
      </c>
      <c r="P25" s="77">
        <v>300</v>
      </c>
      <c r="Q25" s="78">
        <f>SUM(K25:P25)</f>
        <v>4623</v>
      </c>
      <c r="R25" s="79">
        <f>J25+Q25</f>
        <v>6927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25</v>
      </c>
      <c r="I26" s="82">
        <v>24</v>
      </c>
      <c r="J26" s="83">
        <f>SUM(H26:I26)</f>
        <v>49</v>
      </c>
      <c r="K26" s="84">
        <v>0</v>
      </c>
      <c r="L26" s="85">
        <v>60</v>
      </c>
      <c r="M26" s="85">
        <v>61</v>
      </c>
      <c r="N26" s="85">
        <v>28</v>
      </c>
      <c r="O26" s="85">
        <v>27</v>
      </c>
      <c r="P26" s="86">
        <v>18</v>
      </c>
      <c r="Q26" s="87">
        <f>SUM(K26:P26)</f>
        <v>194</v>
      </c>
      <c r="R26" s="88">
        <f>J26+Q26</f>
        <v>243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>H25+H26</f>
        <v>1624</v>
      </c>
      <c r="I27" s="60">
        <f>I25+I26</f>
        <v>729</v>
      </c>
      <c r="J27" s="61">
        <f>J25+J26</f>
        <v>2353</v>
      </c>
      <c r="K27" s="62">
        <f aca="true" t="shared" si="2" ref="K27:P27">K25+K26</f>
        <v>2</v>
      </c>
      <c r="L27" s="63">
        <f t="shared" si="2"/>
        <v>1822</v>
      </c>
      <c r="M27" s="63">
        <f t="shared" si="2"/>
        <v>1263</v>
      </c>
      <c r="N27" s="63">
        <f t="shared" si="2"/>
        <v>854</v>
      </c>
      <c r="O27" s="63">
        <f t="shared" si="2"/>
        <v>558</v>
      </c>
      <c r="P27" s="60">
        <f t="shared" si="2"/>
        <v>318</v>
      </c>
      <c r="Q27" s="61">
        <f>SUM(K27:P27)</f>
        <v>4817</v>
      </c>
      <c r="R27" s="64">
        <f>J27+Q27</f>
        <v>7170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平成２０年（２００８年）４月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15</v>
      </c>
      <c r="I34" s="73">
        <v>5</v>
      </c>
      <c r="J34" s="74">
        <f>SUM(H34:I34)</f>
        <v>20</v>
      </c>
      <c r="K34" s="75">
        <v>0</v>
      </c>
      <c r="L34" s="76">
        <v>212</v>
      </c>
      <c r="M34" s="76">
        <v>219</v>
      </c>
      <c r="N34" s="76">
        <v>245</v>
      </c>
      <c r="O34" s="76">
        <v>127</v>
      </c>
      <c r="P34" s="77">
        <v>50</v>
      </c>
      <c r="Q34" s="94">
        <f>SUM(K34:P34)</f>
        <v>853</v>
      </c>
      <c r="R34" s="95">
        <f>J34+Q34</f>
        <v>873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3</v>
      </c>
      <c r="M35" s="85">
        <v>1</v>
      </c>
      <c r="N35" s="85">
        <v>4</v>
      </c>
      <c r="O35" s="85">
        <v>1</v>
      </c>
      <c r="P35" s="86">
        <v>1</v>
      </c>
      <c r="Q35" s="96">
        <f>SUM(K35:P35)</f>
        <v>10</v>
      </c>
      <c r="R35" s="97">
        <f>J35+Q35</f>
        <v>10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15</v>
      </c>
      <c r="I36" s="60">
        <f>I34+I35</f>
        <v>5</v>
      </c>
      <c r="J36" s="61">
        <f>SUM(H36:I36)</f>
        <v>20</v>
      </c>
      <c r="K36" s="62">
        <f aca="true" t="shared" si="3" ref="K36:P36">K34+K35</f>
        <v>0</v>
      </c>
      <c r="L36" s="63">
        <f t="shared" si="3"/>
        <v>215</v>
      </c>
      <c r="M36" s="63">
        <f t="shared" si="3"/>
        <v>220</v>
      </c>
      <c r="N36" s="63">
        <f t="shared" si="3"/>
        <v>249</v>
      </c>
      <c r="O36" s="63">
        <f t="shared" si="3"/>
        <v>128</v>
      </c>
      <c r="P36" s="60">
        <f t="shared" si="3"/>
        <v>51</v>
      </c>
      <c r="Q36" s="91">
        <f>SUM(K36:P36)</f>
        <v>863</v>
      </c>
      <c r="R36" s="92">
        <f>J36+Q36</f>
        <v>883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平成２０年（２００８年）４月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26</v>
      </c>
      <c r="L43" s="76">
        <v>56</v>
      </c>
      <c r="M43" s="76">
        <v>167</v>
      </c>
      <c r="N43" s="76">
        <v>237</v>
      </c>
      <c r="O43" s="77">
        <v>248</v>
      </c>
      <c r="P43" s="94">
        <f>SUM(K43:O43)</f>
        <v>734</v>
      </c>
      <c r="Q43" s="95">
        <f>J43+P43</f>
        <v>734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5</v>
      </c>
      <c r="O44" s="86">
        <v>3</v>
      </c>
      <c r="P44" s="96">
        <f>SUM(K44:O44)</f>
        <v>9</v>
      </c>
      <c r="Q44" s="97">
        <f>J44+P44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26</v>
      </c>
      <c r="L45" s="63">
        <f>L43+L44</f>
        <v>57</v>
      </c>
      <c r="M45" s="63">
        <f>M43+M44</f>
        <v>167</v>
      </c>
      <c r="N45" s="63">
        <f>N43+N44</f>
        <v>242</v>
      </c>
      <c r="O45" s="60">
        <f>O43+O44</f>
        <v>251</v>
      </c>
      <c r="P45" s="91">
        <f>SUM(K45:O45)</f>
        <v>743</v>
      </c>
      <c r="Q45" s="92">
        <f>J45+P45</f>
        <v>743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67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平成２０年（２００８年）４月</v>
      </c>
      <c r="C49" s="391"/>
      <c r="D49" s="391"/>
      <c r="E49" s="391"/>
      <c r="F49" s="391"/>
      <c r="G49" s="388"/>
      <c r="H49" s="387" t="s">
        <v>68</v>
      </c>
      <c r="I49" s="375"/>
      <c r="J49" s="375"/>
      <c r="K49" s="374" t="s">
        <v>69</v>
      </c>
      <c r="L49" s="375"/>
      <c r="M49" s="375"/>
      <c r="N49" s="375"/>
      <c r="O49" s="375"/>
      <c r="P49" s="376"/>
      <c r="Q49" s="388" t="s">
        <v>70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71</v>
      </c>
      <c r="I50" s="99" t="s">
        <v>72</v>
      </c>
      <c r="J50" s="81" t="s">
        <v>73</v>
      </c>
      <c r="K50" s="100" t="s">
        <v>74</v>
      </c>
      <c r="L50" s="101" t="s">
        <v>75</v>
      </c>
      <c r="M50" s="101" t="s">
        <v>76</v>
      </c>
      <c r="N50" s="101" t="s">
        <v>77</v>
      </c>
      <c r="O50" s="102" t="s">
        <v>78</v>
      </c>
      <c r="P50" s="103" t="s">
        <v>73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49</v>
      </c>
      <c r="L51" s="76">
        <v>75</v>
      </c>
      <c r="M51" s="76">
        <v>119</v>
      </c>
      <c r="N51" s="76">
        <v>138</v>
      </c>
      <c r="O51" s="77">
        <v>76</v>
      </c>
      <c r="P51" s="94">
        <f>SUM(K51:O51)</f>
        <v>457</v>
      </c>
      <c r="Q51" s="95">
        <f>J51+P51</f>
        <v>457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2</v>
      </c>
      <c r="N52" s="85">
        <v>0</v>
      </c>
      <c r="O52" s="86">
        <v>2</v>
      </c>
      <c r="P52" s="96">
        <f>SUM(K52:O52)</f>
        <v>5</v>
      </c>
      <c r="Q52" s="97">
        <f>J52+P52</f>
        <v>5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49</v>
      </c>
      <c r="L53" s="63">
        <f>L51+L52</f>
        <v>76</v>
      </c>
      <c r="M53" s="63">
        <f>M51+M52</f>
        <v>121</v>
      </c>
      <c r="N53" s="63">
        <f>N51+N52</f>
        <v>138</v>
      </c>
      <c r="O53" s="60">
        <f>O51+O52</f>
        <v>78</v>
      </c>
      <c r="P53" s="91">
        <f>SUM(K53:O53)</f>
        <v>462</v>
      </c>
      <c r="Q53" s="92">
        <f>J53+P53</f>
        <v>462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67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平成２０年（２００８年）４月</v>
      </c>
      <c r="C57" s="384"/>
      <c r="D57" s="384"/>
      <c r="E57" s="384"/>
      <c r="F57" s="384"/>
      <c r="G57" s="381"/>
      <c r="H57" s="377" t="s">
        <v>68</v>
      </c>
      <c r="I57" s="378"/>
      <c r="J57" s="378"/>
      <c r="K57" s="379" t="s">
        <v>69</v>
      </c>
      <c r="L57" s="378"/>
      <c r="M57" s="378"/>
      <c r="N57" s="378"/>
      <c r="O57" s="378"/>
      <c r="P57" s="380"/>
      <c r="Q57" s="381" t="s">
        <v>70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71</v>
      </c>
      <c r="I58" s="106" t="s">
        <v>72</v>
      </c>
      <c r="J58" s="104" t="s">
        <v>73</v>
      </c>
      <c r="K58" s="107" t="s">
        <v>74</v>
      </c>
      <c r="L58" s="108" t="s">
        <v>75</v>
      </c>
      <c r="M58" s="108" t="s">
        <v>76</v>
      </c>
      <c r="N58" s="108" t="s">
        <v>77</v>
      </c>
      <c r="O58" s="106" t="s">
        <v>78</v>
      </c>
      <c r="P58" s="109" t="s">
        <v>73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9</v>
      </c>
      <c r="L59" s="76">
        <v>38</v>
      </c>
      <c r="M59" s="76">
        <v>142</v>
      </c>
      <c r="N59" s="76">
        <v>273</v>
      </c>
      <c r="O59" s="77">
        <v>632</v>
      </c>
      <c r="P59" s="94">
        <f>SUM(K59:O59)</f>
        <v>1094</v>
      </c>
      <c r="Q59" s="95">
        <f>J59+P59</f>
        <v>1094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3</v>
      </c>
      <c r="N60" s="85">
        <v>4</v>
      </c>
      <c r="O60" s="86">
        <v>14</v>
      </c>
      <c r="P60" s="96">
        <f>SUM(K60:O60)</f>
        <v>21</v>
      </c>
      <c r="Q60" s="97">
        <f>J60+P60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9</v>
      </c>
      <c r="L61" s="63">
        <f>L59+L60</f>
        <v>38</v>
      </c>
      <c r="M61" s="63">
        <f>M59+M60</f>
        <v>145</v>
      </c>
      <c r="N61" s="63">
        <f>N59+N60</f>
        <v>277</v>
      </c>
      <c r="O61" s="60">
        <f>O59+O60</f>
        <v>646</v>
      </c>
      <c r="P61" s="91">
        <f>SUM(K61:O61)</f>
        <v>1115</v>
      </c>
      <c r="Q61" s="92">
        <f>J61+P61</f>
        <v>1115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平成２０年（２００８年）４月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Q79">SUM(H80,H86,H89,H93,H97:H98)</f>
        <v>3684</v>
      </c>
      <c r="I79" s="118">
        <f t="shared" si="4"/>
        <v>1729</v>
      </c>
      <c r="J79" s="119">
        <f t="shared" si="4"/>
        <v>5413</v>
      </c>
      <c r="K79" s="120">
        <f t="shared" si="4"/>
        <v>0</v>
      </c>
      <c r="L79" s="121">
        <f t="shared" si="4"/>
        <v>4571</v>
      </c>
      <c r="M79" s="121">
        <f t="shared" si="4"/>
        <v>3600</v>
      </c>
      <c r="N79" s="121">
        <f t="shared" si="4"/>
        <v>2533</v>
      </c>
      <c r="O79" s="121">
        <f t="shared" si="4"/>
        <v>1822</v>
      </c>
      <c r="P79" s="122">
        <f t="shared" si="4"/>
        <v>1240</v>
      </c>
      <c r="Q79" s="123">
        <f t="shared" si="4"/>
        <v>13766</v>
      </c>
      <c r="R79" s="124">
        <f>SUM(R80,R86,R89,R93,R97:R98)</f>
        <v>19179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1084</v>
      </c>
      <c r="I80" s="118">
        <f t="shared" si="5"/>
        <v>420</v>
      </c>
      <c r="J80" s="119">
        <f t="shared" si="5"/>
        <v>1504</v>
      </c>
      <c r="K80" s="120">
        <f t="shared" si="5"/>
        <v>0</v>
      </c>
      <c r="L80" s="121">
        <f t="shared" si="5"/>
        <v>1096</v>
      </c>
      <c r="M80" s="121">
        <f t="shared" si="5"/>
        <v>740</v>
      </c>
      <c r="N80" s="121">
        <f t="shared" si="5"/>
        <v>467</v>
      </c>
      <c r="O80" s="121">
        <f t="shared" si="5"/>
        <v>375</v>
      </c>
      <c r="P80" s="122">
        <f t="shared" si="5"/>
        <v>386</v>
      </c>
      <c r="Q80" s="123">
        <f t="shared" si="5"/>
        <v>3064</v>
      </c>
      <c r="R80" s="124">
        <f aca="true" t="shared" si="6" ref="R80:R85">SUM(J80,Q80)</f>
        <v>4568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1043</v>
      </c>
      <c r="I81" s="130">
        <v>393</v>
      </c>
      <c r="J81" s="131">
        <f>SUM(H81:I81)</f>
        <v>1436</v>
      </c>
      <c r="K81" s="132">
        <v>0</v>
      </c>
      <c r="L81" s="133">
        <v>904</v>
      </c>
      <c r="M81" s="133">
        <v>558</v>
      </c>
      <c r="N81" s="133">
        <v>318</v>
      </c>
      <c r="O81" s="133">
        <v>234</v>
      </c>
      <c r="P81" s="130">
        <v>183</v>
      </c>
      <c r="Q81" s="131">
        <f>SUM(K81:P81)</f>
        <v>2197</v>
      </c>
      <c r="R81" s="134">
        <f t="shared" si="6"/>
        <v>3633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1</v>
      </c>
      <c r="M82" s="142">
        <v>0</v>
      </c>
      <c r="N82" s="142">
        <v>4</v>
      </c>
      <c r="O82" s="142">
        <v>5</v>
      </c>
      <c r="P82" s="139">
        <v>30</v>
      </c>
      <c r="Q82" s="140">
        <f>SUM(K82:P82)</f>
        <v>40</v>
      </c>
      <c r="R82" s="143">
        <f t="shared" si="6"/>
        <v>40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22</v>
      </c>
      <c r="I83" s="139">
        <v>9</v>
      </c>
      <c r="J83" s="140">
        <f>SUM(H83:I83)</f>
        <v>31</v>
      </c>
      <c r="K83" s="141">
        <v>0</v>
      </c>
      <c r="L83" s="142">
        <v>102</v>
      </c>
      <c r="M83" s="142">
        <v>100</v>
      </c>
      <c r="N83" s="142">
        <v>72</v>
      </c>
      <c r="O83" s="142">
        <v>65</v>
      </c>
      <c r="P83" s="139">
        <v>78</v>
      </c>
      <c r="Q83" s="140">
        <f>SUM(K83:P83)</f>
        <v>417</v>
      </c>
      <c r="R83" s="143">
        <f t="shared" si="6"/>
        <v>448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10</v>
      </c>
      <c r="I84" s="139">
        <v>12</v>
      </c>
      <c r="J84" s="140">
        <f>SUM(H84:I84)</f>
        <v>22</v>
      </c>
      <c r="K84" s="141">
        <v>0</v>
      </c>
      <c r="L84" s="142">
        <v>52</v>
      </c>
      <c r="M84" s="142">
        <v>50</v>
      </c>
      <c r="N84" s="142">
        <v>39</v>
      </c>
      <c r="O84" s="142">
        <v>37</v>
      </c>
      <c r="P84" s="139">
        <v>40</v>
      </c>
      <c r="Q84" s="140">
        <f>SUM(K84:P84)</f>
        <v>218</v>
      </c>
      <c r="R84" s="143">
        <f t="shared" si="6"/>
        <v>240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9</v>
      </c>
      <c r="I85" s="147">
        <v>6</v>
      </c>
      <c r="J85" s="148">
        <f>SUM(H85:I85)</f>
        <v>15</v>
      </c>
      <c r="K85" s="149">
        <v>0</v>
      </c>
      <c r="L85" s="150">
        <v>37</v>
      </c>
      <c r="M85" s="150">
        <v>32</v>
      </c>
      <c r="N85" s="150">
        <v>34</v>
      </c>
      <c r="O85" s="150">
        <v>34</v>
      </c>
      <c r="P85" s="147">
        <v>55</v>
      </c>
      <c r="Q85" s="148">
        <f>SUM(K85:P85)</f>
        <v>192</v>
      </c>
      <c r="R85" s="151">
        <f t="shared" si="6"/>
        <v>207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Q86">SUM(H87:H88)</f>
        <v>621</v>
      </c>
      <c r="I86" s="118">
        <f t="shared" si="7"/>
        <v>357</v>
      </c>
      <c r="J86" s="119">
        <f t="shared" si="7"/>
        <v>978</v>
      </c>
      <c r="K86" s="120">
        <f t="shared" si="7"/>
        <v>0</v>
      </c>
      <c r="L86" s="121">
        <f t="shared" si="7"/>
        <v>1176</v>
      </c>
      <c r="M86" s="121">
        <f t="shared" si="7"/>
        <v>866</v>
      </c>
      <c r="N86" s="121">
        <f t="shared" si="7"/>
        <v>594</v>
      </c>
      <c r="O86" s="121">
        <f t="shared" si="7"/>
        <v>370</v>
      </c>
      <c r="P86" s="122">
        <f t="shared" si="7"/>
        <v>175</v>
      </c>
      <c r="Q86" s="123">
        <f t="shared" si="7"/>
        <v>3181</v>
      </c>
      <c r="R86" s="124">
        <f>SUM(R87:R88)</f>
        <v>4159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405</v>
      </c>
      <c r="I87" s="130">
        <v>200</v>
      </c>
      <c r="J87" s="152">
        <f>SUM(H87:I87)</f>
        <v>605</v>
      </c>
      <c r="K87" s="132">
        <v>0</v>
      </c>
      <c r="L87" s="133">
        <v>686</v>
      </c>
      <c r="M87" s="133">
        <v>489</v>
      </c>
      <c r="N87" s="133">
        <v>309</v>
      </c>
      <c r="O87" s="133">
        <v>202</v>
      </c>
      <c r="P87" s="130">
        <v>91</v>
      </c>
      <c r="Q87" s="131">
        <f>SUM(K87:P87)</f>
        <v>1777</v>
      </c>
      <c r="R87" s="134">
        <f>SUM(J87,Q87)</f>
        <v>2382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216</v>
      </c>
      <c r="I88" s="147">
        <v>157</v>
      </c>
      <c r="J88" s="153">
        <f>SUM(H88:I88)</f>
        <v>373</v>
      </c>
      <c r="K88" s="149">
        <v>0</v>
      </c>
      <c r="L88" s="150">
        <v>490</v>
      </c>
      <c r="M88" s="150">
        <v>377</v>
      </c>
      <c r="N88" s="150">
        <v>285</v>
      </c>
      <c r="O88" s="150">
        <v>168</v>
      </c>
      <c r="P88" s="147">
        <v>84</v>
      </c>
      <c r="Q88" s="148">
        <f>SUM(K88:P88)</f>
        <v>1404</v>
      </c>
      <c r="R88" s="151">
        <f>SUM(J88,Q88)</f>
        <v>1777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Q89">SUM(H90:H92)</f>
        <v>4</v>
      </c>
      <c r="I89" s="118">
        <f t="shared" si="8"/>
        <v>10</v>
      </c>
      <c r="J89" s="119">
        <f t="shared" si="8"/>
        <v>14</v>
      </c>
      <c r="K89" s="120">
        <f t="shared" si="8"/>
        <v>0</v>
      </c>
      <c r="L89" s="121">
        <f t="shared" si="8"/>
        <v>80</v>
      </c>
      <c r="M89" s="121">
        <f t="shared" si="8"/>
        <v>116</v>
      </c>
      <c r="N89" s="121">
        <f t="shared" si="8"/>
        <v>135</v>
      </c>
      <c r="O89" s="121">
        <f t="shared" si="8"/>
        <v>119</v>
      </c>
      <c r="P89" s="122">
        <f t="shared" si="8"/>
        <v>79</v>
      </c>
      <c r="Q89" s="123">
        <f t="shared" si="8"/>
        <v>529</v>
      </c>
      <c r="R89" s="124">
        <f>SUM(R90:R92)</f>
        <v>543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4</v>
      </c>
      <c r="I90" s="130">
        <v>7</v>
      </c>
      <c r="J90" s="152">
        <f>SUM(H90:I90)</f>
        <v>11</v>
      </c>
      <c r="K90" s="132">
        <v>0</v>
      </c>
      <c r="L90" s="133">
        <v>50</v>
      </c>
      <c r="M90" s="133">
        <v>64</v>
      </c>
      <c r="N90" s="133">
        <v>82</v>
      </c>
      <c r="O90" s="133">
        <v>76</v>
      </c>
      <c r="P90" s="130">
        <v>46</v>
      </c>
      <c r="Q90" s="131">
        <f>SUM(K90:P90)</f>
        <v>318</v>
      </c>
      <c r="R90" s="134">
        <f>SUM(J90,Q90)</f>
        <v>329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0</v>
      </c>
      <c r="I91" s="139">
        <v>3</v>
      </c>
      <c r="J91" s="154">
        <f>SUM(H91:I91)</f>
        <v>3</v>
      </c>
      <c r="K91" s="141">
        <v>0</v>
      </c>
      <c r="L91" s="142">
        <v>27</v>
      </c>
      <c r="M91" s="142">
        <v>44</v>
      </c>
      <c r="N91" s="142">
        <v>46</v>
      </c>
      <c r="O91" s="142">
        <v>40</v>
      </c>
      <c r="P91" s="139">
        <v>24</v>
      </c>
      <c r="Q91" s="140">
        <f>SUM(K91:P91)</f>
        <v>181</v>
      </c>
      <c r="R91" s="143">
        <f>SUM(J91,Q91)</f>
        <v>184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3</v>
      </c>
      <c r="M92" s="150">
        <v>8</v>
      </c>
      <c r="N92" s="150">
        <v>7</v>
      </c>
      <c r="O92" s="150">
        <v>3</v>
      </c>
      <c r="P92" s="147">
        <v>9</v>
      </c>
      <c r="Q92" s="148">
        <f>SUM(K92:P92)</f>
        <v>30</v>
      </c>
      <c r="R92" s="151">
        <f>SUM(J92,Q92)</f>
        <v>30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Q93">SUM(H94:H96)</f>
        <v>338</v>
      </c>
      <c r="I93" s="118">
        <f t="shared" si="9"/>
        <v>212</v>
      </c>
      <c r="J93" s="119">
        <f t="shared" si="9"/>
        <v>550</v>
      </c>
      <c r="K93" s="120">
        <f t="shared" si="9"/>
        <v>0</v>
      </c>
      <c r="L93" s="121">
        <f t="shared" si="9"/>
        <v>431</v>
      </c>
      <c r="M93" s="121">
        <f t="shared" si="9"/>
        <v>640</v>
      </c>
      <c r="N93" s="121">
        <f t="shared" si="9"/>
        <v>533</v>
      </c>
      <c r="O93" s="121">
        <f t="shared" si="9"/>
        <v>413</v>
      </c>
      <c r="P93" s="122">
        <f t="shared" si="9"/>
        <v>298</v>
      </c>
      <c r="Q93" s="123">
        <f t="shared" si="9"/>
        <v>2315</v>
      </c>
      <c r="R93" s="124">
        <f>SUM(R94:R96)</f>
        <v>2865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288</v>
      </c>
      <c r="I94" s="130">
        <v>191</v>
      </c>
      <c r="J94" s="152">
        <f>SUM(H94:I94)</f>
        <v>479</v>
      </c>
      <c r="K94" s="132">
        <v>0</v>
      </c>
      <c r="L94" s="133">
        <v>395</v>
      </c>
      <c r="M94" s="133">
        <v>612</v>
      </c>
      <c r="N94" s="133">
        <v>514</v>
      </c>
      <c r="O94" s="133">
        <v>398</v>
      </c>
      <c r="P94" s="130">
        <v>290</v>
      </c>
      <c r="Q94" s="131">
        <f>SUM(K94:P94)</f>
        <v>2209</v>
      </c>
      <c r="R94" s="134">
        <f>SUM(J94,Q94)</f>
        <v>2688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26</v>
      </c>
      <c r="I95" s="139">
        <v>9</v>
      </c>
      <c r="J95" s="154">
        <f>SUM(H95:I95)</f>
        <v>35</v>
      </c>
      <c r="K95" s="141">
        <v>0</v>
      </c>
      <c r="L95" s="142">
        <v>16</v>
      </c>
      <c r="M95" s="142">
        <v>16</v>
      </c>
      <c r="N95" s="142">
        <v>11</v>
      </c>
      <c r="O95" s="142">
        <v>8</v>
      </c>
      <c r="P95" s="139">
        <v>4</v>
      </c>
      <c r="Q95" s="140">
        <f>SUM(K95:P95)</f>
        <v>55</v>
      </c>
      <c r="R95" s="143">
        <f>SUM(J95,Q95)</f>
        <v>90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24</v>
      </c>
      <c r="I96" s="147">
        <v>12</v>
      </c>
      <c r="J96" s="153">
        <f>SUM(H96:I96)</f>
        <v>36</v>
      </c>
      <c r="K96" s="149">
        <v>0</v>
      </c>
      <c r="L96" s="150">
        <v>20</v>
      </c>
      <c r="M96" s="150">
        <v>12</v>
      </c>
      <c r="N96" s="150">
        <v>8</v>
      </c>
      <c r="O96" s="150">
        <v>7</v>
      </c>
      <c r="P96" s="147">
        <v>4</v>
      </c>
      <c r="Q96" s="148">
        <f>SUM(K96:P96)</f>
        <v>51</v>
      </c>
      <c r="R96" s="151">
        <f>SUM(J96,Q96)</f>
        <v>87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43</v>
      </c>
      <c r="I97" s="118">
        <v>22</v>
      </c>
      <c r="J97" s="119">
        <f>SUM(H97:I97)</f>
        <v>65</v>
      </c>
      <c r="K97" s="120">
        <v>0</v>
      </c>
      <c r="L97" s="121">
        <v>77</v>
      </c>
      <c r="M97" s="121">
        <v>46</v>
      </c>
      <c r="N97" s="121">
        <v>31</v>
      </c>
      <c r="O97" s="121">
        <v>25</v>
      </c>
      <c r="P97" s="122">
        <v>7</v>
      </c>
      <c r="Q97" s="123">
        <f>SUM(K97:P97)</f>
        <v>186</v>
      </c>
      <c r="R97" s="124">
        <f>SUM(J97,Q97)</f>
        <v>251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1594</v>
      </c>
      <c r="I98" s="118">
        <v>708</v>
      </c>
      <c r="J98" s="119">
        <f>SUM(H98:I98)</f>
        <v>2302</v>
      </c>
      <c r="K98" s="120">
        <v>0</v>
      </c>
      <c r="L98" s="121">
        <v>1711</v>
      </c>
      <c r="M98" s="121">
        <v>1192</v>
      </c>
      <c r="N98" s="121">
        <v>773</v>
      </c>
      <c r="O98" s="121">
        <v>520</v>
      </c>
      <c r="P98" s="122">
        <v>295</v>
      </c>
      <c r="Q98" s="123">
        <f>SUM(K98:P98)</f>
        <v>4491</v>
      </c>
      <c r="R98" s="124">
        <f>SUM(J98,Q98)</f>
        <v>6793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>SUM(H100:H105)</f>
        <v>15</v>
      </c>
      <c r="I99" s="118">
        <f>SUM(I100:I105)</f>
        <v>5</v>
      </c>
      <c r="J99" s="119">
        <f>SUM(J100:J105)</f>
        <v>20</v>
      </c>
      <c r="K99" s="120">
        <f aca="true" t="shared" si="10" ref="K99:P99">SUM(K100:K105)</f>
        <v>0</v>
      </c>
      <c r="L99" s="121">
        <f t="shared" si="10"/>
        <v>217</v>
      </c>
      <c r="M99" s="121">
        <f t="shared" si="10"/>
        <v>221</v>
      </c>
      <c r="N99" s="121">
        <f t="shared" si="10"/>
        <v>250</v>
      </c>
      <c r="O99" s="121">
        <f t="shared" si="10"/>
        <v>128</v>
      </c>
      <c r="P99" s="122">
        <f t="shared" si="10"/>
        <v>51</v>
      </c>
      <c r="Q99" s="123">
        <f>SUM(Q100:Q105)</f>
        <v>867</v>
      </c>
      <c r="R99" s="124">
        <f>SUM(R100:R105)</f>
        <v>887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25</v>
      </c>
      <c r="M100" s="133">
        <v>17</v>
      </c>
      <c r="N100" s="133">
        <v>12</v>
      </c>
      <c r="O100" s="133">
        <v>7</v>
      </c>
      <c r="P100" s="130">
        <v>1</v>
      </c>
      <c r="Q100" s="131">
        <f aca="true" t="shared" si="11" ref="Q100:Q105">SUM(K100:P100)</f>
        <v>62</v>
      </c>
      <c r="R100" s="134">
        <f aca="true" t="shared" si="12" ref="R100:R105">SUM(J100,Q100)</f>
        <v>62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6</v>
      </c>
      <c r="I101" s="139">
        <v>1</v>
      </c>
      <c r="J101" s="154">
        <f>SUM(H101:I101)</f>
        <v>7</v>
      </c>
      <c r="K101" s="141">
        <v>0</v>
      </c>
      <c r="L101" s="142">
        <v>25</v>
      </c>
      <c r="M101" s="142">
        <v>12</v>
      </c>
      <c r="N101" s="142">
        <v>20</v>
      </c>
      <c r="O101" s="142">
        <v>14</v>
      </c>
      <c r="P101" s="139">
        <v>9</v>
      </c>
      <c r="Q101" s="140">
        <f t="shared" si="11"/>
        <v>80</v>
      </c>
      <c r="R101" s="143">
        <f t="shared" si="12"/>
        <v>87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9</v>
      </c>
      <c r="I102" s="139">
        <v>4</v>
      </c>
      <c r="J102" s="154">
        <f>SUM(H102:I102)</f>
        <v>13</v>
      </c>
      <c r="K102" s="141">
        <v>0</v>
      </c>
      <c r="L102" s="142">
        <v>22</v>
      </c>
      <c r="M102" s="142">
        <v>29</v>
      </c>
      <c r="N102" s="142">
        <v>37</v>
      </c>
      <c r="O102" s="142">
        <v>14</v>
      </c>
      <c r="P102" s="139">
        <v>6</v>
      </c>
      <c r="Q102" s="140">
        <f t="shared" si="11"/>
        <v>108</v>
      </c>
      <c r="R102" s="143">
        <f t="shared" si="12"/>
        <v>121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140</v>
      </c>
      <c r="M103" s="142">
        <v>160</v>
      </c>
      <c r="N103" s="142">
        <v>178</v>
      </c>
      <c r="O103" s="142">
        <v>93</v>
      </c>
      <c r="P103" s="139">
        <v>34</v>
      </c>
      <c r="Q103" s="140">
        <f t="shared" si="11"/>
        <v>605</v>
      </c>
      <c r="R103" s="143">
        <f t="shared" si="12"/>
        <v>605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5</v>
      </c>
      <c r="M104" s="142">
        <v>3</v>
      </c>
      <c r="N104" s="142">
        <v>3</v>
      </c>
      <c r="O104" s="142">
        <v>0</v>
      </c>
      <c r="P104" s="139">
        <v>1</v>
      </c>
      <c r="Q104" s="140">
        <f t="shared" si="11"/>
        <v>12</v>
      </c>
      <c r="R104" s="143">
        <f t="shared" si="12"/>
        <v>12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Q106">SUM(L107:L109)</f>
        <v>84</v>
      </c>
      <c r="M106" s="121">
        <f t="shared" si="13"/>
        <v>172</v>
      </c>
      <c r="N106" s="121">
        <f t="shared" si="13"/>
        <v>434</v>
      </c>
      <c r="O106" s="121">
        <f t="shared" si="13"/>
        <v>666</v>
      </c>
      <c r="P106" s="122">
        <f t="shared" si="13"/>
        <v>992</v>
      </c>
      <c r="Q106" s="123">
        <f t="shared" si="13"/>
        <v>2348</v>
      </c>
      <c r="R106" s="124">
        <f>SUM(R107:R109)</f>
        <v>2348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26</v>
      </c>
      <c r="M107" s="133">
        <v>57</v>
      </c>
      <c r="N107" s="133">
        <v>168</v>
      </c>
      <c r="O107" s="133">
        <v>246</v>
      </c>
      <c r="P107" s="130">
        <v>254</v>
      </c>
      <c r="Q107" s="131">
        <f>SUM(K107:P107)</f>
        <v>751</v>
      </c>
      <c r="R107" s="134">
        <f>SUM(J107,Q107)</f>
        <v>751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49</v>
      </c>
      <c r="M108" s="142">
        <v>77</v>
      </c>
      <c r="N108" s="142">
        <v>121</v>
      </c>
      <c r="O108" s="142">
        <v>139</v>
      </c>
      <c r="P108" s="139">
        <v>80</v>
      </c>
      <c r="Q108" s="140">
        <f>SUM(K108:P108)</f>
        <v>466</v>
      </c>
      <c r="R108" s="143">
        <f>SUM(J108,Q108)</f>
        <v>466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9</v>
      </c>
      <c r="M109" s="150">
        <v>38</v>
      </c>
      <c r="N109" s="150">
        <v>145</v>
      </c>
      <c r="O109" s="150">
        <v>281</v>
      </c>
      <c r="P109" s="147">
        <v>658</v>
      </c>
      <c r="Q109" s="148">
        <f>SUM(K109:P109)</f>
        <v>1131</v>
      </c>
      <c r="R109" s="151">
        <f>SUM(J109,Q109)</f>
        <v>1131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Q110">SUM(H79,H99,H106)</f>
        <v>3699</v>
      </c>
      <c r="I110" s="118">
        <f t="shared" si="14"/>
        <v>1734</v>
      </c>
      <c r="J110" s="119">
        <f t="shared" si="14"/>
        <v>5433</v>
      </c>
      <c r="K110" s="120">
        <f t="shared" si="14"/>
        <v>0</v>
      </c>
      <c r="L110" s="121">
        <f t="shared" si="14"/>
        <v>4872</v>
      </c>
      <c r="M110" s="121">
        <f t="shared" si="14"/>
        <v>3993</v>
      </c>
      <c r="N110" s="121">
        <f t="shared" si="14"/>
        <v>3217</v>
      </c>
      <c r="O110" s="121">
        <f t="shared" si="14"/>
        <v>2616</v>
      </c>
      <c r="P110" s="122">
        <f t="shared" si="14"/>
        <v>2283</v>
      </c>
      <c r="Q110" s="123">
        <f t="shared" si="14"/>
        <v>16981</v>
      </c>
      <c r="R110" s="124">
        <f>SUM(R79,R99,R106)</f>
        <v>22414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平成２０年（２００８年）４月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Q116">SUM(H117,H123,H126,H130,H134:H135)</f>
        <v>43650699</v>
      </c>
      <c r="I116" s="118">
        <f t="shared" si="15"/>
        <v>32905706</v>
      </c>
      <c r="J116" s="119">
        <f t="shared" si="15"/>
        <v>76556405</v>
      </c>
      <c r="K116" s="120">
        <f t="shared" si="15"/>
        <v>-5760</v>
      </c>
      <c r="L116" s="121">
        <f t="shared" si="15"/>
        <v>142972430</v>
      </c>
      <c r="M116" s="121">
        <f t="shared" si="15"/>
        <v>128785754</v>
      </c>
      <c r="N116" s="121">
        <f t="shared" si="15"/>
        <v>114519525</v>
      </c>
      <c r="O116" s="121">
        <f t="shared" si="15"/>
        <v>88381241</v>
      </c>
      <c r="P116" s="122">
        <f t="shared" si="15"/>
        <v>60702299</v>
      </c>
      <c r="Q116" s="123">
        <f t="shared" si="15"/>
        <v>535355489</v>
      </c>
      <c r="R116" s="124">
        <f>SUM(R117,R123,R126,R130,R134:R135)</f>
        <v>611911894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16960500</v>
      </c>
      <c r="I117" s="118">
        <f t="shared" si="16"/>
        <v>9187389</v>
      </c>
      <c r="J117" s="119">
        <f t="shared" si="16"/>
        <v>26147889</v>
      </c>
      <c r="K117" s="120">
        <f t="shared" si="16"/>
        <v>0</v>
      </c>
      <c r="L117" s="121">
        <f t="shared" si="16"/>
        <v>34528635</v>
      </c>
      <c r="M117" s="121">
        <f t="shared" si="16"/>
        <v>29309996</v>
      </c>
      <c r="N117" s="121">
        <f t="shared" si="16"/>
        <v>24398167</v>
      </c>
      <c r="O117" s="121">
        <f t="shared" si="16"/>
        <v>22122450</v>
      </c>
      <c r="P117" s="122">
        <f t="shared" si="16"/>
        <v>22810224</v>
      </c>
      <c r="Q117" s="123">
        <f t="shared" si="16"/>
        <v>133169472</v>
      </c>
      <c r="R117" s="124">
        <f aca="true" t="shared" si="17" ref="R117:R122">SUM(J117,Q117)</f>
        <v>159317361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16385958</v>
      </c>
      <c r="I118" s="130">
        <v>8402445</v>
      </c>
      <c r="J118" s="152">
        <f>SUM(H118:I118)</f>
        <v>24788403</v>
      </c>
      <c r="K118" s="132">
        <v>0</v>
      </c>
      <c r="L118" s="133">
        <v>29989720</v>
      </c>
      <c r="M118" s="133">
        <v>24674975</v>
      </c>
      <c r="N118" s="133">
        <v>20228323</v>
      </c>
      <c r="O118" s="133">
        <v>17990631</v>
      </c>
      <c r="P118" s="130">
        <v>16338099</v>
      </c>
      <c r="Q118" s="131">
        <f>SUM(K118:P118)</f>
        <v>109221748</v>
      </c>
      <c r="R118" s="134">
        <f t="shared" si="17"/>
        <v>134010151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f>SUM(H119:I119)</f>
        <v>0</v>
      </c>
      <c r="K119" s="141">
        <v>0</v>
      </c>
      <c r="L119" s="142">
        <v>11250</v>
      </c>
      <c r="M119" s="142">
        <v>0</v>
      </c>
      <c r="N119" s="142">
        <v>146250</v>
      </c>
      <c r="O119" s="142">
        <v>205263</v>
      </c>
      <c r="P119" s="139">
        <v>1518750</v>
      </c>
      <c r="Q119" s="140">
        <f>SUM(K119:P119)</f>
        <v>1881513</v>
      </c>
      <c r="R119" s="143">
        <f t="shared" si="17"/>
        <v>1881513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307602</v>
      </c>
      <c r="I120" s="139">
        <v>289584</v>
      </c>
      <c r="J120" s="154">
        <f>SUM(H120:I120)</f>
        <v>597186</v>
      </c>
      <c r="K120" s="141">
        <v>0</v>
      </c>
      <c r="L120" s="142">
        <v>2696795</v>
      </c>
      <c r="M120" s="142">
        <v>3062901</v>
      </c>
      <c r="N120" s="142">
        <v>2686104</v>
      </c>
      <c r="O120" s="142">
        <v>2558736</v>
      </c>
      <c r="P120" s="139">
        <v>3290265</v>
      </c>
      <c r="Q120" s="140">
        <f>SUM(K120:P120)</f>
        <v>14294801</v>
      </c>
      <c r="R120" s="143">
        <f t="shared" si="17"/>
        <v>14891987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209700</v>
      </c>
      <c r="I121" s="139">
        <v>422640</v>
      </c>
      <c r="J121" s="154">
        <f>SUM(H121:I121)</f>
        <v>632340</v>
      </c>
      <c r="K121" s="141">
        <v>0</v>
      </c>
      <c r="L121" s="142">
        <v>1471050</v>
      </c>
      <c r="M121" s="142">
        <v>1313370</v>
      </c>
      <c r="N121" s="142">
        <v>1018260</v>
      </c>
      <c r="O121" s="142">
        <v>1046070</v>
      </c>
      <c r="P121" s="139">
        <v>1186920</v>
      </c>
      <c r="Q121" s="140">
        <f>SUM(K121:P121)</f>
        <v>6035670</v>
      </c>
      <c r="R121" s="143">
        <f t="shared" si="17"/>
        <v>6668010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57240</v>
      </c>
      <c r="I122" s="147">
        <v>72720</v>
      </c>
      <c r="J122" s="153">
        <f>SUM(H122:I122)</f>
        <v>129960</v>
      </c>
      <c r="K122" s="149">
        <v>0</v>
      </c>
      <c r="L122" s="150">
        <v>359820</v>
      </c>
      <c r="M122" s="150">
        <v>258750</v>
      </c>
      <c r="N122" s="150">
        <v>319230</v>
      </c>
      <c r="O122" s="150">
        <v>321750</v>
      </c>
      <c r="P122" s="147">
        <v>476190</v>
      </c>
      <c r="Q122" s="148">
        <f>SUM(K122:P122)</f>
        <v>1735740</v>
      </c>
      <c r="R122" s="151">
        <f t="shared" si="17"/>
        <v>1865700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Q123">SUM(H124:H125)</f>
        <v>13728321</v>
      </c>
      <c r="I123" s="118">
        <f t="shared" si="18"/>
        <v>15241959</v>
      </c>
      <c r="J123" s="119">
        <f t="shared" si="18"/>
        <v>28970280</v>
      </c>
      <c r="K123" s="120">
        <f t="shared" si="18"/>
        <v>-5760</v>
      </c>
      <c r="L123" s="121">
        <f t="shared" si="18"/>
        <v>72914330</v>
      </c>
      <c r="M123" s="121">
        <f t="shared" si="18"/>
        <v>67804911</v>
      </c>
      <c r="N123" s="121">
        <f t="shared" si="18"/>
        <v>59276033</v>
      </c>
      <c r="O123" s="121">
        <f t="shared" si="18"/>
        <v>40287948</v>
      </c>
      <c r="P123" s="122">
        <f t="shared" si="18"/>
        <v>20575604</v>
      </c>
      <c r="Q123" s="123">
        <f t="shared" si="18"/>
        <v>260853066</v>
      </c>
      <c r="R123" s="124">
        <f>SUM(R124:R125)</f>
        <v>289823346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8529111</v>
      </c>
      <c r="I124" s="130">
        <v>8054919</v>
      </c>
      <c r="J124" s="152">
        <f>SUM(H124:I124)</f>
        <v>16584030</v>
      </c>
      <c r="K124" s="132">
        <v>0</v>
      </c>
      <c r="L124" s="133">
        <v>42755203</v>
      </c>
      <c r="M124" s="133">
        <v>39075322</v>
      </c>
      <c r="N124" s="133">
        <v>32027685</v>
      </c>
      <c r="O124" s="133">
        <v>21010623</v>
      </c>
      <c r="P124" s="130">
        <v>11006687</v>
      </c>
      <c r="Q124" s="131">
        <f>SUM(K124:P124)</f>
        <v>145875520</v>
      </c>
      <c r="R124" s="134">
        <f>SUM(J124,Q124)</f>
        <v>162459550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5199210</v>
      </c>
      <c r="I125" s="147">
        <v>7187040</v>
      </c>
      <c r="J125" s="153">
        <f>SUM(H125:I125)</f>
        <v>12386250</v>
      </c>
      <c r="K125" s="149">
        <v>-5760</v>
      </c>
      <c r="L125" s="150">
        <v>30159127</v>
      </c>
      <c r="M125" s="150">
        <v>28729589</v>
      </c>
      <c r="N125" s="150">
        <v>27248348</v>
      </c>
      <c r="O125" s="150">
        <v>19277325</v>
      </c>
      <c r="P125" s="147">
        <v>9568917</v>
      </c>
      <c r="Q125" s="148">
        <f>SUM(K125:P125)</f>
        <v>114977546</v>
      </c>
      <c r="R125" s="151">
        <f>SUM(J125,Q125)</f>
        <v>127363796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Q126">SUM(H127:H129)</f>
        <v>119646</v>
      </c>
      <c r="I126" s="118">
        <f t="shared" si="19"/>
        <v>413541</v>
      </c>
      <c r="J126" s="119">
        <f t="shared" si="19"/>
        <v>533187</v>
      </c>
      <c r="K126" s="120">
        <f t="shared" si="19"/>
        <v>0</v>
      </c>
      <c r="L126" s="121">
        <f t="shared" si="19"/>
        <v>3328308</v>
      </c>
      <c r="M126" s="121">
        <f t="shared" si="19"/>
        <v>5790127</v>
      </c>
      <c r="N126" s="121">
        <f t="shared" si="19"/>
        <v>9092691</v>
      </c>
      <c r="O126" s="121">
        <f t="shared" si="19"/>
        <v>9376830</v>
      </c>
      <c r="P126" s="122">
        <f t="shared" si="19"/>
        <v>7373160</v>
      </c>
      <c r="Q126" s="123">
        <f t="shared" si="19"/>
        <v>34961116</v>
      </c>
      <c r="R126" s="124">
        <f>SUM(R127:R129)</f>
        <v>35494303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119646</v>
      </c>
      <c r="I127" s="130">
        <v>293454</v>
      </c>
      <c r="J127" s="152">
        <f>SUM(H127:I127)</f>
        <v>413100</v>
      </c>
      <c r="K127" s="132">
        <v>0</v>
      </c>
      <c r="L127" s="133">
        <v>2083365</v>
      </c>
      <c r="M127" s="133">
        <v>3037576</v>
      </c>
      <c r="N127" s="133">
        <v>5570586</v>
      </c>
      <c r="O127" s="133">
        <v>5465961</v>
      </c>
      <c r="P127" s="130">
        <v>4137255</v>
      </c>
      <c r="Q127" s="131">
        <f>SUM(K127:P127)</f>
        <v>20294743</v>
      </c>
      <c r="R127" s="134">
        <f>SUM(J127,Q127)</f>
        <v>20707843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0</v>
      </c>
      <c r="I128" s="139">
        <v>120087</v>
      </c>
      <c r="J128" s="154">
        <f>SUM(H128:I128)</f>
        <v>120087</v>
      </c>
      <c r="K128" s="141">
        <v>0</v>
      </c>
      <c r="L128" s="142">
        <v>1046385</v>
      </c>
      <c r="M128" s="142">
        <v>2237319</v>
      </c>
      <c r="N128" s="142">
        <v>3125457</v>
      </c>
      <c r="O128" s="142">
        <v>3547656</v>
      </c>
      <c r="P128" s="139">
        <v>2239344</v>
      </c>
      <c r="Q128" s="140">
        <f>SUM(K128:P128)</f>
        <v>12196161</v>
      </c>
      <c r="R128" s="143">
        <f>SUM(J128,Q128)</f>
        <v>12316248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198558</v>
      </c>
      <c r="M129" s="150">
        <v>515232</v>
      </c>
      <c r="N129" s="150">
        <v>396648</v>
      </c>
      <c r="O129" s="150">
        <v>363213</v>
      </c>
      <c r="P129" s="147">
        <v>996561</v>
      </c>
      <c r="Q129" s="148">
        <f>SUM(K129:P129)</f>
        <v>2470212</v>
      </c>
      <c r="R129" s="151">
        <f>SUM(J129,Q129)</f>
        <v>2470212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Q130">SUM(H131:H133)</f>
        <v>3903874</v>
      </c>
      <c r="I130" s="118">
        <f t="shared" si="20"/>
        <v>2453177</v>
      </c>
      <c r="J130" s="119">
        <f t="shared" si="20"/>
        <v>6357051</v>
      </c>
      <c r="K130" s="120">
        <f t="shared" si="20"/>
        <v>0</v>
      </c>
      <c r="L130" s="121">
        <f t="shared" si="20"/>
        <v>4366828</v>
      </c>
      <c r="M130" s="121">
        <f t="shared" si="20"/>
        <v>6699882</v>
      </c>
      <c r="N130" s="121">
        <f t="shared" si="20"/>
        <v>6362367</v>
      </c>
      <c r="O130" s="121">
        <f t="shared" si="20"/>
        <v>5634409</v>
      </c>
      <c r="P130" s="122">
        <f t="shared" si="20"/>
        <v>4616591</v>
      </c>
      <c r="Q130" s="123">
        <f t="shared" si="20"/>
        <v>27680077</v>
      </c>
      <c r="R130" s="124">
        <f>SUM(R131:R133)</f>
        <v>34037128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1897245</v>
      </c>
      <c r="I131" s="130">
        <v>1275948</v>
      </c>
      <c r="J131" s="152">
        <f>SUM(H131:I131)</f>
        <v>3173193</v>
      </c>
      <c r="K131" s="132">
        <v>0</v>
      </c>
      <c r="L131" s="133">
        <v>2238660</v>
      </c>
      <c r="M131" s="133">
        <v>5560668</v>
      </c>
      <c r="N131" s="133">
        <v>5525190</v>
      </c>
      <c r="O131" s="133">
        <v>4850838</v>
      </c>
      <c r="P131" s="130">
        <v>4303674</v>
      </c>
      <c r="Q131" s="131">
        <f>SUM(K131:P131)</f>
        <v>22479030</v>
      </c>
      <c r="R131" s="134">
        <f>SUM(J131,Q131)</f>
        <v>25652223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524695</v>
      </c>
      <c r="I132" s="139">
        <v>269666</v>
      </c>
      <c r="J132" s="154">
        <f>SUM(H132:I132)</f>
        <v>794361</v>
      </c>
      <c r="K132" s="141">
        <v>0</v>
      </c>
      <c r="L132" s="142">
        <v>315061</v>
      </c>
      <c r="M132" s="142">
        <v>337102</v>
      </c>
      <c r="N132" s="142">
        <v>215977</v>
      </c>
      <c r="O132" s="142">
        <v>255929</v>
      </c>
      <c r="P132" s="139">
        <v>128040</v>
      </c>
      <c r="Q132" s="140">
        <f>SUM(K132:P132)</f>
        <v>1252109</v>
      </c>
      <c r="R132" s="143">
        <f>SUM(J132,Q132)</f>
        <v>2046470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1481934</v>
      </c>
      <c r="I133" s="147">
        <v>907563</v>
      </c>
      <c r="J133" s="153">
        <f>SUM(H133:I133)</f>
        <v>2389497</v>
      </c>
      <c r="K133" s="149">
        <v>0</v>
      </c>
      <c r="L133" s="150">
        <v>1813107</v>
      </c>
      <c r="M133" s="150">
        <v>802112</v>
      </c>
      <c r="N133" s="150">
        <v>621200</v>
      </c>
      <c r="O133" s="150">
        <v>527642</v>
      </c>
      <c r="P133" s="147">
        <v>184877</v>
      </c>
      <c r="Q133" s="148">
        <f>SUM(K133:P133)</f>
        <v>3948938</v>
      </c>
      <c r="R133" s="151">
        <f>SUM(J133,Q133)</f>
        <v>6338435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2432358</v>
      </c>
      <c r="I134" s="118">
        <v>2695140</v>
      </c>
      <c r="J134" s="119">
        <f>SUM(H134:I134)</f>
        <v>5127498</v>
      </c>
      <c r="K134" s="120">
        <v>0</v>
      </c>
      <c r="L134" s="121">
        <v>10635429</v>
      </c>
      <c r="M134" s="121">
        <v>7279348</v>
      </c>
      <c r="N134" s="121">
        <v>5295307</v>
      </c>
      <c r="O134" s="121">
        <v>4223034</v>
      </c>
      <c r="P134" s="122">
        <v>1459710</v>
      </c>
      <c r="Q134" s="123">
        <f>SUM(K134:P134)</f>
        <v>28892828</v>
      </c>
      <c r="R134" s="124">
        <f>SUM(J134,Q134)</f>
        <v>34020326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6506000</v>
      </c>
      <c r="I135" s="118">
        <v>2914500</v>
      </c>
      <c r="J135" s="119">
        <f>SUM(H135:I135)</f>
        <v>9420500</v>
      </c>
      <c r="K135" s="120">
        <v>0</v>
      </c>
      <c r="L135" s="121">
        <v>17198900</v>
      </c>
      <c r="M135" s="121">
        <v>11901490</v>
      </c>
      <c r="N135" s="121">
        <v>10094960</v>
      </c>
      <c r="O135" s="121">
        <v>6736570</v>
      </c>
      <c r="P135" s="122">
        <v>3867010</v>
      </c>
      <c r="Q135" s="123">
        <f>SUM(K135:P135)</f>
        <v>49798930</v>
      </c>
      <c r="R135" s="124">
        <f>SUM(J135,Q135)</f>
        <v>59219430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>SUM(H137:H142)</f>
        <v>544770</v>
      </c>
      <c r="I136" s="118">
        <f>SUM(I137:I142)</f>
        <v>333657</v>
      </c>
      <c r="J136" s="119">
        <f>SUM(J137:J142)</f>
        <v>878427</v>
      </c>
      <c r="K136" s="120">
        <f aca="true" t="shared" si="21" ref="K136:P136">SUM(K137:K142)</f>
        <v>0</v>
      </c>
      <c r="L136" s="121">
        <f t="shared" si="21"/>
        <v>36161343</v>
      </c>
      <c r="M136" s="121">
        <f t="shared" si="21"/>
        <v>41610877</v>
      </c>
      <c r="N136" s="121">
        <f t="shared" si="21"/>
        <v>50981508</v>
      </c>
      <c r="O136" s="121">
        <f t="shared" si="21"/>
        <v>25767675</v>
      </c>
      <c r="P136" s="122">
        <f t="shared" si="21"/>
        <v>10900818</v>
      </c>
      <c r="Q136" s="123">
        <f>SUM(Q137:Q142)</f>
        <v>165422221</v>
      </c>
      <c r="R136" s="124">
        <f>SUM(R137:R142)</f>
        <v>166300648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225000</v>
      </c>
      <c r="M137" s="133">
        <v>168660</v>
      </c>
      <c r="N137" s="133">
        <v>139320</v>
      </c>
      <c r="O137" s="133">
        <v>162180</v>
      </c>
      <c r="P137" s="130">
        <v>14220</v>
      </c>
      <c r="Q137" s="131">
        <f aca="true" t="shared" si="22" ref="Q137:Q142">SUM(K137:P137)</f>
        <v>709380</v>
      </c>
      <c r="R137" s="134">
        <f aca="true" t="shared" si="23" ref="R137:R142">SUM(J137,Q137)</f>
        <v>709380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182781</v>
      </c>
      <c r="I138" s="139">
        <v>36396</v>
      </c>
      <c r="J138" s="154">
        <f>SUM(H138:I138)</f>
        <v>219177</v>
      </c>
      <c r="K138" s="141">
        <v>0</v>
      </c>
      <c r="L138" s="142">
        <v>2250720</v>
      </c>
      <c r="M138" s="142">
        <v>1327498</v>
      </c>
      <c r="N138" s="142">
        <v>2068056</v>
      </c>
      <c r="O138" s="142">
        <v>1627992</v>
      </c>
      <c r="P138" s="139">
        <v>1159695</v>
      </c>
      <c r="Q138" s="140">
        <f t="shared" si="22"/>
        <v>8433961</v>
      </c>
      <c r="R138" s="143">
        <f t="shared" si="23"/>
        <v>8653138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361989</v>
      </c>
      <c r="I139" s="139">
        <v>297261</v>
      </c>
      <c r="J139" s="154">
        <f>SUM(H139:I139)</f>
        <v>659250</v>
      </c>
      <c r="K139" s="141">
        <v>0</v>
      </c>
      <c r="L139" s="142">
        <v>2054340</v>
      </c>
      <c r="M139" s="142">
        <v>4066155</v>
      </c>
      <c r="N139" s="142">
        <v>7431264</v>
      </c>
      <c r="O139" s="142">
        <v>2623338</v>
      </c>
      <c r="P139" s="139">
        <v>1186830</v>
      </c>
      <c r="Q139" s="140">
        <f t="shared" si="22"/>
        <v>17361927</v>
      </c>
      <c r="R139" s="143">
        <f t="shared" si="23"/>
        <v>18021177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30921912</v>
      </c>
      <c r="M140" s="142">
        <v>35558406</v>
      </c>
      <c r="N140" s="142">
        <v>40800249</v>
      </c>
      <c r="O140" s="142">
        <v>21354165</v>
      </c>
      <c r="P140" s="139">
        <v>8323965</v>
      </c>
      <c r="Q140" s="140">
        <f t="shared" si="22"/>
        <v>136958697</v>
      </c>
      <c r="R140" s="143">
        <f t="shared" si="23"/>
        <v>136958697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709371</v>
      </c>
      <c r="M141" s="142">
        <v>490158</v>
      </c>
      <c r="N141" s="142">
        <v>542619</v>
      </c>
      <c r="O141" s="142">
        <v>0</v>
      </c>
      <c r="P141" s="139">
        <v>216108</v>
      </c>
      <c r="Q141" s="140">
        <f t="shared" si="22"/>
        <v>1958256</v>
      </c>
      <c r="R141" s="143">
        <f t="shared" si="23"/>
        <v>1958256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Q143">SUM(L144:L146)</f>
        <v>16723069</v>
      </c>
      <c r="M143" s="121">
        <f t="shared" si="24"/>
        <v>37497945</v>
      </c>
      <c r="N143" s="121">
        <f t="shared" si="24"/>
        <v>108355105</v>
      </c>
      <c r="O143" s="121">
        <f t="shared" si="24"/>
        <v>184596560</v>
      </c>
      <c r="P143" s="122">
        <f t="shared" si="24"/>
        <v>321174674</v>
      </c>
      <c r="Q143" s="123">
        <f t="shared" si="24"/>
        <v>668347353</v>
      </c>
      <c r="R143" s="124">
        <f>SUM(R144:R146)</f>
        <v>668347353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4661759</v>
      </c>
      <c r="M144" s="133">
        <v>11334261</v>
      </c>
      <c r="N144" s="133">
        <v>34511527</v>
      </c>
      <c r="O144" s="133">
        <v>55063070</v>
      </c>
      <c r="P144" s="130">
        <v>60555914</v>
      </c>
      <c r="Q144" s="131">
        <f>SUM(K144:P144)</f>
        <v>166126531</v>
      </c>
      <c r="R144" s="134">
        <f>SUM(J144,Q144)</f>
        <v>166126531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9995612</v>
      </c>
      <c r="M145" s="142">
        <v>16249752</v>
      </c>
      <c r="N145" s="142">
        <v>26095203</v>
      </c>
      <c r="O145" s="142">
        <v>32905512</v>
      </c>
      <c r="P145" s="139">
        <v>19682406</v>
      </c>
      <c r="Q145" s="140">
        <f>SUM(K145:P145)</f>
        <v>104928485</v>
      </c>
      <c r="R145" s="143">
        <f>SUM(J145,Q145)</f>
        <v>104928485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2065698</v>
      </c>
      <c r="M146" s="150">
        <v>9913932</v>
      </c>
      <c r="N146" s="150">
        <v>47748375</v>
      </c>
      <c r="O146" s="150">
        <v>96627978</v>
      </c>
      <c r="P146" s="147">
        <v>240936354</v>
      </c>
      <c r="Q146" s="148">
        <f>SUM(K146:P146)</f>
        <v>397292337</v>
      </c>
      <c r="R146" s="151">
        <f>SUM(J146,Q146)</f>
        <v>397292337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Q147">SUM(H116,H136,H143)</f>
        <v>44195469</v>
      </c>
      <c r="I147" s="118">
        <f t="shared" si="25"/>
        <v>33239363</v>
      </c>
      <c r="J147" s="119">
        <f t="shared" si="25"/>
        <v>77434832</v>
      </c>
      <c r="K147" s="120">
        <f t="shared" si="25"/>
        <v>-5760</v>
      </c>
      <c r="L147" s="121">
        <f t="shared" si="25"/>
        <v>195856842</v>
      </c>
      <c r="M147" s="121">
        <f t="shared" si="25"/>
        <v>207894576</v>
      </c>
      <c r="N147" s="121">
        <f t="shared" si="25"/>
        <v>273856138</v>
      </c>
      <c r="O147" s="121">
        <f t="shared" si="25"/>
        <v>298745476</v>
      </c>
      <c r="P147" s="122">
        <f t="shared" si="25"/>
        <v>392777791</v>
      </c>
      <c r="Q147" s="123">
        <f t="shared" si="25"/>
        <v>1369125063</v>
      </c>
      <c r="R147" s="124">
        <f>SUM(R116,R136,R143)</f>
        <v>1446559895</v>
      </c>
    </row>
  </sheetData>
  <sheetProtection/>
  <mergeCells count="42">
    <mergeCell ref="J48:Q48"/>
    <mergeCell ref="Q49:Q50"/>
    <mergeCell ref="K41:P41"/>
    <mergeCell ref="B114:G115"/>
    <mergeCell ref="I113:R113"/>
    <mergeCell ref="H114:J114"/>
    <mergeCell ref="K114:Q114"/>
    <mergeCell ref="R114:R115"/>
    <mergeCell ref="H49:J49"/>
    <mergeCell ref="B5:G5"/>
    <mergeCell ref="B13:G13"/>
    <mergeCell ref="K22:R22"/>
    <mergeCell ref="H5:I5"/>
    <mergeCell ref="Q12:R12"/>
    <mergeCell ref="B23:G24"/>
    <mergeCell ref="Q41:Q42"/>
    <mergeCell ref="H32:J32"/>
    <mergeCell ref="R23:R24"/>
    <mergeCell ref="K23:Q23"/>
    <mergeCell ref="H23:J23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B57:G58"/>
    <mergeCell ref="H77:J7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9" width="10.625" style="2" customWidth="1"/>
    <col min="10" max="11" width="10.625" style="2" hidden="1" customWidth="1"/>
    <col min="12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tr">
        <f>"介護保険事業状況報告　平成"&amp;WIDECHAR($A$2)&amp;"年（"&amp;WIDECHAR($B$2)&amp;"年）"&amp;WIDECHAR($C$2)&amp;"月※"</f>
        <v>介護保険事業状況報告　平成２０年（２００８年）１２月※</v>
      </c>
      <c r="J1" s="326" t="s">
        <v>0</v>
      </c>
      <c r="K1" s="327"/>
      <c r="L1" s="327"/>
      <c r="M1" s="327"/>
      <c r="N1" s="327"/>
      <c r="O1" s="328"/>
      <c r="P1" s="305">
        <v>39874</v>
      </c>
      <c r="Q1" s="305"/>
      <c r="R1" s="179" t="s">
        <v>66</v>
      </c>
    </row>
    <row r="2" spans="1:17" ht="16.5" customHeight="1" thickTop="1">
      <c r="A2" s="182">
        <v>20</v>
      </c>
      <c r="B2" s="182">
        <v>2008</v>
      </c>
      <c r="C2" s="182">
        <v>12</v>
      </c>
      <c r="D2" s="182">
        <v>1</v>
      </c>
      <c r="E2" s="182">
        <v>31</v>
      </c>
      <c r="Q2" s="179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tr">
        <f>"平成"&amp;WIDECHAR($A$2)&amp;"年（"&amp;WIDECHAR($B$2)&amp;"年）"&amp;WIDECHAR($C$2)&amp;"月末日現在"</f>
        <v>平成２０年（２００８年）１２月末日現在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37979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38337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76316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1:18" ht="16.5" customHeight="1">
      <c r="A13" s="182" t="s">
        <v>99</v>
      </c>
      <c r="B13" s="313" t="str">
        <f>"平成"&amp;WIDECHAR($A$2)&amp;"年（"&amp;WIDECHAR($B$2)&amp;"年）"&amp;WIDECHAR($C$2)&amp;"月末日現在"</f>
        <v>平成２０年（２００８年）１２月末日現在</v>
      </c>
      <c r="C13" s="314"/>
      <c r="D13" s="314"/>
      <c r="E13" s="314"/>
      <c r="F13" s="314"/>
      <c r="G13" s="315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82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2822</v>
      </c>
      <c r="I14" s="32">
        <f>I15+I16</f>
        <v>1082</v>
      </c>
      <c r="J14" s="33">
        <f>SUM(H14:I14)</f>
        <v>3904</v>
      </c>
      <c r="K14" s="34">
        <f aca="true" t="shared" si="0" ref="K14:P14">K15+K16</f>
        <v>0</v>
      </c>
      <c r="L14" s="35">
        <f t="shared" si="0"/>
        <v>2988</v>
      </c>
      <c r="M14" s="35">
        <f t="shared" si="0"/>
        <v>2015</v>
      </c>
      <c r="N14" s="35">
        <f t="shared" si="0"/>
        <v>1769</v>
      </c>
      <c r="O14" s="35">
        <f t="shared" si="0"/>
        <v>1639</v>
      </c>
      <c r="P14" s="36">
        <f t="shared" si="0"/>
        <v>2034</v>
      </c>
      <c r="Q14" s="37">
        <f>SUM(K14:P14)</f>
        <v>10445</v>
      </c>
      <c r="R14" s="38">
        <f>SUM(J14,Q14)</f>
        <v>14349</v>
      </c>
    </row>
    <row r="15" spans="1:18" ht="16.5" customHeight="1">
      <c r="A15" s="182">
        <v>156</v>
      </c>
      <c r="B15" s="39"/>
      <c r="C15" s="40" t="s">
        <v>4</v>
      </c>
      <c r="D15" s="40"/>
      <c r="E15" s="40"/>
      <c r="F15" s="40"/>
      <c r="G15" s="40"/>
      <c r="H15" s="41">
        <v>454</v>
      </c>
      <c r="I15" s="42">
        <v>227</v>
      </c>
      <c r="J15" s="43">
        <f>SUM(H15:I15)</f>
        <v>681</v>
      </c>
      <c r="K15" s="44">
        <v>0</v>
      </c>
      <c r="L15" s="45">
        <v>405</v>
      </c>
      <c r="M15" s="45">
        <v>334</v>
      </c>
      <c r="N15" s="45">
        <v>232</v>
      </c>
      <c r="O15" s="45">
        <v>185</v>
      </c>
      <c r="P15" s="42">
        <v>259</v>
      </c>
      <c r="Q15" s="43">
        <f>SUM(K15:P15)</f>
        <v>1415</v>
      </c>
      <c r="R15" s="46">
        <f>SUM(J15,Q15)</f>
        <v>2096</v>
      </c>
    </row>
    <row r="16" spans="1:18" ht="16.5" customHeight="1">
      <c r="A16" s="182">
        <v>719</v>
      </c>
      <c r="B16" s="47"/>
      <c r="C16" s="48" t="s">
        <v>5</v>
      </c>
      <c r="D16" s="48"/>
      <c r="E16" s="48"/>
      <c r="F16" s="48"/>
      <c r="G16" s="48"/>
      <c r="H16" s="49">
        <v>2368</v>
      </c>
      <c r="I16" s="50">
        <v>855</v>
      </c>
      <c r="J16" s="51">
        <f>SUM(H16:I16)</f>
        <v>3223</v>
      </c>
      <c r="K16" s="52">
        <v>0</v>
      </c>
      <c r="L16" s="53">
        <v>2583</v>
      </c>
      <c r="M16" s="53">
        <v>1681</v>
      </c>
      <c r="N16" s="53">
        <v>1537</v>
      </c>
      <c r="O16" s="53">
        <v>1454</v>
      </c>
      <c r="P16" s="50">
        <v>1775</v>
      </c>
      <c r="Q16" s="51">
        <f>SUM(K16:P16)</f>
        <v>9030</v>
      </c>
      <c r="R16" s="54">
        <f>SUM(J16,Q16)</f>
        <v>12253</v>
      </c>
    </row>
    <row r="17" spans="1:18" ht="16.5" customHeight="1">
      <c r="A17" s="182">
        <v>25</v>
      </c>
      <c r="B17" s="55" t="s">
        <v>19</v>
      </c>
      <c r="C17" s="56"/>
      <c r="D17" s="56"/>
      <c r="E17" s="56"/>
      <c r="F17" s="56"/>
      <c r="G17" s="56"/>
      <c r="H17" s="31">
        <v>76</v>
      </c>
      <c r="I17" s="32">
        <v>47</v>
      </c>
      <c r="J17" s="33">
        <f>SUM(H17:I17)</f>
        <v>123</v>
      </c>
      <c r="K17" s="34">
        <v>0</v>
      </c>
      <c r="L17" s="35">
        <v>94</v>
      </c>
      <c r="M17" s="35">
        <v>82</v>
      </c>
      <c r="N17" s="35">
        <v>47</v>
      </c>
      <c r="O17" s="35">
        <v>55</v>
      </c>
      <c r="P17" s="36">
        <v>69</v>
      </c>
      <c r="Q17" s="57">
        <f>SUM(K17:P17)</f>
        <v>347</v>
      </c>
      <c r="R17" s="58">
        <f>SUM(J17,Q17)</f>
        <v>470</v>
      </c>
    </row>
    <row r="18" spans="1:18" ht="16.5" customHeight="1">
      <c r="A18" s="182">
        <v>900</v>
      </c>
      <c r="B18" s="15" t="s">
        <v>20</v>
      </c>
      <c r="C18" s="16"/>
      <c r="D18" s="16"/>
      <c r="E18" s="16"/>
      <c r="F18" s="16"/>
      <c r="G18" s="16"/>
      <c r="H18" s="59">
        <f>H14+H17</f>
        <v>2898</v>
      </c>
      <c r="I18" s="60">
        <f>I14+I17</f>
        <v>1129</v>
      </c>
      <c r="J18" s="61">
        <f>SUM(H18:I18)</f>
        <v>4027</v>
      </c>
      <c r="K18" s="62">
        <f aca="true" t="shared" si="1" ref="K18:P18">K14+K17</f>
        <v>0</v>
      </c>
      <c r="L18" s="63">
        <f t="shared" si="1"/>
        <v>3082</v>
      </c>
      <c r="M18" s="63">
        <f t="shared" si="1"/>
        <v>2097</v>
      </c>
      <c r="N18" s="63">
        <f t="shared" si="1"/>
        <v>1816</v>
      </c>
      <c r="O18" s="63">
        <f t="shared" si="1"/>
        <v>1694</v>
      </c>
      <c r="P18" s="60">
        <f t="shared" si="1"/>
        <v>2103</v>
      </c>
      <c r="Q18" s="61">
        <f>SUM(K18:P18)</f>
        <v>10792</v>
      </c>
      <c r="R18" s="64">
        <f>SUM(J18,Q18)</f>
        <v>14819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tr">
        <f>"平成"&amp;WIDECHAR($A$2)&amp;"年（"&amp;WIDECHAR($B$2)&amp;"年）"&amp;WIDECHAR($C$2)&amp;"月"</f>
        <v>平成２０年（２００８年）１２月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1559</v>
      </c>
      <c r="I25" s="73">
        <v>690</v>
      </c>
      <c r="J25" s="74">
        <f>SUM(H25:I25)</f>
        <v>2249</v>
      </c>
      <c r="K25" s="75">
        <v>4</v>
      </c>
      <c r="L25" s="76">
        <v>2006</v>
      </c>
      <c r="M25" s="76">
        <v>1292</v>
      </c>
      <c r="N25" s="76">
        <v>887</v>
      </c>
      <c r="O25" s="76">
        <v>526</v>
      </c>
      <c r="P25" s="77">
        <v>301</v>
      </c>
      <c r="Q25" s="78">
        <f>SUM(K25:P25)</f>
        <v>5016</v>
      </c>
      <c r="R25" s="79">
        <f>SUM(J25,Q25)</f>
        <v>7265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33</v>
      </c>
      <c r="I26" s="82">
        <v>20</v>
      </c>
      <c r="J26" s="83">
        <f>SUM(H26:I26)</f>
        <v>53</v>
      </c>
      <c r="K26" s="84">
        <v>1</v>
      </c>
      <c r="L26" s="85">
        <v>65</v>
      </c>
      <c r="M26" s="85">
        <v>51</v>
      </c>
      <c r="N26" s="85">
        <v>24</v>
      </c>
      <c r="O26" s="85">
        <v>32</v>
      </c>
      <c r="P26" s="86">
        <v>16</v>
      </c>
      <c r="Q26" s="87">
        <f>SUM(K26:P26)</f>
        <v>189</v>
      </c>
      <c r="R26" s="88">
        <f>SUM(J26,Q26)</f>
        <v>242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1592</v>
      </c>
      <c r="I27" s="60">
        <f t="shared" si="2"/>
        <v>710</v>
      </c>
      <c r="J27" s="61">
        <f t="shared" si="2"/>
        <v>2302</v>
      </c>
      <c r="K27" s="62">
        <f t="shared" si="2"/>
        <v>5</v>
      </c>
      <c r="L27" s="63">
        <f t="shared" si="2"/>
        <v>2071</v>
      </c>
      <c r="M27" s="63">
        <f t="shared" si="2"/>
        <v>1343</v>
      </c>
      <c r="N27" s="63">
        <f t="shared" si="2"/>
        <v>911</v>
      </c>
      <c r="O27" s="63">
        <f t="shared" si="2"/>
        <v>558</v>
      </c>
      <c r="P27" s="60">
        <f t="shared" si="2"/>
        <v>317</v>
      </c>
      <c r="Q27" s="61">
        <f>SUM(K27:P27)</f>
        <v>5205</v>
      </c>
      <c r="R27" s="64">
        <f>SUM(J27,Q27)</f>
        <v>7507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"平成"&amp;WIDECHAR($A$2)&amp;"年（"&amp;WIDECHAR($B$2)&amp;"年）"&amp;WIDECHAR($C$2)&amp;"月"</f>
        <v>平成２０年（２００８年）１２月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16</v>
      </c>
      <c r="I34" s="73">
        <v>6</v>
      </c>
      <c r="J34" s="74">
        <f>SUM(H34:I34)</f>
        <v>22</v>
      </c>
      <c r="K34" s="75">
        <v>0</v>
      </c>
      <c r="L34" s="76">
        <v>261</v>
      </c>
      <c r="M34" s="76">
        <v>256</v>
      </c>
      <c r="N34" s="76">
        <v>254</v>
      </c>
      <c r="O34" s="76">
        <v>133</v>
      </c>
      <c r="P34" s="77">
        <v>61</v>
      </c>
      <c r="Q34" s="94">
        <f>SUM(K34:P34)</f>
        <v>965</v>
      </c>
      <c r="R34" s="95">
        <f>SUM(J34,Q34)</f>
        <v>987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/>
      <c r="I35" s="82"/>
      <c r="J35" s="83">
        <f>SUM(H35:I35)</f>
        <v>0</v>
      </c>
      <c r="K35" s="84">
        <v>0</v>
      </c>
      <c r="L35" s="85">
        <v>3</v>
      </c>
      <c r="M35" s="85">
        <v>4</v>
      </c>
      <c r="N35" s="85">
        <v>4</v>
      </c>
      <c r="O35" s="85">
        <v>1</v>
      </c>
      <c r="P35" s="86">
        <v>1</v>
      </c>
      <c r="Q35" s="96">
        <f>SUM(K35:P35)</f>
        <v>13</v>
      </c>
      <c r="R35" s="97">
        <f>SUM(J35,Q35)</f>
        <v>13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16</v>
      </c>
      <c r="I36" s="60">
        <f>I34+I35</f>
        <v>6</v>
      </c>
      <c r="J36" s="61">
        <f>SUM(H36:I36)</f>
        <v>22</v>
      </c>
      <c r="K36" s="62">
        <f aca="true" t="shared" si="3" ref="K36:P36">K34+K35</f>
        <v>0</v>
      </c>
      <c r="L36" s="63">
        <f t="shared" si="3"/>
        <v>264</v>
      </c>
      <c r="M36" s="63">
        <f t="shared" si="3"/>
        <v>260</v>
      </c>
      <c r="N36" s="63">
        <f t="shared" si="3"/>
        <v>258</v>
      </c>
      <c r="O36" s="63">
        <f t="shared" si="3"/>
        <v>134</v>
      </c>
      <c r="P36" s="60">
        <f t="shared" si="3"/>
        <v>62</v>
      </c>
      <c r="Q36" s="91">
        <f>SUM(K36:P36)</f>
        <v>978</v>
      </c>
      <c r="R36" s="92">
        <f>SUM(J36,Q36)</f>
        <v>1000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"平成"&amp;WIDECHAR($A$2)&amp;"年（"&amp;WIDECHAR($B$2)&amp;"年）"&amp;WIDECHAR($C$2)&amp;"月"</f>
        <v>平成２０年（２００８年）１２月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22</v>
      </c>
      <c r="L43" s="76">
        <v>56</v>
      </c>
      <c r="M43" s="76">
        <v>148</v>
      </c>
      <c r="N43" s="76">
        <v>237</v>
      </c>
      <c r="O43" s="77">
        <v>273</v>
      </c>
      <c r="P43" s="94">
        <f>SUM(K43:O43)</f>
        <v>736</v>
      </c>
      <c r="Q43" s="95">
        <f>SUM(J43,P43)</f>
        <v>736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2</v>
      </c>
      <c r="M44" s="85">
        <v>0</v>
      </c>
      <c r="N44" s="85">
        <v>3</v>
      </c>
      <c r="O44" s="86">
        <v>4</v>
      </c>
      <c r="P44" s="96">
        <f>SUM(K44:O44)</f>
        <v>9</v>
      </c>
      <c r="Q44" s="97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22</v>
      </c>
      <c r="L45" s="63">
        <f>L43+L44</f>
        <v>58</v>
      </c>
      <c r="M45" s="63">
        <f>M43+M44</f>
        <v>148</v>
      </c>
      <c r="N45" s="63">
        <f>N43+N44</f>
        <v>240</v>
      </c>
      <c r="O45" s="60">
        <f>O43+O44</f>
        <v>277</v>
      </c>
      <c r="P45" s="91">
        <f>SUM(K45:O45)</f>
        <v>745</v>
      </c>
      <c r="Q45" s="92">
        <f>SUM(J45,P45)</f>
        <v>745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43" t="str">
        <f>"平成"&amp;WIDECHAR($A$2)&amp;"年（"&amp;WIDECHAR($B$2)&amp;"年）"&amp;WIDECHAR($C$2)&amp;"月"</f>
        <v>平成２０年（２００８年）１２月</v>
      </c>
      <c r="C49" s="317"/>
      <c r="D49" s="317"/>
      <c r="E49" s="317"/>
      <c r="F49" s="317"/>
      <c r="G49" s="31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19"/>
      <c r="C50" s="320"/>
      <c r="D50" s="320"/>
      <c r="E50" s="320"/>
      <c r="F50" s="320"/>
      <c r="G50" s="321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51</v>
      </c>
      <c r="L51" s="76">
        <v>66</v>
      </c>
      <c r="M51" s="76">
        <v>120</v>
      </c>
      <c r="N51" s="76">
        <v>138</v>
      </c>
      <c r="O51" s="77">
        <v>97</v>
      </c>
      <c r="P51" s="94">
        <f>SUM(K51:O51)</f>
        <v>472</v>
      </c>
      <c r="Q51" s="95">
        <f>SUM(J51,P51)</f>
        <v>472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2</v>
      </c>
      <c r="M52" s="85">
        <v>2</v>
      </c>
      <c r="N52" s="85">
        <v>4</v>
      </c>
      <c r="O52" s="86">
        <v>2</v>
      </c>
      <c r="P52" s="96">
        <f>SUM(K52:O52)</f>
        <v>10</v>
      </c>
      <c r="Q52" s="97">
        <f>SUM(J52,P52)</f>
        <v>10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51</v>
      </c>
      <c r="L53" s="63">
        <f>L51+L52</f>
        <v>68</v>
      </c>
      <c r="M53" s="63">
        <f>M51+M52</f>
        <v>122</v>
      </c>
      <c r="N53" s="63">
        <f>N51+N52</f>
        <v>142</v>
      </c>
      <c r="O53" s="60">
        <f>O51+O52</f>
        <v>99</v>
      </c>
      <c r="P53" s="91">
        <f>SUM(K53:O53)</f>
        <v>482</v>
      </c>
      <c r="Q53" s="92">
        <f>SUM(J53,P53)</f>
        <v>482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"平成"&amp;WIDECHAR($A$2)&amp;"年（"&amp;WIDECHAR($B$2)&amp;"年）"&amp;WIDECHAR($C$2)&amp;"月"</f>
        <v>平成２０年（２００８年）１２月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4</v>
      </c>
      <c r="L59" s="76">
        <v>32</v>
      </c>
      <c r="M59" s="76">
        <v>122</v>
      </c>
      <c r="N59" s="76">
        <v>285</v>
      </c>
      <c r="O59" s="77">
        <v>624</v>
      </c>
      <c r="P59" s="94">
        <f>SUM(K59:O59)</f>
        <v>1067</v>
      </c>
      <c r="Q59" s="95">
        <f>SUM(J59,P59)</f>
        <v>1067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1</v>
      </c>
      <c r="L60" s="85">
        <v>0</v>
      </c>
      <c r="M60" s="85">
        <v>1</v>
      </c>
      <c r="N60" s="85">
        <v>4</v>
      </c>
      <c r="O60" s="86">
        <v>14</v>
      </c>
      <c r="P60" s="96">
        <f>SUM(K60:O60)</f>
        <v>20</v>
      </c>
      <c r="Q60" s="97">
        <f>SUM(J60,P60)</f>
        <v>20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5</v>
      </c>
      <c r="L61" s="63">
        <f>L59+L60</f>
        <v>32</v>
      </c>
      <c r="M61" s="63">
        <f>M59+M60</f>
        <v>123</v>
      </c>
      <c r="N61" s="63">
        <f>N59+N60</f>
        <v>289</v>
      </c>
      <c r="O61" s="60">
        <f>O59+O60</f>
        <v>638</v>
      </c>
      <c r="P61" s="91">
        <f>SUM(K61:O61)</f>
        <v>1087</v>
      </c>
      <c r="Q61" s="92">
        <f>SUM(J61,P61)</f>
        <v>1087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43" t="str">
        <f>"平成"&amp;WIDECHAR($A$2)&amp;"年（"&amp;WIDECHAR($B$2)&amp;"年）"&amp;WIDECHAR($C$2)&amp;"月"</f>
        <v>平成２０年（２００８年）１２月</v>
      </c>
      <c r="C77" s="317"/>
      <c r="D77" s="317"/>
      <c r="E77" s="317"/>
      <c r="F77" s="317"/>
      <c r="G77" s="318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19"/>
      <c r="C78" s="320"/>
      <c r="D78" s="320"/>
      <c r="E78" s="320"/>
      <c r="F78" s="320"/>
      <c r="G78" s="321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3622</v>
      </c>
      <c r="I79" s="118">
        <f t="shared" si="4"/>
        <v>1722</v>
      </c>
      <c r="J79" s="119">
        <f t="shared" si="4"/>
        <v>5344</v>
      </c>
      <c r="K79" s="120">
        <f t="shared" si="4"/>
        <v>0</v>
      </c>
      <c r="L79" s="121">
        <f t="shared" si="4"/>
        <v>5331</v>
      </c>
      <c r="M79" s="121">
        <f t="shared" si="4"/>
        <v>3873</v>
      </c>
      <c r="N79" s="121">
        <f t="shared" si="4"/>
        <v>2753</v>
      </c>
      <c r="O79" s="121">
        <f t="shared" si="4"/>
        <v>1882</v>
      </c>
      <c r="P79" s="122">
        <f t="shared" si="4"/>
        <v>1242</v>
      </c>
      <c r="Q79" s="123">
        <f t="shared" si="4"/>
        <v>15081</v>
      </c>
      <c r="R79" s="124">
        <f t="shared" si="4"/>
        <v>20425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1046</v>
      </c>
      <c r="I80" s="118">
        <f t="shared" si="5"/>
        <v>413</v>
      </c>
      <c r="J80" s="119">
        <f t="shared" si="5"/>
        <v>1459</v>
      </c>
      <c r="K80" s="120">
        <f t="shared" si="5"/>
        <v>0</v>
      </c>
      <c r="L80" s="121">
        <f t="shared" si="5"/>
        <v>1244</v>
      </c>
      <c r="M80" s="121">
        <f t="shared" si="5"/>
        <v>808</v>
      </c>
      <c r="N80" s="121">
        <f t="shared" si="5"/>
        <v>518</v>
      </c>
      <c r="O80" s="121">
        <f t="shared" si="5"/>
        <v>385</v>
      </c>
      <c r="P80" s="122">
        <f t="shared" si="5"/>
        <v>379</v>
      </c>
      <c r="Q80" s="123">
        <f t="shared" si="5"/>
        <v>3334</v>
      </c>
      <c r="R80" s="124">
        <f aca="true" t="shared" si="6" ref="R80:R85">SUM(J80,Q80)</f>
        <v>4793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1010</v>
      </c>
      <c r="I81" s="130">
        <v>386</v>
      </c>
      <c r="J81" s="131">
        <f>SUM(H81:I81)</f>
        <v>1396</v>
      </c>
      <c r="K81" s="132">
        <v>0</v>
      </c>
      <c r="L81" s="133">
        <v>1029</v>
      </c>
      <c r="M81" s="133">
        <v>612</v>
      </c>
      <c r="N81" s="133">
        <v>345</v>
      </c>
      <c r="O81" s="133">
        <v>230</v>
      </c>
      <c r="P81" s="130">
        <v>180</v>
      </c>
      <c r="Q81" s="131">
        <f>SUM(K81:P81)</f>
        <v>2396</v>
      </c>
      <c r="R81" s="134">
        <f t="shared" si="6"/>
        <v>3792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0</v>
      </c>
      <c r="M82" s="142">
        <v>1</v>
      </c>
      <c r="N82" s="142">
        <v>5</v>
      </c>
      <c r="O82" s="142">
        <v>11</v>
      </c>
      <c r="P82" s="139">
        <v>35</v>
      </c>
      <c r="Q82" s="140">
        <f>SUM(K82:P82)</f>
        <v>52</v>
      </c>
      <c r="R82" s="143">
        <f t="shared" si="6"/>
        <v>52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15</v>
      </c>
      <c r="I83" s="139">
        <v>12</v>
      </c>
      <c r="J83" s="140">
        <f>SUM(H83:I83)</f>
        <v>27</v>
      </c>
      <c r="K83" s="141">
        <v>0</v>
      </c>
      <c r="L83" s="142">
        <v>103</v>
      </c>
      <c r="M83" s="142">
        <v>97</v>
      </c>
      <c r="N83" s="142">
        <v>78</v>
      </c>
      <c r="O83" s="142">
        <v>62</v>
      </c>
      <c r="P83" s="139">
        <v>78</v>
      </c>
      <c r="Q83" s="140">
        <f>SUM(K83:P83)</f>
        <v>418</v>
      </c>
      <c r="R83" s="143">
        <f t="shared" si="6"/>
        <v>445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7</v>
      </c>
      <c r="I84" s="139">
        <v>10</v>
      </c>
      <c r="J84" s="140">
        <f>SUM(H84:I84)</f>
        <v>17</v>
      </c>
      <c r="K84" s="141">
        <v>0</v>
      </c>
      <c r="L84" s="142">
        <v>57</v>
      </c>
      <c r="M84" s="142">
        <v>54</v>
      </c>
      <c r="N84" s="142">
        <v>46</v>
      </c>
      <c r="O84" s="142">
        <v>45</v>
      </c>
      <c r="P84" s="139">
        <v>39</v>
      </c>
      <c r="Q84" s="140">
        <f>SUM(K84:P84)</f>
        <v>241</v>
      </c>
      <c r="R84" s="143">
        <f t="shared" si="6"/>
        <v>258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14</v>
      </c>
      <c r="I85" s="147">
        <v>5</v>
      </c>
      <c r="J85" s="148">
        <f>SUM(H85:I85)</f>
        <v>19</v>
      </c>
      <c r="K85" s="149">
        <v>0</v>
      </c>
      <c r="L85" s="150">
        <v>55</v>
      </c>
      <c r="M85" s="150">
        <v>44</v>
      </c>
      <c r="N85" s="150">
        <v>44</v>
      </c>
      <c r="O85" s="150">
        <v>37</v>
      </c>
      <c r="P85" s="147">
        <v>47</v>
      </c>
      <c r="Q85" s="148">
        <f>SUM(K85:P85)</f>
        <v>227</v>
      </c>
      <c r="R85" s="151">
        <f t="shared" si="6"/>
        <v>246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608</v>
      </c>
      <c r="I86" s="118">
        <f t="shared" si="7"/>
        <v>333</v>
      </c>
      <c r="J86" s="119">
        <f t="shared" si="7"/>
        <v>941</v>
      </c>
      <c r="K86" s="120">
        <f t="shared" si="7"/>
        <v>0</v>
      </c>
      <c r="L86" s="121">
        <f t="shared" si="7"/>
        <v>1384</v>
      </c>
      <c r="M86" s="121">
        <f t="shared" si="7"/>
        <v>915</v>
      </c>
      <c r="N86" s="121">
        <f t="shared" si="7"/>
        <v>663</v>
      </c>
      <c r="O86" s="121">
        <f t="shared" si="7"/>
        <v>379</v>
      </c>
      <c r="P86" s="122">
        <f t="shared" si="7"/>
        <v>191</v>
      </c>
      <c r="Q86" s="123">
        <f t="shared" si="7"/>
        <v>3532</v>
      </c>
      <c r="R86" s="124">
        <f t="shared" si="7"/>
        <v>4473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411</v>
      </c>
      <c r="I87" s="130">
        <v>189</v>
      </c>
      <c r="J87" s="152">
        <f>SUM(H87:I87)</f>
        <v>600</v>
      </c>
      <c r="K87" s="132">
        <v>0</v>
      </c>
      <c r="L87" s="133">
        <v>818</v>
      </c>
      <c r="M87" s="133">
        <v>529</v>
      </c>
      <c r="N87" s="133">
        <v>401</v>
      </c>
      <c r="O87" s="133">
        <v>193</v>
      </c>
      <c r="P87" s="130">
        <v>97</v>
      </c>
      <c r="Q87" s="131">
        <f>SUM(K87:P87)</f>
        <v>2038</v>
      </c>
      <c r="R87" s="134">
        <f>SUM(J87,Q87)</f>
        <v>2638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197</v>
      </c>
      <c r="I88" s="147">
        <v>144</v>
      </c>
      <c r="J88" s="153">
        <f>SUM(H88:I88)</f>
        <v>341</v>
      </c>
      <c r="K88" s="149">
        <v>0</v>
      </c>
      <c r="L88" s="150">
        <v>566</v>
      </c>
      <c r="M88" s="150">
        <v>386</v>
      </c>
      <c r="N88" s="150">
        <v>262</v>
      </c>
      <c r="O88" s="150">
        <v>186</v>
      </c>
      <c r="P88" s="147">
        <v>94</v>
      </c>
      <c r="Q88" s="148">
        <f>SUM(K88:P88)</f>
        <v>1494</v>
      </c>
      <c r="R88" s="151">
        <f>SUM(J88,Q88)</f>
        <v>1835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7</v>
      </c>
      <c r="I89" s="118">
        <f t="shared" si="8"/>
        <v>13</v>
      </c>
      <c r="J89" s="119">
        <f t="shared" si="8"/>
        <v>20</v>
      </c>
      <c r="K89" s="120">
        <f t="shared" si="8"/>
        <v>0</v>
      </c>
      <c r="L89" s="121">
        <f t="shared" si="8"/>
        <v>112</v>
      </c>
      <c r="M89" s="121">
        <f t="shared" si="8"/>
        <v>138</v>
      </c>
      <c r="N89" s="121">
        <f t="shared" si="8"/>
        <v>138</v>
      </c>
      <c r="O89" s="121">
        <f t="shared" si="8"/>
        <v>147</v>
      </c>
      <c r="P89" s="122">
        <f t="shared" si="8"/>
        <v>76</v>
      </c>
      <c r="Q89" s="123">
        <f t="shared" si="8"/>
        <v>611</v>
      </c>
      <c r="R89" s="124">
        <f t="shared" si="8"/>
        <v>631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4</v>
      </c>
      <c r="I90" s="130">
        <v>7</v>
      </c>
      <c r="J90" s="152">
        <f>SUM(H90:I90)</f>
        <v>11</v>
      </c>
      <c r="K90" s="132">
        <v>0</v>
      </c>
      <c r="L90" s="133">
        <v>74</v>
      </c>
      <c r="M90" s="133">
        <v>92</v>
      </c>
      <c r="N90" s="133">
        <v>87</v>
      </c>
      <c r="O90" s="133">
        <v>83</v>
      </c>
      <c r="P90" s="130">
        <v>38</v>
      </c>
      <c r="Q90" s="131">
        <f>SUM(K90:P90)</f>
        <v>374</v>
      </c>
      <c r="R90" s="134">
        <f>SUM(J90,Q90)</f>
        <v>385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3</v>
      </c>
      <c r="I91" s="139">
        <v>6</v>
      </c>
      <c r="J91" s="154">
        <f>SUM(H91:I91)</f>
        <v>9</v>
      </c>
      <c r="K91" s="141">
        <v>0</v>
      </c>
      <c r="L91" s="142">
        <v>36</v>
      </c>
      <c r="M91" s="142">
        <v>43</v>
      </c>
      <c r="N91" s="142">
        <v>44</v>
      </c>
      <c r="O91" s="142">
        <v>58</v>
      </c>
      <c r="P91" s="139">
        <v>33</v>
      </c>
      <c r="Q91" s="140">
        <f>SUM(K91:P91)</f>
        <v>214</v>
      </c>
      <c r="R91" s="143">
        <f>SUM(J91,Q91)</f>
        <v>223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2</v>
      </c>
      <c r="M92" s="150">
        <v>3</v>
      </c>
      <c r="N92" s="150">
        <v>7</v>
      </c>
      <c r="O92" s="150">
        <v>6</v>
      </c>
      <c r="P92" s="147">
        <v>5</v>
      </c>
      <c r="Q92" s="148">
        <f>SUM(K92:P92)</f>
        <v>23</v>
      </c>
      <c r="R92" s="151">
        <f>SUM(J92,Q92)</f>
        <v>23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369</v>
      </c>
      <c r="I93" s="118">
        <f t="shared" si="9"/>
        <v>251</v>
      </c>
      <c r="J93" s="119">
        <f t="shared" si="9"/>
        <v>620</v>
      </c>
      <c r="K93" s="120">
        <f t="shared" si="9"/>
        <v>0</v>
      </c>
      <c r="L93" s="121">
        <f t="shared" si="9"/>
        <v>546</v>
      </c>
      <c r="M93" s="121">
        <f t="shared" si="9"/>
        <v>692</v>
      </c>
      <c r="N93" s="121">
        <f t="shared" si="9"/>
        <v>569</v>
      </c>
      <c r="O93" s="121">
        <f t="shared" si="9"/>
        <v>439</v>
      </c>
      <c r="P93" s="122">
        <f t="shared" si="9"/>
        <v>299</v>
      </c>
      <c r="Q93" s="123">
        <f t="shared" si="9"/>
        <v>2545</v>
      </c>
      <c r="R93" s="124">
        <f t="shared" si="9"/>
        <v>3165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315</v>
      </c>
      <c r="I94" s="130">
        <v>220</v>
      </c>
      <c r="J94" s="152">
        <f>SUM(H94:I94)</f>
        <v>535</v>
      </c>
      <c r="K94" s="132">
        <v>0</v>
      </c>
      <c r="L94" s="133">
        <v>509</v>
      </c>
      <c r="M94" s="133">
        <v>660</v>
      </c>
      <c r="N94" s="133">
        <v>547</v>
      </c>
      <c r="O94" s="133">
        <v>427</v>
      </c>
      <c r="P94" s="130">
        <v>293</v>
      </c>
      <c r="Q94" s="131">
        <f>SUM(K94:P94)</f>
        <v>2436</v>
      </c>
      <c r="R94" s="134">
        <f>SUM(J94,Q94)</f>
        <v>2971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26</v>
      </c>
      <c r="I95" s="139">
        <v>18</v>
      </c>
      <c r="J95" s="154">
        <f>SUM(H95:I95)</f>
        <v>44</v>
      </c>
      <c r="K95" s="141">
        <v>0</v>
      </c>
      <c r="L95" s="142">
        <v>18</v>
      </c>
      <c r="M95" s="142">
        <v>13</v>
      </c>
      <c r="N95" s="142">
        <v>14</v>
      </c>
      <c r="O95" s="142">
        <v>7</v>
      </c>
      <c r="P95" s="139">
        <v>3</v>
      </c>
      <c r="Q95" s="140">
        <f>SUM(K95:P95)</f>
        <v>55</v>
      </c>
      <c r="R95" s="143">
        <f>SUM(J95,Q95)</f>
        <v>99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28</v>
      </c>
      <c r="I96" s="147">
        <v>13</v>
      </c>
      <c r="J96" s="153">
        <f>SUM(H96:I96)</f>
        <v>41</v>
      </c>
      <c r="K96" s="149">
        <v>0</v>
      </c>
      <c r="L96" s="150">
        <v>19</v>
      </c>
      <c r="M96" s="150">
        <v>19</v>
      </c>
      <c r="N96" s="150">
        <v>8</v>
      </c>
      <c r="O96" s="150">
        <v>5</v>
      </c>
      <c r="P96" s="147">
        <v>3</v>
      </c>
      <c r="Q96" s="148">
        <f>SUM(K96:P96)</f>
        <v>54</v>
      </c>
      <c r="R96" s="151">
        <f>SUM(J96,Q96)</f>
        <v>95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42</v>
      </c>
      <c r="I97" s="118">
        <v>15</v>
      </c>
      <c r="J97" s="119">
        <f>SUM(H97:I97)</f>
        <v>57</v>
      </c>
      <c r="K97" s="120">
        <v>0</v>
      </c>
      <c r="L97" s="121">
        <v>85</v>
      </c>
      <c r="M97" s="121">
        <v>52</v>
      </c>
      <c r="N97" s="121">
        <v>39</v>
      </c>
      <c r="O97" s="121">
        <v>31</v>
      </c>
      <c r="P97" s="122">
        <v>7</v>
      </c>
      <c r="Q97" s="123">
        <f>SUM(K97:P97)</f>
        <v>214</v>
      </c>
      <c r="R97" s="124">
        <f>SUM(J97,Q97)</f>
        <v>271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1550</v>
      </c>
      <c r="I98" s="118">
        <v>697</v>
      </c>
      <c r="J98" s="119">
        <f>SUM(H98:I98)</f>
        <v>2247</v>
      </c>
      <c r="K98" s="120">
        <v>0</v>
      </c>
      <c r="L98" s="121">
        <v>1960</v>
      </c>
      <c r="M98" s="121">
        <v>1268</v>
      </c>
      <c r="N98" s="121">
        <v>826</v>
      </c>
      <c r="O98" s="121">
        <v>501</v>
      </c>
      <c r="P98" s="122">
        <v>290</v>
      </c>
      <c r="Q98" s="123">
        <f>SUM(K98:P98)</f>
        <v>4845</v>
      </c>
      <c r="R98" s="124">
        <f>SUM(J98,Q98)</f>
        <v>7092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16</v>
      </c>
      <c r="I99" s="118">
        <f t="shared" si="10"/>
        <v>6</v>
      </c>
      <c r="J99" s="119">
        <f t="shared" si="10"/>
        <v>22</v>
      </c>
      <c r="K99" s="120">
        <f t="shared" si="10"/>
        <v>0</v>
      </c>
      <c r="L99" s="121">
        <f t="shared" si="10"/>
        <v>264</v>
      </c>
      <c r="M99" s="121">
        <f t="shared" si="10"/>
        <v>263</v>
      </c>
      <c r="N99" s="121">
        <f t="shared" si="10"/>
        <v>263</v>
      </c>
      <c r="O99" s="121">
        <f t="shared" si="10"/>
        <v>136</v>
      </c>
      <c r="P99" s="122">
        <f t="shared" si="10"/>
        <v>62</v>
      </c>
      <c r="Q99" s="123">
        <f t="shared" si="10"/>
        <v>988</v>
      </c>
      <c r="R99" s="124">
        <f t="shared" si="10"/>
        <v>1010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13</v>
      </c>
      <c r="M100" s="133">
        <v>7</v>
      </c>
      <c r="N100" s="133">
        <v>3</v>
      </c>
      <c r="O100" s="133">
        <v>5</v>
      </c>
      <c r="P100" s="130">
        <v>1</v>
      </c>
      <c r="Q100" s="131">
        <f aca="true" t="shared" si="11" ref="Q100:Q105">SUM(K100:P100)</f>
        <v>29</v>
      </c>
      <c r="R100" s="134">
        <f aca="true" t="shared" si="12" ref="R100:R105">SUM(J100,Q100)</f>
        <v>29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8</v>
      </c>
      <c r="I101" s="139">
        <v>2</v>
      </c>
      <c r="J101" s="154">
        <f>SUM(H101:I101)</f>
        <v>10</v>
      </c>
      <c r="K101" s="141">
        <v>0</v>
      </c>
      <c r="L101" s="142">
        <v>34</v>
      </c>
      <c r="M101" s="142">
        <v>28</v>
      </c>
      <c r="N101" s="142">
        <v>28</v>
      </c>
      <c r="O101" s="142">
        <v>18</v>
      </c>
      <c r="P101" s="139">
        <v>12</v>
      </c>
      <c r="Q101" s="140">
        <f t="shared" si="11"/>
        <v>120</v>
      </c>
      <c r="R101" s="143">
        <f t="shared" si="12"/>
        <v>130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8</v>
      </c>
      <c r="I102" s="139">
        <v>4</v>
      </c>
      <c r="J102" s="154">
        <f>SUM(H102:I102)</f>
        <v>12</v>
      </c>
      <c r="K102" s="141">
        <v>0</v>
      </c>
      <c r="L102" s="142">
        <v>31</v>
      </c>
      <c r="M102" s="142">
        <v>50</v>
      </c>
      <c r="N102" s="142">
        <v>39</v>
      </c>
      <c r="O102" s="142">
        <v>20</v>
      </c>
      <c r="P102" s="139">
        <v>11</v>
      </c>
      <c r="Q102" s="140">
        <f t="shared" si="11"/>
        <v>151</v>
      </c>
      <c r="R102" s="143">
        <f t="shared" si="12"/>
        <v>163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173</v>
      </c>
      <c r="M103" s="142">
        <v>173</v>
      </c>
      <c r="N103" s="142">
        <v>188</v>
      </c>
      <c r="O103" s="142">
        <v>92</v>
      </c>
      <c r="P103" s="139">
        <v>37</v>
      </c>
      <c r="Q103" s="140">
        <f t="shared" si="11"/>
        <v>663</v>
      </c>
      <c r="R103" s="143">
        <f t="shared" si="12"/>
        <v>663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13</v>
      </c>
      <c r="M104" s="142">
        <v>5</v>
      </c>
      <c r="N104" s="142">
        <v>5</v>
      </c>
      <c r="O104" s="142">
        <v>1</v>
      </c>
      <c r="P104" s="139">
        <v>1</v>
      </c>
      <c r="Q104" s="140">
        <f t="shared" si="11"/>
        <v>25</v>
      </c>
      <c r="R104" s="143">
        <f t="shared" si="12"/>
        <v>25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78</v>
      </c>
      <c r="M106" s="121">
        <f t="shared" si="13"/>
        <v>158</v>
      </c>
      <c r="N106" s="121">
        <f t="shared" si="13"/>
        <v>394</v>
      </c>
      <c r="O106" s="121">
        <f t="shared" si="13"/>
        <v>674</v>
      </c>
      <c r="P106" s="122">
        <f t="shared" si="13"/>
        <v>1031</v>
      </c>
      <c r="Q106" s="123">
        <f t="shared" si="13"/>
        <v>2335</v>
      </c>
      <c r="R106" s="124">
        <f t="shared" si="13"/>
        <v>2335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22</v>
      </c>
      <c r="M107" s="133">
        <v>58</v>
      </c>
      <c r="N107" s="133">
        <v>149</v>
      </c>
      <c r="O107" s="133">
        <v>241</v>
      </c>
      <c r="P107" s="130">
        <v>281</v>
      </c>
      <c r="Q107" s="131">
        <f>SUM(K107:P107)</f>
        <v>751</v>
      </c>
      <c r="R107" s="134">
        <f>SUM(J107,Q107)</f>
        <v>751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51</v>
      </c>
      <c r="M108" s="142">
        <v>68</v>
      </c>
      <c r="N108" s="142">
        <v>122</v>
      </c>
      <c r="O108" s="142">
        <v>142</v>
      </c>
      <c r="P108" s="139">
        <v>100</v>
      </c>
      <c r="Q108" s="140">
        <f>SUM(K108:P108)</f>
        <v>483</v>
      </c>
      <c r="R108" s="143">
        <f>SUM(J108,Q108)</f>
        <v>483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5</v>
      </c>
      <c r="M109" s="150">
        <v>32</v>
      </c>
      <c r="N109" s="150">
        <v>123</v>
      </c>
      <c r="O109" s="150">
        <v>291</v>
      </c>
      <c r="P109" s="147">
        <v>650</v>
      </c>
      <c r="Q109" s="148">
        <f>SUM(K109:P109)</f>
        <v>1101</v>
      </c>
      <c r="R109" s="151">
        <f>SUM(J109,Q109)</f>
        <v>1101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3638</v>
      </c>
      <c r="I110" s="118">
        <f t="shared" si="14"/>
        <v>1728</v>
      </c>
      <c r="J110" s="119">
        <f t="shared" si="14"/>
        <v>5366</v>
      </c>
      <c r="K110" s="120">
        <f t="shared" si="14"/>
        <v>0</v>
      </c>
      <c r="L110" s="121">
        <f t="shared" si="14"/>
        <v>5673</v>
      </c>
      <c r="M110" s="121">
        <f t="shared" si="14"/>
        <v>4294</v>
      </c>
      <c r="N110" s="121">
        <f t="shared" si="14"/>
        <v>3410</v>
      </c>
      <c r="O110" s="121">
        <f t="shared" si="14"/>
        <v>2692</v>
      </c>
      <c r="P110" s="122">
        <f t="shared" si="14"/>
        <v>2335</v>
      </c>
      <c r="Q110" s="123">
        <f t="shared" si="14"/>
        <v>18404</v>
      </c>
      <c r="R110" s="124">
        <f t="shared" si="14"/>
        <v>23770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43" t="str">
        <f>"平成"&amp;WIDECHAR($A$2)&amp;"年（"&amp;WIDECHAR($B$2)&amp;"年）"&amp;WIDECHAR($C$2)&amp;"月"</f>
        <v>平成２０年（２００８年）１２月</v>
      </c>
      <c r="C114" s="317"/>
      <c r="D114" s="317"/>
      <c r="E114" s="317"/>
      <c r="F114" s="317"/>
      <c r="G114" s="318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19"/>
      <c r="C115" s="320"/>
      <c r="D115" s="320"/>
      <c r="E115" s="320"/>
      <c r="F115" s="320"/>
      <c r="G115" s="321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42704542</v>
      </c>
      <c r="I116" s="118">
        <f t="shared" si="15"/>
        <v>31341771</v>
      </c>
      <c r="J116" s="119">
        <f t="shared" si="15"/>
        <v>74046313</v>
      </c>
      <c r="K116" s="120">
        <f t="shared" si="15"/>
        <v>0</v>
      </c>
      <c r="L116" s="121">
        <f t="shared" si="15"/>
        <v>177230594</v>
      </c>
      <c r="M116" s="121">
        <f t="shared" si="15"/>
        <v>148483051</v>
      </c>
      <c r="N116" s="121">
        <f t="shared" si="15"/>
        <v>133245106</v>
      </c>
      <c r="O116" s="121">
        <f t="shared" si="15"/>
        <v>97379309</v>
      </c>
      <c r="P116" s="122">
        <f t="shared" si="15"/>
        <v>65980509</v>
      </c>
      <c r="Q116" s="123">
        <f t="shared" si="15"/>
        <v>622318569</v>
      </c>
      <c r="R116" s="124">
        <f t="shared" si="15"/>
        <v>696364882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16126443</v>
      </c>
      <c r="I117" s="118">
        <f t="shared" si="16"/>
        <v>9012609</v>
      </c>
      <c r="J117" s="119">
        <f t="shared" si="16"/>
        <v>25139052</v>
      </c>
      <c r="K117" s="120">
        <f t="shared" si="16"/>
        <v>0</v>
      </c>
      <c r="L117" s="121">
        <f t="shared" si="16"/>
        <v>39991850</v>
      </c>
      <c r="M117" s="121">
        <f t="shared" si="16"/>
        <v>34642986</v>
      </c>
      <c r="N117" s="121">
        <f t="shared" si="16"/>
        <v>29119001</v>
      </c>
      <c r="O117" s="121">
        <f t="shared" si="16"/>
        <v>23364847</v>
      </c>
      <c r="P117" s="122">
        <f t="shared" si="16"/>
        <v>24002325</v>
      </c>
      <c r="Q117" s="123">
        <f t="shared" si="16"/>
        <v>151121009</v>
      </c>
      <c r="R117" s="124">
        <f aca="true" t="shared" si="17" ref="R117:R122">SUM(J117,Q117)</f>
        <v>176260061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15618555</v>
      </c>
      <c r="I118" s="130">
        <v>8277030</v>
      </c>
      <c r="J118" s="131">
        <f>SUM(H118:I118)</f>
        <v>23895585</v>
      </c>
      <c r="K118" s="132">
        <v>0</v>
      </c>
      <c r="L118" s="133">
        <v>34427807</v>
      </c>
      <c r="M118" s="133">
        <v>29071770</v>
      </c>
      <c r="N118" s="133">
        <v>24551663</v>
      </c>
      <c r="O118" s="133">
        <v>18714879</v>
      </c>
      <c r="P118" s="130">
        <v>16574652</v>
      </c>
      <c r="Q118" s="131">
        <f>SUM(K118:P118)</f>
        <v>123340771</v>
      </c>
      <c r="R118" s="134">
        <f t="shared" si="17"/>
        <v>147236356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40">
        <f>SUM(H119:I119)</f>
        <v>0</v>
      </c>
      <c r="K119" s="141">
        <v>0</v>
      </c>
      <c r="L119" s="142">
        <v>0</v>
      </c>
      <c r="M119" s="142">
        <v>33750</v>
      </c>
      <c r="N119" s="142">
        <v>168750</v>
      </c>
      <c r="O119" s="142">
        <v>592875</v>
      </c>
      <c r="P119" s="139">
        <v>2058750</v>
      </c>
      <c r="Q119" s="140">
        <f>SUM(K119:P119)</f>
        <v>2854125</v>
      </c>
      <c r="R119" s="143">
        <f t="shared" si="17"/>
        <v>2854125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232938</v>
      </c>
      <c r="I120" s="139">
        <v>378819</v>
      </c>
      <c r="J120" s="140">
        <f>SUM(H120:I120)</f>
        <v>611757</v>
      </c>
      <c r="K120" s="141">
        <v>0</v>
      </c>
      <c r="L120" s="142">
        <v>3252663</v>
      </c>
      <c r="M120" s="142">
        <v>3619386</v>
      </c>
      <c r="N120" s="142">
        <v>2703168</v>
      </c>
      <c r="O120" s="142">
        <v>2412973</v>
      </c>
      <c r="P120" s="139">
        <v>3758823</v>
      </c>
      <c r="Q120" s="140">
        <f>SUM(K120:P120)</f>
        <v>15747013</v>
      </c>
      <c r="R120" s="143">
        <f t="shared" si="17"/>
        <v>16358770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181440</v>
      </c>
      <c r="I121" s="139">
        <v>321840</v>
      </c>
      <c r="J121" s="140">
        <f>SUM(H121:I121)</f>
        <v>503280</v>
      </c>
      <c r="K121" s="141">
        <v>0</v>
      </c>
      <c r="L121" s="142">
        <v>1850760</v>
      </c>
      <c r="M121" s="142">
        <v>1557000</v>
      </c>
      <c r="N121" s="142">
        <v>1304100</v>
      </c>
      <c r="O121" s="142">
        <v>1320030</v>
      </c>
      <c r="P121" s="139">
        <v>1227150</v>
      </c>
      <c r="Q121" s="140">
        <f>SUM(K121:P121)</f>
        <v>7259040</v>
      </c>
      <c r="R121" s="143">
        <f t="shared" si="17"/>
        <v>7762320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93510</v>
      </c>
      <c r="I122" s="147">
        <v>34920</v>
      </c>
      <c r="J122" s="148">
        <f>SUM(H122:I122)</f>
        <v>128430</v>
      </c>
      <c r="K122" s="149">
        <v>0</v>
      </c>
      <c r="L122" s="150">
        <v>460620</v>
      </c>
      <c r="M122" s="150">
        <v>361080</v>
      </c>
      <c r="N122" s="150">
        <v>391320</v>
      </c>
      <c r="O122" s="150">
        <v>324090</v>
      </c>
      <c r="P122" s="147">
        <v>382950</v>
      </c>
      <c r="Q122" s="148">
        <f>SUM(K122:P122)</f>
        <v>1920060</v>
      </c>
      <c r="R122" s="151">
        <f t="shared" si="17"/>
        <v>2048490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13416831</v>
      </c>
      <c r="I123" s="118">
        <f t="shared" si="18"/>
        <v>14166909</v>
      </c>
      <c r="J123" s="119">
        <f t="shared" si="18"/>
        <v>27583740</v>
      </c>
      <c r="K123" s="120">
        <f t="shared" si="18"/>
        <v>0</v>
      </c>
      <c r="L123" s="121">
        <f t="shared" si="18"/>
        <v>95473830</v>
      </c>
      <c r="M123" s="121">
        <f t="shared" si="18"/>
        <v>78343293</v>
      </c>
      <c r="N123" s="121">
        <f t="shared" si="18"/>
        <v>70632670</v>
      </c>
      <c r="O123" s="121">
        <f t="shared" si="18"/>
        <v>43954778</v>
      </c>
      <c r="P123" s="122">
        <f t="shared" si="18"/>
        <v>25193988</v>
      </c>
      <c r="Q123" s="123">
        <f t="shared" si="18"/>
        <v>313598559</v>
      </c>
      <c r="R123" s="124">
        <f t="shared" si="18"/>
        <v>341182299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8651961</v>
      </c>
      <c r="I124" s="130">
        <v>7634601</v>
      </c>
      <c r="J124" s="152">
        <f>SUM(H124:I124)</f>
        <v>16286562</v>
      </c>
      <c r="K124" s="132">
        <v>0</v>
      </c>
      <c r="L124" s="133">
        <v>57598829</v>
      </c>
      <c r="M124" s="133">
        <v>44905042</v>
      </c>
      <c r="N124" s="133">
        <v>44771212</v>
      </c>
      <c r="O124" s="133">
        <v>22308959</v>
      </c>
      <c r="P124" s="130">
        <v>12643863</v>
      </c>
      <c r="Q124" s="131">
        <f>SUM(K124:P124)</f>
        <v>182227905</v>
      </c>
      <c r="R124" s="134">
        <f>SUM(J124,Q124)</f>
        <v>198514467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4764870</v>
      </c>
      <c r="I125" s="147">
        <v>6532308</v>
      </c>
      <c r="J125" s="153">
        <f>SUM(H125:I125)</f>
        <v>11297178</v>
      </c>
      <c r="K125" s="149">
        <v>0</v>
      </c>
      <c r="L125" s="150">
        <v>37875001</v>
      </c>
      <c r="M125" s="150">
        <v>33438251</v>
      </c>
      <c r="N125" s="150">
        <v>25861458</v>
      </c>
      <c r="O125" s="150">
        <v>21645819</v>
      </c>
      <c r="P125" s="147">
        <v>12550125</v>
      </c>
      <c r="Q125" s="148">
        <f>SUM(K125:P125)</f>
        <v>131370654</v>
      </c>
      <c r="R125" s="151">
        <f>SUM(J125,Q125)</f>
        <v>142667832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168831</v>
      </c>
      <c r="I126" s="118">
        <f t="shared" si="19"/>
        <v>487872</v>
      </c>
      <c r="J126" s="119">
        <f t="shared" si="19"/>
        <v>656703</v>
      </c>
      <c r="K126" s="120">
        <f t="shared" si="19"/>
        <v>0</v>
      </c>
      <c r="L126" s="121">
        <f t="shared" si="19"/>
        <v>4828338</v>
      </c>
      <c r="M126" s="121">
        <f t="shared" si="19"/>
        <v>7034010</v>
      </c>
      <c r="N126" s="121">
        <f t="shared" si="19"/>
        <v>9169083</v>
      </c>
      <c r="O126" s="121">
        <f t="shared" si="19"/>
        <v>11668388</v>
      </c>
      <c r="P126" s="122">
        <f t="shared" si="19"/>
        <v>6637239</v>
      </c>
      <c r="Q126" s="123">
        <f t="shared" si="19"/>
        <v>39337058</v>
      </c>
      <c r="R126" s="124">
        <f t="shared" si="19"/>
        <v>39993761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112140</v>
      </c>
      <c r="I127" s="130">
        <v>292482</v>
      </c>
      <c r="J127" s="152">
        <f>SUM(H127:I127)</f>
        <v>404622</v>
      </c>
      <c r="K127" s="132">
        <v>0</v>
      </c>
      <c r="L127" s="133">
        <v>3149847</v>
      </c>
      <c r="M127" s="133">
        <v>4613388</v>
      </c>
      <c r="N127" s="133">
        <v>5289066</v>
      </c>
      <c r="O127" s="133">
        <v>6337058</v>
      </c>
      <c r="P127" s="130">
        <v>3614436</v>
      </c>
      <c r="Q127" s="131">
        <f>SUM(K127:P127)</f>
        <v>23003795</v>
      </c>
      <c r="R127" s="134">
        <f>SUM(J127,Q127)</f>
        <v>23408417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56691</v>
      </c>
      <c r="I128" s="139">
        <v>195390</v>
      </c>
      <c r="J128" s="154">
        <f>SUM(H128:I128)</f>
        <v>252081</v>
      </c>
      <c r="K128" s="141">
        <v>0</v>
      </c>
      <c r="L128" s="142">
        <v>1578321</v>
      </c>
      <c r="M128" s="142">
        <v>2272338</v>
      </c>
      <c r="N128" s="142">
        <v>3097989</v>
      </c>
      <c r="O128" s="142">
        <v>4655241</v>
      </c>
      <c r="P128" s="139">
        <v>2363859</v>
      </c>
      <c r="Q128" s="140">
        <f>SUM(K128:P128)</f>
        <v>13967748</v>
      </c>
      <c r="R128" s="143">
        <f>SUM(J128,Q128)</f>
        <v>14219829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100170</v>
      </c>
      <c r="M129" s="150">
        <v>148284</v>
      </c>
      <c r="N129" s="150">
        <v>782028</v>
      </c>
      <c r="O129" s="150">
        <v>676089</v>
      </c>
      <c r="P129" s="147">
        <v>658944</v>
      </c>
      <c r="Q129" s="148">
        <f>SUM(K129:P129)</f>
        <v>2365515</v>
      </c>
      <c r="R129" s="151">
        <f>SUM(J129,Q129)</f>
        <v>2365515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4238529</v>
      </c>
      <c r="I130" s="118">
        <f t="shared" si="20"/>
        <v>2793199</v>
      </c>
      <c r="J130" s="119">
        <f t="shared" si="20"/>
        <v>7031728</v>
      </c>
      <c r="K130" s="120">
        <f t="shared" si="20"/>
        <v>0</v>
      </c>
      <c r="L130" s="121">
        <f t="shared" si="20"/>
        <v>4713184</v>
      </c>
      <c r="M130" s="121">
        <f t="shared" si="20"/>
        <v>7713035</v>
      </c>
      <c r="N130" s="121">
        <f t="shared" si="20"/>
        <v>6821095</v>
      </c>
      <c r="O130" s="121">
        <f t="shared" si="20"/>
        <v>5780297</v>
      </c>
      <c r="P130" s="122">
        <f t="shared" si="20"/>
        <v>5137053</v>
      </c>
      <c r="Q130" s="123">
        <f t="shared" si="20"/>
        <v>30164664</v>
      </c>
      <c r="R130" s="124">
        <f t="shared" si="20"/>
        <v>37196392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2031345</v>
      </c>
      <c r="I131" s="130">
        <v>1473948</v>
      </c>
      <c r="J131" s="152">
        <f>SUM(H131:I131)</f>
        <v>3505293</v>
      </c>
      <c r="K131" s="132">
        <v>0</v>
      </c>
      <c r="L131" s="133">
        <v>3022218</v>
      </c>
      <c r="M131" s="133">
        <v>5803093</v>
      </c>
      <c r="N131" s="133">
        <v>5744790</v>
      </c>
      <c r="O131" s="133">
        <v>5230290</v>
      </c>
      <c r="P131" s="130">
        <v>4822155</v>
      </c>
      <c r="Q131" s="131">
        <f>SUM(K131:P131)</f>
        <v>24622546</v>
      </c>
      <c r="R131" s="134">
        <f>SUM(J131,Q131)</f>
        <v>28127839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542307</v>
      </c>
      <c r="I132" s="139">
        <v>384357</v>
      </c>
      <c r="J132" s="154">
        <f>SUM(H132:I132)</f>
        <v>926664</v>
      </c>
      <c r="K132" s="141">
        <v>0</v>
      </c>
      <c r="L132" s="142">
        <v>271710</v>
      </c>
      <c r="M132" s="142">
        <v>324621</v>
      </c>
      <c r="N132" s="142">
        <v>380301</v>
      </c>
      <c r="O132" s="142">
        <v>192064</v>
      </c>
      <c r="P132" s="139">
        <v>86890</v>
      </c>
      <c r="Q132" s="140">
        <f>SUM(K132:P132)</f>
        <v>1255586</v>
      </c>
      <c r="R132" s="143">
        <f>SUM(J132,Q132)</f>
        <v>2182250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1664877</v>
      </c>
      <c r="I133" s="147">
        <v>934894</v>
      </c>
      <c r="J133" s="153">
        <f>SUM(H133:I133)</f>
        <v>2599771</v>
      </c>
      <c r="K133" s="149">
        <v>0</v>
      </c>
      <c r="L133" s="150">
        <v>1419256</v>
      </c>
      <c r="M133" s="150">
        <v>1585321</v>
      </c>
      <c r="N133" s="150">
        <v>696004</v>
      </c>
      <c r="O133" s="150">
        <v>357943</v>
      </c>
      <c r="P133" s="147">
        <v>228008</v>
      </c>
      <c r="Q133" s="148">
        <f>SUM(K133:P133)</f>
        <v>4286532</v>
      </c>
      <c r="R133" s="151">
        <f>SUM(J133,Q133)</f>
        <v>6886303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2413908</v>
      </c>
      <c r="I134" s="118">
        <v>2000682</v>
      </c>
      <c r="J134" s="119">
        <f>SUM(H134:I134)</f>
        <v>4414590</v>
      </c>
      <c r="K134" s="120">
        <v>0</v>
      </c>
      <c r="L134" s="121">
        <v>12604392</v>
      </c>
      <c r="M134" s="121">
        <v>8087347</v>
      </c>
      <c r="N134" s="121">
        <v>6804099</v>
      </c>
      <c r="O134" s="121">
        <v>6160765</v>
      </c>
      <c r="P134" s="122">
        <v>1409004</v>
      </c>
      <c r="Q134" s="123">
        <f>SUM(K134:P134)</f>
        <v>35065607</v>
      </c>
      <c r="R134" s="124">
        <f>SUM(J134,Q134)</f>
        <v>39480197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6340000</v>
      </c>
      <c r="I135" s="118">
        <v>2880500</v>
      </c>
      <c r="J135" s="119">
        <f>SUM(H135:I135)</f>
        <v>9220500</v>
      </c>
      <c r="K135" s="120">
        <v>0</v>
      </c>
      <c r="L135" s="121">
        <v>19619000</v>
      </c>
      <c r="M135" s="121">
        <v>12662380</v>
      </c>
      <c r="N135" s="121">
        <v>10699158</v>
      </c>
      <c r="O135" s="121">
        <v>6450234</v>
      </c>
      <c r="P135" s="122">
        <v>3600900</v>
      </c>
      <c r="Q135" s="123">
        <f>SUM(K135:P135)</f>
        <v>53031672</v>
      </c>
      <c r="R135" s="124">
        <f>SUM(J135,Q135)</f>
        <v>62252172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571662</v>
      </c>
      <c r="I136" s="118">
        <f t="shared" si="21"/>
        <v>404307</v>
      </c>
      <c r="J136" s="119">
        <f t="shared" si="21"/>
        <v>975969</v>
      </c>
      <c r="K136" s="120">
        <f t="shared" si="21"/>
        <v>0</v>
      </c>
      <c r="L136" s="121">
        <f t="shared" si="21"/>
        <v>49159665</v>
      </c>
      <c r="M136" s="121">
        <f t="shared" si="21"/>
        <v>51998094</v>
      </c>
      <c r="N136" s="121">
        <f t="shared" si="21"/>
        <v>56698272</v>
      </c>
      <c r="O136" s="121">
        <f t="shared" si="21"/>
        <v>29561382</v>
      </c>
      <c r="P136" s="122">
        <f t="shared" si="21"/>
        <v>14424327</v>
      </c>
      <c r="Q136" s="123">
        <f t="shared" si="21"/>
        <v>201841740</v>
      </c>
      <c r="R136" s="124">
        <f t="shared" si="21"/>
        <v>202817709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122220</v>
      </c>
      <c r="M137" s="133">
        <v>63000</v>
      </c>
      <c r="N137" s="133">
        <v>32220</v>
      </c>
      <c r="O137" s="133">
        <v>45000</v>
      </c>
      <c r="P137" s="130">
        <v>21492</v>
      </c>
      <c r="Q137" s="131">
        <f aca="true" t="shared" si="22" ref="Q137:Q142">SUM(K137:P137)</f>
        <v>283932</v>
      </c>
      <c r="R137" s="134">
        <f aca="true" t="shared" si="23" ref="R137:R142">SUM(J137,Q137)</f>
        <v>283932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283743</v>
      </c>
      <c r="I138" s="139">
        <v>116487</v>
      </c>
      <c r="J138" s="154">
        <f>SUM(H138:I138)</f>
        <v>400230</v>
      </c>
      <c r="K138" s="141">
        <v>0</v>
      </c>
      <c r="L138" s="142">
        <v>3528441</v>
      </c>
      <c r="M138" s="142">
        <v>3017178</v>
      </c>
      <c r="N138" s="142">
        <v>2726325</v>
      </c>
      <c r="O138" s="142">
        <v>1868931</v>
      </c>
      <c r="P138" s="139">
        <v>2049939</v>
      </c>
      <c r="Q138" s="140">
        <f t="shared" si="22"/>
        <v>13190814</v>
      </c>
      <c r="R138" s="143">
        <f t="shared" si="23"/>
        <v>13591044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287919</v>
      </c>
      <c r="I139" s="139">
        <v>287820</v>
      </c>
      <c r="J139" s="154">
        <f>SUM(H139:I139)</f>
        <v>575739</v>
      </c>
      <c r="K139" s="141">
        <v>0</v>
      </c>
      <c r="L139" s="142">
        <v>3139686</v>
      </c>
      <c r="M139" s="142">
        <v>7053579</v>
      </c>
      <c r="N139" s="142">
        <v>7857324</v>
      </c>
      <c r="O139" s="142">
        <v>4613130</v>
      </c>
      <c r="P139" s="139">
        <v>2620377</v>
      </c>
      <c r="Q139" s="140">
        <f t="shared" si="22"/>
        <v>25284096</v>
      </c>
      <c r="R139" s="143">
        <f t="shared" si="23"/>
        <v>25859835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40417785</v>
      </c>
      <c r="M140" s="142">
        <v>41066001</v>
      </c>
      <c r="N140" s="142">
        <v>45194436</v>
      </c>
      <c r="O140" s="142">
        <v>22845321</v>
      </c>
      <c r="P140" s="139">
        <v>9504945</v>
      </c>
      <c r="Q140" s="140">
        <f t="shared" si="22"/>
        <v>159028488</v>
      </c>
      <c r="R140" s="143">
        <f t="shared" si="23"/>
        <v>159028488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1951533</v>
      </c>
      <c r="M141" s="142">
        <v>798336</v>
      </c>
      <c r="N141" s="142">
        <v>887967</v>
      </c>
      <c r="O141" s="142">
        <v>189000</v>
      </c>
      <c r="P141" s="139">
        <v>227574</v>
      </c>
      <c r="Q141" s="140">
        <f t="shared" si="22"/>
        <v>4054410</v>
      </c>
      <c r="R141" s="143">
        <f t="shared" si="23"/>
        <v>4054410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15286582</v>
      </c>
      <c r="M143" s="121">
        <f t="shared" si="24"/>
        <v>35838680</v>
      </c>
      <c r="N143" s="121">
        <f t="shared" si="24"/>
        <v>105613626</v>
      </c>
      <c r="O143" s="121">
        <f t="shared" si="24"/>
        <v>201726943</v>
      </c>
      <c r="P143" s="122">
        <f t="shared" si="24"/>
        <v>354265475</v>
      </c>
      <c r="Q143" s="123">
        <f t="shared" si="24"/>
        <v>712731306</v>
      </c>
      <c r="R143" s="124">
        <f t="shared" si="24"/>
        <v>712731306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4183111</v>
      </c>
      <c r="M144" s="133">
        <v>12136010</v>
      </c>
      <c r="N144" s="133">
        <v>32566521</v>
      </c>
      <c r="O144" s="133">
        <v>57151740</v>
      </c>
      <c r="P144" s="130">
        <v>71680892</v>
      </c>
      <c r="Q144" s="131">
        <f>SUM(K144:P144)</f>
        <v>177718274</v>
      </c>
      <c r="R144" s="134">
        <f>SUM(J144,Q144)</f>
        <v>177718274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10032102</v>
      </c>
      <c r="M145" s="142">
        <v>14765868</v>
      </c>
      <c r="N145" s="142">
        <v>29985426</v>
      </c>
      <c r="O145" s="142">
        <v>35725180</v>
      </c>
      <c r="P145" s="139">
        <v>26604387</v>
      </c>
      <c r="Q145" s="140">
        <f>SUM(K145:P145)</f>
        <v>117112963</v>
      </c>
      <c r="R145" s="143">
        <f>SUM(J145,Q145)</f>
        <v>117112963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1071369</v>
      </c>
      <c r="M146" s="150">
        <v>8936802</v>
      </c>
      <c r="N146" s="150">
        <v>43061679</v>
      </c>
      <c r="O146" s="150">
        <v>108850023</v>
      </c>
      <c r="P146" s="147">
        <v>255980196</v>
      </c>
      <c r="Q146" s="148">
        <f>SUM(K146:P146)</f>
        <v>417900069</v>
      </c>
      <c r="R146" s="151">
        <f>SUM(J146,Q146)</f>
        <v>417900069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43276204</v>
      </c>
      <c r="I147" s="118">
        <f t="shared" si="25"/>
        <v>31746078</v>
      </c>
      <c r="J147" s="119">
        <f t="shared" si="25"/>
        <v>75022282</v>
      </c>
      <c r="K147" s="120">
        <f t="shared" si="25"/>
        <v>0</v>
      </c>
      <c r="L147" s="121">
        <f t="shared" si="25"/>
        <v>241676841</v>
      </c>
      <c r="M147" s="121">
        <f t="shared" si="25"/>
        <v>236319825</v>
      </c>
      <c r="N147" s="121">
        <f t="shared" si="25"/>
        <v>295557004</v>
      </c>
      <c r="O147" s="121">
        <f t="shared" si="25"/>
        <v>328667634</v>
      </c>
      <c r="P147" s="122">
        <f t="shared" si="25"/>
        <v>434670311</v>
      </c>
      <c r="Q147" s="123">
        <f t="shared" si="25"/>
        <v>1536891615</v>
      </c>
      <c r="R147" s="124">
        <f t="shared" si="25"/>
        <v>1611913897</v>
      </c>
    </row>
    <row r="149" s="183" customFormat="1" ht="16.5" customHeight="1">
      <c r="A149" s="183" t="s">
        <v>100</v>
      </c>
    </row>
    <row r="150" s="183" customFormat="1" ht="16.5" customHeight="1">
      <c r="A150" s="183" t="s">
        <v>101</v>
      </c>
    </row>
    <row r="151" spans="1:18" s="111" customFormat="1" ht="16.5" customHeight="1">
      <c r="A151" s="110" t="s">
        <v>102</v>
      </c>
      <c r="B151" s="113"/>
      <c r="C151" s="113"/>
      <c r="D151" s="113"/>
      <c r="E151" s="113"/>
      <c r="F151" s="4"/>
      <c r="G151" s="4"/>
      <c r="H151" s="4"/>
      <c r="I151" s="312" t="s">
        <v>103</v>
      </c>
      <c r="J151" s="312"/>
      <c r="K151" s="312"/>
      <c r="L151" s="312"/>
      <c r="M151" s="312"/>
      <c r="N151" s="312"/>
      <c r="O151" s="312"/>
      <c r="P151" s="312"/>
      <c r="Q151" s="312"/>
      <c r="R151" s="312"/>
    </row>
    <row r="152" spans="2:18" s="111" customFormat="1" ht="16.5" customHeight="1">
      <c r="B152" s="343" t="str">
        <f>"平成"&amp;WIDECHAR($A$2)&amp;"年（"&amp;WIDECHAR($B$2)&amp;"年）"&amp;WIDECHAR($C$2)&amp;"月"</f>
        <v>平成２０年（２００８年）１２月</v>
      </c>
      <c r="C152" s="317"/>
      <c r="D152" s="317"/>
      <c r="E152" s="317"/>
      <c r="F152" s="317"/>
      <c r="G152" s="318"/>
      <c r="H152" s="361" t="s">
        <v>23</v>
      </c>
      <c r="I152" s="362"/>
      <c r="J152" s="362"/>
      <c r="K152" s="363" t="s">
        <v>24</v>
      </c>
      <c r="L152" s="339"/>
      <c r="M152" s="339"/>
      <c r="N152" s="339"/>
      <c r="O152" s="339"/>
      <c r="P152" s="339"/>
      <c r="Q152" s="364"/>
      <c r="R152" s="370" t="s">
        <v>17</v>
      </c>
    </row>
    <row r="153" spans="2:18" s="111" customFormat="1" ht="16.5" customHeight="1">
      <c r="B153" s="319"/>
      <c r="C153" s="320"/>
      <c r="D153" s="320"/>
      <c r="E153" s="320"/>
      <c r="F153" s="320"/>
      <c r="G153" s="321"/>
      <c r="H153" s="66" t="s">
        <v>8</v>
      </c>
      <c r="I153" s="67" t="s">
        <v>9</v>
      </c>
      <c r="J153" s="68" t="s">
        <v>10</v>
      </c>
      <c r="K153" s="69" t="s">
        <v>11</v>
      </c>
      <c r="L153" s="70" t="s">
        <v>12</v>
      </c>
      <c r="M153" s="70" t="s">
        <v>13</v>
      </c>
      <c r="N153" s="70" t="s">
        <v>14</v>
      </c>
      <c r="O153" s="70" t="s">
        <v>15</v>
      </c>
      <c r="P153" s="71" t="s">
        <v>16</v>
      </c>
      <c r="Q153" s="65" t="s">
        <v>10</v>
      </c>
      <c r="R153" s="371"/>
    </row>
    <row r="154" spans="2:18" s="111" customFormat="1" ht="16.5" customHeight="1">
      <c r="B154" s="114" t="s">
        <v>32</v>
      </c>
      <c r="C154" s="115"/>
      <c r="D154" s="115"/>
      <c r="E154" s="115"/>
      <c r="F154" s="115"/>
      <c r="G154" s="116"/>
      <c r="H154" s="117">
        <f aca="true" t="shared" si="26" ref="H154:R154">SUM(H155,H161,H164,H168,H172:H173)</f>
        <v>0</v>
      </c>
      <c r="I154" s="118">
        <f t="shared" si="26"/>
        <v>0</v>
      </c>
      <c r="J154" s="119">
        <f t="shared" si="26"/>
        <v>0</v>
      </c>
      <c r="K154" s="120">
        <f t="shared" si="26"/>
        <v>0</v>
      </c>
      <c r="L154" s="121">
        <f t="shared" si="26"/>
        <v>0</v>
      </c>
      <c r="M154" s="121">
        <f t="shared" si="26"/>
        <v>0</v>
      </c>
      <c r="N154" s="121">
        <f t="shared" si="26"/>
        <v>0</v>
      </c>
      <c r="O154" s="121">
        <f t="shared" si="26"/>
        <v>0</v>
      </c>
      <c r="P154" s="122">
        <f t="shared" si="26"/>
        <v>0</v>
      </c>
      <c r="Q154" s="123">
        <f t="shared" si="26"/>
        <v>0</v>
      </c>
      <c r="R154" s="124">
        <f t="shared" si="26"/>
        <v>0</v>
      </c>
    </row>
    <row r="155" spans="2:18" s="111" customFormat="1" ht="16.5" customHeight="1">
      <c r="B155" s="125"/>
      <c r="C155" s="114" t="s">
        <v>33</v>
      </c>
      <c r="D155" s="115"/>
      <c r="E155" s="115"/>
      <c r="F155" s="115"/>
      <c r="G155" s="116"/>
      <c r="H155" s="117">
        <f aca="true" t="shared" si="27" ref="H155:Q155">SUM(H156:H160)</f>
        <v>0</v>
      </c>
      <c r="I155" s="118">
        <f t="shared" si="27"/>
        <v>0</v>
      </c>
      <c r="J155" s="119">
        <f t="shared" si="27"/>
        <v>0</v>
      </c>
      <c r="K155" s="120">
        <f t="shared" si="27"/>
        <v>0</v>
      </c>
      <c r="L155" s="121">
        <f t="shared" si="27"/>
        <v>0</v>
      </c>
      <c r="M155" s="121">
        <f t="shared" si="27"/>
        <v>0</v>
      </c>
      <c r="N155" s="121">
        <f t="shared" si="27"/>
        <v>0</v>
      </c>
      <c r="O155" s="121">
        <f t="shared" si="27"/>
        <v>0</v>
      </c>
      <c r="P155" s="122">
        <f t="shared" si="27"/>
        <v>0</v>
      </c>
      <c r="Q155" s="123">
        <f t="shared" si="27"/>
        <v>0</v>
      </c>
      <c r="R155" s="124">
        <f aca="true" t="shared" si="28" ref="R155:R160">SUM(J155,Q155)</f>
        <v>0</v>
      </c>
    </row>
    <row r="156" spans="2:18" s="111" customFormat="1" ht="16.5" customHeight="1">
      <c r="B156" s="125"/>
      <c r="C156" s="125"/>
      <c r="D156" s="126" t="s">
        <v>34</v>
      </c>
      <c r="E156" s="127"/>
      <c r="F156" s="127"/>
      <c r="G156" s="128"/>
      <c r="H156" s="129">
        <v>0</v>
      </c>
      <c r="I156" s="130">
        <v>0</v>
      </c>
      <c r="J156" s="152">
        <f>SUM(H156:I156)</f>
        <v>0</v>
      </c>
      <c r="K156" s="132">
        <v>0</v>
      </c>
      <c r="L156" s="133">
        <v>0</v>
      </c>
      <c r="M156" s="133">
        <v>0</v>
      </c>
      <c r="N156" s="133">
        <v>0</v>
      </c>
      <c r="O156" s="133">
        <v>0</v>
      </c>
      <c r="P156" s="130">
        <v>0</v>
      </c>
      <c r="Q156" s="131">
        <f>SUM(K156:P156)</f>
        <v>0</v>
      </c>
      <c r="R156" s="134">
        <f t="shared" si="28"/>
        <v>0</v>
      </c>
    </row>
    <row r="157" spans="2:18" s="111" customFormat="1" ht="16.5" customHeight="1">
      <c r="B157" s="125"/>
      <c r="C157" s="125"/>
      <c r="D157" s="135" t="s">
        <v>35</v>
      </c>
      <c r="E157" s="136"/>
      <c r="F157" s="136"/>
      <c r="G157" s="137"/>
      <c r="H157" s="138">
        <v>0</v>
      </c>
      <c r="I157" s="139">
        <v>0</v>
      </c>
      <c r="J157" s="154">
        <f>SUM(H157:I157)</f>
        <v>0</v>
      </c>
      <c r="K157" s="141">
        <v>0</v>
      </c>
      <c r="L157" s="142">
        <v>0</v>
      </c>
      <c r="M157" s="142">
        <v>0</v>
      </c>
      <c r="N157" s="142">
        <v>0</v>
      </c>
      <c r="O157" s="142">
        <v>0</v>
      </c>
      <c r="P157" s="139">
        <v>0</v>
      </c>
      <c r="Q157" s="140">
        <f>SUM(K157:P157)</f>
        <v>0</v>
      </c>
      <c r="R157" s="143">
        <f t="shared" si="28"/>
        <v>0</v>
      </c>
    </row>
    <row r="158" spans="2:18" s="111" customFormat="1" ht="16.5" customHeight="1">
      <c r="B158" s="125"/>
      <c r="C158" s="125"/>
      <c r="D158" s="135" t="s">
        <v>36</v>
      </c>
      <c r="E158" s="136"/>
      <c r="F158" s="136"/>
      <c r="G158" s="137"/>
      <c r="H158" s="138">
        <v>0</v>
      </c>
      <c r="I158" s="139">
        <v>0</v>
      </c>
      <c r="J158" s="154">
        <f>SUM(H158:I158)</f>
        <v>0</v>
      </c>
      <c r="K158" s="141">
        <v>0</v>
      </c>
      <c r="L158" s="142">
        <v>0</v>
      </c>
      <c r="M158" s="142">
        <v>0</v>
      </c>
      <c r="N158" s="142">
        <v>0</v>
      </c>
      <c r="O158" s="142">
        <v>0</v>
      </c>
      <c r="P158" s="139">
        <v>0</v>
      </c>
      <c r="Q158" s="140">
        <f>SUM(K158:P158)</f>
        <v>0</v>
      </c>
      <c r="R158" s="143">
        <f t="shared" si="28"/>
        <v>0</v>
      </c>
    </row>
    <row r="159" spans="2:18" s="111" customFormat="1" ht="16.5" customHeight="1">
      <c r="B159" s="125"/>
      <c r="C159" s="125"/>
      <c r="D159" s="135" t="s">
        <v>37</v>
      </c>
      <c r="E159" s="136"/>
      <c r="F159" s="136"/>
      <c r="G159" s="137"/>
      <c r="H159" s="138">
        <v>0</v>
      </c>
      <c r="I159" s="139">
        <v>0</v>
      </c>
      <c r="J159" s="154">
        <f>SUM(H159:I159)</f>
        <v>0</v>
      </c>
      <c r="K159" s="141">
        <v>0</v>
      </c>
      <c r="L159" s="142">
        <v>0</v>
      </c>
      <c r="M159" s="142">
        <v>0</v>
      </c>
      <c r="N159" s="142">
        <v>0</v>
      </c>
      <c r="O159" s="142">
        <v>0</v>
      </c>
      <c r="P159" s="139">
        <v>0</v>
      </c>
      <c r="Q159" s="140">
        <f>SUM(K159:P159)</f>
        <v>0</v>
      </c>
      <c r="R159" s="143">
        <f t="shared" si="28"/>
        <v>0</v>
      </c>
    </row>
    <row r="160" spans="2:18" s="111" customFormat="1" ht="16.5" customHeight="1">
      <c r="B160" s="125"/>
      <c r="C160" s="125"/>
      <c r="D160" s="144" t="s">
        <v>38</v>
      </c>
      <c r="E160" s="48"/>
      <c r="F160" s="48"/>
      <c r="G160" s="145"/>
      <c r="H160" s="146">
        <v>0</v>
      </c>
      <c r="I160" s="147">
        <v>0</v>
      </c>
      <c r="J160" s="153">
        <f>SUM(H160:I160)</f>
        <v>0</v>
      </c>
      <c r="K160" s="149">
        <v>0</v>
      </c>
      <c r="L160" s="150">
        <v>0</v>
      </c>
      <c r="M160" s="150">
        <v>0</v>
      </c>
      <c r="N160" s="150">
        <v>0</v>
      </c>
      <c r="O160" s="150">
        <v>0</v>
      </c>
      <c r="P160" s="147">
        <v>0</v>
      </c>
      <c r="Q160" s="148">
        <f>SUM(K160:P160)</f>
        <v>0</v>
      </c>
      <c r="R160" s="151">
        <f t="shared" si="28"/>
        <v>0</v>
      </c>
    </row>
    <row r="161" spans="2:18" s="111" customFormat="1" ht="16.5" customHeight="1">
      <c r="B161" s="125"/>
      <c r="C161" s="114" t="s">
        <v>39</v>
      </c>
      <c r="D161" s="115"/>
      <c r="E161" s="115"/>
      <c r="F161" s="115"/>
      <c r="G161" s="116"/>
      <c r="H161" s="117">
        <f aca="true" t="shared" si="29" ref="H161:R161">SUM(H162:H163)</f>
        <v>0</v>
      </c>
      <c r="I161" s="118">
        <f t="shared" si="29"/>
        <v>0</v>
      </c>
      <c r="J161" s="119">
        <f t="shared" si="29"/>
        <v>0</v>
      </c>
      <c r="K161" s="120">
        <f t="shared" si="29"/>
        <v>0</v>
      </c>
      <c r="L161" s="121">
        <f t="shared" si="29"/>
        <v>0</v>
      </c>
      <c r="M161" s="121">
        <f t="shared" si="29"/>
        <v>0</v>
      </c>
      <c r="N161" s="121">
        <f t="shared" si="29"/>
        <v>0</v>
      </c>
      <c r="O161" s="121">
        <f t="shared" si="29"/>
        <v>0</v>
      </c>
      <c r="P161" s="122">
        <f t="shared" si="29"/>
        <v>0</v>
      </c>
      <c r="Q161" s="123">
        <f t="shared" si="29"/>
        <v>0</v>
      </c>
      <c r="R161" s="124">
        <f t="shared" si="29"/>
        <v>0</v>
      </c>
    </row>
    <row r="162" spans="2:18" s="111" customFormat="1" ht="16.5" customHeight="1">
      <c r="B162" s="125"/>
      <c r="C162" s="125"/>
      <c r="D162" s="126" t="s">
        <v>40</v>
      </c>
      <c r="E162" s="127"/>
      <c r="F162" s="127"/>
      <c r="G162" s="128"/>
      <c r="H162" s="129">
        <v>0</v>
      </c>
      <c r="I162" s="130">
        <v>0</v>
      </c>
      <c r="J162" s="152">
        <f>SUM(H162:I162)</f>
        <v>0</v>
      </c>
      <c r="K162" s="132">
        <v>0</v>
      </c>
      <c r="L162" s="133">
        <v>0</v>
      </c>
      <c r="M162" s="133">
        <v>0</v>
      </c>
      <c r="N162" s="133">
        <v>0</v>
      </c>
      <c r="O162" s="133">
        <v>0</v>
      </c>
      <c r="P162" s="130">
        <v>0</v>
      </c>
      <c r="Q162" s="131">
        <f>SUM(K162:P162)</f>
        <v>0</v>
      </c>
      <c r="R162" s="134">
        <f>SUM(J162,Q162)</f>
        <v>0</v>
      </c>
    </row>
    <row r="163" spans="2:18" s="111" customFormat="1" ht="16.5" customHeight="1">
      <c r="B163" s="125"/>
      <c r="C163" s="125"/>
      <c r="D163" s="144" t="s">
        <v>41</v>
      </c>
      <c r="E163" s="48"/>
      <c r="F163" s="48"/>
      <c r="G163" s="145"/>
      <c r="H163" s="146">
        <v>0</v>
      </c>
      <c r="I163" s="147">
        <v>0</v>
      </c>
      <c r="J163" s="153">
        <f>SUM(H163:I163)</f>
        <v>0</v>
      </c>
      <c r="K163" s="149">
        <v>0</v>
      </c>
      <c r="L163" s="150">
        <v>0</v>
      </c>
      <c r="M163" s="150">
        <v>0</v>
      </c>
      <c r="N163" s="150">
        <v>0</v>
      </c>
      <c r="O163" s="150">
        <v>0</v>
      </c>
      <c r="P163" s="147">
        <v>0</v>
      </c>
      <c r="Q163" s="148">
        <f>SUM(K163:P163)</f>
        <v>0</v>
      </c>
      <c r="R163" s="151">
        <f>SUM(J163,Q163)</f>
        <v>0</v>
      </c>
    </row>
    <row r="164" spans="2:18" s="111" customFormat="1" ht="16.5" customHeight="1">
      <c r="B164" s="125"/>
      <c r="C164" s="114" t="s">
        <v>42</v>
      </c>
      <c r="D164" s="115"/>
      <c r="E164" s="115"/>
      <c r="F164" s="115"/>
      <c r="G164" s="116"/>
      <c r="H164" s="117">
        <f aca="true" t="shared" si="30" ref="H164:R164">SUM(H165:H167)</f>
        <v>0</v>
      </c>
      <c r="I164" s="118">
        <f t="shared" si="30"/>
        <v>0</v>
      </c>
      <c r="J164" s="119">
        <f t="shared" si="30"/>
        <v>0</v>
      </c>
      <c r="K164" s="120">
        <f t="shared" si="30"/>
        <v>0</v>
      </c>
      <c r="L164" s="121">
        <f t="shared" si="30"/>
        <v>0</v>
      </c>
      <c r="M164" s="121">
        <f t="shared" si="30"/>
        <v>0</v>
      </c>
      <c r="N164" s="121">
        <f t="shared" si="30"/>
        <v>0</v>
      </c>
      <c r="O164" s="121">
        <f t="shared" si="30"/>
        <v>0</v>
      </c>
      <c r="P164" s="122">
        <f t="shared" si="30"/>
        <v>0</v>
      </c>
      <c r="Q164" s="123">
        <f t="shared" si="30"/>
        <v>0</v>
      </c>
      <c r="R164" s="124">
        <f t="shared" si="30"/>
        <v>0</v>
      </c>
    </row>
    <row r="165" spans="2:18" s="111" customFormat="1" ht="16.5" customHeight="1">
      <c r="B165" s="125"/>
      <c r="C165" s="125"/>
      <c r="D165" s="126" t="s">
        <v>43</v>
      </c>
      <c r="E165" s="127"/>
      <c r="F165" s="127"/>
      <c r="G165" s="128"/>
      <c r="H165" s="129">
        <v>0</v>
      </c>
      <c r="I165" s="130">
        <v>0</v>
      </c>
      <c r="J165" s="152">
        <f>SUM(H165:I165)</f>
        <v>0</v>
      </c>
      <c r="K165" s="132">
        <v>0</v>
      </c>
      <c r="L165" s="133">
        <v>0</v>
      </c>
      <c r="M165" s="133">
        <v>0</v>
      </c>
      <c r="N165" s="133">
        <v>0</v>
      </c>
      <c r="O165" s="133">
        <v>0</v>
      </c>
      <c r="P165" s="130">
        <v>0</v>
      </c>
      <c r="Q165" s="131">
        <f>SUM(K165:P165)</f>
        <v>0</v>
      </c>
      <c r="R165" s="134">
        <f>SUM(J165,Q165)</f>
        <v>0</v>
      </c>
    </row>
    <row r="166" spans="2:18" s="111" customFormat="1" ht="16.5" customHeight="1">
      <c r="B166" s="125"/>
      <c r="C166" s="125"/>
      <c r="D166" s="135" t="s">
        <v>44</v>
      </c>
      <c r="E166" s="136"/>
      <c r="F166" s="136"/>
      <c r="G166" s="137"/>
      <c r="H166" s="138">
        <v>0</v>
      </c>
      <c r="I166" s="139">
        <v>0</v>
      </c>
      <c r="J166" s="154">
        <f>SUM(H166:I166)</f>
        <v>0</v>
      </c>
      <c r="K166" s="141">
        <v>0</v>
      </c>
      <c r="L166" s="142">
        <v>0</v>
      </c>
      <c r="M166" s="142">
        <v>0</v>
      </c>
      <c r="N166" s="142">
        <v>0</v>
      </c>
      <c r="O166" s="142">
        <v>0</v>
      </c>
      <c r="P166" s="139">
        <v>0</v>
      </c>
      <c r="Q166" s="140">
        <f>SUM(K166:P166)</f>
        <v>0</v>
      </c>
      <c r="R166" s="143">
        <f>SUM(J166,Q166)</f>
        <v>0</v>
      </c>
    </row>
    <row r="167" spans="2:18" s="111" customFormat="1" ht="16.5" customHeight="1">
      <c r="B167" s="125"/>
      <c r="C167" s="155"/>
      <c r="D167" s="144" t="s">
        <v>45</v>
      </c>
      <c r="E167" s="48"/>
      <c r="F167" s="48"/>
      <c r="G167" s="145"/>
      <c r="H167" s="146">
        <v>0</v>
      </c>
      <c r="I167" s="147">
        <v>0</v>
      </c>
      <c r="J167" s="153">
        <f>SUM(H167:I167)</f>
        <v>0</v>
      </c>
      <c r="K167" s="149">
        <v>0</v>
      </c>
      <c r="L167" s="150">
        <v>0</v>
      </c>
      <c r="M167" s="150">
        <v>0</v>
      </c>
      <c r="N167" s="150">
        <v>0</v>
      </c>
      <c r="O167" s="150">
        <v>0</v>
      </c>
      <c r="P167" s="147">
        <v>0</v>
      </c>
      <c r="Q167" s="148">
        <f>SUM(K167:P167)</f>
        <v>0</v>
      </c>
      <c r="R167" s="151">
        <f>SUM(J167,Q167)</f>
        <v>0</v>
      </c>
    </row>
    <row r="168" spans="2:18" s="111" customFormat="1" ht="16.5" customHeight="1">
      <c r="B168" s="125"/>
      <c r="C168" s="114" t="s">
        <v>46</v>
      </c>
      <c r="D168" s="115"/>
      <c r="E168" s="115"/>
      <c r="F168" s="115"/>
      <c r="G168" s="116"/>
      <c r="H168" s="117">
        <f aca="true" t="shared" si="31" ref="H168:R168">SUM(H169:H171)</f>
        <v>0</v>
      </c>
      <c r="I168" s="118">
        <f t="shared" si="31"/>
        <v>0</v>
      </c>
      <c r="J168" s="119">
        <f t="shared" si="31"/>
        <v>0</v>
      </c>
      <c r="K168" s="120">
        <f t="shared" si="31"/>
        <v>0</v>
      </c>
      <c r="L168" s="121">
        <f t="shared" si="31"/>
        <v>0</v>
      </c>
      <c r="M168" s="121">
        <f t="shared" si="31"/>
        <v>0</v>
      </c>
      <c r="N168" s="121">
        <f t="shared" si="31"/>
        <v>0</v>
      </c>
      <c r="O168" s="121">
        <f t="shared" si="31"/>
        <v>0</v>
      </c>
      <c r="P168" s="122">
        <f t="shared" si="31"/>
        <v>0</v>
      </c>
      <c r="Q168" s="123">
        <f t="shared" si="31"/>
        <v>0</v>
      </c>
      <c r="R168" s="124">
        <f t="shared" si="31"/>
        <v>0</v>
      </c>
    </row>
    <row r="169" spans="2:18" s="111" customFormat="1" ht="16.5" customHeight="1">
      <c r="B169" s="125"/>
      <c r="C169" s="125"/>
      <c r="D169" s="126" t="s">
        <v>47</v>
      </c>
      <c r="E169" s="127"/>
      <c r="F169" s="127"/>
      <c r="G169" s="128"/>
      <c r="H169" s="129">
        <v>0</v>
      </c>
      <c r="I169" s="130">
        <v>0</v>
      </c>
      <c r="J169" s="152">
        <f>SUM(H169:I169)</f>
        <v>0</v>
      </c>
      <c r="K169" s="132">
        <v>0</v>
      </c>
      <c r="L169" s="133">
        <v>0</v>
      </c>
      <c r="M169" s="133">
        <v>0</v>
      </c>
      <c r="N169" s="133">
        <v>0</v>
      </c>
      <c r="O169" s="133">
        <v>0</v>
      </c>
      <c r="P169" s="130">
        <v>0</v>
      </c>
      <c r="Q169" s="131">
        <f>SUM(K169:P169)</f>
        <v>0</v>
      </c>
      <c r="R169" s="134">
        <f>SUM(J169,Q169)</f>
        <v>0</v>
      </c>
    </row>
    <row r="170" spans="2:18" s="111" customFormat="1" ht="16.5" customHeight="1">
      <c r="B170" s="125"/>
      <c r="C170" s="125"/>
      <c r="D170" s="135" t="s">
        <v>48</v>
      </c>
      <c r="E170" s="136"/>
      <c r="F170" s="136"/>
      <c r="G170" s="137"/>
      <c r="H170" s="138">
        <v>0</v>
      </c>
      <c r="I170" s="139">
        <v>0</v>
      </c>
      <c r="J170" s="154">
        <f>SUM(H170:I170)</f>
        <v>0</v>
      </c>
      <c r="K170" s="141">
        <v>0</v>
      </c>
      <c r="L170" s="142">
        <v>0</v>
      </c>
      <c r="M170" s="142">
        <v>0</v>
      </c>
      <c r="N170" s="142">
        <v>0</v>
      </c>
      <c r="O170" s="142">
        <v>0</v>
      </c>
      <c r="P170" s="139">
        <v>0</v>
      </c>
      <c r="Q170" s="140">
        <f>SUM(K170:P170)</f>
        <v>0</v>
      </c>
      <c r="R170" s="143">
        <f>SUM(J170,Q170)</f>
        <v>0</v>
      </c>
    </row>
    <row r="171" spans="2:18" s="111" customFormat="1" ht="16.5" customHeight="1">
      <c r="B171" s="125"/>
      <c r="C171" s="125"/>
      <c r="D171" s="144" t="s">
        <v>49</v>
      </c>
      <c r="E171" s="48"/>
      <c r="F171" s="48"/>
      <c r="G171" s="145"/>
      <c r="H171" s="146">
        <v>0</v>
      </c>
      <c r="I171" s="147">
        <v>0</v>
      </c>
      <c r="J171" s="153">
        <f>SUM(H171:I171)</f>
        <v>0</v>
      </c>
      <c r="K171" s="149">
        <v>0</v>
      </c>
      <c r="L171" s="150">
        <v>0</v>
      </c>
      <c r="M171" s="150">
        <v>0</v>
      </c>
      <c r="N171" s="150">
        <v>0</v>
      </c>
      <c r="O171" s="150">
        <v>0</v>
      </c>
      <c r="P171" s="147">
        <v>0</v>
      </c>
      <c r="Q171" s="148">
        <f>SUM(K171:P171)</f>
        <v>0</v>
      </c>
      <c r="R171" s="151">
        <f>SUM(J171,Q171)</f>
        <v>0</v>
      </c>
    </row>
    <row r="172" spans="2:18" s="111" customFormat="1" ht="16.5" customHeight="1">
      <c r="B172" s="125"/>
      <c r="C172" s="156" t="s">
        <v>50</v>
      </c>
      <c r="D172" s="157"/>
      <c r="E172" s="157"/>
      <c r="F172" s="157"/>
      <c r="G172" s="158"/>
      <c r="H172" s="117">
        <v>0</v>
      </c>
      <c r="I172" s="118">
        <v>0</v>
      </c>
      <c r="J172" s="119">
        <f>SUM(H172:I172)</f>
        <v>0</v>
      </c>
      <c r="K172" s="120">
        <v>0</v>
      </c>
      <c r="L172" s="121">
        <v>0</v>
      </c>
      <c r="M172" s="121">
        <v>0</v>
      </c>
      <c r="N172" s="121">
        <v>0</v>
      </c>
      <c r="O172" s="121">
        <v>0</v>
      </c>
      <c r="P172" s="122">
        <v>0</v>
      </c>
      <c r="Q172" s="123">
        <f>SUM(K172:P172)</f>
        <v>0</v>
      </c>
      <c r="R172" s="124">
        <f>SUM(J172,Q172)</f>
        <v>0</v>
      </c>
    </row>
    <row r="173" spans="2:18" s="111" customFormat="1" ht="16.5" customHeight="1">
      <c r="B173" s="155"/>
      <c r="C173" s="156" t="s">
        <v>51</v>
      </c>
      <c r="D173" s="157"/>
      <c r="E173" s="157"/>
      <c r="F173" s="157"/>
      <c r="G173" s="158"/>
      <c r="H173" s="117">
        <v>0</v>
      </c>
      <c r="I173" s="118">
        <v>0</v>
      </c>
      <c r="J173" s="119">
        <f>SUM(H173:I173)</f>
        <v>0</v>
      </c>
      <c r="K173" s="120">
        <v>0</v>
      </c>
      <c r="L173" s="121">
        <v>0</v>
      </c>
      <c r="M173" s="121">
        <v>0</v>
      </c>
      <c r="N173" s="121">
        <v>0</v>
      </c>
      <c r="O173" s="121">
        <v>0</v>
      </c>
      <c r="P173" s="122">
        <v>0</v>
      </c>
      <c r="Q173" s="123">
        <f>SUM(K173:P173)</f>
        <v>0</v>
      </c>
      <c r="R173" s="124">
        <f>SUM(J173,Q173)</f>
        <v>0</v>
      </c>
    </row>
    <row r="174" spans="2:18" s="111" customFormat="1" ht="16.5" customHeight="1">
      <c r="B174" s="114" t="s">
        <v>52</v>
      </c>
      <c r="C174" s="115"/>
      <c r="D174" s="115"/>
      <c r="E174" s="115"/>
      <c r="F174" s="115"/>
      <c r="G174" s="116"/>
      <c r="H174" s="117">
        <f aca="true" t="shared" si="32" ref="H174:R174">SUM(H175:H180)</f>
        <v>0</v>
      </c>
      <c r="I174" s="118">
        <f t="shared" si="32"/>
        <v>0</v>
      </c>
      <c r="J174" s="119">
        <f t="shared" si="32"/>
        <v>0</v>
      </c>
      <c r="K174" s="120">
        <f t="shared" si="32"/>
        <v>0</v>
      </c>
      <c r="L174" s="121">
        <f t="shared" si="32"/>
        <v>0</v>
      </c>
      <c r="M174" s="121">
        <f t="shared" si="32"/>
        <v>0</v>
      </c>
      <c r="N174" s="121">
        <f t="shared" si="32"/>
        <v>0</v>
      </c>
      <c r="O174" s="121">
        <f t="shared" si="32"/>
        <v>0</v>
      </c>
      <c r="P174" s="122">
        <f t="shared" si="32"/>
        <v>0</v>
      </c>
      <c r="Q174" s="123">
        <f t="shared" si="32"/>
        <v>0</v>
      </c>
      <c r="R174" s="124">
        <f t="shared" si="32"/>
        <v>0</v>
      </c>
    </row>
    <row r="175" spans="2:18" s="111" customFormat="1" ht="16.5" customHeight="1">
      <c r="B175" s="125"/>
      <c r="C175" s="126" t="s">
        <v>53</v>
      </c>
      <c r="D175" s="127"/>
      <c r="E175" s="127"/>
      <c r="F175" s="127"/>
      <c r="G175" s="128"/>
      <c r="H175" s="159"/>
      <c r="I175" s="160"/>
      <c r="J175" s="161"/>
      <c r="K175" s="162"/>
      <c r="L175" s="133">
        <v>0</v>
      </c>
      <c r="M175" s="133">
        <v>0</v>
      </c>
      <c r="N175" s="133">
        <v>0</v>
      </c>
      <c r="O175" s="133">
        <v>0</v>
      </c>
      <c r="P175" s="130">
        <v>0</v>
      </c>
      <c r="Q175" s="131">
        <f aca="true" t="shared" si="33" ref="Q175:Q180">SUM(K175:P175)</f>
        <v>0</v>
      </c>
      <c r="R175" s="134">
        <f aca="true" t="shared" si="34" ref="R175:R180">SUM(J175,Q175)</f>
        <v>0</v>
      </c>
    </row>
    <row r="176" spans="2:18" s="111" customFormat="1" ht="16.5" customHeight="1">
      <c r="B176" s="125"/>
      <c r="C176" s="135" t="s">
        <v>54</v>
      </c>
      <c r="D176" s="136"/>
      <c r="E176" s="136"/>
      <c r="F176" s="136"/>
      <c r="G176" s="137"/>
      <c r="H176" s="138">
        <v>0</v>
      </c>
      <c r="I176" s="139">
        <v>0</v>
      </c>
      <c r="J176" s="154">
        <f>SUM(H176:I176)</f>
        <v>0</v>
      </c>
      <c r="K176" s="141">
        <v>0</v>
      </c>
      <c r="L176" s="142">
        <v>0</v>
      </c>
      <c r="M176" s="142">
        <v>0</v>
      </c>
      <c r="N176" s="142">
        <v>0</v>
      </c>
      <c r="O176" s="142">
        <v>0</v>
      </c>
      <c r="P176" s="139">
        <v>0</v>
      </c>
      <c r="Q176" s="140">
        <f t="shared" si="33"/>
        <v>0</v>
      </c>
      <c r="R176" s="143">
        <f t="shared" si="34"/>
        <v>0</v>
      </c>
    </row>
    <row r="177" spans="2:18" s="111" customFormat="1" ht="16.5" customHeight="1">
      <c r="B177" s="125"/>
      <c r="C177" s="135" t="s">
        <v>55</v>
      </c>
      <c r="D177" s="136"/>
      <c r="E177" s="136"/>
      <c r="F177" s="136"/>
      <c r="G177" s="137"/>
      <c r="H177" s="138">
        <v>0</v>
      </c>
      <c r="I177" s="139">
        <v>0</v>
      </c>
      <c r="J177" s="154">
        <f>SUM(H177:I177)</f>
        <v>0</v>
      </c>
      <c r="K177" s="141">
        <v>0</v>
      </c>
      <c r="L177" s="142">
        <v>0</v>
      </c>
      <c r="M177" s="142">
        <v>0</v>
      </c>
      <c r="N177" s="142">
        <v>0</v>
      </c>
      <c r="O177" s="142">
        <v>0</v>
      </c>
      <c r="P177" s="139">
        <v>0</v>
      </c>
      <c r="Q177" s="140">
        <f t="shared" si="33"/>
        <v>0</v>
      </c>
      <c r="R177" s="143">
        <f t="shared" si="34"/>
        <v>0</v>
      </c>
    </row>
    <row r="178" spans="2:18" s="111" customFormat="1" ht="16.5" customHeight="1">
      <c r="B178" s="125"/>
      <c r="C178" s="135" t="s">
        <v>56</v>
      </c>
      <c r="D178" s="136"/>
      <c r="E178" s="136"/>
      <c r="F178" s="136"/>
      <c r="G178" s="137"/>
      <c r="H178" s="163"/>
      <c r="I178" s="139">
        <v>0</v>
      </c>
      <c r="J178" s="154">
        <f>SUM(H178:I178)</f>
        <v>0</v>
      </c>
      <c r="K178" s="164"/>
      <c r="L178" s="142">
        <v>0</v>
      </c>
      <c r="M178" s="142">
        <v>0</v>
      </c>
      <c r="N178" s="142">
        <v>0</v>
      </c>
      <c r="O178" s="142">
        <v>0</v>
      </c>
      <c r="P178" s="139">
        <v>0</v>
      </c>
      <c r="Q178" s="140">
        <f t="shared" si="33"/>
        <v>0</v>
      </c>
      <c r="R178" s="143">
        <f t="shared" si="34"/>
        <v>0</v>
      </c>
    </row>
    <row r="179" spans="2:18" s="111" customFormat="1" ht="16.5" customHeight="1">
      <c r="B179" s="125"/>
      <c r="C179" s="165" t="s">
        <v>57</v>
      </c>
      <c r="D179" s="166"/>
      <c r="E179" s="166"/>
      <c r="F179" s="166"/>
      <c r="G179" s="167"/>
      <c r="H179" s="163"/>
      <c r="I179" s="168"/>
      <c r="J179" s="169"/>
      <c r="K179" s="164"/>
      <c r="L179" s="142">
        <v>0</v>
      </c>
      <c r="M179" s="142">
        <v>0</v>
      </c>
      <c r="N179" s="142">
        <v>0</v>
      </c>
      <c r="O179" s="142">
        <v>0</v>
      </c>
      <c r="P179" s="139">
        <v>0</v>
      </c>
      <c r="Q179" s="140">
        <f t="shared" si="33"/>
        <v>0</v>
      </c>
      <c r="R179" s="143">
        <f t="shared" si="34"/>
        <v>0</v>
      </c>
    </row>
    <row r="180" spans="2:18" s="111" customFormat="1" ht="16.5" customHeight="1">
      <c r="B180" s="170"/>
      <c r="C180" s="171" t="s">
        <v>58</v>
      </c>
      <c r="D180" s="172"/>
      <c r="E180" s="172"/>
      <c r="F180" s="172"/>
      <c r="G180" s="173"/>
      <c r="H180" s="146">
        <v>0</v>
      </c>
      <c r="I180" s="147">
        <v>0</v>
      </c>
      <c r="J180" s="153">
        <f>SUM(H180:I180)</f>
        <v>0</v>
      </c>
      <c r="K180" s="174"/>
      <c r="L180" s="150">
        <v>0</v>
      </c>
      <c r="M180" s="150">
        <v>0</v>
      </c>
      <c r="N180" s="150">
        <v>0</v>
      </c>
      <c r="O180" s="150">
        <v>0</v>
      </c>
      <c r="P180" s="147">
        <v>0</v>
      </c>
      <c r="Q180" s="148">
        <f t="shared" si="33"/>
        <v>0</v>
      </c>
      <c r="R180" s="151">
        <f t="shared" si="34"/>
        <v>0</v>
      </c>
    </row>
    <row r="181" spans="2:18" s="111" customFormat="1" ht="16.5" customHeight="1">
      <c r="B181" s="114" t="s">
        <v>59</v>
      </c>
      <c r="C181" s="115"/>
      <c r="D181" s="115"/>
      <c r="E181" s="115"/>
      <c r="F181" s="115"/>
      <c r="G181" s="116"/>
      <c r="H181" s="117">
        <f>SUM(H182:H184)</f>
        <v>0</v>
      </c>
      <c r="I181" s="118">
        <f>SUM(I182:I184)</f>
        <v>0</v>
      </c>
      <c r="J181" s="119">
        <f>SUM(J182:J184)</f>
        <v>0</v>
      </c>
      <c r="K181" s="175"/>
      <c r="L181" s="121">
        <f aca="true" t="shared" si="35" ref="L181:R181">SUM(L182:L184)</f>
        <v>0</v>
      </c>
      <c r="M181" s="121">
        <f t="shared" si="35"/>
        <v>0</v>
      </c>
      <c r="N181" s="121">
        <f t="shared" si="35"/>
        <v>0</v>
      </c>
      <c r="O181" s="121">
        <f t="shared" si="35"/>
        <v>0</v>
      </c>
      <c r="P181" s="122">
        <f t="shared" si="35"/>
        <v>0</v>
      </c>
      <c r="Q181" s="123">
        <f t="shared" si="35"/>
        <v>0</v>
      </c>
      <c r="R181" s="124">
        <f t="shared" si="35"/>
        <v>0</v>
      </c>
    </row>
    <row r="182" spans="2:18" s="111" customFormat="1" ht="16.5" customHeight="1">
      <c r="B182" s="125"/>
      <c r="C182" s="126" t="s">
        <v>60</v>
      </c>
      <c r="D182" s="127"/>
      <c r="E182" s="127"/>
      <c r="F182" s="127"/>
      <c r="G182" s="128"/>
      <c r="H182" s="129">
        <v>0</v>
      </c>
      <c r="I182" s="130">
        <v>0</v>
      </c>
      <c r="J182" s="152">
        <f>SUM(H182:I182)</f>
        <v>0</v>
      </c>
      <c r="K182" s="162"/>
      <c r="L182" s="133">
        <v>0</v>
      </c>
      <c r="M182" s="133">
        <v>0</v>
      </c>
      <c r="N182" s="133">
        <v>0</v>
      </c>
      <c r="O182" s="133">
        <v>0</v>
      </c>
      <c r="P182" s="130">
        <v>0</v>
      </c>
      <c r="Q182" s="131">
        <f>SUM(K182:P182)</f>
        <v>0</v>
      </c>
      <c r="R182" s="134">
        <f>SUM(J182,Q182)</f>
        <v>0</v>
      </c>
    </row>
    <row r="183" spans="2:18" s="111" customFormat="1" ht="16.5" customHeight="1">
      <c r="B183" s="125"/>
      <c r="C183" s="135" t="s">
        <v>61</v>
      </c>
      <c r="D183" s="136"/>
      <c r="E183" s="136"/>
      <c r="F183" s="136"/>
      <c r="G183" s="137"/>
      <c r="H183" s="138">
        <v>0</v>
      </c>
      <c r="I183" s="139">
        <v>0</v>
      </c>
      <c r="J183" s="154">
        <f>SUM(H183:I183)</f>
        <v>0</v>
      </c>
      <c r="K183" s="164"/>
      <c r="L183" s="142">
        <v>0</v>
      </c>
      <c r="M183" s="142">
        <v>0</v>
      </c>
      <c r="N183" s="142">
        <v>0</v>
      </c>
      <c r="O183" s="142">
        <v>0</v>
      </c>
      <c r="P183" s="139">
        <v>0</v>
      </c>
      <c r="Q183" s="140">
        <f>SUM(K183:P183)</f>
        <v>0</v>
      </c>
      <c r="R183" s="143">
        <f>SUM(J183,Q183)</f>
        <v>0</v>
      </c>
    </row>
    <row r="184" spans="2:18" s="111" customFormat="1" ht="16.5" customHeight="1">
      <c r="B184" s="170"/>
      <c r="C184" s="144" t="s">
        <v>62</v>
      </c>
      <c r="D184" s="48"/>
      <c r="E184" s="48"/>
      <c r="F184" s="48"/>
      <c r="G184" s="145"/>
      <c r="H184" s="146">
        <v>0</v>
      </c>
      <c r="I184" s="147">
        <v>0</v>
      </c>
      <c r="J184" s="153">
        <f>SUM(H184:I184)</f>
        <v>0</v>
      </c>
      <c r="K184" s="174"/>
      <c r="L184" s="150">
        <v>0</v>
      </c>
      <c r="M184" s="150">
        <v>0</v>
      </c>
      <c r="N184" s="150">
        <v>0</v>
      </c>
      <c r="O184" s="150">
        <v>0</v>
      </c>
      <c r="P184" s="147">
        <v>0</v>
      </c>
      <c r="Q184" s="148">
        <f>SUM(K184:P184)</f>
        <v>0</v>
      </c>
      <c r="R184" s="151">
        <f>SUM(J184,Q184)</f>
        <v>0</v>
      </c>
    </row>
    <row r="185" spans="2:18" s="111" customFormat="1" ht="16.5" customHeight="1">
      <c r="B185" s="176" t="s">
        <v>63</v>
      </c>
      <c r="C185" s="29"/>
      <c r="D185" s="29"/>
      <c r="E185" s="29"/>
      <c r="F185" s="29"/>
      <c r="G185" s="30"/>
      <c r="H185" s="117">
        <f aca="true" t="shared" si="36" ref="H185:R185">SUM(H154,H174,H181)</f>
        <v>0</v>
      </c>
      <c r="I185" s="118">
        <f t="shared" si="36"/>
        <v>0</v>
      </c>
      <c r="J185" s="119">
        <f t="shared" si="36"/>
        <v>0</v>
      </c>
      <c r="K185" s="120">
        <f t="shared" si="36"/>
        <v>0</v>
      </c>
      <c r="L185" s="121">
        <f t="shared" si="36"/>
        <v>0</v>
      </c>
      <c r="M185" s="121">
        <f t="shared" si="36"/>
        <v>0</v>
      </c>
      <c r="N185" s="121">
        <f t="shared" si="36"/>
        <v>0</v>
      </c>
      <c r="O185" s="121">
        <f t="shared" si="36"/>
        <v>0</v>
      </c>
      <c r="P185" s="122">
        <f t="shared" si="36"/>
        <v>0</v>
      </c>
      <c r="Q185" s="123">
        <f t="shared" si="36"/>
        <v>0</v>
      </c>
      <c r="R185" s="124">
        <f t="shared" si="36"/>
        <v>0</v>
      </c>
    </row>
    <row r="187" s="111" customFormat="1" ht="16.5" customHeight="1">
      <c r="A187" s="110" t="s">
        <v>104</v>
      </c>
    </row>
    <row r="188" spans="11:12" s="111" customFormat="1" ht="16.5" customHeight="1">
      <c r="K188" s="367" t="s">
        <v>105</v>
      </c>
      <c r="L188" s="367"/>
    </row>
    <row r="189" spans="2:12" s="111" customFormat="1" ht="16.5" customHeight="1">
      <c r="B189" s="356" t="str">
        <f>"平成"&amp;WIDECHAR($A$2)&amp;"年（"&amp;WIDECHAR($B$2)&amp;"年）"&amp;WIDECHAR($C$2)&amp;"月
（申請日："&amp;WIDECHAR($C$2)&amp;"／１～"&amp;WIDECHAR($C$2)&amp;"／"&amp;WIDECHAR($E$2)&amp;"）"</f>
        <v>平成２０年（２００８年）１２月
（申請日：１２／１～１２／３１）</v>
      </c>
      <c r="C189" s="330"/>
      <c r="D189" s="330"/>
      <c r="E189" s="330"/>
      <c r="F189" s="330"/>
      <c r="G189" s="331"/>
      <c r="H189" s="184" t="s">
        <v>106</v>
      </c>
      <c r="I189" s="185" t="s">
        <v>107</v>
      </c>
      <c r="J189" s="185" t="s">
        <v>108</v>
      </c>
      <c r="K189" s="186" t="s">
        <v>109</v>
      </c>
      <c r="L189" s="187" t="s">
        <v>10</v>
      </c>
    </row>
    <row r="190" spans="2:12" s="111" customFormat="1" ht="16.5" customHeight="1">
      <c r="B190" s="335"/>
      <c r="C190" s="336"/>
      <c r="D190" s="336"/>
      <c r="E190" s="336"/>
      <c r="F190" s="336"/>
      <c r="G190" s="337"/>
      <c r="H190" s="188">
        <v>0</v>
      </c>
      <c r="I190" s="189">
        <v>0</v>
      </c>
      <c r="J190" s="189">
        <v>0</v>
      </c>
      <c r="K190" s="190">
        <v>0</v>
      </c>
      <c r="L190" s="191">
        <f>SUM(H190:K190)</f>
        <v>0</v>
      </c>
    </row>
    <row r="191" s="111" customFormat="1" ht="16.5" customHeight="1"/>
    <row r="192" s="111" customFormat="1" ht="16.5" customHeight="1"/>
    <row r="193" s="111" customFormat="1" ht="16.5" customHeight="1">
      <c r="A193" s="110" t="s">
        <v>110</v>
      </c>
    </row>
    <row r="194" spans="17:18" s="111" customFormat="1" ht="16.5" customHeight="1">
      <c r="Q194" s="367" t="s">
        <v>105</v>
      </c>
      <c r="R194" s="367"/>
    </row>
    <row r="195" spans="2:18" s="111" customFormat="1" ht="16.5" customHeight="1">
      <c r="B195" s="356" t="str">
        <f>"平成"&amp;WIDECHAR($A$2)&amp;"年（"&amp;WIDECHAR($B$2)&amp;"年）"&amp;WIDECHAR($C$2)&amp;"月
（申請日："&amp;WIDECHAR($C$2)&amp;"／１～"&amp;WIDECHAR($C$2)&amp;"／"&amp;WIDECHAR($E$2)&amp;"）"</f>
        <v>平成２０年（２００８年）１２月
（申請日：１２／１～１２／３１）</v>
      </c>
      <c r="C195" s="330"/>
      <c r="D195" s="330"/>
      <c r="E195" s="330"/>
      <c r="F195" s="330"/>
      <c r="G195" s="331"/>
      <c r="H195" s="357" t="s">
        <v>177</v>
      </c>
      <c r="I195" s="359" t="s">
        <v>111</v>
      </c>
      <c r="J195" s="306" t="s">
        <v>8</v>
      </c>
      <c r="K195" s="306" t="s">
        <v>9</v>
      </c>
      <c r="L195" s="365" t="s">
        <v>11</v>
      </c>
      <c r="M195" s="359" t="s">
        <v>12</v>
      </c>
      <c r="N195" s="359" t="s">
        <v>13</v>
      </c>
      <c r="O195" s="359" t="s">
        <v>14</v>
      </c>
      <c r="P195" s="359" t="s">
        <v>15</v>
      </c>
      <c r="Q195" s="368" t="s">
        <v>16</v>
      </c>
      <c r="R195" s="344" t="s">
        <v>10</v>
      </c>
    </row>
    <row r="196" spans="2:18" s="111" customFormat="1" ht="16.5" customHeight="1">
      <c r="B196" s="335"/>
      <c r="C196" s="336"/>
      <c r="D196" s="336"/>
      <c r="E196" s="336"/>
      <c r="F196" s="336"/>
      <c r="G196" s="337"/>
      <c r="H196" s="358"/>
      <c r="I196" s="360"/>
      <c r="J196" s="307"/>
      <c r="K196" s="307"/>
      <c r="L196" s="366"/>
      <c r="M196" s="360"/>
      <c r="N196" s="360"/>
      <c r="O196" s="360"/>
      <c r="P196" s="360"/>
      <c r="Q196" s="369"/>
      <c r="R196" s="345"/>
    </row>
    <row r="197" spans="2:18" s="111" customFormat="1" ht="16.5" customHeight="1">
      <c r="B197" s="195" t="s">
        <v>112</v>
      </c>
      <c r="C197" s="196"/>
      <c r="D197" s="196"/>
      <c r="E197" s="196"/>
      <c r="F197" s="196"/>
      <c r="G197" s="196"/>
      <c r="H197" s="197">
        <v>0</v>
      </c>
      <c r="I197" s="198">
        <v>0</v>
      </c>
      <c r="J197" s="199">
        <v>0</v>
      </c>
      <c r="K197" s="199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  <c r="Q197" s="200">
        <v>0</v>
      </c>
      <c r="R197" s="201">
        <f>SUM(H197:Q197)</f>
        <v>0</v>
      </c>
    </row>
    <row r="198" spans="2:18" s="111" customFormat="1" ht="16.5" customHeight="1">
      <c r="B198" s="202" t="s">
        <v>113</v>
      </c>
      <c r="C198" s="203"/>
      <c r="D198" s="203"/>
      <c r="E198" s="203"/>
      <c r="F198" s="203"/>
      <c r="G198" s="203"/>
      <c r="H198" s="204">
        <v>0</v>
      </c>
      <c r="I198" s="205">
        <v>0</v>
      </c>
      <c r="J198" s="206">
        <v>0</v>
      </c>
      <c r="K198" s="206">
        <v>0</v>
      </c>
      <c r="L198" s="205">
        <v>0</v>
      </c>
      <c r="M198" s="205">
        <v>0</v>
      </c>
      <c r="N198" s="205">
        <v>0</v>
      </c>
      <c r="O198" s="205">
        <v>0</v>
      </c>
      <c r="P198" s="205">
        <v>0</v>
      </c>
      <c r="Q198" s="207">
        <v>0</v>
      </c>
      <c r="R198" s="208">
        <f>SUM(H198:Q198)</f>
        <v>0</v>
      </c>
    </row>
    <row r="199" spans="2:18" s="111" customFormat="1" ht="16.5" customHeight="1">
      <c r="B199" s="202" t="s">
        <v>114</v>
      </c>
      <c r="C199" s="203"/>
      <c r="D199" s="203"/>
      <c r="E199" s="203"/>
      <c r="F199" s="203"/>
      <c r="G199" s="203"/>
      <c r="H199" s="204">
        <v>0</v>
      </c>
      <c r="I199" s="205">
        <v>0</v>
      </c>
      <c r="J199" s="206">
        <v>0</v>
      </c>
      <c r="K199" s="206">
        <v>0</v>
      </c>
      <c r="L199" s="205">
        <v>0</v>
      </c>
      <c r="M199" s="205">
        <v>0</v>
      </c>
      <c r="N199" s="205">
        <v>0</v>
      </c>
      <c r="O199" s="205">
        <v>0</v>
      </c>
      <c r="P199" s="205">
        <v>0</v>
      </c>
      <c r="Q199" s="207">
        <v>0</v>
      </c>
      <c r="R199" s="208">
        <f>SUM(H199:Q199)</f>
        <v>0</v>
      </c>
    </row>
    <row r="200" spans="2:18" s="111" customFormat="1" ht="16.5" customHeight="1">
      <c r="B200" s="209" t="s">
        <v>115</v>
      </c>
      <c r="C200" s="210"/>
      <c r="D200" s="210"/>
      <c r="E200" s="210"/>
      <c r="F200" s="210"/>
      <c r="G200" s="210"/>
      <c r="H200" s="211">
        <v>0</v>
      </c>
      <c r="I200" s="212">
        <v>0</v>
      </c>
      <c r="J200" s="213">
        <v>0</v>
      </c>
      <c r="K200" s="213">
        <v>0</v>
      </c>
      <c r="L200" s="212">
        <v>0</v>
      </c>
      <c r="M200" s="212">
        <v>0</v>
      </c>
      <c r="N200" s="212">
        <v>0</v>
      </c>
      <c r="O200" s="212">
        <v>0</v>
      </c>
      <c r="P200" s="212">
        <v>0</v>
      </c>
      <c r="Q200" s="214">
        <v>0</v>
      </c>
      <c r="R200" s="215">
        <f>SUM(H200:Q200)</f>
        <v>0</v>
      </c>
    </row>
    <row r="201" spans="2:18" s="111" customFormat="1" ht="16.5" customHeight="1">
      <c r="B201" s="15" t="s">
        <v>116</v>
      </c>
      <c r="C201" s="16"/>
      <c r="D201" s="16"/>
      <c r="E201" s="16"/>
      <c r="F201" s="16"/>
      <c r="G201" s="16"/>
      <c r="H201" s="59">
        <f aca="true" t="shared" si="37" ref="H201:R201">SUM(H197:H200)</f>
        <v>0</v>
      </c>
      <c r="I201" s="63">
        <f t="shared" si="37"/>
        <v>0</v>
      </c>
      <c r="J201" s="63">
        <f t="shared" si="37"/>
        <v>0</v>
      </c>
      <c r="K201" s="63">
        <f t="shared" si="37"/>
        <v>0</v>
      </c>
      <c r="L201" s="63">
        <f t="shared" si="37"/>
        <v>0</v>
      </c>
      <c r="M201" s="63">
        <f t="shared" si="37"/>
        <v>0</v>
      </c>
      <c r="N201" s="63">
        <f t="shared" si="37"/>
        <v>0</v>
      </c>
      <c r="O201" s="63">
        <f t="shared" si="37"/>
        <v>0</v>
      </c>
      <c r="P201" s="63">
        <f t="shared" si="37"/>
        <v>0</v>
      </c>
      <c r="Q201" s="60">
        <f t="shared" si="37"/>
        <v>0</v>
      </c>
      <c r="R201" s="90">
        <f t="shared" si="37"/>
        <v>0</v>
      </c>
    </row>
    <row r="202" s="111" customFormat="1" ht="16.5" customHeight="1">
      <c r="B202" s="216" t="s">
        <v>117</v>
      </c>
    </row>
    <row r="203" s="111" customFormat="1" ht="16.5" customHeight="1"/>
    <row r="204" s="111" customFormat="1" ht="16.5" customHeight="1"/>
    <row r="205" spans="1:11" s="111" customFormat="1" ht="16.5" customHeight="1">
      <c r="A205" s="110" t="s">
        <v>118</v>
      </c>
      <c r="H205" s="112"/>
      <c r="I205" s="112"/>
      <c r="J205" s="112"/>
      <c r="K205" s="112"/>
    </row>
    <row r="206" spans="2:18" s="111" customFormat="1" ht="16.5" customHeight="1"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367" t="s">
        <v>105</v>
      </c>
      <c r="R206" s="367"/>
    </row>
    <row r="207" spans="2:18" ht="16.5" customHeight="1">
      <c r="B207" s="316" t="str">
        <f>"平成"&amp;WIDECHAR($A$2)&amp;"年（"&amp;WIDECHAR($B$2)&amp;"年）"&amp;WIDECHAR($C$2)&amp;"月
（申請日："&amp;WIDECHAR($C$2)&amp;"／１～"&amp;WIDECHAR($C$2)&amp;"／"&amp;WIDECHAR($E$2)&amp;"）"</f>
        <v>平成２０年（２００８年）１２月
（申請日：１２／１～１２／３１）</v>
      </c>
      <c r="C207" s="317"/>
      <c r="D207" s="317"/>
      <c r="E207" s="317"/>
      <c r="F207" s="317"/>
      <c r="G207" s="318"/>
      <c r="H207" s="313" t="s">
        <v>119</v>
      </c>
      <c r="I207" s="314"/>
      <c r="J207" s="314"/>
      <c r="K207" s="314"/>
      <c r="L207" s="314"/>
      <c r="M207" s="314"/>
      <c r="N207" s="314"/>
      <c r="O207" s="314"/>
      <c r="P207" s="314"/>
      <c r="Q207" s="315"/>
      <c r="R207" s="352" t="s">
        <v>120</v>
      </c>
    </row>
    <row r="208" spans="2:18" ht="16.5" customHeight="1">
      <c r="B208" s="319"/>
      <c r="C208" s="320"/>
      <c r="D208" s="320"/>
      <c r="E208" s="320"/>
      <c r="F208" s="320"/>
      <c r="G208" s="321"/>
      <c r="H208" s="218" t="s">
        <v>177</v>
      </c>
      <c r="I208" s="185" t="s">
        <v>121</v>
      </c>
      <c r="J208" s="219" t="s">
        <v>122</v>
      </c>
      <c r="K208" s="219" t="s">
        <v>123</v>
      </c>
      <c r="L208" s="220" t="s">
        <v>11</v>
      </c>
      <c r="M208" s="185" t="s">
        <v>124</v>
      </c>
      <c r="N208" s="185" t="s">
        <v>125</v>
      </c>
      <c r="O208" s="185" t="s">
        <v>126</v>
      </c>
      <c r="P208" s="185" t="s">
        <v>127</v>
      </c>
      <c r="Q208" s="186" t="s">
        <v>128</v>
      </c>
      <c r="R208" s="353"/>
    </row>
    <row r="209" spans="2:18" ht="16.5" customHeight="1">
      <c r="B209" s="340" t="s">
        <v>129</v>
      </c>
      <c r="C209" s="221" t="s">
        <v>130</v>
      </c>
      <c r="D209" s="221"/>
      <c r="E209" s="221"/>
      <c r="F209" s="221"/>
      <c r="G209" s="222"/>
      <c r="H209" s="223">
        <v>0</v>
      </c>
      <c r="I209" s="224">
        <v>0</v>
      </c>
      <c r="J209" s="225">
        <v>0</v>
      </c>
      <c r="K209" s="225">
        <v>0</v>
      </c>
      <c r="L209" s="224">
        <v>0</v>
      </c>
      <c r="M209" s="224">
        <v>0</v>
      </c>
      <c r="N209" s="224">
        <v>0</v>
      </c>
      <c r="O209" s="224">
        <v>0</v>
      </c>
      <c r="P209" s="224">
        <v>0</v>
      </c>
      <c r="Q209" s="226">
        <v>0</v>
      </c>
      <c r="R209" s="227">
        <f aca="true" t="shared" si="38" ref="R209:R218">SUM(H209:Q209)</f>
        <v>0</v>
      </c>
    </row>
    <row r="210" spans="2:18" ht="16.5" customHeight="1">
      <c r="B210" s="341"/>
      <c r="C210" s="203" t="s">
        <v>121</v>
      </c>
      <c r="D210" s="203"/>
      <c r="E210" s="203"/>
      <c r="F210" s="203"/>
      <c r="G210" s="228"/>
      <c r="H210" s="229">
        <v>0</v>
      </c>
      <c r="I210" s="230">
        <v>0</v>
      </c>
      <c r="J210" s="231">
        <v>0</v>
      </c>
      <c r="K210" s="231">
        <v>0</v>
      </c>
      <c r="L210" s="230">
        <v>0</v>
      </c>
      <c r="M210" s="230">
        <v>0</v>
      </c>
      <c r="N210" s="230">
        <v>0</v>
      </c>
      <c r="O210" s="230">
        <v>0</v>
      </c>
      <c r="P210" s="230">
        <v>0</v>
      </c>
      <c r="Q210" s="232">
        <v>0</v>
      </c>
      <c r="R210" s="233">
        <f t="shared" si="38"/>
        <v>0</v>
      </c>
    </row>
    <row r="211" spans="2:18" ht="16.5" customHeight="1">
      <c r="B211" s="341"/>
      <c r="C211" s="234" t="s">
        <v>122</v>
      </c>
      <c r="D211" s="234"/>
      <c r="E211" s="234"/>
      <c r="F211" s="234"/>
      <c r="G211" s="235"/>
      <c r="H211" s="236">
        <v>0</v>
      </c>
      <c r="I211" s="231">
        <v>0</v>
      </c>
      <c r="J211" s="231">
        <v>0</v>
      </c>
      <c r="K211" s="231">
        <v>0</v>
      </c>
      <c r="L211" s="231">
        <v>0</v>
      </c>
      <c r="M211" s="231">
        <v>0</v>
      </c>
      <c r="N211" s="231">
        <v>0</v>
      </c>
      <c r="O211" s="231">
        <v>0</v>
      </c>
      <c r="P211" s="231">
        <v>0</v>
      </c>
      <c r="Q211" s="237">
        <v>0</v>
      </c>
      <c r="R211" s="238">
        <f t="shared" si="38"/>
        <v>0</v>
      </c>
    </row>
    <row r="212" spans="2:18" ht="16.5" customHeight="1">
      <c r="B212" s="341"/>
      <c r="C212" s="234" t="s">
        <v>123</v>
      </c>
      <c r="D212" s="234"/>
      <c r="E212" s="234"/>
      <c r="F212" s="234"/>
      <c r="G212" s="235"/>
      <c r="H212" s="236">
        <v>0</v>
      </c>
      <c r="I212" s="231">
        <v>0</v>
      </c>
      <c r="J212" s="231">
        <v>0</v>
      </c>
      <c r="K212" s="231">
        <v>0</v>
      </c>
      <c r="L212" s="231">
        <v>0</v>
      </c>
      <c r="M212" s="231">
        <v>0</v>
      </c>
      <c r="N212" s="231">
        <v>0</v>
      </c>
      <c r="O212" s="231">
        <v>0</v>
      </c>
      <c r="P212" s="231">
        <v>0</v>
      </c>
      <c r="Q212" s="237">
        <v>0</v>
      </c>
      <c r="R212" s="238">
        <f t="shared" si="38"/>
        <v>0</v>
      </c>
    </row>
    <row r="213" spans="2:18" ht="16.5" customHeight="1">
      <c r="B213" s="341"/>
      <c r="C213" s="203" t="s">
        <v>131</v>
      </c>
      <c r="D213" s="203"/>
      <c r="E213" s="203"/>
      <c r="F213" s="203"/>
      <c r="G213" s="228"/>
      <c r="H213" s="229">
        <v>0</v>
      </c>
      <c r="I213" s="230">
        <v>0</v>
      </c>
      <c r="J213" s="231">
        <v>0</v>
      </c>
      <c r="K213" s="231">
        <v>0</v>
      </c>
      <c r="L213" s="230">
        <v>0</v>
      </c>
      <c r="M213" s="230">
        <v>0</v>
      </c>
      <c r="N213" s="230">
        <v>0</v>
      </c>
      <c r="O213" s="230">
        <v>0</v>
      </c>
      <c r="P213" s="230">
        <v>0</v>
      </c>
      <c r="Q213" s="232">
        <v>0</v>
      </c>
      <c r="R213" s="233">
        <f t="shared" si="38"/>
        <v>0</v>
      </c>
    </row>
    <row r="214" spans="2:18" ht="16.5" customHeight="1">
      <c r="B214" s="341"/>
      <c r="C214" s="203" t="s">
        <v>124</v>
      </c>
      <c r="D214" s="203"/>
      <c r="E214" s="203"/>
      <c r="F214" s="203"/>
      <c r="G214" s="228"/>
      <c r="H214" s="229">
        <v>0</v>
      </c>
      <c r="I214" s="230">
        <v>0</v>
      </c>
      <c r="J214" s="231">
        <v>0</v>
      </c>
      <c r="K214" s="231">
        <v>0</v>
      </c>
      <c r="L214" s="230">
        <v>0</v>
      </c>
      <c r="M214" s="230">
        <v>0</v>
      </c>
      <c r="N214" s="230">
        <v>0</v>
      </c>
      <c r="O214" s="230">
        <v>0</v>
      </c>
      <c r="P214" s="230">
        <v>0</v>
      </c>
      <c r="Q214" s="232">
        <v>0</v>
      </c>
      <c r="R214" s="233">
        <f t="shared" si="38"/>
        <v>0</v>
      </c>
    </row>
    <row r="215" spans="2:18" ht="16.5" customHeight="1">
      <c r="B215" s="341"/>
      <c r="C215" s="203" t="s">
        <v>125</v>
      </c>
      <c r="D215" s="203"/>
      <c r="E215" s="203"/>
      <c r="F215" s="203"/>
      <c r="G215" s="228"/>
      <c r="H215" s="229">
        <v>0</v>
      </c>
      <c r="I215" s="230">
        <v>0</v>
      </c>
      <c r="J215" s="231">
        <v>0</v>
      </c>
      <c r="K215" s="231">
        <v>0</v>
      </c>
      <c r="L215" s="230">
        <v>0</v>
      </c>
      <c r="M215" s="230">
        <v>0</v>
      </c>
      <c r="N215" s="230">
        <v>0</v>
      </c>
      <c r="O215" s="230">
        <v>0</v>
      </c>
      <c r="P215" s="230">
        <v>0</v>
      </c>
      <c r="Q215" s="232">
        <v>0</v>
      </c>
      <c r="R215" s="233">
        <f t="shared" si="38"/>
        <v>0</v>
      </c>
    </row>
    <row r="216" spans="2:18" ht="16.5" customHeight="1">
      <c r="B216" s="341"/>
      <c r="C216" s="203" t="s">
        <v>126</v>
      </c>
      <c r="D216" s="203"/>
      <c r="E216" s="203"/>
      <c r="F216" s="203"/>
      <c r="G216" s="228"/>
      <c r="H216" s="229">
        <v>0</v>
      </c>
      <c r="I216" s="230">
        <v>0</v>
      </c>
      <c r="J216" s="231">
        <v>0</v>
      </c>
      <c r="K216" s="231">
        <v>0</v>
      </c>
      <c r="L216" s="230">
        <v>0</v>
      </c>
      <c r="M216" s="230">
        <v>0</v>
      </c>
      <c r="N216" s="230">
        <v>0</v>
      </c>
      <c r="O216" s="230">
        <v>0</v>
      </c>
      <c r="P216" s="230">
        <v>0</v>
      </c>
      <c r="Q216" s="232">
        <v>0</v>
      </c>
      <c r="R216" s="233">
        <f t="shared" si="38"/>
        <v>0</v>
      </c>
    </row>
    <row r="217" spans="2:18" ht="16.5" customHeight="1">
      <c r="B217" s="341"/>
      <c r="C217" s="203" t="s">
        <v>127</v>
      </c>
      <c r="D217" s="203"/>
      <c r="E217" s="203"/>
      <c r="F217" s="203"/>
      <c r="G217" s="228"/>
      <c r="H217" s="229">
        <v>0</v>
      </c>
      <c r="I217" s="230">
        <v>0</v>
      </c>
      <c r="J217" s="231">
        <v>0</v>
      </c>
      <c r="K217" s="231">
        <v>0</v>
      </c>
      <c r="L217" s="230">
        <v>0</v>
      </c>
      <c r="M217" s="230">
        <v>0</v>
      </c>
      <c r="N217" s="230">
        <v>0</v>
      </c>
      <c r="O217" s="230">
        <v>0</v>
      </c>
      <c r="P217" s="230">
        <v>0</v>
      </c>
      <c r="Q217" s="232">
        <v>0</v>
      </c>
      <c r="R217" s="233">
        <f t="shared" si="38"/>
        <v>0</v>
      </c>
    </row>
    <row r="218" spans="2:18" ht="16.5" customHeight="1">
      <c r="B218" s="342"/>
      <c r="C218" s="210" t="s">
        <v>128</v>
      </c>
      <c r="D218" s="210"/>
      <c r="E218" s="210"/>
      <c r="F218" s="210"/>
      <c r="G218" s="239"/>
      <c r="H218" s="240">
        <v>0</v>
      </c>
      <c r="I218" s="241">
        <v>0</v>
      </c>
      <c r="J218" s="242">
        <v>0</v>
      </c>
      <c r="K218" s="242">
        <v>0</v>
      </c>
      <c r="L218" s="241">
        <v>0</v>
      </c>
      <c r="M218" s="241">
        <v>0</v>
      </c>
      <c r="N218" s="241">
        <v>0</v>
      </c>
      <c r="O218" s="241">
        <v>0</v>
      </c>
      <c r="P218" s="241">
        <v>0</v>
      </c>
      <c r="Q218" s="243">
        <v>0</v>
      </c>
      <c r="R218" s="244">
        <f t="shared" si="38"/>
        <v>0</v>
      </c>
    </row>
    <row r="219" spans="2:18" ht="16.5" customHeight="1">
      <c r="B219" s="245" t="s">
        <v>132</v>
      </c>
      <c r="C219" s="246"/>
      <c r="D219" s="246"/>
      <c r="E219" s="246"/>
      <c r="F219" s="246"/>
      <c r="G219" s="247"/>
      <c r="H219" s="248">
        <f aca="true" t="shared" si="39" ref="H219:R219">SUM(H209:H218)</f>
        <v>0</v>
      </c>
      <c r="I219" s="249">
        <f t="shared" si="39"/>
        <v>0</v>
      </c>
      <c r="J219" s="249">
        <f t="shared" si="39"/>
        <v>0</v>
      </c>
      <c r="K219" s="249">
        <f t="shared" si="39"/>
        <v>0</v>
      </c>
      <c r="L219" s="249">
        <f t="shared" si="39"/>
        <v>0</v>
      </c>
      <c r="M219" s="249">
        <f t="shared" si="39"/>
        <v>0</v>
      </c>
      <c r="N219" s="249">
        <f t="shared" si="39"/>
        <v>0</v>
      </c>
      <c r="O219" s="249">
        <f t="shared" si="39"/>
        <v>0</v>
      </c>
      <c r="P219" s="249">
        <f t="shared" si="39"/>
        <v>0</v>
      </c>
      <c r="Q219" s="250">
        <f t="shared" si="39"/>
        <v>0</v>
      </c>
      <c r="R219" s="251">
        <f t="shared" si="39"/>
        <v>0</v>
      </c>
    </row>
    <row r="220" ht="16.5" customHeight="1">
      <c r="B220" s="252" t="s">
        <v>117</v>
      </c>
    </row>
    <row r="223" ht="16.5" customHeight="1">
      <c r="A223" s="1" t="s">
        <v>178</v>
      </c>
    </row>
    <row r="224" spans="11:12" ht="16.5" customHeight="1">
      <c r="K224" s="312" t="s">
        <v>105</v>
      </c>
      <c r="L224" s="312"/>
    </row>
    <row r="225" spans="2:12" ht="16.5" customHeight="1">
      <c r="B225" s="316" t="str">
        <f>"平成"&amp;WIDECHAR($A$2)&amp;"年（"&amp;WIDECHAR($B$2)&amp;"年）"&amp;WIDECHAR($C$2)&amp;"月
（認定日："&amp;WIDECHAR($C$2)&amp;"／１～"&amp;WIDECHAR($C$2)&amp;"／"&amp;WIDECHAR($E$2)&amp;"）"</f>
        <v>平成２０年（２００８年）１２月
（認定日：１２／１～１２／３１）</v>
      </c>
      <c r="C225" s="317"/>
      <c r="D225" s="317"/>
      <c r="E225" s="317"/>
      <c r="F225" s="317"/>
      <c r="G225" s="318"/>
      <c r="H225" s="184" t="s">
        <v>106</v>
      </c>
      <c r="I225" s="185" t="s">
        <v>107</v>
      </c>
      <c r="J225" s="185" t="s">
        <v>108</v>
      </c>
      <c r="K225" s="186" t="s">
        <v>109</v>
      </c>
      <c r="L225" s="187" t="s">
        <v>10</v>
      </c>
    </row>
    <row r="226" spans="2:12" ht="16.5" customHeight="1">
      <c r="B226" s="319"/>
      <c r="C226" s="320"/>
      <c r="D226" s="320"/>
      <c r="E226" s="320"/>
      <c r="F226" s="320"/>
      <c r="G226" s="321"/>
      <c r="H226" s="253">
        <v>0</v>
      </c>
      <c r="I226" s="35">
        <v>0</v>
      </c>
      <c r="J226" s="35">
        <v>0</v>
      </c>
      <c r="K226" s="36">
        <v>0</v>
      </c>
      <c r="L226" s="254">
        <f>SUM(H226:K226)</f>
        <v>0</v>
      </c>
    </row>
    <row r="229" ht="16.5" customHeight="1">
      <c r="A229" s="1" t="s">
        <v>180</v>
      </c>
    </row>
    <row r="230" spans="17:18" ht="16.5" customHeight="1">
      <c r="Q230" s="312" t="s">
        <v>105</v>
      </c>
      <c r="R230" s="312"/>
    </row>
    <row r="231" spans="2:18" ht="16.5" customHeight="1">
      <c r="B231" s="316" t="str">
        <f>"平成"&amp;WIDECHAR($A$2)&amp;"年（"&amp;WIDECHAR($B$2)&amp;"年）"&amp;WIDECHAR($C$2)&amp;"月
（認定日："&amp;WIDECHAR($C$2)&amp;"／１～"&amp;WIDECHAR($C$2)&amp;"／"&amp;WIDECHAR($E$2)&amp;"）"</f>
        <v>平成２０年（２００８年）１２月
（認定日：１２／１～１２／３１）</v>
      </c>
      <c r="C231" s="317"/>
      <c r="D231" s="317"/>
      <c r="E231" s="317"/>
      <c r="F231" s="317"/>
      <c r="G231" s="318"/>
      <c r="H231" s="322" t="s">
        <v>177</v>
      </c>
      <c r="I231" s="310" t="s">
        <v>111</v>
      </c>
      <c r="J231" s="306" t="s">
        <v>8</v>
      </c>
      <c r="K231" s="306" t="s">
        <v>9</v>
      </c>
      <c r="L231" s="308" t="s">
        <v>11</v>
      </c>
      <c r="M231" s="310" t="s">
        <v>12</v>
      </c>
      <c r="N231" s="310" t="s">
        <v>13</v>
      </c>
      <c r="O231" s="310" t="s">
        <v>14</v>
      </c>
      <c r="P231" s="310" t="s">
        <v>15</v>
      </c>
      <c r="Q231" s="354" t="s">
        <v>16</v>
      </c>
      <c r="R231" s="344" t="s">
        <v>10</v>
      </c>
    </row>
    <row r="232" spans="2:18" ht="16.5" customHeight="1">
      <c r="B232" s="319"/>
      <c r="C232" s="320"/>
      <c r="D232" s="320"/>
      <c r="E232" s="320"/>
      <c r="F232" s="320"/>
      <c r="G232" s="321"/>
      <c r="H232" s="323"/>
      <c r="I232" s="311"/>
      <c r="J232" s="307"/>
      <c r="K232" s="307"/>
      <c r="L232" s="309"/>
      <c r="M232" s="311"/>
      <c r="N232" s="311"/>
      <c r="O232" s="311"/>
      <c r="P232" s="311"/>
      <c r="Q232" s="355"/>
      <c r="R232" s="345"/>
    </row>
    <row r="233" spans="2:18" ht="16.5" customHeight="1">
      <c r="B233" s="256" t="s">
        <v>112</v>
      </c>
      <c r="C233" s="257"/>
      <c r="D233" s="257"/>
      <c r="E233" s="257"/>
      <c r="F233" s="257"/>
      <c r="G233" s="258"/>
      <c r="H233" s="259">
        <v>0</v>
      </c>
      <c r="I233" s="76">
        <v>0</v>
      </c>
      <c r="J233" s="199">
        <v>0</v>
      </c>
      <c r="K233" s="199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7">
        <v>0</v>
      </c>
      <c r="R233" s="177">
        <f>SUM(H233:Q233)</f>
        <v>0</v>
      </c>
    </row>
    <row r="234" spans="2:18" ht="16.5" customHeight="1">
      <c r="B234" s="260" t="s">
        <v>113</v>
      </c>
      <c r="C234" s="261"/>
      <c r="D234" s="261"/>
      <c r="E234" s="261"/>
      <c r="F234" s="261"/>
      <c r="G234" s="262"/>
      <c r="H234" s="263">
        <v>0</v>
      </c>
      <c r="I234" s="264">
        <v>0</v>
      </c>
      <c r="J234" s="206">
        <v>0</v>
      </c>
      <c r="K234" s="206">
        <v>0</v>
      </c>
      <c r="L234" s="264">
        <v>0</v>
      </c>
      <c r="M234" s="264">
        <v>0</v>
      </c>
      <c r="N234" s="264">
        <v>0</v>
      </c>
      <c r="O234" s="264">
        <v>0</v>
      </c>
      <c r="P234" s="264">
        <v>0</v>
      </c>
      <c r="Q234" s="265">
        <v>0</v>
      </c>
      <c r="R234" s="266">
        <f>SUM(H234:Q234)</f>
        <v>0</v>
      </c>
    </row>
    <row r="235" spans="2:18" ht="16.5" customHeight="1">
      <c r="B235" s="260" t="s">
        <v>114</v>
      </c>
      <c r="C235" s="261"/>
      <c r="D235" s="261"/>
      <c r="E235" s="261"/>
      <c r="F235" s="261"/>
      <c r="G235" s="262"/>
      <c r="H235" s="263">
        <v>0</v>
      </c>
      <c r="I235" s="264">
        <v>0</v>
      </c>
      <c r="J235" s="206">
        <v>0</v>
      </c>
      <c r="K235" s="206">
        <v>0</v>
      </c>
      <c r="L235" s="264">
        <v>0</v>
      </c>
      <c r="M235" s="264">
        <v>0</v>
      </c>
      <c r="N235" s="264">
        <v>0</v>
      </c>
      <c r="O235" s="264">
        <v>0</v>
      </c>
      <c r="P235" s="264">
        <v>0</v>
      </c>
      <c r="Q235" s="265">
        <v>0</v>
      </c>
      <c r="R235" s="266">
        <f>SUM(H235:Q235)</f>
        <v>0</v>
      </c>
    </row>
    <row r="236" spans="2:18" ht="16.5" customHeight="1">
      <c r="B236" s="10" t="s">
        <v>115</v>
      </c>
      <c r="C236" s="12"/>
      <c r="D236" s="12"/>
      <c r="E236" s="12"/>
      <c r="F236" s="12"/>
      <c r="G236" s="267"/>
      <c r="H236" s="268">
        <v>0</v>
      </c>
      <c r="I236" s="85">
        <v>0</v>
      </c>
      <c r="J236" s="213">
        <v>0</v>
      </c>
      <c r="K236" s="213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  <c r="Q236" s="86">
        <v>0</v>
      </c>
      <c r="R236" s="178">
        <f>SUM(H236:Q236)</f>
        <v>0</v>
      </c>
    </row>
    <row r="237" spans="2:18" ht="16.5" customHeight="1">
      <c r="B237" s="15" t="s">
        <v>116</v>
      </c>
      <c r="C237" s="16"/>
      <c r="D237" s="16"/>
      <c r="E237" s="16"/>
      <c r="F237" s="16"/>
      <c r="G237" s="16"/>
      <c r="H237" s="59">
        <f aca="true" t="shared" si="40" ref="H237:R237">SUM(H233:H236)</f>
        <v>0</v>
      </c>
      <c r="I237" s="63">
        <f t="shared" si="40"/>
        <v>0</v>
      </c>
      <c r="J237" s="63">
        <f t="shared" si="40"/>
        <v>0</v>
      </c>
      <c r="K237" s="63">
        <f t="shared" si="40"/>
        <v>0</v>
      </c>
      <c r="L237" s="63">
        <f t="shared" si="40"/>
        <v>0</v>
      </c>
      <c r="M237" s="63">
        <f t="shared" si="40"/>
        <v>0</v>
      </c>
      <c r="N237" s="63">
        <f t="shared" si="40"/>
        <v>0</v>
      </c>
      <c r="O237" s="63">
        <f t="shared" si="40"/>
        <v>0</v>
      </c>
      <c r="P237" s="63">
        <f t="shared" si="40"/>
        <v>0</v>
      </c>
      <c r="Q237" s="60">
        <f t="shared" si="40"/>
        <v>0</v>
      </c>
      <c r="R237" s="90">
        <f t="shared" si="40"/>
        <v>0</v>
      </c>
    </row>
    <row r="238" ht="16.5" customHeight="1">
      <c r="B238" s="252" t="s">
        <v>117</v>
      </c>
    </row>
    <row r="239" ht="16.5" customHeight="1">
      <c r="B239" s="252"/>
    </row>
    <row r="241" spans="1:11" s="111" customFormat="1" ht="16.5" customHeight="1">
      <c r="A241" s="110" t="s">
        <v>181</v>
      </c>
      <c r="H241" s="112"/>
      <c r="I241" s="112"/>
      <c r="J241" s="112"/>
      <c r="K241" s="112"/>
    </row>
    <row r="242" spans="2:18" ht="16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12" t="s">
        <v>105</v>
      </c>
      <c r="R242" s="312"/>
    </row>
    <row r="243" spans="2:18" ht="16.5" customHeight="1">
      <c r="B243" s="316" t="str">
        <f>"平成"&amp;WIDECHAR($A$2)&amp;"年（"&amp;WIDECHAR($B$2)&amp;"年）"&amp;WIDECHAR($C$2)&amp;"月
（認定日："&amp;WIDECHAR($C$2)&amp;"／１～"&amp;WIDECHAR($C$2)&amp;"／"&amp;WIDECHAR($E$2)&amp;"）"</f>
        <v>平成２０年（２００８年）１２月
（認定日：１２／１～１２／３１）</v>
      </c>
      <c r="C243" s="317"/>
      <c r="D243" s="317"/>
      <c r="E243" s="317"/>
      <c r="F243" s="317"/>
      <c r="G243" s="318"/>
      <c r="H243" s="349" t="s">
        <v>119</v>
      </c>
      <c r="I243" s="350"/>
      <c r="J243" s="350"/>
      <c r="K243" s="350"/>
      <c r="L243" s="350"/>
      <c r="M243" s="350"/>
      <c r="N243" s="350"/>
      <c r="O243" s="350"/>
      <c r="P243" s="350"/>
      <c r="Q243" s="351"/>
      <c r="R243" s="352" t="s">
        <v>120</v>
      </c>
    </row>
    <row r="244" spans="2:18" ht="16.5" customHeight="1">
      <c r="B244" s="319"/>
      <c r="C244" s="320"/>
      <c r="D244" s="320"/>
      <c r="E244" s="320"/>
      <c r="F244" s="320"/>
      <c r="G244" s="321"/>
      <c r="H244" s="255" t="s">
        <v>177</v>
      </c>
      <c r="I244" s="192" t="s">
        <v>121</v>
      </c>
      <c r="J244" s="193" t="s">
        <v>122</v>
      </c>
      <c r="K244" s="193" t="s">
        <v>123</v>
      </c>
      <c r="L244" s="269" t="s">
        <v>11</v>
      </c>
      <c r="M244" s="192" t="s">
        <v>124</v>
      </c>
      <c r="N244" s="192" t="s">
        <v>125</v>
      </c>
      <c r="O244" s="192" t="s">
        <v>126</v>
      </c>
      <c r="P244" s="192" t="s">
        <v>127</v>
      </c>
      <c r="Q244" s="194" t="s">
        <v>128</v>
      </c>
      <c r="R244" s="353"/>
    </row>
    <row r="245" spans="2:18" ht="16.5" customHeight="1">
      <c r="B245" s="340" t="s">
        <v>129</v>
      </c>
      <c r="C245" s="270" t="s">
        <v>130</v>
      </c>
      <c r="D245" s="221"/>
      <c r="E245" s="221"/>
      <c r="F245" s="221"/>
      <c r="G245" s="222"/>
      <c r="H245" s="223">
        <v>0</v>
      </c>
      <c r="I245" s="224">
        <v>0</v>
      </c>
      <c r="J245" s="225">
        <v>0</v>
      </c>
      <c r="K245" s="225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226">
        <v>0</v>
      </c>
      <c r="R245" s="227">
        <f aca="true" t="shared" si="41" ref="R245:R254">SUM(H245:Q245)</f>
        <v>0</v>
      </c>
    </row>
    <row r="246" spans="2:18" ht="16.5" customHeight="1">
      <c r="B246" s="341"/>
      <c r="C246" s="271" t="s">
        <v>121</v>
      </c>
      <c r="D246" s="203"/>
      <c r="E246" s="203"/>
      <c r="F246" s="203"/>
      <c r="G246" s="228"/>
      <c r="H246" s="229">
        <v>0</v>
      </c>
      <c r="I246" s="230">
        <v>0</v>
      </c>
      <c r="J246" s="231">
        <v>0</v>
      </c>
      <c r="K246" s="231">
        <v>0</v>
      </c>
      <c r="L246" s="230">
        <v>0</v>
      </c>
      <c r="M246" s="230">
        <v>0</v>
      </c>
      <c r="N246" s="230">
        <v>0</v>
      </c>
      <c r="O246" s="230">
        <v>0</v>
      </c>
      <c r="P246" s="230">
        <v>0</v>
      </c>
      <c r="Q246" s="232">
        <v>0</v>
      </c>
      <c r="R246" s="233">
        <f t="shared" si="41"/>
        <v>0</v>
      </c>
    </row>
    <row r="247" spans="2:18" ht="16.5" customHeight="1">
      <c r="B247" s="341"/>
      <c r="C247" s="272" t="s">
        <v>122</v>
      </c>
      <c r="D247" s="234"/>
      <c r="E247" s="234"/>
      <c r="F247" s="234"/>
      <c r="G247" s="235"/>
      <c r="H247" s="236">
        <v>0</v>
      </c>
      <c r="I247" s="231">
        <v>0</v>
      </c>
      <c r="J247" s="231">
        <v>0</v>
      </c>
      <c r="K247" s="231">
        <v>0</v>
      </c>
      <c r="L247" s="231">
        <v>0</v>
      </c>
      <c r="M247" s="231">
        <v>0</v>
      </c>
      <c r="N247" s="231">
        <v>0</v>
      </c>
      <c r="O247" s="231">
        <v>0</v>
      </c>
      <c r="P247" s="231">
        <v>0</v>
      </c>
      <c r="Q247" s="237">
        <v>0</v>
      </c>
      <c r="R247" s="238">
        <f t="shared" si="41"/>
        <v>0</v>
      </c>
    </row>
    <row r="248" spans="2:18" ht="16.5" customHeight="1">
      <c r="B248" s="341"/>
      <c r="C248" s="272" t="s">
        <v>123</v>
      </c>
      <c r="D248" s="234"/>
      <c r="E248" s="234"/>
      <c r="F248" s="234"/>
      <c r="G248" s="235"/>
      <c r="H248" s="236">
        <v>0</v>
      </c>
      <c r="I248" s="231">
        <v>0</v>
      </c>
      <c r="J248" s="231">
        <v>0</v>
      </c>
      <c r="K248" s="231">
        <v>0</v>
      </c>
      <c r="L248" s="231">
        <v>0</v>
      </c>
      <c r="M248" s="231">
        <v>0</v>
      </c>
      <c r="N248" s="231">
        <v>0</v>
      </c>
      <c r="O248" s="231">
        <v>0</v>
      </c>
      <c r="P248" s="231">
        <v>0</v>
      </c>
      <c r="Q248" s="237">
        <v>0</v>
      </c>
      <c r="R248" s="238">
        <f t="shared" si="41"/>
        <v>0</v>
      </c>
    </row>
    <row r="249" spans="2:18" ht="16.5" customHeight="1">
      <c r="B249" s="341"/>
      <c r="C249" s="271" t="s">
        <v>131</v>
      </c>
      <c r="D249" s="203"/>
      <c r="E249" s="203"/>
      <c r="F249" s="203"/>
      <c r="G249" s="228"/>
      <c r="H249" s="229">
        <v>0</v>
      </c>
      <c r="I249" s="230">
        <v>0</v>
      </c>
      <c r="J249" s="231">
        <v>0</v>
      </c>
      <c r="K249" s="231">
        <v>0</v>
      </c>
      <c r="L249" s="230">
        <v>0</v>
      </c>
      <c r="M249" s="230">
        <v>0</v>
      </c>
      <c r="N249" s="230">
        <v>0</v>
      </c>
      <c r="O249" s="230">
        <v>0</v>
      </c>
      <c r="P249" s="230">
        <v>0</v>
      </c>
      <c r="Q249" s="232">
        <v>0</v>
      </c>
      <c r="R249" s="233">
        <f t="shared" si="41"/>
        <v>0</v>
      </c>
    </row>
    <row r="250" spans="2:18" ht="16.5" customHeight="1">
      <c r="B250" s="341"/>
      <c r="C250" s="271" t="s">
        <v>124</v>
      </c>
      <c r="D250" s="203"/>
      <c r="E250" s="203"/>
      <c r="F250" s="203"/>
      <c r="G250" s="228"/>
      <c r="H250" s="229">
        <v>0</v>
      </c>
      <c r="I250" s="230">
        <v>0</v>
      </c>
      <c r="J250" s="231">
        <v>0</v>
      </c>
      <c r="K250" s="231">
        <v>0</v>
      </c>
      <c r="L250" s="230">
        <v>0</v>
      </c>
      <c r="M250" s="230">
        <v>0</v>
      </c>
      <c r="N250" s="230">
        <v>0</v>
      </c>
      <c r="O250" s="230">
        <v>0</v>
      </c>
      <c r="P250" s="230">
        <v>0</v>
      </c>
      <c r="Q250" s="232">
        <v>0</v>
      </c>
      <c r="R250" s="233">
        <f t="shared" si="41"/>
        <v>0</v>
      </c>
    </row>
    <row r="251" spans="2:18" ht="16.5" customHeight="1">
      <c r="B251" s="341"/>
      <c r="C251" s="271" t="s">
        <v>125</v>
      </c>
      <c r="D251" s="203"/>
      <c r="E251" s="203"/>
      <c r="F251" s="203"/>
      <c r="G251" s="228"/>
      <c r="H251" s="229">
        <v>0</v>
      </c>
      <c r="I251" s="230">
        <v>0</v>
      </c>
      <c r="J251" s="231">
        <v>0</v>
      </c>
      <c r="K251" s="231">
        <v>0</v>
      </c>
      <c r="L251" s="230">
        <v>0</v>
      </c>
      <c r="M251" s="230">
        <v>0</v>
      </c>
      <c r="N251" s="230">
        <v>0</v>
      </c>
      <c r="O251" s="230">
        <v>0</v>
      </c>
      <c r="P251" s="230">
        <v>0</v>
      </c>
      <c r="Q251" s="232">
        <v>0</v>
      </c>
      <c r="R251" s="233">
        <f t="shared" si="41"/>
        <v>0</v>
      </c>
    </row>
    <row r="252" spans="2:18" ht="16.5" customHeight="1">
      <c r="B252" s="341"/>
      <c r="C252" s="271" t="s">
        <v>126</v>
      </c>
      <c r="D252" s="203"/>
      <c r="E252" s="203"/>
      <c r="F252" s="203"/>
      <c r="G252" s="228"/>
      <c r="H252" s="229">
        <v>0</v>
      </c>
      <c r="I252" s="230">
        <v>0</v>
      </c>
      <c r="J252" s="231">
        <v>0</v>
      </c>
      <c r="K252" s="231">
        <v>0</v>
      </c>
      <c r="L252" s="230">
        <v>0</v>
      </c>
      <c r="M252" s="230">
        <v>0</v>
      </c>
      <c r="N252" s="230">
        <v>0</v>
      </c>
      <c r="O252" s="230">
        <v>0</v>
      </c>
      <c r="P252" s="230">
        <v>0</v>
      </c>
      <c r="Q252" s="232">
        <v>0</v>
      </c>
      <c r="R252" s="233">
        <f t="shared" si="41"/>
        <v>0</v>
      </c>
    </row>
    <row r="253" spans="2:18" ht="16.5" customHeight="1">
      <c r="B253" s="341"/>
      <c r="C253" s="271" t="s">
        <v>127</v>
      </c>
      <c r="D253" s="203"/>
      <c r="E253" s="203"/>
      <c r="F253" s="203"/>
      <c r="G253" s="228"/>
      <c r="H253" s="229">
        <v>0</v>
      </c>
      <c r="I253" s="230">
        <v>0</v>
      </c>
      <c r="J253" s="231">
        <v>0</v>
      </c>
      <c r="K253" s="231">
        <v>0</v>
      </c>
      <c r="L253" s="230">
        <v>0</v>
      </c>
      <c r="M253" s="230">
        <v>0</v>
      </c>
      <c r="N253" s="230">
        <v>0</v>
      </c>
      <c r="O253" s="230">
        <v>0</v>
      </c>
      <c r="P253" s="230">
        <v>0</v>
      </c>
      <c r="Q253" s="232">
        <v>0</v>
      </c>
      <c r="R253" s="233">
        <f t="shared" si="41"/>
        <v>0</v>
      </c>
    </row>
    <row r="254" spans="2:18" ht="16.5" customHeight="1">
      <c r="B254" s="342"/>
      <c r="C254" s="273" t="s">
        <v>128</v>
      </c>
      <c r="D254" s="210"/>
      <c r="E254" s="210"/>
      <c r="F254" s="210"/>
      <c r="G254" s="239"/>
      <c r="H254" s="240">
        <v>0</v>
      </c>
      <c r="I254" s="241">
        <v>0</v>
      </c>
      <c r="J254" s="242">
        <v>0</v>
      </c>
      <c r="K254" s="242">
        <v>0</v>
      </c>
      <c r="L254" s="241">
        <v>0</v>
      </c>
      <c r="M254" s="241">
        <v>0</v>
      </c>
      <c r="N254" s="241">
        <v>0</v>
      </c>
      <c r="O254" s="241">
        <v>0</v>
      </c>
      <c r="P254" s="241">
        <v>0</v>
      </c>
      <c r="Q254" s="243">
        <v>0</v>
      </c>
      <c r="R254" s="244">
        <f t="shared" si="41"/>
        <v>0</v>
      </c>
    </row>
    <row r="255" spans="2:18" ht="16.5" customHeight="1">
      <c r="B255" s="245" t="s">
        <v>132</v>
      </c>
      <c r="C255" s="246"/>
      <c r="D255" s="246"/>
      <c r="E255" s="246"/>
      <c r="F255" s="246"/>
      <c r="G255" s="247"/>
      <c r="H255" s="248">
        <f aca="true" t="shared" si="42" ref="H255:R255">SUM(H245:H254)</f>
        <v>0</v>
      </c>
      <c r="I255" s="249">
        <f t="shared" si="42"/>
        <v>0</v>
      </c>
      <c r="J255" s="249">
        <f t="shared" si="42"/>
        <v>0</v>
      </c>
      <c r="K255" s="249">
        <f t="shared" si="42"/>
        <v>0</v>
      </c>
      <c r="L255" s="249">
        <f t="shared" si="42"/>
        <v>0</v>
      </c>
      <c r="M255" s="249">
        <f t="shared" si="42"/>
        <v>0</v>
      </c>
      <c r="N255" s="249">
        <f t="shared" si="42"/>
        <v>0</v>
      </c>
      <c r="O255" s="249">
        <f t="shared" si="42"/>
        <v>0</v>
      </c>
      <c r="P255" s="249">
        <f t="shared" si="42"/>
        <v>0</v>
      </c>
      <c r="Q255" s="250">
        <f t="shared" si="42"/>
        <v>0</v>
      </c>
      <c r="R255" s="251">
        <f t="shared" si="42"/>
        <v>0</v>
      </c>
    </row>
    <row r="256" ht="16.5" customHeight="1">
      <c r="B256" s="252" t="s">
        <v>117</v>
      </c>
    </row>
    <row r="260" ht="16.5" customHeight="1">
      <c r="A260" s="1" t="s">
        <v>133</v>
      </c>
    </row>
    <row r="262" spans="1:18" ht="16.5" customHeight="1">
      <c r="A262" s="274" t="s">
        <v>145</v>
      </c>
      <c r="B262" s="313" t="str">
        <f>"平成"&amp;WIDECHAR($A$2)&amp;"年（"&amp;WIDECHAR($B$2)&amp;"年）"&amp;WIDECHAR($C$2)&amp;"月末日現在"</f>
        <v>平成２０年（２００８年）１２月末日現在</v>
      </c>
      <c r="C262" s="314"/>
      <c r="D262" s="314"/>
      <c r="E262" s="314"/>
      <c r="F262" s="314"/>
      <c r="G262" s="315"/>
      <c r="H262" s="21" t="s">
        <v>8</v>
      </c>
      <c r="I262" s="22" t="s">
        <v>9</v>
      </c>
      <c r="J262" s="23" t="s">
        <v>10</v>
      </c>
      <c r="K262" s="24" t="s">
        <v>11</v>
      </c>
      <c r="L262" s="25" t="s">
        <v>12</v>
      </c>
      <c r="M262" s="25" t="s">
        <v>13</v>
      </c>
      <c r="N262" s="25" t="s">
        <v>14</v>
      </c>
      <c r="O262" s="25" t="s">
        <v>15</v>
      </c>
      <c r="P262" s="26" t="s">
        <v>16</v>
      </c>
      <c r="Q262" s="20" t="s">
        <v>10</v>
      </c>
      <c r="R262" s="27" t="s">
        <v>17</v>
      </c>
    </row>
    <row r="263" spans="2:18" s="111" customFormat="1" ht="16.5" customHeight="1">
      <c r="B263" s="195" t="s">
        <v>135</v>
      </c>
      <c r="C263" s="196"/>
      <c r="D263" s="196"/>
      <c r="E263" s="196"/>
      <c r="F263" s="196"/>
      <c r="G263" s="275"/>
      <c r="H263" s="72">
        <v>0</v>
      </c>
      <c r="I263" s="73">
        <v>0</v>
      </c>
      <c r="J263" s="74">
        <f aca="true" t="shared" si="43" ref="J263:J271">SUM(H263:I263)</f>
        <v>0</v>
      </c>
      <c r="K263" s="276">
        <v>0</v>
      </c>
      <c r="L263" s="198">
        <v>0</v>
      </c>
      <c r="M263" s="198">
        <v>0</v>
      </c>
      <c r="N263" s="198">
        <v>0</v>
      </c>
      <c r="O263" s="198">
        <v>0</v>
      </c>
      <c r="P263" s="200">
        <v>0</v>
      </c>
      <c r="Q263" s="277">
        <f aca="true" t="shared" si="44" ref="Q263:Q271">SUM(K263:P263)</f>
        <v>0</v>
      </c>
      <c r="R263" s="278">
        <f aca="true" t="shared" si="45" ref="R263:R271">SUM(J263,Q263)</f>
        <v>0</v>
      </c>
    </row>
    <row r="264" spans="2:18" s="111" customFormat="1" ht="16.5" customHeight="1">
      <c r="B264" s="279" t="s">
        <v>136</v>
      </c>
      <c r="C264" s="280"/>
      <c r="D264" s="280"/>
      <c r="E264" s="280"/>
      <c r="F264" s="280"/>
      <c r="G264" s="228"/>
      <c r="H264" s="281">
        <v>0</v>
      </c>
      <c r="I264" s="282">
        <v>0</v>
      </c>
      <c r="J264" s="283">
        <f t="shared" si="43"/>
        <v>0</v>
      </c>
      <c r="K264" s="284">
        <v>0</v>
      </c>
      <c r="L264" s="205">
        <v>0</v>
      </c>
      <c r="M264" s="205">
        <v>0</v>
      </c>
      <c r="N264" s="205">
        <v>0</v>
      </c>
      <c r="O264" s="205">
        <v>0</v>
      </c>
      <c r="P264" s="207">
        <v>0</v>
      </c>
      <c r="Q264" s="285">
        <f t="shared" si="44"/>
        <v>0</v>
      </c>
      <c r="R264" s="286">
        <f t="shared" si="45"/>
        <v>0</v>
      </c>
    </row>
    <row r="265" spans="2:18" s="111" customFormat="1" ht="16.5" customHeight="1">
      <c r="B265" s="279" t="s">
        <v>137</v>
      </c>
      <c r="C265" s="280"/>
      <c r="D265" s="280"/>
      <c r="E265" s="280"/>
      <c r="F265" s="280"/>
      <c r="G265" s="228"/>
      <c r="H265" s="281">
        <v>0</v>
      </c>
      <c r="I265" s="282">
        <v>0</v>
      </c>
      <c r="J265" s="283">
        <f t="shared" si="43"/>
        <v>0</v>
      </c>
      <c r="K265" s="284">
        <v>0</v>
      </c>
      <c r="L265" s="205">
        <v>0</v>
      </c>
      <c r="M265" s="205">
        <v>0</v>
      </c>
      <c r="N265" s="205">
        <v>0</v>
      </c>
      <c r="O265" s="205">
        <v>0</v>
      </c>
      <c r="P265" s="207">
        <v>0</v>
      </c>
      <c r="Q265" s="285">
        <f t="shared" si="44"/>
        <v>0</v>
      </c>
      <c r="R265" s="286">
        <f t="shared" si="45"/>
        <v>0</v>
      </c>
    </row>
    <row r="266" spans="2:18" s="111" customFormat="1" ht="16.5" customHeight="1">
      <c r="B266" s="279" t="s">
        <v>138</v>
      </c>
      <c r="C266" s="280"/>
      <c r="D266" s="280"/>
      <c r="E266" s="280"/>
      <c r="F266" s="280"/>
      <c r="G266" s="228"/>
      <c r="H266" s="281">
        <v>0</v>
      </c>
      <c r="I266" s="282">
        <v>0</v>
      </c>
      <c r="J266" s="283">
        <f t="shared" si="43"/>
        <v>0</v>
      </c>
      <c r="K266" s="284">
        <v>0</v>
      </c>
      <c r="L266" s="205">
        <v>0</v>
      </c>
      <c r="M266" s="205">
        <v>0</v>
      </c>
      <c r="N266" s="205">
        <v>0</v>
      </c>
      <c r="O266" s="205">
        <v>0</v>
      </c>
      <c r="P266" s="207">
        <v>0</v>
      </c>
      <c r="Q266" s="285">
        <f t="shared" si="44"/>
        <v>0</v>
      </c>
      <c r="R266" s="286">
        <f t="shared" si="45"/>
        <v>0</v>
      </c>
    </row>
    <row r="267" spans="2:18" s="111" customFormat="1" ht="16.5" customHeight="1">
      <c r="B267" s="279" t="s">
        <v>139</v>
      </c>
      <c r="C267" s="280"/>
      <c r="D267" s="280"/>
      <c r="E267" s="280"/>
      <c r="F267" s="280"/>
      <c r="G267" s="228"/>
      <c r="H267" s="281">
        <v>0</v>
      </c>
      <c r="I267" s="282">
        <v>0</v>
      </c>
      <c r="J267" s="283">
        <f t="shared" si="43"/>
        <v>0</v>
      </c>
      <c r="K267" s="284">
        <v>0</v>
      </c>
      <c r="L267" s="205">
        <v>0</v>
      </c>
      <c r="M267" s="205">
        <v>0</v>
      </c>
      <c r="N267" s="205">
        <v>0</v>
      </c>
      <c r="O267" s="205">
        <v>0</v>
      </c>
      <c r="P267" s="207">
        <v>0</v>
      </c>
      <c r="Q267" s="285">
        <f t="shared" si="44"/>
        <v>0</v>
      </c>
      <c r="R267" s="286">
        <f t="shared" si="45"/>
        <v>0</v>
      </c>
    </row>
    <row r="268" spans="2:18" s="111" customFormat="1" ht="16.5" customHeight="1">
      <c r="B268" s="279" t="s">
        <v>140</v>
      </c>
      <c r="C268" s="280"/>
      <c r="D268" s="280"/>
      <c r="E268" s="280"/>
      <c r="F268" s="280"/>
      <c r="G268" s="228"/>
      <c r="H268" s="281">
        <v>0</v>
      </c>
      <c r="I268" s="282">
        <v>0</v>
      </c>
      <c r="J268" s="283">
        <f t="shared" si="43"/>
        <v>0</v>
      </c>
      <c r="K268" s="284">
        <v>0</v>
      </c>
      <c r="L268" s="205">
        <v>0</v>
      </c>
      <c r="M268" s="205">
        <v>0</v>
      </c>
      <c r="N268" s="205">
        <v>0</v>
      </c>
      <c r="O268" s="205">
        <v>0</v>
      </c>
      <c r="P268" s="207">
        <v>0</v>
      </c>
      <c r="Q268" s="285">
        <f t="shared" si="44"/>
        <v>0</v>
      </c>
      <c r="R268" s="286">
        <f t="shared" si="45"/>
        <v>0</v>
      </c>
    </row>
    <row r="269" spans="2:18" s="111" customFormat="1" ht="16.5" customHeight="1">
      <c r="B269" s="279" t="s">
        <v>141</v>
      </c>
      <c r="C269" s="280"/>
      <c r="D269" s="280"/>
      <c r="E269" s="280"/>
      <c r="F269" s="280"/>
      <c r="G269" s="228"/>
      <c r="H269" s="281">
        <v>0</v>
      </c>
      <c r="I269" s="282">
        <v>0</v>
      </c>
      <c r="J269" s="283">
        <f t="shared" si="43"/>
        <v>0</v>
      </c>
      <c r="K269" s="284">
        <v>0</v>
      </c>
      <c r="L269" s="205">
        <v>0</v>
      </c>
      <c r="M269" s="205">
        <v>0</v>
      </c>
      <c r="N269" s="205">
        <v>0</v>
      </c>
      <c r="O269" s="205">
        <v>0</v>
      </c>
      <c r="P269" s="207">
        <v>0</v>
      </c>
      <c r="Q269" s="285">
        <f t="shared" si="44"/>
        <v>0</v>
      </c>
      <c r="R269" s="286">
        <f t="shared" si="45"/>
        <v>0</v>
      </c>
    </row>
    <row r="270" spans="2:18" s="111" customFormat="1" ht="16.5" customHeight="1">
      <c r="B270" s="279" t="s">
        <v>142</v>
      </c>
      <c r="C270" s="280"/>
      <c r="D270" s="280"/>
      <c r="E270" s="280"/>
      <c r="F270" s="280"/>
      <c r="G270" s="228"/>
      <c r="H270" s="281">
        <v>0</v>
      </c>
      <c r="I270" s="282">
        <v>0</v>
      </c>
      <c r="J270" s="283">
        <f t="shared" si="43"/>
        <v>0</v>
      </c>
      <c r="K270" s="284">
        <v>0</v>
      </c>
      <c r="L270" s="205">
        <v>0</v>
      </c>
      <c r="M270" s="205">
        <v>0</v>
      </c>
      <c r="N270" s="205">
        <v>0</v>
      </c>
      <c r="O270" s="205">
        <v>0</v>
      </c>
      <c r="P270" s="207">
        <v>0</v>
      </c>
      <c r="Q270" s="285">
        <f t="shared" si="44"/>
        <v>0</v>
      </c>
      <c r="R270" s="286">
        <f t="shared" si="45"/>
        <v>0</v>
      </c>
    </row>
    <row r="271" spans="2:18" s="111" customFormat="1" ht="16.5" customHeight="1">
      <c r="B271" s="287" t="s">
        <v>143</v>
      </c>
      <c r="C271" s="288"/>
      <c r="D271" s="288"/>
      <c r="E271" s="288"/>
      <c r="F271" s="288"/>
      <c r="G271" s="239"/>
      <c r="H271" s="80">
        <v>0</v>
      </c>
      <c r="I271" s="82">
        <v>0</v>
      </c>
      <c r="J271" s="83">
        <f t="shared" si="43"/>
        <v>0</v>
      </c>
      <c r="K271" s="289">
        <v>0</v>
      </c>
      <c r="L271" s="212">
        <v>0</v>
      </c>
      <c r="M271" s="212">
        <v>0</v>
      </c>
      <c r="N271" s="212">
        <v>0</v>
      </c>
      <c r="O271" s="212">
        <v>0</v>
      </c>
      <c r="P271" s="214">
        <v>0</v>
      </c>
      <c r="Q271" s="290">
        <f t="shared" si="44"/>
        <v>0</v>
      </c>
      <c r="R271" s="291">
        <f t="shared" si="45"/>
        <v>0</v>
      </c>
    </row>
    <row r="272" spans="2:18" ht="16.5" customHeight="1">
      <c r="B272" s="15" t="s">
        <v>20</v>
      </c>
      <c r="C272" s="16"/>
      <c r="D272" s="16"/>
      <c r="E272" s="16"/>
      <c r="F272" s="16"/>
      <c r="G272" s="16"/>
      <c r="H272" s="59">
        <f aca="true" t="shared" si="46" ref="H272:R272">SUM(H263:H271)</f>
        <v>0</v>
      </c>
      <c r="I272" s="60">
        <f t="shared" si="46"/>
        <v>0</v>
      </c>
      <c r="J272" s="61">
        <f t="shared" si="46"/>
        <v>0</v>
      </c>
      <c r="K272" s="62">
        <f t="shared" si="46"/>
        <v>0</v>
      </c>
      <c r="L272" s="63">
        <f t="shared" si="46"/>
        <v>0</v>
      </c>
      <c r="M272" s="63">
        <f t="shared" si="46"/>
        <v>0</v>
      </c>
      <c r="N272" s="63">
        <f t="shared" si="46"/>
        <v>0</v>
      </c>
      <c r="O272" s="63">
        <f t="shared" si="46"/>
        <v>0</v>
      </c>
      <c r="P272" s="60">
        <f t="shared" si="46"/>
        <v>0</v>
      </c>
      <c r="Q272" s="61">
        <f t="shared" si="46"/>
        <v>0</v>
      </c>
      <c r="R272" s="64">
        <f t="shared" si="46"/>
        <v>0</v>
      </c>
    </row>
    <row r="275" ht="16.5" customHeight="1">
      <c r="A275" s="1" t="s">
        <v>144</v>
      </c>
    </row>
    <row r="277" spans="1:18" ht="16.5" customHeight="1">
      <c r="A277" s="274" t="s">
        <v>189</v>
      </c>
      <c r="B277" s="313" t="str">
        <f>"平成"&amp;WIDECHAR($A$2)&amp;"年（"&amp;WIDECHAR($B$2)&amp;"年）"&amp;WIDECHAR($C$2)&amp;"月末日現在"</f>
        <v>平成２０年（２００８年）１２月末日現在</v>
      </c>
      <c r="C277" s="314"/>
      <c r="D277" s="314"/>
      <c r="E277" s="314"/>
      <c r="F277" s="314"/>
      <c r="G277" s="315"/>
      <c r="H277" s="21" t="s">
        <v>8</v>
      </c>
      <c r="I277" s="22" t="s">
        <v>9</v>
      </c>
      <c r="J277" s="23" t="s">
        <v>10</v>
      </c>
      <c r="K277" s="24" t="s">
        <v>11</v>
      </c>
      <c r="L277" s="25" t="s">
        <v>12</v>
      </c>
      <c r="M277" s="25" t="s">
        <v>13</v>
      </c>
      <c r="N277" s="25" t="s">
        <v>14</v>
      </c>
      <c r="O277" s="25" t="s">
        <v>15</v>
      </c>
      <c r="P277" s="26" t="s">
        <v>16</v>
      </c>
      <c r="Q277" s="20" t="s">
        <v>10</v>
      </c>
      <c r="R277" s="27" t="s">
        <v>17</v>
      </c>
    </row>
    <row r="278" spans="2:18" s="111" customFormat="1" ht="16.5" customHeight="1">
      <c r="B278" s="195" t="s">
        <v>135</v>
      </c>
      <c r="C278" s="196"/>
      <c r="D278" s="196"/>
      <c r="E278" s="196"/>
      <c r="F278" s="196"/>
      <c r="G278" s="275"/>
      <c r="H278" s="72">
        <v>0</v>
      </c>
      <c r="I278" s="73">
        <v>0</v>
      </c>
      <c r="J278" s="74">
        <f aca="true" t="shared" si="47" ref="J278:J287">SUM(H278:I278)</f>
        <v>0</v>
      </c>
      <c r="K278" s="276">
        <v>0</v>
      </c>
      <c r="L278" s="198">
        <v>0</v>
      </c>
      <c r="M278" s="198">
        <v>0</v>
      </c>
      <c r="N278" s="198">
        <v>0</v>
      </c>
      <c r="O278" s="198">
        <v>0</v>
      </c>
      <c r="P278" s="200">
        <v>0</v>
      </c>
      <c r="Q278" s="277">
        <f aca="true" t="shared" si="48" ref="Q278:Q287">SUM(K278:P278)</f>
        <v>0</v>
      </c>
      <c r="R278" s="278">
        <f aca="true" t="shared" si="49" ref="R278:R287">SUM(J278,Q278)</f>
        <v>0</v>
      </c>
    </row>
    <row r="279" spans="2:18" s="111" customFormat="1" ht="16.5" customHeight="1">
      <c r="B279" s="279" t="s">
        <v>146</v>
      </c>
      <c r="C279" s="280"/>
      <c r="D279" s="280"/>
      <c r="E279" s="280"/>
      <c r="F279" s="280"/>
      <c r="G279" s="228"/>
      <c r="H279" s="281">
        <v>0</v>
      </c>
      <c r="I279" s="282">
        <v>0</v>
      </c>
      <c r="J279" s="283">
        <f t="shared" si="47"/>
        <v>0</v>
      </c>
      <c r="K279" s="284">
        <v>0</v>
      </c>
      <c r="L279" s="205">
        <v>0</v>
      </c>
      <c r="M279" s="205">
        <v>0</v>
      </c>
      <c r="N279" s="205">
        <v>0</v>
      </c>
      <c r="O279" s="205">
        <v>0</v>
      </c>
      <c r="P279" s="207">
        <v>0</v>
      </c>
      <c r="Q279" s="285">
        <f t="shared" si="48"/>
        <v>0</v>
      </c>
      <c r="R279" s="286">
        <f t="shared" si="49"/>
        <v>0</v>
      </c>
    </row>
    <row r="280" spans="2:18" s="111" customFormat="1" ht="16.5" customHeight="1">
      <c r="B280" s="279" t="s">
        <v>147</v>
      </c>
      <c r="C280" s="280"/>
      <c r="D280" s="280"/>
      <c r="E280" s="280"/>
      <c r="F280" s="280"/>
      <c r="G280" s="228"/>
      <c r="H280" s="281">
        <v>0</v>
      </c>
      <c r="I280" s="282">
        <v>0</v>
      </c>
      <c r="J280" s="283">
        <f t="shared" si="47"/>
        <v>0</v>
      </c>
      <c r="K280" s="284">
        <v>0</v>
      </c>
      <c r="L280" s="205">
        <v>0</v>
      </c>
      <c r="M280" s="205">
        <v>0</v>
      </c>
      <c r="N280" s="205">
        <v>0</v>
      </c>
      <c r="O280" s="205">
        <v>0</v>
      </c>
      <c r="P280" s="207">
        <v>0</v>
      </c>
      <c r="Q280" s="285">
        <f t="shared" si="48"/>
        <v>0</v>
      </c>
      <c r="R280" s="286">
        <f t="shared" si="49"/>
        <v>0</v>
      </c>
    </row>
    <row r="281" spans="2:18" s="111" customFormat="1" ht="16.5" customHeight="1">
      <c r="B281" s="279" t="s">
        <v>148</v>
      </c>
      <c r="C281" s="280"/>
      <c r="D281" s="280"/>
      <c r="E281" s="280"/>
      <c r="F281" s="280"/>
      <c r="G281" s="228"/>
      <c r="H281" s="281">
        <v>0</v>
      </c>
      <c r="I281" s="282">
        <v>0</v>
      </c>
      <c r="J281" s="283">
        <f t="shared" si="47"/>
        <v>0</v>
      </c>
      <c r="K281" s="284">
        <v>0</v>
      </c>
      <c r="L281" s="205">
        <v>0</v>
      </c>
      <c r="M281" s="205">
        <v>0</v>
      </c>
      <c r="N281" s="205">
        <v>0</v>
      </c>
      <c r="O281" s="205">
        <v>0</v>
      </c>
      <c r="P281" s="207">
        <v>0</v>
      </c>
      <c r="Q281" s="285">
        <f t="shared" si="48"/>
        <v>0</v>
      </c>
      <c r="R281" s="286">
        <f t="shared" si="49"/>
        <v>0</v>
      </c>
    </row>
    <row r="282" spans="2:18" s="111" customFormat="1" ht="16.5" customHeight="1">
      <c r="B282" s="279" t="s">
        <v>149</v>
      </c>
      <c r="C282" s="280"/>
      <c r="D282" s="280"/>
      <c r="E282" s="280"/>
      <c r="F282" s="280"/>
      <c r="G282" s="228"/>
      <c r="H282" s="281">
        <v>0</v>
      </c>
      <c r="I282" s="282">
        <v>0</v>
      </c>
      <c r="J282" s="283">
        <f t="shared" si="47"/>
        <v>0</v>
      </c>
      <c r="K282" s="284">
        <v>0</v>
      </c>
      <c r="L282" s="205">
        <v>0</v>
      </c>
      <c r="M282" s="205">
        <v>0</v>
      </c>
      <c r="N282" s="205">
        <v>0</v>
      </c>
      <c r="O282" s="205">
        <v>0</v>
      </c>
      <c r="P282" s="207">
        <v>0</v>
      </c>
      <c r="Q282" s="285">
        <f t="shared" si="48"/>
        <v>0</v>
      </c>
      <c r="R282" s="286">
        <f t="shared" si="49"/>
        <v>0</v>
      </c>
    </row>
    <row r="283" spans="2:18" s="111" customFormat="1" ht="16.5" customHeight="1">
      <c r="B283" s="279" t="s">
        <v>150</v>
      </c>
      <c r="C283" s="280"/>
      <c r="D283" s="280"/>
      <c r="E283" s="280"/>
      <c r="F283" s="280"/>
      <c r="G283" s="228"/>
      <c r="H283" s="281">
        <v>0</v>
      </c>
      <c r="I283" s="282">
        <v>0</v>
      </c>
      <c r="J283" s="283">
        <f t="shared" si="47"/>
        <v>0</v>
      </c>
      <c r="K283" s="284">
        <v>0</v>
      </c>
      <c r="L283" s="205">
        <v>0</v>
      </c>
      <c r="M283" s="205">
        <v>0</v>
      </c>
      <c r="N283" s="205">
        <v>0</v>
      </c>
      <c r="O283" s="205">
        <v>0</v>
      </c>
      <c r="P283" s="207">
        <v>0</v>
      </c>
      <c r="Q283" s="285">
        <f t="shared" si="48"/>
        <v>0</v>
      </c>
      <c r="R283" s="286">
        <f t="shared" si="49"/>
        <v>0</v>
      </c>
    </row>
    <row r="284" spans="2:18" s="111" customFormat="1" ht="16.5" customHeight="1">
      <c r="B284" s="279" t="s">
        <v>151</v>
      </c>
      <c r="C284" s="280"/>
      <c r="D284" s="280"/>
      <c r="E284" s="280"/>
      <c r="F284" s="280"/>
      <c r="G284" s="228"/>
      <c r="H284" s="281">
        <v>0</v>
      </c>
      <c r="I284" s="282">
        <v>0</v>
      </c>
      <c r="J284" s="283">
        <f t="shared" si="47"/>
        <v>0</v>
      </c>
      <c r="K284" s="284">
        <v>0</v>
      </c>
      <c r="L284" s="205">
        <v>0</v>
      </c>
      <c r="M284" s="205">
        <v>0</v>
      </c>
      <c r="N284" s="205">
        <v>0</v>
      </c>
      <c r="O284" s="205">
        <v>0</v>
      </c>
      <c r="P284" s="207">
        <v>0</v>
      </c>
      <c r="Q284" s="285">
        <f t="shared" si="48"/>
        <v>0</v>
      </c>
      <c r="R284" s="286">
        <f t="shared" si="49"/>
        <v>0</v>
      </c>
    </row>
    <row r="285" spans="2:18" s="111" customFormat="1" ht="16.5" customHeight="1">
      <c r="B285" s="279" t="s">
        <v>152</v>
      </c>
      <c r="C285" s="280"/>
      <c r="D285" s="280"/>
      <c r="E285" s="280"/>
      <c r="F285" s="280"/>
      <c r="G285" s="228"/>
      <c r="H285" s="281">
        <v>0</v>
      </c>
      <c r="I285" s="282">
        <v>0</v>
      </c>
      <c r="J285" s="283">
        <f t="shared" si="47"/>
        <v>0</v>
      </c>
      <c r="K285" s="284">
        <v>0</v>
      </c>
      <c r="L285" s="205">
        <v>0</v>
      </c>
      <c r="M285" s="205">
        <v>0</v>
      </c>
      <c r="N285" s="205">
        <v>0</v>
      </c>
      <c r="O285" s="205">
        <v>0</v>
      </c>
      <c r="P285" s="207">
        <v>0</v>
      </c>
      <c r="Q285" s="285">
        <f t="shared" si="48"/>
        <v>0</v>
      </c>
      <c r="R285" s="286">
        <f t="shared" si="49"/>
        <v>0</v>
      </c>
    </row>
    <row r="286" spans="2:18" s="111" customFormat="1" ht="16.5" customHeight="1">
      <c r="B286" s="279" t="s">
        <v>153</v>
      </c>
      <c r="C286" s="280"/>
      <c r="D286" s="280"/>
      <c r="E286" s="280"/>
      <c r="F286" s="280"/>
      <c r="G286" s="228"/>
      <c r="H286" s="281">
        <v>0</v>
      </c>
      <c r="I286" s="282">
        <v>0</v>
      </c>
      <c r="J286" s="283">
        <f t="shared" si="47"/>
        <v>0</v>
      </c>
      <c r="K286" s="284">
        <v>0</v>
      </c>
      <c r="L286" s="205">
        <v>0</v>
      </c>
      <c r="M286" s="205">
        <v>0</v>
      </c>
      <c r="N286" s="205">
        <v>0</v>
      </c>
      <c r="O286" s="205">
        <v>0</v>
      </c>
      <c r="P286" s="207">
        <v>0</v>
      </c>
      <c r="Q286" s="285">
        <f t="shared" si="48"/>
        <v>0</v>
      </c>
      <c r="R286" s="286">
        <f t="shared" si="49"/>
        <v>0</v>
      </c>
    </row>
    <row r="287" spans="2:18" s="111" customFormat="1" ht="16.5" customHeight="1">
      <c r="B287" s="287" t="s">
        <v>154</v>
      </c>
      <c r="C287" s="288"/>
      <c r="D287" s="288"/>
      <c r="E287" s="288"/>
      <c r="F287" s="288"/>
      <c r="G287" s="239"/>
      <c r="H287" s="80">
        <v>0</v>
      </c>
      <c r="I287" s="82">
        <v>0</v>
      </c>
      <c r="J287" s="83">
        <f t="shared" si="47"/>
        <v>0</v>
      </c>
      <c r="K287" s="289">
        <v>0</v>
      </c>
      <c r="L287" s="212">
        <v>0</v>
      </c>
      <c r="M287" s="212">
        <v>0</v>
      </c>
      <c r="N287" s="212">
        <v>0</v>
      </c>
      <c r="O287" s="212">
        <v>0</v>
      </c>
      <c r="P287" s="214">
        <v>0</v>
      </c>
      <c r="Q287" s="290">
        <f t="shared" si="48"/>
        <v>0</v>
      </c>
      <c r="R287" s="291">
        <f t="shared" si="49"/>
        <v>0</v>
      </c>
    </row>
    <row r="288" spans="2:18" ht="16.5" customHeight="1">
      <c r="B288" s="15" t="s">
        <v>20</v>
      </c>
      <c r="C288" s="16"/>
      <c r="D288" s="16"/>
      <c r="E288" s="16"/>
      <c r="F288" s="16"/>
      <c r="G288" s="16"/>
      <c r="H288" s="59">
        <f aca="true" t="shared" si="50" ref="H288:R288">SUM(H278:H287)</f>
        <v>0</v>
      </c>
      <c r="I288" s="60">
        <f t="shared" si="50"/>
        <v>0</v>
      </c>
      <c r="J288" s="61">
        <f t="shared" si="50"/>
        <v>0</v>
      </c>
      <c r="K288" s="62">
        <f t="shared" si="50"/>
        <v>0</v>
      </c>
      <c r="L288" s="63">
        <f t="shared" si="50"/>
        <v>0</v>
      </c>
      <c r="M288" s="63">
        <f t="shared" si="50"/>
        <v>0</v>
      </c>
      <c r="N288" s="63">
        <f t="shared" si="50"/>
        <v>0</v>
      </c>
      <c r="O288" s="63">
        <f t="shared" si="50"/>
        <v>0</v>
      </c>
      <c r="P288" s="60">
        <f t="shared" si="50"/>
        <v>0</v>
      </c>
      <c r="Q288" s="61">
        <f t="shared" si="50"/>
        <v>0</v>
      </c>
      <c r="R288" s="64">
        <f t="shared" si="50"/>
        <v>0</v>
      </c>
    </row>
    <row r="297" ht="16.5" customHeight="1">
      <c r="A297" s="1" t="s">
        <v>155</v>
      </c>
    </row>
    <row r="298" ht="16.5" customHeight="1">
      <c r="A298" s="1"/>
    </row>
    <row r="299" spans="2:18" ht="16.5" customHeight="1">
      <c r="B299" s="343" t="str">
        <f>"平成"&amp;WIDECHAR($A$2)&amp;"年（"&amp;WIDECHAR($B$2)&amp;"年）"&amp;WIDECHAR($C$2)&amp;"月末日現在"</f>
        <v>平成２０年（２００８年）１２月末日現在</v>
      </c>
      <c r="C299" s="317"/>
      <c r="D299" s="317"/>
      <c r="E299" s="317"/>
      <c r="F299" s="317"/>
      <c r="G299" s="318"/>
      <c r="H299" s="338" t="s">
        <v>156</v>
      </c>
      <c r="I299" s="339"/>
      <c r="J299" s="339"/>
      <c r="K299" s="339"/>
      <c r="L299" s="339"/>
      <c r="M299" s="339"/>
      <c r="N299" s="339"/>
      <c r="O299" s="339"/>
      <c r="P299" s="339"/>
      <c r="Q299" s="339"/>
      <c r="R299" s="324" t="s">
        <v>17</v>
      </c>
    </row>
    <row r="300" spans="1:18" ht="16.5" customHeight="1">
      <c r="A300" s="274" t="s">
        <v>190</v>
      </c>
      <c r="B300" s="319"/>
      <c r="C300" s="320"/>
      <c r="D300" s="320"/>
      <c r="E300" s="320"/>
      <c r="F300" s="320"/>
      <c r="G300" s="321"/>
      <c r="H300" s="292" t="s">
        <v>135</v>
      </c>
      <c r="I300" s="293" t="s">
        <v>146</v>
      </c>
      <c r="J300" s="293" t="s">
        <v>147</v>
      </c>
      <c r="K300" s="294" t="s">
        <v>148</v>
      </c>
      <c r="L300" s="293" t="s">
        <v>149</v>
      </c>
      <c r="M300" s="293" t="s">
        <v>150</v>
      </c>
      <c r="N300" s="293" t="s">
        <v>151</v>
      </c>
      <c r="O300" s="293" t="s">
        <v>152</v>
      </c>
      <c r="P300" s="293" t="s">
        <v>153</v>
      </c>
      <c r="Q300" s="295" t="s">
        <v>154</v>
      </c>
      <c r="R300" s="325"/>
    </row>
    <row r="301" spans="2:18" s="111" customFormat="1" ht="16.5" customHeight="1">
      <c r="B301" s="329" t="s">
        <v>157</v>
      </c>
      <c r="C301" s="330"/>
      <c r="D301" s="331"/>
      <c r="E301" s="340" t="s">
        <v>158</v>
      </c>
      <c r="F301" s="196" t="s">
        <v>135</v>
      </c>
      <c r="G301" s="275"/>
      <c r="H301" s="197">
        <f aca="true" t="shared" si="51" ref="H301:Q301">SUM(H311,H321,H338,H348,H358,H375,H385,H395)</f>
        <v>0</v>
      </c>
      <c r="I301" s="198">
        <f t="shared" si="51"/>
        <v>0</v>
      </c>
      <c r="J301" s="198">
        <f t="shared" si="51"/>
        <v>0</v>
      </c>
      <c r="K301" s="198">
        <f t="shared" si="51"/>
        <v>0</v>
      </c>
      <c r="L301" s="198">
        <f t="shared" si="51"/>
        <v>0</v>
      </c>
      <c r="M301" s="198">
        <f t="shared" si="51"/>
        <v>0</v>
      </c>
      <c r="N301" s="198">
        <f t="shared" si="51"/>
        <v>0</v>
      </c>
      <c r="O301" s="198">
        <f t="shared" si="51"/>
        <v>0</v>
      </c>
      <c r="P301" s="198">
        <f t="shared" si="51"/>
        <v>0</v>
      </c>
      <c r="Q301" s="296">
        <f t="shared" si="51"/>
        <v>0</v>
      </c>
      <c r="R301" s="201">
        <f aca="true" t="shared" si="52" ref="R301:R309">SUM(H301:Q301)</f>
        <v>0</v>
      </c>
    </row>
    <row r="302" spans="2:18" s="111" customFormat="1" ht="16.5" customHeight="1">
      <c r="B302" s="332"/>
      <c r="C302" s="333"/>
      <c r="D302" s="334"/>
      <c r="E302" s="341"/>
      <c r="F302" s="203" t="s">
        <v>136</v>
      </c>
      <c r="G302" s="228"/>
      <c r="H302" s="204">
        <f aca="true" t="shared" si="53" ref="H302:Q302">SUM(H312,H322,H339,H349,H359,H376,H386,H396)</f>
        <v>0</v>
      </c>
      <c r="I302" s="205">
        <f t="shared" si="53"/>
        <v>0</v>
      </c>
      <c r="J302" s="205">
        <f t="shared" si="53"/>
        <v>0</v>
      </c>
      <c r="K302" s="205">
        <f t="shared" si="53"/>
        <v>0</v>
      </c>
      <c r="L302" s="205">
        <f t="shared" si="53"/>
        <v>0</v>
      </c>
      <c r="M302" s="205">
        <f t="shared" si="53"/>
        <v>0</v>
      </c>
      <c r="N302" s="205">
        <f t="shared" si="53"/>
        <v>0</v>
      </c>
      <c r="O302" s="205">
        <f t="shared" si="53"/>
        <v>0</v>
      </c>
      <c r="P302" s="205">
        <f t="shared" si="53"/>
        <v>0</v>
      </c>
      <c r="Q302" s="297">
        <f t="shared" si="53"/>
        <v>0</v>
      </c>
      <c r="R302" s="208">
        <f t="shared" si="52"/>
        <v>0</v>
      </c>
    </row>
    <row r="303" spans="2:18" s="111" customFormat="1" ht="16.5" customHeight="1">
      <c r="B303" s="332"/>
      <c r="C303" s="333"/>
      <c r="D303" s="334"/>
      <c r="E303" s="341"/>
      <c r="F303" s="203" t="s">
        <v>159</v>
      </c>
      <c r="G303" s="228"/>
      <c r="H303" s="204">
        <f aca="true" t="shared" si="54" ref="H303:Q303">SUM(H313,H323,H340,H350,H360,H377,H387,H397)</f>
        <v>0</v>
      </c>
      <c r="I303" s="205">
        <f t="shared" si="54"/>
        <v>0</v>
      </c>
      <c r="J303" s="205">
        <f t="shared" si="54"/>
        <v>0</v>
      </c>
      <c r="K303" s="205">
        <f t="shared" si="54"/>
        <v>0</v>
      </c>
      <c r="L303" s="205">
        <f t="shared" si="54"/>
        <v>0</v>
      </c>
      <c r="M303" s="205">
        <f t="shared" si="54"/>
        <v>0</v>
      </c>
      <c r="N303" s="205">
        <f t="shared" si="54"/>
        <v>0</v>
      </c>
      <c r="O303" s="205">
        <f t="shared" si="54"/>
        <v>0</v>
      </c>
      <c r="P303" s="205">
        <f t="shared" si="54"/>
        <v>0</v>
      </c>
      <c r="Q303" s="297">
        <f t="shared" si="54"/>
        <v>0</v>
      </c>
      <c r="R303" s="208">
        <f t="shared" si="52"/>
        <v>0</v>
      </c>
    </row>
    <row r="304" spans="2:18" s="111" customFormat="1" ht="16.5" customHeight="1">
      <c r="B304" s="332"/>
      <c r="C304" s="333"/>
      <c r="D304" s="334"/>
      <c r="E304" s="341"/>
      <c r="F304" s="203" t="s">
        <v>160</v>
      </c>
      <c r="G304" s="228"/>
      <c r="H304" s="204">
        <f aca="true" t="shared" si="55" ref="H304:Q304">SUM(H314,H324,H341,H351,H361,H378,H388,H398)</f>
        <v>0</v>
      </c>
      <c r="I304" s="205">
        <f t="shared" si="55"/>
        <v>0</v>
      </c>
      <c r="J304" s="205">
        <f t="shared" si="55"/>
        <v>0</v>
      </c>
      <c r="K304" s="205">
        <f t="shared" si="55"/>
        <v>0</v>
      </c>
      <c r="L304" s="205">
        <f t="shared" si="55"/>
        <v>0</v>
      </c>
      <c r="M304" s="205">
        <f t="shared" si="55"/>
        <v>0</v>
      </c>
      <c r="N304" s="205">
        <f t="shared" si="55"/>
        <v>0</v>
      </c>
      <c r="O304" s="205">
        <f t="shared" si="55"/>
        <v>0</v>
      </c>
      <c r="P304" s="205">
        <f t="shared" si="55"/>
        <v>0</v>
      </c>
      <c r="Q304" s="297">
        <f t="shared" si="55"/>
        <v>0</v>
      </c>
      <c r="R304" s="208">
        <f t="shared" si="52"/>
        <v>0</v>
      </c>
    </row>
    <row r="305" spans="2:18" s="111" customFormat="1" ht="16.5" customHeight="1">
      <c r="B305" s="332"/>
      <c r="C305" s="333"/>
      <c r="D305" s="334"/>
      <c r="E305" s="341"/>
      <c r="F305" s="203" t="s">
        <v>161</v>
      </c>
      <c r="G305" s="228"/>
      <c r="H305" s="204">
        <f aca="true" t="shared" si="56" ref="H305:Q305">SUM(H315,H325,H342,H352,H362,H379,H389,H399)</f>
        <v>0</v>
      </c>
      <c r="I305" s="205">
        <f t="shared" si="56"/>
        <v>0</v>
      </c>
      <c r="J305" s="205">
        <f t="shared" si="56"/>
        <v>0</v>
      </c>
      <c r="K305" s="205">
        <f t="shared" si="56"/>
        <v>0</v>
      </c>
      <c r="L305" s="205">
        <f t="shared" si="56"/>
        <v>0</v>
      </c>
      <c r="M305" s="205">
        <f t="shared" si="56"/>
        <v>0</v>
      </c>
      <c r="N305" s="205">
        <f t="shared" si="56"/>
        <v>0</v>
      </c>
      <c r="O305" s="205">
        <f t="shared" si="56"/>
        <v>0</v>
      </c>
      <c r="P305" s="205">
        <f t="shared" si="56"/>
        <v>0</v>
      </c>
      <c r="Q305" s="297">
        <f t="shared" si="56"/>
        <v>0</v>
      </c>
      <c r="R305" s="208">
        <f t="shared" si="52"/>
        <v>0</v>
      </c>
    </row>
    <row r="306" spans="2:18" s="111" customFormat="1" ht="16.5" customHeight="1">
      <c r="B306" s="332"/>
      <c r="C306" s="333"/>
      <c r="D306" s="334"/>
      <c r="E306" s="341"/>
      <c r="F306" s="203" t="s">
        <v>162</v>
      </c>
      <c r="G306" s="228"/>
      <c r="H306" s="204">
        <f aca="true" t="shared" si="57" ref="H306:Q306">SUM(H316,H326,H343,H353,H363,H380,H390,H400)</f>
        <v>0</v>
      </c>
      <c r="I306" s="205">
        <f t="shared" si="57"/>
        <v>0</v>
      </c>
      <c r="J306" s="205">
        <f t="shared" si="57"/>
        <v>0</v>
      </c>
      <c r="K306" s="205">
        <f t="shared" si="57"/>
        <v>0</v>
      </c>
      <c r="L306" s="205">
        <f t="shared" si="57"/>
        <v>0</v>
      </c>
      <c r="M306" s="205">
        <f t="shared" si="57"/>
        <v>0</v>
      </c>
      <c r="N306" s="205">
        <f t="shared" si="57"/>
        <v>0</v>
      </c>
      <c r="O306" s="205">
        <f t="shared" si="57"/>
        <v>0</v>
      </c>
      <c r="P306" s="205">
        <f t="shared" si="57"/>
        <v>0</v>
      </c>
      <c r="Q306" s="297">
        <f t="shared" si="57"/>
        <v>0</v>
      </c>
      <c r="R306" s="208">
        <f t="shared" si="52"/>
        <v>0</v>
      </c>
    </row>
    <row r="307" spans="2:18" s="111" customFormat="1" ht="16.5" customHeight="1">
      <c r="B307" s="332"/>
      <c r="C307" s="333"/>
      <c r="D307" s="334"/>
      <c r="E307" s="341"/>
      <c r="F307" s="203" t="s">
        <v>163</v>
      </c>
      <c r="G307" s="228"/>
      <c r="H307" s="204">
        <f aca="true" t="shared" si="58" ref="H307:Q307">SUM(H317,H327,H344,H354,H364,H381,H391,H401)</f>
        <v>0</v>
      </c>
      <c r="I307" s="205">
        <f t="shared" si="58"/>
        <v>0</v>
      </c>
      <c r="J307" s="205">
        <f t="shared" si="58"/>
        <v>0</v>
      </c>
      <c r="K307" s="205">
        <f t="shared" si="58"/>
        <v>0</v>
      </c>
      <c r="L307" s="205">
        <f t="shared" si="58"/>
        <v>0</v>
      </c>
      <c r="M307" s="205">
        <f t="shared" si="58"/>
        <v>0</v>
      </c>
      <c r="N307" s="205">
        <f t="shared" si="58"/>
        <v>0</v>
      </c>
      <c r="O307" s="205">
        <f t="shared" si="58"/>
        <v>0</v>
      </c>
      <c r="P307" s="205">
        <f t="shared" si="58"/>
        <v>0</v>
      </c>
      <c r="Q307" s="297">
        <f t="shared" si="58"/>
        <v>0</v>
      </c>
      <c r="R307" s="208">
        <f t="shared" si="52"/>
        <v>0</v>
      </c>
    </row>
    <row r="308" spans="2:18" s="111" customFormat="1" ht="16.5" customHeight="1">
      <c r="B308" s="332"/>
      <c r="C308" s="333"/>
      <c r="D308" s="334"/>
      <c r="E308" s="341"/>
      <c r="F308" s="203" t="s">
        <v>164</v>
      </c>
      <c r="G308" s="228"/>
      <c r="H308" s="204">
        <f aca="true" t="shared" si="59" ref="H308:Q308">SUM(H318,H328,H345,H355,H365,H382,H392,H402)</f>
        <v>0</v>
      </c>
      <c r="I308" s="205">
        <f t="shared" si="59"/>
        <v>0</v>
      </c>
      <c r="J308" s="205">
        <f t="shared" si="59"/>
        <v>0</v>
      </c>
      <c r="K308" s="205">
        <f t="shared" si="59"/>
        <v>0</v>
      </c>
      <c r="L308" s="205">
        <f t="shared" si="59"/>
        <v>0</v>
      </c>
      <c r="M308" s="205">
        <f t="shared" si="59"/>
        <v>0</v>
      </c>
      <c r="N308" s="205">
        <f t="shared" si="59"/>
        <v>0</v>
      </c>
      <c r="O308" s="205">
        <f t="shared" si="59"/>
        <v>0</v>
      </c>
      <c r="P308" s="205">
        <f t="shared" si="59"/>
        <v>0</v>
      </c>
      <c r="Q308" s="297">
        <f t="shared" si="59"/>
        <v>0</v>
      </c>
      <c r="R308" s="208">
        <f t="shared" si="52"/>
        <v>0</v>
      </c>
    </row>
    <row r="309" spans="2:18" s="111" customFormat="1" ht="16.5" customHeight="1">
      <c r="B309" s="332"/>
      <c r="C309" s="333"/>
      <c r="D309" s="334"/>
      <c r="E309" s="342"/>
      <c r="F309" s="210" t="s">
        <v>165</v>
      </c>
      <c r="G309" s="239"/>
      <c r="H309" s="211">
        <f aca="true" t="shared" si="60" ref="H309:Q309">SUM(H319,H329,H346,H356,H366,H383,H393,H403)</f>
        <v>0</v>
      </c>
      <c r="I309" s="212">
        <f t="shared" si="60"/>
        <v>0</v>
      </c>
      <c r="J309" s="212">
        <f t="shared" si="60"/>
        <v>0</v>
      </c>
      <c r="K309" s="212">
        <f t="shared" si="60"/>
        <v>0</v>
      </c>
      <c r="L309" s="212">
        <f t="shared" si="60"/>
        <v>0</v>
      </c>
      <c r="M309" s="212">
        <f t="shared" si="60"/>
        <v>0</v>
      </c>
      <c r="N309" s="212">
        <f t="shared" si="60"/>
        <v>0</v>
      </c>
      <c r="O309" s="212">
        <f t="shared" si="60"/>
        <v>0</v>
      </c>
      <c r="P309" s="212">
        <f t="shared" si="60"/>
        <v>0</v>
      </c>
      <c r="Q309" s="298">
        <f t="shared" si="60"/>
        <v>0</v>
      </c>
      <c r="R309" s="215">
        <f t="shared" si="52"/>
        <v>0</v>
      </c>
    </row>
    <row r="310" spans="2:18" ht="16.5" customHeight="1">
      <c r="B310" s="335"/>
      <c r="C310" s="336"/>
      <c r="D310" s="337"/>
      <c r="E310" s="15" t="s">
        <v>20</v>
      </c>
      <c r="F310" s="16"/>
      <c r="G310" s="16"/>
      <c r="H310" s="59">
        <f aca="true" t="shared" si="61" ref="H310:R310">SUM(H301:H309)</f>
        <v>0</v>
      </c>
      <c r="I310" s="63">
        <f t="shared" si="61"/>
        <v>0</v>
      </c>
      <c r="J310" s="63">
        <f t="shared" si="61"/>
        <v>0</v>
      </c>
      <c r="K310" s="63">
        <f t="shared" si="61"/>
        <v>0</v>
      </c>
      <c r="L310" s="63">
        <f t="shared" si="61"/>
        <v>0</v>
      </c>
      <c r="M310" s="63">
        <f t="shared" si="61"/>
        <v>0</v>
      </c>
      <c r="N310" s="63">
        <f t="shared" si="61"/>
        <v>0</v>
      </c>
      <c r="O310" s="63">
        <f t="shared" si="61"/>
        <v>0</v>
      </c>
      <c r="P310" s="63">
        <f t="shared" si="61"/>
        <v>0</v>
      </c>
      <c r="Q310" s="299">
        <f t="shared" si="61"/>
        <v>0</v>
      </c>
      <c r="R310" s="90">
        <f t="shared" si="61"/>
        <v>0</v>
      </c>
    </row>
    <row r="311" spans="2:18" s="111" customFormat="1" ht="16.5" customHeight="1">
      <c r="B311" s="329" t="s">
        <v>122</v>
      </c>
      <c r="C311" s="330"/>
      <c r="D311" s="331"/>
      <c r="E311" s="340" t="s">
        <v>158</v>
      </c>
      <c r="F311" s="300" t="s">
        <v>135</v>
      </c>
      <c r="G311" s="275"/>
      <c r="H311" s="197">
        <v>0</v>
      </c>
      <c r="I311" s="198">
        <v>0</v>
      </c>
      <c r="J311" s="198">
        <v>0</v>
      </c>
      <c r="K311" s="198">
        <v>0</v>
      </c>
      <c r="L311" s="198">
        <v>0</v>
      </c>
      <c r="M311" s="198">
        <v>0</v>
      </c>
      <c r="N311" s="198">
        <v>0</v>
      </c>
      <c r="O311" s="198">
        <v>0</v>
      </c>
      <c r="P311" s="198">
        <v>0</v>
      </c>
      <c r="Q311" s="296">
        <v>0</v>
      </c>
      <c r="R311" s="201">
        <f aca="true" t="shared" si="62" ref="R311:R319">SUM(H311:Q311)</f>
        <v>0</v>
      </c>
    </row>
    <row r="312" spans="2:18" s="111" customFormat="1" ht="16.5" customHeight="1">
      <c r="B312" s="332"/>
      <c r="C312" s="333"/>
      <c r="D312" s="334"/>
      <c r="E312" s="341"/>
      <c r="F312" s="271" t="s">
        <v>136</v>
      </c>
      <c r="G312" s="228"/>
      <c r="H312" s="204">
        <v>0</v>
      </c>
      <c r="I312" s="205">
        <v>0</v>
      </c>
      <c r="J312" s="205">
        <v>0</v>
      </c>
      <c r="K312" s="205">
        <v>0</v>
      </c>
      <c r="L312" s="205">
        <v>0</v>
      </c>
      <c r="M312" s="205">
        <v>0</v>
      </c>
      <c r="N312" s="205">
        <v>0</v>
      </c>
      <c r="O312" s="205">
        <v>0</v>
      </c>
      <c r="P312" s="205">
        <v>0</v>
      </c>
      <c r="Q312" s="297">
        <v>0</v>
      </c>
      <c r="R312" s="208">
        <f t="shared" si="62"/>
        <v>0</v>
      </c>
    </row>
    <row r="313" spans="2:18" s="111" customFormat="1" ht="16.5" customHeight="1">
      <c r="B313" s="332"/>
      <c r="C313" s="333"/>
      <c r="D313" s="334"/>
      <c r="E313" s="341"/>
      <c r="F313" s="271" t="s">
        <v>159</v>
      </c>
      <c r="G313" s="228"/>
      <c r="H313" s="204">
        <v>0</v>
      </c>
      <c r="I313" s="205">
        <v>0</v>
      </c>
      <c r="J313" s="205">
        <v>0</v>
      </c>
      <c r="K313" s="205">
        <v>0</v>
      </c>
      <c r="L313" s="205">
        <v>0</v>
      </c>
      <c r="M313" s="205">
        <v>0</v>
      </c>
      <c r="N313" s="205">
        <v>0</v>
      </c>
      <c r="O313" s="205">
        <v>0</v>
      </c>
      <c r="P313" s="205">
        <v>0</v>
      </c>
      <c r="Q313" s="297">
        <v>0</v>
      </c>
      <c r="R313" s="208">
        <f t="shared" si="62"/>
        <v>0</v>
      </c>
    </row>
    <row r="314" spans="2:18" s="111" customFormat="1" ht="16.5" customHeight="1">
      <c r="B314" s="332"/>
      <c r="C314" s="333"/>
      <c r="D314" s="334"/>
      <c r="E314" s="341"/>
      <c r="F314" s="271" t="s">
        <v>160</v>
      </c>
      <c r="G314" s="228"/>
      <c r="H314" s="204">
        <v>0</v>
      </c>
      <c r="I314" s="205">
        <v>0</v>
      </c>
      <c r="J314" s="205">
        <v>0</v>
      </c>
      <c r="K314" s="205">
        <v>0</v>
      </c>
      <c r="L314" s="205">
        <v>0</v>
      </c>
      <c r="M314" s="205">
        <v>0</v>
      </c>
      <c r="N314" s="205">
        <v>0</v>
      </c>
      <c r="O314" s="205">
        <v>0</v>
      </c>
      <c r="P314" s="205">
        <v>0</v>
      </c>
      <c r="Q314" s="297">
        <v>0</v>
      </c>
      <c r="R314" s="208">
        <f t="shared" si="62"/>
        <v>0</v>
      </c>
    </row>
    <row r="315" spans="2:18" s="111" customFormat="1" ht="16.5" customHeight="1">
      <c r="B315" s="332"/>
      <c r="C315" s="333"/>
      <c r="D315" s="334"/>
      <c r="E315" s="341"/>
      <c r="F315" s="271" t="s">
        <v>161</v>
      </c>
      <c r="G315" s="228"/>
      <c r="H315" s="204">
        <v>0</v>
      </c>
      <c r="I315" s="205">
        <v>0</v>
      </c>
      <c r="J315" s="205">
        <v>0</v>
      </c>
      <c r="K315" s="205">
        <v>0</v>
      </c>
      <c r="L315" s="205">
        <v>0</v>
      </c>
      <c r="M315" s="205">
        <v>0</v>
      </c>
      <c r="N315" s="205">
        <v>0</v>
      </c>
      <c r="O315" s="205">
        <v>0</v>
      </c>
      <c r="P315" s="205">
        <v>0</v>
      </c>
      <c r="Q315" s="297">
        <v>0</v>
      </c>
      <c r="R315" s="208">
        <f t="shared" si="62"/>
        <v>0</v>
      </c>
    </row>
    <row r="316" spans="2:18" s="111" customFormat="1" ht="16.5" customHeight="1">
      <c r="B316" s="332"/>
      <c r="C316" s="333"/>
      <c r="D316" s="334"/>
      <c r="E316" s="341"/>
      <c r="F316" s="271" t="s">
        <v>162</v>
      </c>
      <c r="G316" s="228"/>
      <c r="H316" s="204">
        <v>0</v>
      </c>
      <c r="I316" s="205">
        <v>0</v>
      </c>
      <c r="J316" s="205">
        <v>0</v>
      </c>
      <c r="K316" s="205">
        <v>0</v>
      </c>
      <c r="L316" s="205">
        <v>0</v>
      </c>
      <c r="M316" s="205">
        <v>0</v>
      </c>
      <c r="N316" s="205">
        <v>0</v>
      </c>
      <c r="O316" s="205">
        <v>0</v>
      </c>
      <c r="P316" s="205">
        <v>0</v>
      </c>
      <c r="Q316" s="297">
        <v>0</v>
      </c>
      <c r="R316" s="208">
        <f t="shared" si="62"/>
        <v>0</v>
      </c>
    </row>
    <row r="317" spans="2:18" s="111" customFormat="1" ht="16.5" customHeight="1">
      <c r="B317" s="332"/>
      <c r="C317" s="333"/>
      <c r="D317" s="334"/>
      <c r="E317" s="341"/>
      <c r="F317" s="271" t="s">
        <v>163</v>
      </c>
      <c r="G317" s="228"/>
      <c r="H317" s="204">
        <v>0</v>
      </c>
      <c r="I317" s="205">
        <v>0</v>
      </c>
      <c r="J317" s="205">
        <v>0</v>
      </c>
      <c r="K317" s="205">
        <v>0</v>
      </c>
      <c r="L317" s="205">
        <v>0</v>
      </c>
      <c r="M317" s="205">
        <v>0</v>
      </c>
      <c r="N317" s="205">
        <v>0</v>
      </c>
      <c r="O317" s="205">
        <v>0</v>
      </c>
      <c r="P317" s="205">
        <v>0</v>
      </c>
      <c r="Q317" s="297">
        <v>0</v>
      </c>
      <c r="R317" s="208">
        <f t="shared" si="62"/>
        <v>0</v>
      </c>
    </row>
    <row r="318" spans="2:18" s="111" customFormat="1" ht="16.5" customHeight="1">
      <c r="B318" s="332"/>
      <c r="C318" s="333"/>
      <c r="D318" s="334"/>
      <c r="E318" s="341"/>
      <c r="F318" s="271" t="s">
        <v>164</v>
      </c>
      <c r="G318" s="228"/>
      <c r="H318" s="204">
        <v>0</v>
      </c>
      <c r="I318" s="205">
        <v>0</v>
      </c>
      <c r="J318" s="205">
        <v>0</v>
      </c>
      <c r="K318" s="205">
        <v>0</v>
      </c>
      <c r="L318" s="205">
        <v>0</v>
      </c>
      <c r="M318" s="205">
        <v>0</v>
      </c>
      <c r="N318" s="205">
        <v>0</v>
      </c>
      <c r="O318" s="205">
        <v>0</v>
      </c>
      <c r="P318" s="205">
        <v>0</v>
      </c>
      <c r="Q318" s="297">
        <v>0</v>
      </c>
      <c r="R318" s="208">
        <f t="shared" si="62"/>
        <v>0</v>
      </c>
    </row>
    <row r="319" spans="2:18" s="111" customFormat="1" ht="16.5" customHeight="1">
      <c r="B319" s="332"/>
      <c r="C319" s="333"/>
      <c r="D319" s="334"/>
      <c r="E319" s="342"/>
      <c r="F319" s="273" t="s">
        <v>165</v>
      </c>
      <c r="G319" s="239"/>
      <c r="H319" s="211">
        <v>0</v>
      </c>
      <c r="I319" s="212">
        <v>0</v>
      </c>
      <c r="J319" s="212">
        <v>0</v>
      </c>
      <c r="K319" s="212">
        <v>0</v>
      </c>
      <c r="L319" s="212">
        <v>0</v>
      </c>
      <c r="M319" s="212">
        <v>0</v>
      </c>
      <c r="N319" s="212">
        <v>0</v>
      </c>
      <c r="O319" s="212">
        <v>0</v>
      </c>
      <c r="P319" s="212">
        <v>0</v>
      </c>
      <c r="Q319" s="298">
        <v>0</v>
      </c>
      <c r="R319" s="215">
        <f t="shared" si="62"/>
        <v>0</v>
      </c>
    </row>
    <row r="320" spans="2:18" ht="16.5" customHeight="1">
      <c r="B320" s="335"/>
      <c r="C320" s="336"/>
      <c r="D320" s="337"/>
      <c r="E320" s="15" t="s">
        <v>20</v>
      </c>
      <c r="F320" s="16"/>
      <c r="G320" s="16"/>
      <c r="H320" s="59">
        <f aca="true" t="shared" si="63" ref="H320:R320">SUM(H311:H319)</f>
        <v>0</v>
      </c>
      <c r="I320" s="63">
        <f t="shared" si="63"/>
        <v>0</v>
      </c>
      <c r="J320" s="63">
        <f t="shared" si="63"/>
        <v>0</v>
      </c>
      <c r="K320" s="63">
        <f t="shared" si="63"/>
        <v>0</v>
      </c>
      <c r="L320" s="63">
        <f t="shared" si="63"/>
        <v>0</v>
      </c>
      <c r="M320" s="63">
        <f t="shared" si="63"/>
        <v>0</v>
      </c>
      <c r="N320" s="63">
        <f t="shared" si="63"/>
        <v>0</v>
      </c>
      <c r="O320" s="63">
        <f t="shared" si="63"/>
        <v>0</v>
      </c>
      <c r="P320" s="63">
        <f t="shared" si="63"/>
        <v>0</v>
      </c>
      <c r="Q320" s="299">
        <f t="shared" si="63"/>
        <v>0</v>
      </c>
      <c r="R320" s="90">
        <f t="shared" si="63"/>
        <v>0</v>
      </c>
    </row>
    <row r="321" spans="2:18" s="111" customFormat="1" ht="16.5" customHeight="1">
      <c r="B321" s="329" t="s">
        <v>123</v>
      </c>
      <c r="C321" s="330"/>
      <c r="D321" s="331"/>
      <c r="E321" s="340" t="s">
        <v>158</v>
      </c>
      <c r="F321" s="300" t="s">
        <v>135</v>
      </c>
      <c r="G321" s="275"/>
      <c r="H321" s="197">
        <v>0</v>
      </c>
      <c r="I321" s="198">
        <v>0</v>
      </c>
      <c r="J321" s="198">
        <v>0</v>
      </c>
      <c r="K321" s="198">
        <v>0</v>
      </c>
      <c r="L321" s="198">
        <v>0</v>
      </c>
      <c r="M321" s="198">
        <v>0</v>
      </c>
      <c r="N321" s="198">
        <v>0</v>
      </c>
      <c r="O321" s="198">
        <v>0</v>
      </c>
      <c r="P321" s="198">
        <v>0</v>
      </c>
      <c r="Q321" s="296">
        <v>0</v>
      </c>
      <c r="R321" s="201">
        <f aca="true" t="shared" si="64" ref="R321:R329">SUM(H321:Q321)</f>
        <v>0</v>
      </c>
    </row>
    <row r="322" spans="2:18" s="111" customFormat="1" ht="16.5" customHeight="1">
      <c r="B322" s="332"/>
      <c r="C322" s="333"/>
      <c r="D322" s="334"/>
      <c r="E322" s="341"/>
      <c r="F322" s="271" t="s">
        <v>136</v>
      </c>
      <c r="G322" s="228"/>
      <c r="H322" s="204">
        <v>0</v>
      </c>
      <c r="I322" s="205">
        <v>0</v>
      </c>
      <c r="J322" s="205">
        <v>0</v>
      </c>
      <c r="K322" s="205">
        <v>0</v>
      </c>
      <c r="L322" s="205">
        <v>0</v>
      </c>
      <c r="M322" s="205">
        <v>0</v>
      </c>
      <c r="N322" s="205">
        <v>0</v>
      </c>
      <c r="O322" s="205">
        <v>0</v>
      </c>
      <c r="P322" s="205">
        <v>0</v>
      </c>
      <c r="Q322" s="297">
        <v>0</v>
      </c>
      <c r="R322" s="208">
        <f t="shared" si="64"/>
        <v>0</v>
      </c>
    </row>
    <row r="323" spans="2:18" s="111" customFormat="1" ht="16.5" customHeight="1">
      <c r="B323" s="332"/>
      <c r="C323" s="333"/>
      <c r="D323" s="334"/>
      <c r="E323" s="341"/>
      <c r="F323" s="271" t="s">
        <v>159</v>
      </c>
      <c r="G323" s="228"/>
      <c r="H323" s="204">
        <v>0</v>
      </c>
      <c r="I323" s="205">
        <v>0</v>
      </c>
      <c r="J323" s="205">
        <v>0</v>
      </c>
      <c r="K323" s="205">
        <v>0</v>
      </c>
      <c r="L323" s="205">
        <v>0</v>
      </c>
      <c r="M323" s="205">
        <v>0</v>
      </c>
      <c r="N323" s="205">
        <v>0</v>
      </c>
      <c r="O323" s="205">
        <v>0</v>
      </c>
      <c r="P323" s="205">
        <v>0</v>
      </c>
      <c r="Q323" s="297">
        <v>0</v>
      </c>
      <c r="R323" s="208">
        <f t="shared" si="64"/>
        <v>0</v>
      </c>
    </row>
    <row r="324" spans="2:18" s="111" customFormat="1" ht="16.5" customHeight="1">
      <c r="B324" s="332"/>
      <c r="C324" s="333"/>
      <c r="D324" s="334"/>
      <c r="E324" s="341"/>
      <c r="F324" s="271" t="s">
        <v>160</v>
      </c>
      <c r="G324" s="228"/>
      <c r="H324" s="204">
        <v>0</v>
      </c>
      <c r="I324" s="205">
        <v>0</v>
      </c>
      <c r="J324" s="205">
        <v>0</v>
      </c>
      <c r="K324" s="205">
        <v>0</v>
      </c>
      <c r="L324" s="205">
        <v>0</v>
      </c>
      <c r="M324" s="205">
        <v>0</v>
      </c>
      <c r="N324" s="205">
        <v>0</v>
      </c>
      <c r="O324" s="205">
        <v>0</v>
      </c>
      <c r="P324" s="205">
        <v>0</v>
      </c>
      <c r="Q324" s="297">
        <v>0</v>
      </c>
      <c r="R324" s="208">
        <f t="shared" si="64"/>
        <v>0</v>
      </c>
    </row>
    <row r="325" spans="2:18" s="111" customFormat="1" ht="16.5" customHeight="1">
      <c r="B325" s="332"/>
      <c r="C325" s="333"/>
      <c r="D325" s="334"/>
      <c r="E325" s="341"/>
      <c r="F325" s="271" t="s">
        <v>161</v>
      </c>
      <c r="G325" s="228"/>
      <c r="H325" s="204">
        <v>0</v>
      </c>
      <c r="I325" s="205">
        <v>0</v>
      </c>
      <c r="J325" s="205">
        <v>0</v>
      </c>
      <c r="K325" s="205">
        <v>0</v>
      </c>
      <c r="L325" s="205">
        <v>0</v>
      </c>
      <c r="M325" s="205">
        <v>0</v>
      </c>
      <c r="N325" s="205">
        <v>0</v>
      </c>
      <c r="O325" s="205">
        <v>0</v>
      </c>
      <c r="P325" s="205">
        <v>0</v>
      </c>
      <c r="Q325" s="297">
        <v>0</v>
      </c>
      <c r="R325" s="208">
        <f t="shared" si="64"/>
        <v>0</v>
      </c>
    </row>
    <row r="326" spans="2:18" s="111" customFormat="1" ht="16.5" customHeight="1">
      <c r="B326" s="332"/>
      <c r="C326" s="333"/>
      <c r="D326" s="334"/>
      <c r="E326" s="341"/>
      <c r="F326" s="271" t="s">
        <v>162</v>
      </c>
      <c r="G326" s="228"/>
      <c r="H326" s="204">
        <v>0</v>
      </c>
      <c r="I326" s="205">
        <v>0</v>
      </c>
      <c r="J326" s="205">
        <v>0</v>
      </c>
      <c r="K326" s="205">
        <v>0</v>
      </c>
      <c r="L326" s="205">
        <v>0</v>
      </c>
      <c r="M326" s="205">
        <v>0</v>
      </c>
      <c r="N326" s="205">
        <v>0</v>
      </c>
      <c r="O326" s="205">
        <v>0</v>
      </c>
      <c r="P326" s="205">
        <v>0</v>
      </c>
      <c r="Q326" s="297">
        <v>0</v>
      </c>
      <c r="R326" s="208">
        <f t="shared" si="64"/>
        <v>0</v>
      </c>
    </row>
    <row r="327" spans="2:18" s="111" customFormat="1" ht="16.5" customHeight="1">
      <c r="B327" s="332"/>
      <c r="C327" s="333"/>
      <c r="D327" s="334"/>
      <c r="E327" s="341"/>
      <c r="F327" s="271" t="s">
        <v>163</v>
      </c>
      <c r="G327" s="228"/>
      <c r="H327" s="204">
        <v>0</v>
      </c>
      <c r="I327" s="205">
        <v>0</v>
      </c>
      <c r="J327" s="205">
        <v>0</v>
      </c>
      <c r="K327" s="205">
        <v>0</v>
      </c>
      <c r="L327" s="205">
        <v>0</v>
      </c>
      <c r="M327" s="205">
        <v>0</v>
      </c>
      <c r="N327" s="205">
        <v>0</v>
      </c>
      <c r="O327" s="205">
        <v>0</v>
      </c>
      <c r="P327" s="205">
        <v>0</v>
      </c>
      <c r="Q327" s="297">
        <v>0</v>
      </c>
      <c r="R327" s="208">
        <f t="shared" si="64"/>
        <v>0</v>
      </c>
    </row>
    <row r="328" spans="2:18" s="111" customFormat="1" ht="16.5" customHeight="1">
      <c r="B328" s="332"/>
      <c r="C328" s="333"/>
      <c r="D328" s="334"/>
      <c r="E328" s="341"/>
      <c r="F328" s="271" t="s">
        <v>164</v>
      </c>
      <c r="G328" s="228"/>
      <c r="H328" s="204">
        <v>0</v>
      </c>
      <c r="I328" s="205">
        <v>0</v>
      </c>
      <c r="J328" s="205">
        <v>0</v>
      </c>
      <c r="K328" s="205">
        <v>0</v>
      </c>
      <c r="L328" s="205">
        <v>0</v>
      </c>
      <c r="M328" s="205">
        <v>0</v>
      </c>
      <c r="N328" s="205">
        <v>0</v>
      </c>
      <c r="O328" s="205">
        <v>0</v>
      </c>
      <c r="P328" s="205">
        <v>0</v>
      </c>
      <c r="Q328" s="297">
        <v>0</v>
      </c>
      <c r="R328" s="208">
        <f t="shared" si="64"/>
        <v>0</v>
      </c>
    </row>
    <row r="329" spans="2:18" s="111" customFormat="1" ht="16.5" customHeight="1">
      <c r="B329" s="332"/>
      <c r="C329" s="333"/>
      <c r="D329" s="334"/>
      <c r="E329" s="342"/>
      <c r="F329" s="273" t="s">
        <v>165</v>
      </c>
      <c r="G329" s="239"/>
      <c r="H329" s="211">
        <v>0</v>
      </c>
      <c r="I329" s="212">
        <v>0</v>
      </c>
      <c r="J329" s="212">
        <v>0</v>
      </c>
      <c r="K329" s="212">
        <v>0</v>
      </c>
      <c r="L329" s="212">
        <v>0</v>
      </c>
      <c r="M329" s="212">
        <v>0</v>
      </c>
      <c r="N329" s="212">
        <v>0</v>
      </c>
      <c r="O329" s="212">
        <v>0</v>
      </c>
      <c r="P329" s="212">
        <v>0</v>
      </c>
      <c r="Q329" s="298">
        <v>0</v>
      </c>
      <c r="R329" s="215">
        <f t="shared" si="64"/>
        <v>0</v>
      </c>
    </row>
    <row r="330" spans="2:18" ht="16.5" customHeight="1">
      <c r="B330" s="335"/>
      <c r="C330" s="336"/>
      <c r="D330" s="337"/>
      <c r="E330" s="15" t="s">
        <v>20</v>
      </c>
      <c r="F330" s="16"/>
      <c r="G330" s="16"/>
      <c r="H330" s="59">
        <f aca="true" t="shared" si="65" ref="H330:R330">SUM(H321:H329)</f>
        <v>0</v>
      </c>
      <c r="I330" s="63">
        <f t="shared" si="65"/>
        <v>0</v>
      </c>
      <c r="J330" s="63">
        <f t="shared" si="65"/>
        <v>0</v>
      </c>
      <c r="K330" s="63">
        <f t="shared" si="65"/>
        <v>0</v>
      </c>
      <c r="L330" s="63">
        <f t="shared" si="65"/>
        <v>0</v>
      </c>
      <c r="M330" s="63">
        <f t="shared" si="65"/>
        <v>0</v>
      </c>
      <c r="N330" s="63">
        <f t="shared" si="65"/>
        <v>0</v>
      </c>
      <c r="O330" s="63">
        <f t="shared" si="65"/>
        <v>0</v>
      </c>
      <c r="P330" s="63">
        <f t="shared" si="65"/>
        <v>0</v>
      </c>
      <c r="Q330" s="299">
        <f t="shared" si="65"/>
        <v>0</v>
      </c>
      <c r="R330" s="90">
        <f t="shared" si="65"/>
        <v>0</v>
      </c>
    </row>
    <row r="331" ht="16.5" customHeight="1">
      <c r="A331" s="1"/>
    </row>
    <row r="332" ht="16.5" customHeight="1">
      <c r="A332" s="1"/>
    </row>
    <row r="333" ht="16.5" customHeight="1">
      <c r="A333" s="1"/>
    </row>
    <row r="334" ht="16.5" customHeight="1">
      <c r="A334" s="1" t="s">
        <v>166</v>
      </c>
    </row>
    <row r="335" ht="16.5" customHeight="1">
      <c r="A335" s="1"/>
    </row>
    <row r="336" spans="2:18" ht="16.5" customHeight="1">
      <c r="B336" s="343" t="str">
        <f>"平成"&amp;WIDECHAR($A$2)&amp;"年（"&amp;WIDECHAR($B$2)&amp;"年）"&amp;WIDECHAR($C$2)&amp;"月末日現在"</f>
        <v>平成２０年（２００８年）１２月末日現在</v>
      </c>
      <c r="C336" s="317"/>
      <c r="D336" s="317"/>
      <c r="E336" s="317"/>
      <c r="F336" s="317"/>
      <c r="G336" s="318"/>
      <c r="H336" s="338" t="s">
        <v>156</v>
      </c>
      <c r="I336" s="339"/>
      <c r="J336" s="339"/>
      <c r="K336" s="339"/>
      <c r="L336" s="339"/>
      <c r="M336" s="339"/>
      <c r="N336" s="339"/>
      <c r="O336" s="339"/>
      <c r="P336" s="339"/>
      <c r="Q336" s="339"/>
      <c r="R336" s="324" t="s">
        <v>17</v>
      </c>
    </row>
    <row r="337" spans="1:18" ht="16.5" customHeight="1">
      <c r="A337" s="274" t="s">
        <v>190</v>
      </c>
      <c r="B337" s="319"/>
      <c r="C337" s="320"/>
      <c r="D337" s="320"/>
      <c r="E337" s="320"/>
      <c r="F337" s="320"/>
      <c r="G337" s="321"/>
      <c r="H337" s="301" t="s">
        <v>135</v>
      </c>
      <c r="I337" s="302" t="s">
        <v>146</v>
      </c>
      <c r="J337" s="302" t="s">
        <v>147</v>
      </c>
      <c r="K337" s="303" t="s">
        <v>148</v>
      </c>
      <c r="L337" s="302" t="s">
        <v>149</v>
      </c>
      <c r="M337" s="302" t="s">
        <v>150</v>
      </c>
      <c r="N337" s="302" t="s">
        <v>151</v>
      </c>
      <c r="O337" s="302" t="s">
        <v>152</v>
      </c>
      <c r="P337" s="302" t="s">
        <v>153</v>
      </c>
      <c r="Q337" s="304" t="s">
        <v>154</v>
      </c>
      <c r="R337" s="325"/>
    </row>
    <row r="338" spans="2:18" s="111" customFormat="1" ht="16.5" customHeight="1">
      <c r="B338" s="329" t="s">
        <v>167</v>
      </c>
      <c r="C338" s="330"/>
      <c r="D338" s="331"/>
      <c r="E338" s="340" t="s">
        <v>158</v>
      </c>
      <c r="F338" s="300" t="s">
        <v>135</v>
      </c>
      <c r="G338" s="275"/>
      <c r="H338" s="197">
        <v>0</v>
      </c>
      <c r="I338" s="198">
        <v>0</v>
      </c>
      <c r="J338" s="198">
        <v>0</v>
      </c>
      <c r="K338" s="198">
        <v>0</v>
      </c>
      <c r="L338" s="198">
        <v>0</v>
      </c>
      <c r="M338" s="198">
        <v>0</v>
      </c>
      <c r="N338" s="198">
        <v>0</v>
      </c>
      <c r="O338" s="198">
        <v>0</v>
      </c>
      <c r="P338" s="198">
        <v>0</v>
      </c>
      <c r="Q338" s="200">
        <v>0</v>
      </c>
      <c r="R338" s="201">
        <f aca="true" t="shared" si="66" ref="R338:R346">SUM(H338:Q338)</f>
        <v>0</v>
      </c>
    </row>
    <row r="339" spans="2:18" s="111" customFormat="1" ht="16.5" customHeight="1">
      <c r="B339" s="332"/>
      <c r="C339" s="333"/>
      <c r="D339" s="334"/>
      <c r="E339" s="341"/>
      <c r="F339" s="271" t="s">
        <v>136</v>
      </c>
      <c r="G339" s="228"/>
      <c r="H339" s="204">
        <v>0</v>
      </c>
      <c r="I339" s="205">
        <v>0</v>
      </c>
      <c r="J339" s="205">
        <v>0</v>
      </c>
      <c r="K339" s="205">
        <v>0</v>
      </c>
      <c r="L339" s="205">
        <v>0</v>
      </c>
      <c r="M339" s="205">
        <v>0</v>
      </c>
      <c r="N339" s="205">
        <v>0</v>
      </c>
      <c r="O339" s="205">
        <v>0</v>
      </c>
      <c r="P339" s="205">
        <v>0</v>
      </c>
      <c r="Q339" s="207">
        <v>0</v>
      </c>
      <c r="R339" s="208">
        <f t="shared" si="66"/>
        <v>0</v>
      </c>
    </row>
    <row r="340" spans="2:18" s="111" customFormat="1" ht="16.5" customHeight="1">
      <c r="B340" s="332"/>
      <c r="C340" s="333"/>
      <c r="D340" s="334"/>
      <c r="E340" s="341"/>
      <c r="F340" s="271" t="s">
        <v>159</v>
      </c>
      <c r="G340" s="228"/>
      <c r="H340" s="204">
        <v>0</v>
      </c>
      <c r="I340" s="205">
        <v>0</v>
      </c>
      <c r="J340" s="205">
        <v>0</v>
      </c>
      <c r="K340" s="205">
        <v>0</v>
      </c>
      <c r="L340" s="205">
        <v>0</v>
      </c>
      <c r="M340" s="205">
        <v>0</v>
      </c>
      <c r="N340" s="205">
        <v>0</v>
      </c>
      <c r="O340" s="205">
        <v>0</v>
      </c>
      <c r="P340" s="205">
        <v>0</v>
      </c>
      <c r="Q340" s="207">
        <v>0</v>
      </c>
      <c r="R340" s="208">
        <f t="shared" si="66"/>
        <v>0</v>
      </c>
    </row>
    <row r="341" spans="2:18" s="111" customFormat="1" ht="16.5" customHeight="1">
      <c r="B341" s="332"/>
      <c r="C341" s="333"/>
      <c r="D341" s="334"/>
      <c r="E341" s="341"/>
      <c r="F341" s="271" t="s">
        <v>160</v>
      </c>
      <c r="G341" s="228"/>
      <c r="H341" s="204">
        <v>0</v>
      </c>
      <c r="I341" s="205">
        <v>0</v>
      </c>
      <c r="J341" s="205">
        <v>0</v>
      </c>
      <c r="K341" s="205">
        <v>0</v>
      </c>
      <c r="L341" s="205">
        <v>0</v>
      </c>
      <c r="M341" s="205">
        <v>0</v>
      </c>
      <c r="N341" s="205">
        <v>0</v>
      </c>
      <c r="O341" s="205">
        <v>0</v>
      </c>
      <c r="P341" s="205">
        <v>0</v>
      </c>
      <c r="Q341" s="207">
        <v>0</v>
      </c>
      <c r="R341" s="208">
        <f t="shared" si="66"/>
        <v>0</v>
      </c>
    </row>
    <row r="342" spans="2:18" s="111" customFormat="1" ht="16.5" customHeight="1">
      <c r="B342" s="332"/>
      <c r="C342" s="333"/>
      <c r="D342" s="334"/>
      <c r="E342" s="341"/>
      <c r="F342" s="271" t="s">
        <v>161</v>
      </c>
      <c r="G342" s="228"/>
      <c r="H342" s="204">
        <v>0</v>
      </c>
      <c r="I342" s="205">
        <v>0</v>
      </c>
      <c r="J342" s="205">
        <v>0</v>
      </c>
      <c r="K342" s="205">
        <v>0</v>
      </c>
      <c r="L342" s="205">
        <v>0</v>
      </c>
      <c r="M342" s="205">
        <v>0</v>
      </c>
      <c r="N342" s="205">
        <v>0</v>
      </c>
      <c r="O342" s="205">
        <v>0</v>
      </c>
      <c r="P342" s="205">
        <v>0</v>
      </c>
      <c r="Q342" s="207">
        <v>0</v>
      </c>
      <c r="R342" s="208">
        <f t="shared" si="66"/>
        <v>0</v>
      </c>
    </row>
    <row r="343" spans="2:18" s="111" customFormat="1" ht="16.5" customHeight="1">
      <c r="B343" s="332"/>
      <c r="C343" s="333"/>
      <c r="D343" s="334"/>
      <c r="E343" s="341"/>
      <c r="F343" s="271" t="s">
        <v>162</v>
      </c>
      <c r="G343" s="228"/>
      <c r="H343" s="204">
        <v>0</v>
      </c>
      <c r="I343" s="205">
        <v>0</v>
      </c>
      <c r="J343" s="205">
        <v>0</v>
      </c>
      <c r="K343" s="205">
        <v>0</v>
      </c>
      <c r="L343" s="205">
        <v>0</v>
      </c>
      <c r="M343" s="205">
        <v>0</v>
      </c>
      <c r="N343" s="205">
        <v>0</v>
      </c>
      <c r="O343" s="205">
        <v>0</v>
      </c>
      <c r="P343" s="205">
        <v>0</v>
      </c>
      <c r="Q343" s="207">
        <v>0</v>
      </c>
      <c r="R343" s="208">
        <f t="shared" si="66"/>
        <v>0</v>
      </c>
    </row>
    <row r="344" spans="2:18" s="111" customFormat="1" ht="16.5" customHeight="1">
      <c r="B344" s="332"/>
      <c r="C344" s="333"/>
      <c r="D344" s="334"/>
      <c r="E344" s="341"/>
      <c r="F344" s="271" t="s">
        <v>163</v>
      </c>
      <c r="G344" s="228"/>
      <c r="H344" s="204">
        <v>0</v>
      </c>
      <c r="I344" s="205">
        <v>0</v>
      </c>
      <c r="J344" s="205">
        <v>0</v>
      </c>
      <c r="K344" s="205">
        <v>0</v>
      </c>
      <c r="L344" s="205">
        <v>0</v>
      </c>
      <c r="M344" s="205">
        <v>0</v>
      </c>
      <c r="N344" s="205">
        <v>0</v>
      </c>
      <c r="O344" s="205">
        <v>0</v>
      </c>
      <c r="P344" s="205">
        <v>0</v>
      </c>
      <c r="Q344" s="207">
        <v>0</v>
      </c>
      <c r="R344" s="208">
        <f t="shared" si="66"/>
        <v>0</v>
      </c>
    </row>
    <row r="345" spans="2:18" s="111" customFormat="1" ht="16.5" customHeight="1">
      <c r="B345" s="332"/>
      <c r="C345" s="333"/>
      <c r="D345" s="334"/>
      <c r="E345" s="341"/>
      <c r="F345" s="271" t="s">
        <v>164</v>
      </c>
      <c r="G345" s="228"/>
      <c r="H345" s="204">
        <v>0</v>
      </c>
      <c r="I345" s="205">
        <v>0</v>
      </c>
      <c r="J345" s="205">
        <v>0</v>
      </c>
      <c r="K345" s="205">
        <v>0</v>
      </c>
      <c r="L345" s="205">
        <v>0</v>
      </c>
      <c r="M345" s="205">
        <v>0</v>
      </c>
      <c r="N345" s="205">
        <v>0</v>
      </c>
      <c r="O345" s="205">
        <v>0</v>
      </c>
      <c r="P345" s="205">
        <v>0</v>
      </c>
      <c r="Q345" s="207">
        <v>0</v>
      </c>
      <c r="R345" s="208">
        <f t="shared" si="66"/>
        <v>0</v>
      </c>
    </row>
    <row r="346" spans="2:18" s="111" customFormat="1" ht="16.5" customHeight="1">
      <c r="B346" s="332"/>
      <c r="C346" s="333"/>
      <c r="D346" s="334"/>
      <c r="E346" s="342"/>
      <c r="F346" s="273" t="s">
        <v>165</v>
      </c>
      <c r="G346" s="239"/>
      <c r="H346" s="211">
        <v>0</v>
      </c>
      <c r="I346" s="212">
        <v>0</v>
      </c>
      <c r="J346" s="212">
        <v>0</v>
      </c>
      <c r="K346" s="212">
        <v>0</v>
      </c>
      <c r="L346" s="212">
        <v>0</v>
      </c>
      <c r="M346" s="212">
        <v>0</v>
      </c>
      <c r="N346" s="212">
        <v>0</v>
      </c>
      <c r="O346" s="212">
        <v>0</v>
      </c>
      <c r="P346" s="212">
        <v>0</v>
      </c>
      <c r="Q346" s="214">
        <v>0</v>
      </c>
      <c r="R346" s="215">
        <f t="shared" si="66"/>
        <v>0</v>
      </c>
    </row>
    <row r="347" spans="2:18" ht="16.5" customHeight="1">
      <c r="B347" s="335"/>
      <c r="C347" s="336"/>
      <c r="D347" s="337"/>
      <c r="E347" s="15" t="s">
        <v>20</v>
      </c>
      <c r="F347" s="16"/>
      <c r="G347" s="16"/>
      <c r="H347" s="59">
        <f aca="true" t="shared" si="67" ref="H347:R347">SUM(H338:H346)</f>
        <v>0</v>
      </c>
      <c r="I347" s="63">
        <f t="shared" si="67"/>
        <v>0</v>
      </c>
      <c r="J347" s="63">
        <f t="shared" si="67"/>
        <v>0</v>
      </c>
      <c r="K347" s="63">
        <f t="shared" si="67"/>
        <v>0</v>
      </c>
      <c r="L347" s="63">
        <f t="shared" si="67"/>
        <v>0</v>
      </c>
      <c r="M347" s="63">
        <f t="shared" si="67"/>
        <v>0</v>
      </c>
      <c r="N347" s="63">
        <f t="shared" si="67"/>
        <v>0</v>
      </c>
      <c r="O347" s="63">
        <f t="shared" si="67"/>
        <v>0</v>
      </c>
      <c r="P347" s="63">
        <f t="shared" si="67"/>
        <v>0</v>
      </c>
      <c r="Q347" s="60">
        <f t="shared" si="67"/>
        <v>0</v>
      </c>
      <c r="R347" s="90">
        <f t="shared" si="67"/>
        <v>0</v>
      </c>
    </row>
    <row r="348" spans="2:18" s="111" customFormat="1" ht="16.5" customHeight="1">
      <c r="B348" s="329" t="s">
        <v>124</v>
      </c>
      <c r="C348" s="330"/>
      <c r="D348" s="331"/>
      <c r="E348" s="340" t="s">
        <v>158</v>
      </c>
      <c r="F348" s="300" t="s">
        <v>135</v>
      </c>
      <c r="G348" s="275"/>
      <c r="H348" s="197">
        <v>0</v>
      </c>
      <c r="I348" s="198">
        <v>0</v>
      </c>
      <c r="J348" s="198">
        <v>0</v>
      </c>
      <c r="K348" s="198">
        <v>0</v>
      </c>
      <c r="L348" s="198">
        <v>0</v>
      </c>
      <c r="M348" s="198">
        <v>0</v>
      </c>
      <c r="N348" s="198">
        <v>0</v>
      </c>
      <c r="O348" s="198">
        <v>0</v>
      </c>
      <c r="P348" s="198">
        <v>0</v>
      </c>
      <c r="Q348" s="200">
        <v>0</v>
      </c>
      <c r="R348" s="201">
        <f aca="true" t="shared" si="68" ref="R348:R356">SUM(H348:Q348)</f>
        <v>0</v>
      </c>
    </row>
    <row r="349" spans="2:18" s="111" customFormat="1" ht="16.5" customHeight="1">
      <c r="B349" s="332"/>
      <c r="C349" s="333"/>
      <c r="D349" s="334"/>
      <c r="E349" s="341"/>
      <c r="F349" s="271" t="s">
        <v>136</v>
      </c>
      <c r="G349" s="228"/>
      <c r="H349" s="204">
        <v>0</v>
      </c>
      <c r="I349" s="205">
        <v>0</v>
      </c>
      <c r="J349" s="205">
        <v>0</v>
      </c>
      <c r="K349" s="205">
        <v>0</v>
      </c>
      <c r="L349" s="205">
        <v>0</v>
      </c>
      <c r="M349" s="205">
        <v>0</v>
      </c>
      <c r="N349" s="205">
        <v>0</v>
      </c>
      <c r="O349" s="205">
        <v>0</v>
      </c>
      <c r="P349" s="205">
        <v>0</v>
      </c>
      <c r="Q349" s="207">
        <v>0</v>
      </c>
      <c r="R349" s="208">
        <f t="shared" si="68"/>
        <v>0</v>
      </c>
    </row>
    <row r="350" spans="2:18" s="111" customFormat="1" ht="16.5" customHeight="1">
      <c r="B350" s="332"/>
      <c r="C350" s="333"/>
      <c r="D350" s="334"/>
      <c r="E350" s="341"/>
      <c r="F350" s="271" t="s">
        <v>159</v>
      </c>
      <c r="G350" s="228"/>
      <c r="H350" s="204">
        <v>0</v>
      </c>
      <c r="I350" s="205">
        <v>0</v>
      </c>
      <c r="J350" s="205">
        <v>0</v>
      </c>
      <c r="K350" s="205">
        <v>0</v>
      </c>
      <c r="L350" s="205">
        <v>0</v>
      </c>
      <c r="M350" s="205">
        <v>0</v>
      </c>
      <c r="N350" s="205">
        <v>0</v>
      </c>
      <c r="O350" s="205">
        <v>0</v>
      </c>
      <c r="P350" s="205">
        <v>0</v>
      </c>
      <c r="Q350" s="207">
        <v>0</v>
      </c>
      <c r="R350" s="208">
        <f t="shared" si="68"/>
        <v>0</v>
      </c>
    </row>
    <row r="351" spans="2:18" s="111" customFormat="1" ht="16.5" customHeight="1">
      <c r="B351" s="332"/>
      <c r="C351" s="333"/>
      <c r="D351" s="334"/>
      <c r="E351" s="341"/>
      <c r="F351" s="271" t="s">
        <v>160</v>
      </c>
      <c r="G351" s="228"/>
      <c r="H351" s="204">
        <v>0</v>
      </c>
      <c r="I351" s="205">
        <v>0</v>
      </c>
      <c r="J351" s="205">
        <v>0</v>
      </c>
      <c r="K351" s="205">
        <v>0</v>
      </c>
      <c r="L351" s="205">
        <v>0</v>
      </c>
      <c r="M351" s="205">
        <v>0</v>
      </c>
      <c r="N351" s="205">
        <v>0</v>
      </c>
      <c r="O351" s="205">
        <v>0</v>
      </c>
      <c r="P351" s="205">
        <v>0</v>
      </c>
      <c r="Q351" s="207">
        <v>0</v>
      </c>
      <c r="R351" s="208">
        <f t="shared" si="68"/>
        <v>0</v>
      </c>
    </row>
    <row r="352" spans="2:18" s="111" customFormat="1" ht="16.5" customHeight="1">
      <c r="B352" s="332"/>
      <c r="C352" s="333"/>
      <c r="D352" s="334"/>
      <c r="E352" s="341"/>
      <c r="F352" s="271" t="s">
        <v>161</v>
      </c>
      <c r="G352" s="228"/>
      <c r="H352" s="204">
        <v>0</v>
      </c>
      <c r="I352" s="205">
        <v>0</v>
      </c>
      <c r="J352" s="205">
        <v>0</v>
      </c>
      <c r="K352" s="205">
        <v>0</v>
      </c>
      <c r="L352" s="205">
        <v>0</v>
      </c>
      <c r="M352" s="205">
        <v>0</v>
      </c>
      <c r="N352" s="205">
        <v>0</v>
      </c>
      <c r="O352" s="205">
        <v>0</v>
      </c>
      <c r="P352" s="205">
        <v>0</v>
      </c>
      <c r="Q352" s="207">
        <v>0</v>
      </c>
      <c r="R352" s="208">
        <f t="shared" si="68"/>
        <v>0</v>
      </c>
    </row>
    <row r="353" spans="2:18" s="111" customFormat="1" ht="16.5" customHeight="1">
      <c r="B353" s="332"/>
      <c r="C353" s="333"/>
      <c r="D353" s="334"/>
      <c r="E353" s="341"/>
      <c r="F353" s="271" t="s">
        <v>162</v>
      </c>
      <c r="G353" s="228"/>
      <c r="H353" s="204">
        <v>0</v>
      </c>
      <c r="I353" s="205">
        <v>0</v>
      </c>
      <c r="J353" s="205">
        <v>0</v>
      </c>
      <c r="K353" s="205">
        <v>0</v>
      </c>
      <c r="L353" s="205">
        <v>0</v>
      </c>
      <c r="M353" s="205">
        <v>0</v>
      </c>
      <c r="N353" s="205">
        <v>0</v>
      </c>
      <c r="O353" s="205">
        <v>0</v>
      </c>
      <c r="P353" s="205">
        <v>0</v>
      </c>
      <c r="Q353" s="207">
        <v>0</v>
      </c>
      <c r="R353" s="208">
        <f t="shared" si="68"/>
        <v>0</v>
      </c>
    </row>
    <row r="354" spans="2:18" s="111" customFormat="1" ht="16.5" customHeight="1">
      <c r="B354" s="332"/>
      <c r="C354" s="333"/>
      <c r="D354" s="334"/>
      <c r="E354" s="341"/>
      <c r="F354" s="271" t="s">
        <v>163</v>
      </c>
      <c r="G354" s="228"/>
      <c r="H354" s="204">
        <v>0</v>
      </c>
      <c r="I354" s="205">
        <v>0</v>
      </c>
      <c r="J354" s="205">
        <v>0</v>
      </c>
      <c r="K354" s="205">
        <v>0</v>
      </c>
      <c r="L354" s="205">
        <v>0</v>
      </c>
      <c r="M354" s="205">
        <v>0</v>
      </c>
      <c r="N354" s="205">
        <v>0</v>
      </c>
      <c r="O354" s="205">
        <v>0</v>
      </c>
      <c r="P354" s="205">
        <v>0</v>
      </c>
      <c r="Q354" s="207">
        <v>0</v>
      </c>
      <c r="R354" s="208">
        <f t="shared" si="68"/>
        <v>0</v>
      </c>
    </row>
    <row r="355" spans="2:18" s="111" customFormat="1" ht="16.5" customHeight="1">
      <c r="B355" s="332"/>
      <c r="C355" s="333"/>
      <c r="D355" s="334"/>
      <c r="E355" s="341"/>
      <c r="F355" s="271" t="s">
        <v>164</v>
      </c>
      <c r="G355" s="228"/>
      <c r="H355" s="204">
        <v>0</v>
      </c>
      <c r="I355" s="205">
        <v>0</v>
      </c>
      <c r="J355" s="205">
        <v>0</v>
      </c>
      <c r="K355" s="205">
        <v>0</v>
      </c>
      <c r="L355" s="205">
        <v>0</v>
      </c>
      <c r="M355" s="205">
        <v>0</v>
      </c>
      <c r="N355" s="205">
        <v>0</v>
      </c>
      <c r="O355" s="205">
        <v>0</v>
      </c>
      <c r="P355" s="205">
        <v>0</v>
      </c>
      <c r="Q355" s="207">
        <v>0</v>
      </c>
      <c r="R355" s="208">
        <f t="shared" si="68"/>
        <v>0</v>
      </c>
    </row>
    <row r="356" spans="2:18" s="111" customFormat="1" ht="16.5" customHeight="1">
      <c r="B356" s="332"/>
      <c r="C356" s="333"/>
      <c r="D356" s="334"/>
      <c r="E356" s="342"/>
      <c r="F356" s="273" t="s">
        <v>165</v>
      </c>
      <c r="G356" s="239"/>
      <c r="H356" s="211">
        <v>0</v>
      </c>
      <c r="I356" s="212">
        <v>0</v>
      </c>
      <c r="J356" s="212">
        <v>0</v>
      </c>
      <c r="K356" s="212">
        <v>0</v>
      </c>
      <c r="L356" s="212">
        <v>0</v>
      </c>
      <c r="M356" s="212">
        <v>0</v>
      </c>
      <c r="N356" s="212">
        <v>0</v>
      </c>
      <c r="O356" s="212">
        <v>0</v>
      </c>
      <c r="P356" s="212">
        <v>0</v>
      </c>
      <c r="Q356" s="214">
        <v>0</v>
      </c>
      <c r="R356" s="215">
        <f t="shared" si="68"/>
        <v>0</v>
      </c>
    </row>
    <row r="357" spans="2:18" ht="16.5" customHeight="1">
      <c r="B357" s="335"/>
      <c r="C357" s="336"/>
      <c r="D357" s="337"/>
      <c r="E357" s="15" t="s">
        <v>20</v>
      </c>
      <c r="F357" s="16"/>
      <c r="G357" s="16"/>
      <c r="H357" s="59">
        <f aca="true" t="shared" si="69" ref="H357:R357">SUM(H348:H356)</f>
        <v>0</v>
      </c>
      <c r="I357" s="63">
        <f t="shared" si="69"/>
        <v>0</v>
      </c>
      <c r="J357" s="63">
        <f t="shared" si="69"/>
        <v>0</v>
      </c>
      <c r="K357" s="63">
        <f t="shared" si="69"/>
        <v>0</v>
      </c>
      <c r="L357" s="63">
        <f t="shared" si="69"/>
        <v>0</v>
      </c>
      <c r="M357" s="63">
        <f t="shared" si="69"/>
        <v>0</v>
      </c>
      <c r="N357" s="63">
        <f t="shared" si="69"/>
        <v>0</v>
      </c>
      <c r="O357" s="63">
        <f t="shared" si="69"/>
        <v>0</v>
      </c>
      <c r="P357" s="63">
        <f t="shared" si="69"/>
        <v>0</v>
      </c>
      <c r="Q357" s="60">
        <f t="shared" si="69"/>
        <v>0</v>
      </c>
      <c r="R357" s="90">
        <f t="shared" si="69"/>
        <v>0</v>
      </c>
    </row>
    <row r="358" spans="2:18" s="111" customFormat="1" ht="16.5" customHeight="1">
      <c r="B358" s="329" t="s">
        <v>125</v>
      </c>
      <c r="C358" s="330"/>
      <c r="D358" s="331"/>
      <c r="E358" s="340" t="s">
        <v>158</v>
      </c>
      <c r="F358" s="300" t="s">
        <v>135</v>
      </c>
      <c r="G358" s="275"/>
      <c r="H358" s="197">
        <v>0</v>
      </c>
      <c r="I358" s="198">
        <v>0</v>
      </c>
      <c r="J358" s="198">
        <v>0</v>
      </c>
      <c r="K358" s="198">
        <v>0</v>
      </c>
      <c r="L358" s="198">
        <v>0</v>
      </c>
      <c r="M358" s="198">
        <v>0</v>
      </c>
      <c r="N358" s="198">
        <v>0</v>
      </c>
      <c r="O358" s="198">
        <v>0</v>
      </c>
      <c r="P358" s="198">
        <v>0</v>
      </c>
      <c r="Q358" s="200">
        <v>0</v>
      </c>
      <c r="R358" s="201">
        <f aca="true" t="shared" si="70" ref="R358:R366">SUM(H358:Q358)</f>
        <v>0</v>
      </c>
    </row>
    <row r="359" spans="2:18" s="111" customFormat="1" ht="16.5" customHeight="1">
      <c r="B359" s="332"/>
      <c r="C359" s="333"/>
      <c r="D359" s="334"/>
      <c r="E359" s="341"/>
      <c r="F359" s="271" t="s">
        <v>136</v>
      </c>
      <c r="G359" s="228"/>
      <c r="H359" s="204">
        <v>0</v>
      </c>
      <c r="I359" s="205">
        <v>0</v>
      </c>
      <c r="J359" s="205">
        <v>0</v>
      </c>
      <c r="K359" s="205">
        <v>0</v>
      </c>
      <c r="L359" s="205">
        <v>0</v>
      </c>
      <c r="M359" s="205">
        <v>0</v>
      </c>
      <c r="N359" s="205">
        <v>0</v>
      </c>
      <c r="O359" s="205">
        <v>0</v>
      </c>
      <c r="P359" s="205">
        <v>0</v>
      </c>
      <c r="Q359" s="207">
        <v>0</v>
      </c>
      <c r="R359" s="208">
        <f t="shared" si="70"/>
        <v>0</v>
      </c>
    </row>
    <row r="360" spans="2:18" s="111" customFormat="1" ht="16.5" customHeight="1">
      <c r="B360" s="332"/>
      <c r="C360" s="333"/>
      <c r="D360" s="334"/>
      <c r="E360" s="341"/>
      <c r="F360" s="271" t="s">
        <v>159</v>
      </c>
      <c r="G360" s="228"/>
      <c r="H360" s="204">
        <v>0</v>
      </c>
      <c r="I360" s="205">
        <v>0</v>
      </c>
      <c r="J360" s="205">
        <v>0</v>
      </c>
      <c r="K360" s="205">
        <v>0</v>
      </c>
      <c r="L360" s="205">
        <v>0</v>
      </c>
      <c r="M360" s="205">
        <v>0</v>
      </c>
      <c r="N360" s="205">
        <v>0</v>
      </c>
      <c r="O360" s="205">
        <v>0</v>
      </c>
      <c r="P360" s="205">
        <v>0</v>
      </c>
      <c r="Q360" s="207">
        <v>0</v>
      </c>
      <c r="R360" s="208">
        <f t="shared" si="70"/>
        <v>0</v>
      </c>
    </row>
    <row r="361" spans="2:18" s="111" customFormat="1" ht="16.5" customHeight="1">
      <c r="B361" s="332"/>
      <c r="C361" s="333"/>
      <c r="D361" s="334"/>
      <c r="E361" s="341"/>
      <c r="F361" s="271" t="s">
        <v>160</v>
      </c>
      <c r="G361" s="228"/>
      <c r="H361" s="204">
        <v>0</v>
      </c>
      <c r="I361" s="205">
        <v>0</v>
      </c>
      <c r="J361" s="205">
        <v>0</v>
      </c>
      <c r="K361" s="205">
        <v>0</v>
      </c>
      <c r="L361" s="205">
        <v>0</v>
      </c>
      <c r="M361" s="205">
        <v>0</v>
      </c>
      <c r="N361" s="205">
        <v>0</v>
      </c>
      <c r="O361" s="205">
        <v>0</v>
      </c>
      <c r="P361" s="205">
        <v>0</v>
      </c>
      <c r="Q361" s="207">
        <v>0</v>
      </c>
      <c r="R361" s="208">
        <f t="shared" si="70"/>
        <v>0</v>
      </c>
    </row>
    <row r="362" spans="2:18" s="111" customFormat="1" ht="16.5" customHeight="1">
      <c r="B362" s="332"/>
      <c r="C362" s="333"/>
      <c r="D362" s="334"/>
      <c r="E362" s="341"/>
      <c r="F362" s="271" t="s">
        <v>161</v>
      </c>
      <c r="G362" s="228"/>
      <c r="H362" s="204">
        <v>0</v>
      </c>
      <c r="I362" s="205">
        <v>0</v>
      </c>
      <c r="J362" s="205">
        <v>0</v>
      </c>
      <c r="K362" s="205">
        <v>0</v>
      </c>
      <c r="L362" s="205">
        <v>0</v>
      </c>
      <c r="M362" s="205">
        <v>0</v>
      </c>
      <c r="N362" s="205">
        <v>0</v>
      </c>
      <c r="O362" s="205">
        <v>0</v>
      </c>
      <c r="P362" s="205">
        <v>0</v>
      </c>
      <c r="Q362" s="207">
        <v>0</v>
      </c>
      <c r="R362" s="208">
        <f t="shared" si="70"/>
        <v>0</v>
      </c>
    </row>
    <row r="363" spans="2:18" s="111" customFormat="1" ht="16.5" customHeight="1">
      <c r="B363" s="332"/>
      <c r="C363" s="333"/>
      <c r="D363" s="334"/>
      <c r="E363" s="341"/>
      <c r="F363" s="271" t="s">
        <v>162</v>
      </c>
      <c r="G363" s="228"/>
      <c r="H363" s="204">
        <v>0</v>
      </c>
      <c r="I363" s="205">
        <v>0</v>
      </c>
      <c r="J363" s="205">
        <v>0</v>
      </c>
      <c r="K363" s="205">
        <v>0</v>
      </c>
      <c r="L363" s="205">
        <v>0</v>
      </c>
      <c r="M363" s="205">
        <v>0</v>
      </c>
      <c r="N363" s="205">
        <v>0</v>
      </c>
      <c r="O363" s="205">
        <v>0</v>
      </c>
      <c r="P363" s="205">
        <v>0</v>
      </c>
      <c r="Q363" s="207">
        <v>0</v>
      </c>
      <c r="R363" s="208">
        <f t="shared" si="70"/>
        <v>0</v>
      </c>
    </row>
    <row r="364" spans="2:18" s="111" customFormat="1" ht="16.5" customHeight="1">
      <c r="B364" s="332"/>
      <c r="C364" s="333"/>
      <c r="D364" s="334"/>
      <c r="E364" s="341"/>
      <c r="F364" s="271" t="s">
        <v>163</v>
      </c>
      <c r="G364" s="228"/>
      <c r="H364" s="204">
        <v>0</v>
      </c>
      <c r="I364" s="205">
        <v>0</v>
      </c>
      <c r="J364" s="205">
        <v>0</v>
      </c>
      <c r="K364" s="205">
        <v>0</v>
      </c>
      <c r="L364" s="205">
        <v>0</v>
      </c>
      <c r="M364" s="205">
        <v>0</v>
      </c>
      <c r="N364" s="205">
        <v>0</v>
      </c>
      <c r="O364" s="205">
        <v>0</v>
      </c>
      <c r="P364" s="205">
        <v>0</v>
      </c>
      <c r="Q364" s="207">
        <v>0</v>
      </c>
      <c r="R364" s="208">
        <f t="shared" si="70"/>
        <v>0</v>
      </c>
    </row>
    <row r="365" spans="2:18" s="111" customFormat="1" ht="16.5" customHeight="1">
      <c r="B365" s="332"/>
      <c r="C365" s="333"/>
      <c r="D365" s="334"/>
      <c r="E365" s="341"/>
      <c r="F365" s="271" t="s">
        <v>164</v>
      </c>
      <c r="G365" s="228"/>
      <c r="H365" s="204">
        <v>0</v>
      </c>
      <c r="I365" s="205">
        <v>0</v>
      </c>
      <c r="J365" s="205">
        <v>0</v>
      </c>
      <c r="K365" s="205">
        <v>0</v>
      </c>
      <c r="L365" s="205">
        <v>0</v>
      </c>
      <c r="M365" s="205">
        <v>0</v>
      </c>
      <c r="N365" s="205">
        <v>0</v>
      </c>
      <c r="O365" s="205">
        <v>0</v>
      </c>
      <c r="P365" s="205">
        <v>0</v>
      </c>
      <c r="Q365" s="207">
        <v>0</v>
      </c>
      <c r="R365" s="208">
        <f t="shared" si="70"/>
        <v>0</v>
      </c>
    </row>
    <row r="366" spans="2:18" s="111" customFormat="1" ht="16.5" customHeight="1">
      <c r="B366" s="332"/>
      <c r="C366" s="333"/>
      <c r="D366" s="334"/>
      <c r="E366" s="342"/>
      <c r="F366" s="273" t="s">
        <v>165</v>
      </c>
      <c r="G366" s="239"/>
      <c r="H366" s="211">
        <v>0</v>
      </c>
      <c r="I366" s="212">
        <v>0</v>
      </c>
      <c r="J366" s="212">
        <v>0</v>
      </c>
      <c r="K366" s="212">
        <v>0</v>
      </c>
      <c r="L366" s="212">
        <v>0</v>
      </c>
      <c r="M366" s="212">
        <v>0</v>
      </c>
      <c r="N366" s="212">
        <v>0</v>
      </c>
      <c r="O366" s="212">
        <v>0</v>
      </c>
      <c r="P366" s="212">
        <v>0</v>
      </c>
      <c r="Q366" s="214">
        <v>0</v>
      </c>
      <c r="R366" s="215">
        <f t="shared" si="70"/>
        <v>0</v>
      </c>
    </row>
    <row r="367" spans="2:18" ht="16.5" customHeight="1">
      <c r="B367" s="335"/>
      <c r="C367" s="336"/>
      <c r="D367" s="337"/>
      <c r="E367" s="15" t="s">
        <v>20</v>
      </c>
      <c r="F367" s="16"/>
      <c r="G367" s="16"/>
      <c r="H367" s="59">
        <f aca="true" t="shared" si="71" ref="H367:R367">SUM(H358:H366)</f>
        <v>0</v>
      </c>
      <c r="I367" s="63">
        <f t="shared" si="71"/>
        <v>0</v>
      </c>
      <c r="J367" s="63">
        <f t="shared" si="71"/>
        <v>0</v>
      </c>
      <c r="K367" s="63">
        <f t="shared" si="71"/>
        <v>0</v>
      </c>
      <c r="L367" s="63">
        <f t="shared" si="71"/>
        <v>0</v>
      </c>
      <c r="M367" s="63">
        <f t="shared" si="71"/>
        <v>0</v>
      </c>
      <c r="N367" s="63">
        <f t="shared" si="71"/>
        <v>0</v>
      </c>
      <c r="O367" s="63">
        <f t="shared" si="71"/>
        <v>0</v>
      </c>
      <c r="P367" s="63">
        <f t="shared" si="71"/>
        <v>0</v>
      </c>
      <c r="Q367" s="60">
        <f t="shared" si="71"/>
        <v>0</v>
      </c>
      <c r="R367" s="90">
        <f t="shared" si="71"/>
        <v>0</v>
      </c>
    </row>
    <row r="368" ht="16.5" customHeight="1">
      <c r="A368" s="1"/>
    </row>
    <row r="369" ht="16.5" customHeight="1">
      <c r="A369" s="1"/>
    </row>
    <row r="370" ht="16.5" customHeight="1">
      <c r="A370" s="1"/>
    </row>
    <row r="371" ht="16.5" customHeight="1">
      <c r="A371" s="1" t="s">
        <v>166</v>
      </c>
    </row>
    <row r="372" ht="16.5" customHeight="1">
      <c r="A372" s="1"/>
    </row>
    <row r="373" spans="2:18" ht="16.5" customHeight="1">
      <c r="B373" s="343" t="str">
        <f>"平成"&amp;WIDECHAR($A$2)&amp;"年（"&amp;WIDECHAR($B$2)&amp;"年）"&amp;WIDECHAR($C$2)&amp;"月末日現在"</f>
        <v>平成２０年（２００８年）１２月末日現在</v>
      </c>
      <c r="C373" s="317"/>
      <c r="D373" s="317"/>
      <c r="E373" s="317"/>
      <c r="F373" s="317"/>
      <c r="G373" s="318"/>
      <c r="H373" s="338" t="s">
        <v>156</v>
      </c>
      <c r="I373" s="339"/>
      <c r="J373" s="339"/>
      <c r="K373" s="339"/>
      <c r="L373" s="339"/>
      <c r="M373" s="339"/>
      <c r="N373" s="339"/>
      <c r="O373" s="339"/>
      <c r="P373" s="339"/>
      <c r="Q373" s="339"/>
      <c r="R373" s="324" t="s">
        <v>17</v>
      </c>
    </row>
    <row r="374" spans="1:18" ht="16.5" customHeight="1">
      <c r="A374" s="274" t="s">
        <v>190</v>
      </c>
      <c r="B374" s="319"/>
      <c r="C374" s="320"/>
      <c r="D374" s="320"/>
      <c r="E374" s="320"/>
      <c r="F374" s="320"/>
      <c r="G374" s="321"/>
      <c r="H374" s="301" t="s">
        <v>135</v>
      </c>
      <c r="I374" s="302" t="s">
        <v>146</v>
      </c>
      <c r="J374" s="302" t="s">
        <v>147</v>
      </c>
      <c r="K374" s="303" t="s">
        <v>148</v>
      </c>
      <c r="L374" s="302" t="s">
        <v>149</v>
      </c>
      <c r="M374" s="302" t="s">
        <v>150</v>
      </c>
      <c r="N374" s="302" t="s">
        <v>151</v>
      </c>
      <c r="O374" s="302" t="s">
        <v>152</v>
      </c>
      <c r="P374" s="302" t="s">
        <v>153</v>
      </c>
      <c r="Q374" s="304" t="s">
        <v>154</v>
      </c>
      <c r="R374" s="325"/>
    </row>
    <row r="375" spans="2:18" s="111" customFormat="1" ht="16.5" customHeight="1">
      <c r="B375" s="329" t="s">
        <v>126</v>
      </c>
      <c r="C375" s="330"/>
      <c r="D375" s="331"/>
      <c r="E375" s="340" t="s">
        <v>158</v>
      </c>
      <c r="F375" s="300" t="s">
        <v>135</v>
      </c>
      <c r="G375" s="275"/>
      <c r="H375" s="197">
        <v>0</v>
      </c>
      <c r="I375" s="198">
        <v>0</v>
      </c>
      <c r="J375" s="198">
        <v>0</v>
      </c>
      <c r="K375" s="198">
        <v>0</v>
      </c>
      <c r="L375" s="198">
        <v>0</v>
      </c>
      <c r="M375" s="198">
        <v>0</v>
      </c>
      <c r="N375" s="198">
        <v>0</v>
      </c>
      <c r="O375" s="198">
        <v>0</v>
      </c>
      <c r="P375" s="198">
        <v>0</v>
      </c>
      <c r="Q375" s="200">
        <v>0</v>
      </c>
      <c r="R375" s="201">
        <f aca="true" t="shared" si="72" ref="R375:R383">SUM(H375:Q375)</f>
        <v>0</v>
      </c>
    </row>
    <row r="376" spans="2:18" s="111" customFormat="1" ht="16.5" customHeight="1">
      <c r="B376" s="332"/>
      <c r="C376" s="333"/>
      <c r="D376" s="334"/>
      <c r="E376" s="341"/>
      <c r="F376" s="271" t="s">
        <v>136</v>
      </c>
      <c r="G376" s="228"/>
      <c r="H376" s="204">
        <v>0</v>
      </c>
      <c r="I376" s="205">
        <v>0</v>
      </c>
      <c r="J376" s="205">
        <v>0</v>
      </c>
      <c r="K376" s="205">
        <v>0</v>
      </c>
      <c r="L376" s="205">
        <v>0</v>
      </c>
      <c r="M376" s="205">
        <v>0</v>
      </c>
      <c r="N376" s="205">
        <v>0</v>
      </c>
      <c r="O376" s="205">
        <v>0</v>
      </c>
      <c r="P376" s="205">
        <v>0</v>
      </c>
      <c r="Q376" s="207">
        <v>0</v>
      </c>
      <c r="R376" s="208">
        <f t="shared" si="72"/>
        <v>0</v>
      </c>
    </row>
    <row r="377" spans="2:18" s="111" customFormat="1" ht="16.5" customHeight="1">
      <c r="B377" s="332"/>
      <c r="C377" s="333"/>
      <c r="D377" s="334"/>
      <c r="E377" s="341"/>
      <c r="F377" s="271" t="s">
        <v>159</v>
      </c>
      <c r="G377" s="228"/>
      <c r="H377" s="204">
        <v>0</v>
      </c>
      <c r="I377" s="205">
        <v>0</v>
      </c>
      <c r="J377" s="205">
        <v>0</v>
      </c>
      <c r="K377" s="205">
        <v>0</v>
      </c>
      <c r="L377" s="205">
        <v>0</v>
      </c>
      <c r="M377" s="205">
        <v>0</v>
      </c>
      <c r="N377" s="205">
        <v>0</v>
      </c>
      <c r="O377" s="205">
        <v>0</v>
      </c>
      <c r="P377" s="205">
        <v>0</v>
      </c>
      <c r="Q377" s="207">
        <v>0</v>
      </c>
      <c r="R377" s="208">
        <f t="shared" si="72"/>
        <v>0</v>
      </c>
    </row>
    <row r="378" spans="2:18" s="111" customFormat="1" ht="16.5" customHeight="1">
      <c r="B378" s="332"/>
      <c r="C378" s="333"/>
      <c r="D378" s="334"/>
      <c r="E378" s="341"/>
      <c r="F378" s="271" t="s">
        <v>160</v>
      </c>
      <c r="G378" s="228"/>
      <c r="H378" s="204">
        <v>0</v>
      </c>
      <c r="I378" s="205">
        <v>0</v>
      </c>
      <c r="J378" s="205">
        <v>0</v>
      </c>
      <c r="K378" s="205">
        <v>0</v>
      </c>
      <c r="L378" s="205">
        <v>0</v>
      </c>
      <c r="M378" s="205">
        <v>0</v>
      </c>
      <c r="N378" s="205">
        <v>0</v>
      </c>
      <c r="O378" s="205">
        <v>0</v>
      </c>
      <c r="P378" s="205">
        <v>0</v>
      </c>
      <c r="Q378" s="207">
        <v>0</v>
      </c>
      <c r="R378" s="208">
        <f t="shared" si="72"/>
        <v>0</v>
      </c>
    </row>
    <row r="379" spans="2:18" s="111" customFormat="1" ht="16.5" customHeight="1">
      <c r="B379" s="332"/>
      <c r="C379" s="333"/>
      <c r="D379" s="334"/>
      <c r="E379" s="341"/>
      <c r="F379" s="271" t="s">
        <v>161</v>
      </c>
      <c r="G379" s="228"/>
      <c r="H379" s="204">
        <v>0</v>
      </c>
      <c r="I379" s="205">
        <v>0</v>
      </c>
      <c r="J379" s="205">
        <v>0</v>
      </c>
      <c r="K379" s="205">
        <v>0</v>
      </c>
      <c r="L379" s="205">
        <v>0</v>
      </c>
      <c r="M379" s="205">
        <v>0</v>
      </c>
      <c r="N379" s="205">
        <v>0</v>
      </c>
      <c r="O379" s="205">
        <v>0</v>
      </c>
      <c r="P379" s="205">
        <v>0</v>
      </c>
      <c r="Q379" s="207">
        <v>0</v>
      </c>
      <c r="R379" s="208">
        <f t="shared" si="72"/>
        <v>0</v>
      </c>
    </row>
    <row r="380" spans="2:18" s="111" customFormat="1" ht="16.5" customHeight="1">
      <c r="B380" s="332"/>
      <c r="C380" s="333"/>
      <c r="D380" s="334"/>
      <c r="E380" s="341"/>
      <c r="F380" s="271" t="s">
        <v>162</v>
      </c>
      <c r="G380" s="228"/>
      <c r="H380" s="204">
        <v>0</v>
      </c>
      <c r="I380" s="205">
        <v>0</v>
      </c>
      <c r="J380" s="205">
        <v>0</v>
      </c>
      <c r="K380" s="205">
        <v>0</v>
      </c>
      <c r="L380" s="205">
        <v>0</v>
      </c>
      <c r="M380" s="205">
        <v>0</v>
      </c>
      <c r="N380" s="205">
        <v>0</v>
      </c>
      <c r="O380" s="205">
        <v>0</v>
      </c>
      <c r="P380" s="205">
        <v>0</v>
      </c>
      <c r="Q380" s="207">
        <v>0</v>
      </c>
      <c r="R380" s="208">
        <f t="shared" si="72"/>
        <v>0</v>
      </c>
    </row>
    <row r="381" spans="2:18" s="111" customFormat="1" ht="16.5" customHeight="1">
      <c r="B381" s="332"/>
      <c r="C381" s="333"/>
      <c r="D381" s="334"/>
      <c r="E381" s="341"/>
      <c r="F381" s="271" t="s">
        <v>163</v>
      </c>
      <c r="G381" s="228"/>
      <c r="H381" s="204">
        <v>0</v>
      </c>
      <c r="I381" s="205">
        <v>0</v>
      </c>
      <c r="J381" s="205">
        <v>0</v>
      </c>
      <c r="K381" s="205">
        <v>0</v>
      </c>
      <c r="L381" s="205">
        <v>0</v>
      </c>
      <c r="M381" s="205">
        <v>0</v>
      </c>
      <c r="N381" s="205">
        <v>0</v>
      </c>
      <c r="O381" s="205">
        <v>0</v>
      </c>
      <c r="P381" s="205">
        <v>0</v>
      </c>
      <c r="Q381" s="207">
        <v>0</v>
      </c>
      <c r="R381" s="208">
        <f t="shared" si="72"/>
        <v>0</v>
      </c>
    </row>
    <row r="382" spans="2:18" s="111" customFormat="1" ht="16.5" customHeight="1">
      <c r="B382" s="332"/>
      <c r="C382" s="333"/>
      <c r="D382" s="334"/>
      <c r="E382" s="341"/>
      <c r="F382" s="271" t="s">
        <v>164</v>
      </c>
      <c r="G382" s="228"/>
      <c r="H382" s="204">
        <v>0</v>
      </c>
      <c r="I382" s="205">
        <v>0</v>
      </c>
      <c r="J382" s="205">
        <v>0</v>
      </c>
      <c r="K382" s="205">
        <v>0</v>
      </c>
      <c r="L382" s="205">
        <v>0</v>
      </c>
      <c r="M382" s="205">
        <v>0</v>
      </c>
      <c r="N382" s="205">
        <v>0</v>
      </c>
      <c r="O382" s="205">
        <v>0</v>
      </c>
      <c r="P382" s="205">
        <v>0</v>
      </c>
      <c r="Q382" s="207">
        <v>0</v>
      </c>
      <c r="R382" s="208">
        <f t="shared" si="72"/>
        <v>0</v>
      </c>
    </row>
    <row r="383" spans="2:18" s="111" customFormat="1" ht="16.5" customHeight="1">
      <c r="B383" s="332"/>
      <c r="C383" s="333"/>
      <c r="D383" s="334"/>
      <c r="E383" s="342"/>
      <c r="F383" s="273" t="s">
        <v>165</v>
      </c>
      <c r="G383" s="239"/>
      <c r="H383" s="211">
        <v>0</v>
      </c>
      <c r="I383" s="212">
        <v>0</v>
      </c>
      <c r="J383" s="212">
        <v>0</v>
      </c>
      <c r="K383" s="212">
        <v>0</v>
      </c>
      <c r="L383" s="212">
        <v>0</v>
      </c>
      <c r="M383" s="212">
        <v>0</v>
      </c>
      <c r="N383" s="212">
        <v>0</v>
      </c>
      <c r="O383" s="212">
        <v>0</v>
      </c>
      <c r="P383" s="212">
        <v>0</v>
      </c>
      <c r="Q383" s="214">
        <v>0</v>
      </c>
      <c r="R383" s="215">
        <f t="shared" si="72"/>
        <v>0</v>
      </c>
    </row>
    <row r="384" spans="2:18" ht="16.5" customHeight="1">
      <c r="B384" s="335"/>
      <c r="C384" s="336"/>
      <c r="D384" s="337"/>
      <c r="E384" s="15" t="s">
        <v>20</v>
      </c>
      <c r="F384" s="16"/>
      <c r="G384" s="16"/>
      <c r="H384" s="59">
        <f aca="true" t="shared" si="73" ref="H384:R384">SUM(H375:H383)</f>
        <v>0</v>
      </c>
      <c r="I384" s="63">
        <f t="shared" si="73"/>
        <v>0</v>
      </c>
      <c r="J384" s="63">
        <f t="shared" si="73"/>
        <v>0</v>
      </c>
      <c r="K384" s="63">
        <f t="shared" si="73"/>
        <v>0</v>
      </c>
      <c r="L384" s="63">
        <f t="shared" si="73"/>
        <v>0</v>
      </c>
      <c r="M384" s="63">
        <f t="shared" si="73"/>
        <v>0</v>
      </c>
      <c r="N384" s="63">
        <f t="shared" si="73"/>
        <v>0</v>
      </c>
      <c r="O384" s="63">
        <f t="shared" si="73"/>
        <v>0</v>
      </c>
      <c r="P384" s="63">
        <f t="shared" si="73"/>
        <v>0</v>
      </c>
      <c r="Q384" s="60">
        <f t="shared" si="73"/>
        <v>0</v>
      </c>
      <c r="R384" s="90">
        <f t="shared" si="73"/>
        <v>0</v>
      </c>
    </row>
    <row r="385" spans="2:18" s="111" customFormat="1" ht="16.5" customHeight="1">
      <c r="B385" s="329" t="s">
        <v>127</v>
      </c>
      <c r="C385" s="330"/>
      <c r="D385" s="331"/>
      <c r="E385" s="340" t="s">
        <v>158</v>
      </c>
      <c r="F385" s="300" t="s">
        <v>135</v>
      </c>
      <c r="G385" s="275"/>
      <c r="H385" s="197">
        <v>0</v>
      </c>
      <c r="I385" s="198">
        <v>0</v>
      </c>
      <c r="J385" s="198">
        <v>0</v>
      </c>
      <c r="K385" s="198">
        <v>0</v>
      </c>
      <c r="L385" s="198">
        <v>0</v>
      </c>
      <c r="M385" s="198">
        <v>0</v>
      </c>
      <c r="N385" s="198">
        <v>0</v>
      </c>
      <c r="O385" s="198">
        <v>0</v>
      </c>
      <c r="P385" s="198">
        <v>0</v>
      </c>
      <c r="Q385" s="200">
        <v>0</v>
      </c>
      <c r="R385" s="201">
        <f aca="true" t="shared" si="74" ref="R385:R393">SUM(H385:Q385)</f>
        <v>0</v>
      </c>
    </row>
    <row r="386" spans="2:18" s="111" customFormat="1" ht="16.5" customHeight="1">
      <c r="B386" s="332"/>
      <c r="C386" s="333"/>
      <c r="D386" s="334"/>
      <c r="E386" s="341"/>
      <c r="F386" s="271" t="s">
        <v>136</v>
      </c>
      <c r="G386" s="228"/>
      <c r="H386" s="204">
        <v>0</v>
      </c>
      <c r="I386" s="205">
        <v>0</v>
      </c>
      <c r="J386" s="205">
        <v>0</v>
      </c>
      <c r="K386" s="205">
        <v>0</v>
      </c>
      <c r="L386" s="205">
        <v>0</v>
      </c>
      <c r="M386" s="205">
        <v>0</v>
      </c>
      <c r="N386" s="205">
        <v>0</v>
      </c>
      <c r="O386" s="205">
        <v>0</v>
      </c>
      <c r="P386" s="205">
        <v>0</v>
      </c>
      <c r="Q386" s="207">
        <v>0</v>
      </c>
      <c r="R386" s="208">
        <f t="shared" si="74"/>
        <v>0</v>
      </c>
    </row>
    <row r="387" spans="2:18" s="111" customFormat="1" ht="16.5" customHeight="1">
      <c r="B387" s="332"/>
      <c r="C387" s="333"/>
      <c r="D387" s="334"/>
      <c r="E387" s="341"/>
      <c r="F387" s="271" t="s">
        <v>159</v>
      </c>
      <c r="G387" s="228"/>
      <c r="H387" s="204">
        <v>0</v>
      </c>
      <c r="I387" s="205">
        <v>0</v>
      </c>
      <c r="J387" s="205">
        <v>0</v>
      </c>
      <c r="K387" s="205">
        <v>0</v>
      </c>
      <c r="L387" s="205">
        <v>0</v>
      </c>
      <c r="M387" s="205">
        <v>0</v>
      </c>
      <c r="N387" s="205">
        <v>0</v>
      </c>
      <c r="O387" s="205">
        <v>0</v>
      </c>
      <c r="P387" s="205">
        <v>0</v>
      </c>
      <c r="Q387" s="207">
        <v>0</v>
      </c>
      <c r="R387" s="208">
        <f t="shared" si="74"/>
        <v>0</v>
      </c>
    </row>
    <row r="388" spans="2:18" s="111" customFormat="1" ht="16.5" customHeight="1">
      <c r="B388" s="332"/>
      <c r="C388" s="333"/>
      <c r="D388" s="334"/>
      <c r="E388" s="341"/>
      <c r="F388" s="271" t="s">
        <v>160</v>
      </c>
      <c r="G388" s="228"/>
      <c r="H388" s="204">
        <v>0</v>
      </c>
      <c r="I388" s="205">
        <v>0</v>
      </c>
      <c r="J388" s="205">
        <v>0</v>
      </c>
      <c r="K388" s="205">
        <v>0</v>
      </c>
      <c r="L388" s="205">
        <v>0</v>
      </c>
      <c r="M388" s="205">
        <v>0</v>
      </c>
      <c r="N388" s="205">
        <v>0</v>
      </c>
      <c r="O388" s="205">
        <v>0</v>
      </c>
      <c r="P388" s="205">
        <v>0</v>
      </c>
      <c r="Q388" s="207">
        <v>0</v>
      </c>
      <c r="R388" s="208">
        <f t="shared" si="74"/>
        <v>0</v>
      </c>
    </row>
    <row r="389" spans="2:18" s="111" customFormat="1" ht="16.5" customHeight="1">
      <c r="B389" s="332"/>
      <c r="C389" s="333"/>
      <c r="D389" s="334"/>
      <c r="E389" s="341"/>
      <c r="F389" s="271" t="s">
        <v>161</v>
      </c>
      <c r="G389" s="228"/>
      <c r="H389" s="204">
        <v>0</v>
      </c>
      <c r="I389" s="205">
        <v>0</v>
      </c>
      <c r="J389" s="205">
        <v>0</v>
      </c>
      <c r="K389" s="205">
        <v>0</v>
      </c>
      <c r="L389" s="205">
        <v>0</v>
      </c>
      <c r="M389" s="205">
        <v>0</v>
      </c>
      <c r="N389" s="205">
        <v>0</v>
      </c>
      <c r="O389" s="205">
        <v>0</v>
      </c>
      <c r="P389" s="205">
        <v>0</v>
      </c>
      <c r="Q389" s="207">
        <v>0</v>
      </c>
      <c r="R389" s="208">
        <f t="shared" si="74"/>
        <v>0</v>
      </c>
    </row>
    <row r="390" spans="2:18" s="111" customFormat="1" ht="16.5" customHeight="1">
      <c r="B390" s="332"/>
      <c r="C390" s="333"/>
      <c r="D390" s="334"/>
      <c r="E390" s="341"/>
      <c r="F390" s="271" t="s">
        <v>162</v>
      </c>
      <c r="G390" s="228"/>
      <c r="H390" s="204">
        <v>0</v>
      </c>
      <c r="I390" s="205">
        <v>0</v>
      </c>
      <c r="J390" s="205">
        <v>0</v>
      </c>
      <c r="K390" s="205">
        <v>0</v>
      </c>
      <c r="L390" s="205">
        <v>0</v>
      </c>
      <c r="M390" s="205">
        <v>0</v>
      </c>
      <c r="N390" s="205">
        <v>0</v>
      </c>
      <c r="O390" s="205">
        <v>0</v>
      </c>
      <c r="P390" s="205">
        <v>0</v>
      </c>
      <c r="Q390" s="207">
        <v>0</v>
      </c>
      <c r="R390" s="208">
        <f t="shared" si="74"/>
        <v>0</v>
      </c>
    </row>
    <row r="391" spans="2:18" s="111" customFormat="1" ht="16.5" customHeight="1">
      <c r="B391" s="332"/>
      <c r="C391" s="333"/>
      <c r="D391" s="334"/>
      <c r="E391" s="341"/>
      <c r="F391" s="271" t="s">
        <v>163</v>
      </c>
      <c r="G391" s="228"/>
      <c r="H391" s="204">
        <v>0</v>
      </c>
      <c r="I391" s="205">
        <v>0</v>
      </c>
      <c r="J391" s="205">
        <v>0</v>
      </c>
      <c r="K391" s="205">
        <v>0</v>
      </c>
      <c r="L391" s="205">
        <v>0</v>
      </c>
      <c r="M391" s="205">
        <v>0</v>
      </c>
      <c r="N391" s="205">
        <v>0</v>
      </c>
      <c r="O391" s="205">
        <v>0</v>
      </c>
      <c r="P391" s="205">
        <v>0</v>
      </c>
      <c r="Q391" s="207">
        <v>0</v>
      </c>
      <c r="R391" s="208">
        <f t="shared" si="74"/>
        <v>0</v>
      </c>
    </row>
    <row r="392" spans="2:18" s="111" customFormat="1" ht="16.5" customHeight="1">
      <c r="B392" s="332"/>
      <c r="C392" s="333"/>
      <c r="D392" s="334"/>
      <c r="E392" s="341"/>
      <c r="F392" s="271" t="s">
        <v>164</v>
      </c>
      <c r="G392" s="228"/>
      <c r="H392" s="204">
        <v>0</v>
      </c>
      <c r="I392" s="205">
        <v>0</v>
      </c>
      <c r="J392" s="205">
        <v>0</v>
      </c>
      <c r="K392" s="205">
        <v>0</v>
      </c>
      <c r="L392" s="205">
        <v>0</v>
      </c>
      <c r="M392" s="205">
        <v>0</v>
      </c>
      <c r="N392" s="205">
        <v>0</v>
      </c>
      <c r="O392" s="205">
        <v>0</v>
      </c>
      <c r="P392" s="205">
        <v>0</v>
      </c>
      <c r="Q392" s="207">
        <v>0</v>
      </c>
      <c r="R392" s="208">
        <f t="shared" si="74"/>
        <v>0</v>
      </c>
    </row>
    <row r="393" spans="2:18" s="111" customFormat="1" ht="16.5" customHeight="1">
      <c r="B393" s="332"/>
      <c r="C393" s="333"/>
      <c r="D393" s="334"/>
      <c r="E393" s="342"/>
      <c r="F393" s="273" t="s">
        <v>165</v>
      </c>
      <c r="G393" s="239"/>
      <c r="H393" s="211">
        <v>0</v>
      </c>
      <c r="I393" s="212">
        <v>0</v>
      </c>
      <c r="J393" s="212">
        <v>0</v>
      </c>
      <c r="K393" s="212">
        <v>0</v>
      </c>
      <c r="L393" s="212">
        <v>0</v>
      </c>
      <c r="M393" s="212">
        <v>0</v>
      </c>
      <c r="N393" s="212">
        <v>0</v>
      </c>
      <c r="O393" s="212">
        <v>0</v>
      </c>
      <c r="P393" s="212">
        <v>0</v>
      </c>
      <c r="Q393" s="214">
        <v>0</v>
      </c>
      <c r="R393" s="215">
        <f t="shared" si="74"/>
        <v>0</v>
      </c>
    </row>
    <row r="394" spans="2:18" ht="16.5" customHeight="1">
      <c r="B394" s="335"/>
      <c r="C394" s="336"/>
      <c r="D394" s="337"/>
      <c r="E394" s="15" t="s">
        <v>20</v>
      </c>
      <c r="F394" s="16"/>
      <c r="G394" s="16"/>
      <c r="H394" s="59">
        <f aca="true" t="shared" si="75" ref="H394:R394">SUM(H385:H393)</f>
        <v>0</v>
      </c>
      <c r="I394" s="63">
        <f t="shared" si="75"/>
        <v>0</v>
      </c>
      <c r="J394" s="63">
        <f t="shared" si="75"/>
        <v>0</v>
      </c>
      <c r="K394" s="63">
        <f t="shared" si="75"/>
        <v>0</v>
      </c>
      <c r="L394" s="63">
        <f t="shared" si="75"/>
        <v>0</v>
      </c>
      <c r="M394" s="63">
        <f t="shared" si="75"/>
        <v>0</v>
      </c>
      <c r="N394" s="63">
        <f t="shared" si="75"/>
        <v>0</v>
      </c>
      <c r="O394" s="63">
        <f t="shared" si="75"/>
        <v>0</v>
      </c>
      <c r="P394" s="63">
        <f t="shared" si="75"/>
        <v>0</v>
      </c>
      <c r="Q394" s="60">
        <f t="shared" si="75"/>
        <v>0</v>
      </c>
      <c r="R394" s="90">
        <f t="shared" si="75"/>
        <v>0</v>
      </c>
    </row>
    <row r="395" spans="2:18" s="111" customFormat="1" ht="16.5" customHeight="1">
      <c r="B395" s="329" t="s">
        <v>128</v>
      </c>
      <c r="C395" s="330"/>
      <c r="D395" s="331"/>
      <c r="E395" s="340" t="s">
        <v>158</v>
      </c>
      <c r="F395" s="300" t="s">
        <v>135</v>
      </c>
      <c r="G395" s="275"/>
      <c r="H395" s="197">
        <v>0</v>
      </c>
      <c r="I395" s="198">
        <v>0</v>
      </c>
      <c r="J395" s="198">
        <v>0</v>
      </c>
      <c r="K395" s="198">
        <v>0</v>
      </c>
      <c r="L395" s="198">
        <v>0</v>
      </c>
      <c r="M395" s="198">
        <v>0</v>
      </c>
      <c r="N395" s="198">
        <v>0</v>
      </c>
      <c r="O395" s="198">
        <v>0</v>
      </c>
      <c r="P395" s="198">
        <v>0</v>
      </c>
      <c r="Q395" s="200">
        <v>0</v>
      </c>
      <c r="R395" s="201">
        <f aca="true" t="shared" si="76" ref="R395:R403">SUM(H395:Q395)</f>
        <v>0</v>
      </c>
    </row>
    <row r="396" spans="2:18" s="111" customFormat="1" ht="16.5" customHeight="1">
      <c r="B396" s="332"/>
      <c r="C396" s="333"/>
      <c r="D396" s="334"/>
      <c r="E396" s="341"/>
      <c r="F396" s="271" t="s">
        <v>136</v>
      </c>
      <c r="G396" s="228"/>
      <c r="H396" s="204">
        <v>0</v>
      </c>
      <c r="I396" s="205">
        <v>0</v>
      </c>
      <c r="J396" s="205">
        <v>0</v>
      </c>
      <c r="K396" s="205">
        <v>0</v>
      </c>
      <c r="L396" s="205">
        <v>0</v>
      </c>
      <c r="M396" s="205">
        <v>0</v>
      </c>
      <c r="N396" s="205">
        <v>0</v>
      </c>
      <c r="O396" s="205">
        <v>0</v>
      </c>
      <c r="P396" s="205">
        <v>0</v>
      </c>
      <c r="Q396" s="207">
        <v>0</v>
      </c>
      <c r="R396" s="208">
        <f t="shared" si="76"/>
        <v>0</v>
      </c>
    </row>
    <row r="397" spans="2:18" s="111" customFormat="1" ht="16.5" customHeight="1">
      <c r="B397" s="332"/>
      <c r="C397" s="333"/>
      <c r="D397" s="334"/>
      <c r="E397" s="341"/>
      <c r="F397" s="271" t="s">
        <v>159</v>
      </c>
      <c r="G397" s="228"/>
      <c r="H397" s="204">
        <v>0</v>
      </c>
      <c r="I397" s="205">
        <v>0</v>
      </c>
      <c r="J397" s="205">
        <v>0</v>
      </c>
      <c r="K397" s="205">
        <v>0</v>
      </c>
      <c r="L397" s="205">
        <v>0</v>
      </c>
      <c r="M397" s="205">
        <v>0</v>
      </c>
      <c r="N397" s="205">
        <v>0</v>
      </c>
      <c r="O397" s="205">
        <v>0</v>
      </c>
      <c r="P397" s="205">
        <v>0</v>
      </c>
      <c r="Q397" s="207">
        <v>0</v>
      </c>
      <c r="R397" s="208">
        <f t="shared" si="76"/>
        <v>0</v>
      </c>
    </row>
    <row r="398" spans="2:18" s="111" customFormat="1" ht="16.5" customHeight="1">
      <c r="B398" s="332"/>
      <c r="C398" s="333"/>
      <c r="D398" s="334"/>
      <c r="E398" s="341"/>
      <c r="F398" s="271" t="s">
        <v>160</v>
      </c>
      <c r="G398" s="228"/>
      <c r="H398" s="204">
        <v>0</v>
      </c>
      <c r="I398" s="205">
        <v>0</v>
      </c>
      <c r="J398" s="205">
        <v>0</v>
      </c>
      <c r="K398" s="205">
        <v>0</v>
      </c>
      <c r="L398" s="205">
        <v>0</v>
      </c>
      <c r="M398" s="205">
        <v>0</v>
      </c>
      <c r="N398" s="205">
        <v>0</v>
      </c>
      <c r="O398" s="205">
        <v>0</v>
      </c>
      <c r="P398" s="205">
        <v>0</v>
      </c>
      <c r="Q398" s="207">
        <v>0</v>
      </c>
      <c r="R398" s="208">
        <f t="shared" si="76"/>
        <v>0</v>
      </c>
    </row>
    <row r="399" spans="2:18" s="111" customFormat="1" ht="16.5" customHeight="1">
      <c r="B399" s="332"/>
      <c r="C399" s="333"/>
      <c r="D399" s="334"/>
      <c r="E399" s="341"/>
      <c r="F399" s="271" t="s">
        <v>161</v>
      </c>
      <c r="G399" s="228"/>
      <c r="H399" s="204">
        <v>0</v>
      </c>
      <c r="I399" s="205">
        <v>0</v>
      </c>
      <c r="J399" s="205">
        <v>0</v>
      </c>
      <c r="K399" s="205">
        <v>0</v>
      </c>
      <c r="L399" s="205">
        <v>0</v>
      </c>
      <c r="M399" s="205">
        <v>0</v>
      </c>
      <c r="N399" s="205">
        <v>0</v>
      </c>
      <c r="O399" s="205">
        <v>0</v>
      </c>
      <c r="P399" s="205">
        <v>0</v>
      </c>
      <c r="Q399" s="207">
        <v>0</v>
      </c>
      <c r="R399" s="208">
        <f t="shared" si="76"/>
        <v>0</v>
      </c>
    </row>
    <row r="400" spans="2:18" s="111" customFormat="1" ht="16.5" customHeight="1">
      <c r="B400" s="332"/>
      <c r="C400" s="333"/>
      <c r="D400" s="334"/>
      <c r="E400" s="341"/>
      <c r="F400" s="271" t="s">
        <v>162</v>
      </c>
      <c r="G400" s="228"/>
      <c r="H400" s="204">
        <v>0</v>
      </c>
      <c r="I400" s="205">
        <v>0</v>
      </c>
      <c r="J400" s="205">
        <v>0</v>
      </c>
      <c r="K400" s="205">
        <v>0</v>
      </c>
      <c r="L400" s="205">
        <v>0</v>
      </c>
      <c r="M400" s="205">
        <v>0</v>
      </c>
      <c r="N400" s="205">
        <v>0</v>
      </c>
      <c r="O400" s="205">
        <v>0</v>
      </c>
      <c r="P400" s="205">
        <v>0</v>
      </c>
      <c r="Q400" s="207">
        <v>0</v>
      </c>
      <c r="R400" s="208">
        <f t="shared" si="76"/>
        <v>0</v>
      </c>
    </row>
    <row r="401" spans="2:18" s="111" customFormat="1" ht="16.5" customHeight="1">
      <c r="B401" s="332"/>
      <c r="C401" s="333"/>
      <c r="D401" s="334"/>
      <c r="E401" s="341"/>
      <c r="F401" s="271" t="s">
        <v>163</v>
      </c>
      <c r="G401" s="228"/>
      <c r="H401" s="204">
        <v>0</v>
      </c>
      <c r="I401" s="205">
        <v>0</v>
      </c>
      <c r="J401" s="205">
        <v>0</v>
      </c>
      <c r="K401" s="205">
        <v>0</v>
      </c>
      <c r="L401" s="205">
        <v>0</v>
      </c>
      <c r="M401" s="205">
        <v>0</v>
      </c>
      <c r="N401" s="205">
        <v>0</v>
      </c>
      <c r="O401" s="205">
        <v>0</v>
      </c>
      <c r="P401" s="205">
        <v>0</v>
      </c>
      <c r="Q401" s="207">
        <v>0</v>
      </c>
      <c r="R401" s="208">
        <f t="shared" si="76"/>
        <v>0</v>
      </c>
    </row>
    <row r="402" spans="2:18" s="111" customFormat="1" ht="16.5" customHeight="1">
      <c r="B402" s="332"/>
      <c r="C402" s="333"/>
      <c r="D402" s="334"/>
      <c r="E402" s="341"/>
      <c r="F402" s="271" t="s">
        <v>164</v>
      </c>
      <c r="G402" s="228"/>
      <c r="H402" s="204">
        <v>0</v>
      </c>
      <c r="I402" s="205">
        <v>0</v>
      </c>
      <c r="J402" s="205">
        <v>0</v>
      </c>
      <c r="K402" s="205">
        <v>0</v>
      </c>
      <c r="L402" s="205">
        <v>0</v>
      </c>
      <c r="M402" s="205">
        <v>0</v>
      </c>
      <c r="N402" s="205">
        <v>0</v>
      </c>
      <c r="O402" s="205">
        <v>0</v>
      </c>
      <c r="P402" s="205">
        <v>0</v>
      </c>
      <c r="Q402" s="207">
        <v>0</v>
      </c>
      <c r="R402" s="208">
        <f t="shared" si="76"/>
        <v>0</v>
      </c>
    </row>
    <row r="403" spans="2:18" s="111" customFormat="1" ht="16.5" customHeight="1">
      <c r="B403" s="332"/>
      <c r="C403" s="333"/>
      <c r="D403" s="334"/>
      <c r="E403" s="342"/>
      <c r="F403" s="273" t="s">
        <v>165</v>
      </c>
      <c r="G403" s="239"/>
      <c r="H403" s="211">
        <v>0</v>
      </c>
      <c r="I403" s="212">
        <v>0</v>
      </c>
      <c r="J403" s="212">
        <v>0</v>
      </c>
      <c r="K403" s="212">
        <v>0</v>
      </c>
      <c r="L403" s="212">
        <v>0</v>
      </c>
      <c r="M403" s="212">
        <v>0</v>
      </c>
      <c r="N403" s="212">
        <v>0</v>
      </c>
      <c r="O403" s="212">
        <v>0</v>
      </c>
      <c r="P403" s="212">
        <v>0</v>
      </c>
      <c r="Q403" s="214">
        <v>0</v>
      </c>
      <c r="R403" s="215">
        <f t="shared" si="76"/>
        <v>0</v>
      </c>
    </row>
    <row r="404" spans="2:18" ht="16.5" customHeight="1">
      <c r="B404" s="335"/>
      <c r="C404" s="336"/>
      <c r="D404" s="337"/>
      <c r="E404" s="15" t="s">
        <v>20</v>
      </c>
      <c r="F404" s="16"/>
      <c r="G404" s="16"/>
      <c r="H404" s="59">
        <f aca="true" t="shared" si="77" ref="H404:R404">SUM(H395:H403)</f>
        <v>0</v>
      </c>
      <c r="I404" s="63">
        <f t="shared" si="77"/>
        <v>0</v>
      </c>
      <c r="J404" s="63">
        <f t="shared" si="77"/>
        <v>0</v>
      </c>
      <c r="K404" s="63">
        <f t="shared" si="77"/>
        <v>0</v>
      </c>
      <c r="L404" s="63">
        <f t="shared" si="77"/>
        <v>0</v>
      </c>
      <c r="M404" s="63">
        <f t="shared" si="77"/>
        <v>0</v>
      </c>
      <c r="N404" s="63">
        <f t="shared" si="77"/>
        <v>0</v>
      </c>
      <c r="O404" s="63">
        <f t="shared" si="77"/>
        <v>0</v>
      </c>
      <c r="P404" s="63">
        <f t="shared" si="77"/>
        <v>0</v>
      </c>
      <c r="Q404" s="60">
        <f t="shared" si="77"/>
        <v>0</v>
      </c>
      <c r="R404" s="90">
        <f t="shared" si="77"/>
        <v>0</v>
      </c>
    </row>
    <row r="408" ht="16.5" customHeight="1">
      <c r="A408" s="1" t="s">
        <v>168</v>
      </c>
    </row>
    <row r="410" spans="1:18" ht="16.5" customHeight="1">
      <c r="A410" s="274" t="s">
        <v>189</v>
      </c>
      <c r="B410" s="346" t="str">
        <f>"平成"&amp;WIDECHAR($A$2)&amp;"年（"&amp;WIDECHAR($B$2)&amp;"年）"&amp;WIDECHAR($C$2)&amp;"月末日現在"</f>
        <v>平成２０年（２００８年）１２月末日現在</v>
      </c>
      <c r="C410" s="347"/>
      <c r="D410" s="347"/>
      <c r="E410" s="347"/>
      <c r="F410" s="347"/>
      <c r="G410" s="348"/>
      <c r="H410" s="21" t="s">
        <v>8</v>
      </c>
      <c r="I410" s="22" t="s">
        <v>9</v>
      </c>
      <c r="J410" s="23" t="s">
        <v>10</v>
      </c>
      <c r="K410" s="24" t="s">
        <v>11</v>
      </c>
      <c r="L410" s="25" t="s">
        <v>12</v>
      </c>
      <c r="M410" s="25" t="s">
        <v>13</v>
      </c>
      <c r="N410" s="25" t="s">
        <v>14</v>
      </c>
      <c r="O410" s="25" t="s">
        <v>15</v>
      </c>
      <c r="P410" s="26" t="s">
        <v>16</v>
      </c>
      <c r="Q410" s="20" t="s">
        <v>10</v>
      </c>
      <c r="R410" s="27" t="s">
        <v>17</v>
      </c>
    </row>
    <row r="411" spans="2:18" ht="16.5" customHeight="1">
      <c r="B411" s="195" t="s">
        <v>169</v>
      </c>
      <c r="C411" s="196"/>
      <c r="D411" s="196"/>
      <c r="E411" s="196"/>
      <c r="F411" s="196"/>
      <c r="G411" s="275"/>
      <c r="H411" s="72">
        <v>0</v>
      </c>
      <c r="I411" s="73">
        <v>0</v>
      </c>
      <c r="J411" s="74">
        <f aca="true" t="shared" si="78" ref="J411:J416">SUM(H411:I411)</f>
        <v>0</v>
      </c>
      <c r="K411" s="276">
        <v>0</v>
      </c>
      <c r="L411" s="198">
        <v>0</v>
      </c>
      <c r="M411" s="198">
        <v>0</v>
      </c>
      <c r="N411" s="198">
        <v>0</v>
      </c>
      <c r="O411" s="198">
        <v>0</v>
      </c>
      <c r="P411" s="200">
        <v>0</v>
      </c>
      <c r="Q411" s="277">
        <f aca="true" t="shared" si="79" ref="Q411:Q416">SUM(K411:P411)</f>
        <v>0</v>
      </c>
      <c r="R411" s="278">
        <f aca="true" t="shared" si="80" ref="R411:R416">SUM(J411,Q411)</f>
        <v>0</v>
      </c>
    </row>
    <row r="412" spans="2:18" ht="16.5" customHeight="1">
      <c r="B412" s="279" t="s">
        <v>170</v>
      </c>
      <c r="C412" s="280"/>
      <c r="D412" s="280"/>
      <c r="E412" s="280"/>
      <c r="F412" s="280"/>
      <c r="G412" s="228"/>
      <c r="H412" s="281">
        <v>0</v>
      </c>
      <c r="I412" s="282">
        <v>0</v>
      </c>
      <c r="J412" s="283">
        <f t="shared" si="78"/>
        <v>0</v>
      </c>
      <c r="K412" s="284">
        <v>0</v>
      </c>
      <c r="L412" s="205">
        <v>0</v>
      </c>
      <c r="M412" s="205">
        <v>0</v>
      </c>
      <c r="N412" s="205">
        <v>0</v>
      </c>
      <c r="O412" s="205">
        <v>0</v>
      </c>
      <c r="P412" s="207">
        <v>0</v>
      </c>
      <c r="Q412" s="285">
        <f t="shared" si="79"/>
        <v>0</v>
      </c>
      <c r="R412" s="286">
        <f t="shared" si="80"/>
        <v>0</v>
      </c>
    </row>
    <row r="413" spans="2:18" ht="16.5" customHeight="1">
      <c r="B413" s="279" t="s">
        <v>171</v>
      </c>
      <c r="C413" s="280"/>
      <c r="D413" s="280"/>
      <c r="E413" s="280"/>
      <c r="F413" s="280"/>
      <c r="G413" s="228"/>
      <c r="H413" s="281">
        <v>0</v>
      </c>
      <c r="I413" s="282">
        <v>0</v>
      </c>
      <c r="J413" s="283">
        <f t="shared" si="78"/>
        <v>0</v>
      </c>
      <c r="K413" s="284">
        <v>0</v>
      </c>
      <c r="L413" s="205">
        <v>0</v>
      </c>
      <c r="M413" s="205">
        <v>0</v>
      </c>
      <c r="N413" s="205">
        <v>0</v>
      </c>
      <c r="O413" s="205">
        <v>0</v>
      </c>
      <c r="P413" s="207">
        <v>0</v>
      </c>
      <c r="Q413" s="285">
        <f t="shared" si="79"/>
        <v>0</v>
      </c>
      <c r="R413" s="286">
        <f t="shared" si="80"/>
        <v>0</v>
      </c>
    </row>
    <row r="414" spans="2:18" ht="16.5" customHeight="1">
      <c r="B414" s="279" t="s">
        <v>172</v>
      </c>
      <c r="C414" s="280"/>
      <c r="D414" s="280"/>
      <c r="E414" s="280"/>
      <c r="F414" s="280"/>
      <c r="G414" s="228"/>
      <c r="H414" s="281">
        <v>0</v>
      </c>
      <c r="I414" s="282">
        <v>0</v>
      </c>
      <c r="J414" s="283">
        <f t="shared" si="78"/>
        <v>0</v>
      </c>
      <c r="K414" s="284">
        <v>0</v>
      </c>
      <c r="L414" s="205">
        <v>0</v>
      </c>
      <c r="M414" s="205">
        <v>0</v>
      </c>
      <c r="N414" s="205">
        <v>0</v>
      </c>
      <c r="O414" s="205">
        <v>0</v>
      </c>
      <c r="P414" s="207">
        <v>0</v>
      </c>
      <c r="Q414" s="285">
        <f t="shared" si="79"/>
        <v>0</v>
      </c>
      <c r="R414" s="286">
        <f t="shared" si="80"/>
        <v>0</v>
      </c>
    </row>
    <row r="415" spans="2:18" ht="16.5" customHeight="1">
      <c r="B415" s="279" t="s">
        <v>173</v>
      </c>
      <c r="C415" s="280"/>
      <c r="D415" s="280"/>
      <c r="E415" s="280"/>
      <c r="F415" s="280"/>
      <c r="G415" s="228"/>
      <c r="H415" s="281">
        <v>0</v>
      </c>
      <c r="I415" s="282">
        <v>0</v>
      </c>
      <c r="J415" s="283">
        <f t="shared" si="78"/>
        <v>0</v>
      </c>
      <c r="K415" s="284">
        <v>0</v>
      </c>
      <c r="L415" s="205">
        <v>0</v>
      </c>
      <c r="M415" s="205">
        <v>0</v>
      </c>
      <c r="N415" s="205">
        <v>0</v>
      </c>
      <c r="O415" s="205">
        <v>0</v>
      </c>
      <c r="P415" s="207">
        <v>0</v>
      </c>
      <c r="Q415" s="285">
        <f t="shared" si="79"/>
        <v>0</v>
      </c>
      <c r="R415" s="286">
        <f t="shared" si="80"/>
        <v>0</v>
      </c>
    </row>
    <row r="416" spans="2:18" ht="16.5" customHeight="1">
      <c r="B416" s="287" t="s">
        <v>174</v>
      </c>
      <c r="C416" s="288"/>
      <c r="D416" s="288"/>
      <c r="E416" s="288"/>
      <c r="F416" s="288"/>
      <c r="G416" s="239"/>
      <c r="H416" s="80">
        <v>0</v>
      </c>
      <c r="I416" s="82">
        <v>0</v>
      </c>
      <c r="J416" s="83">
        <f t="shared" si="78"/>
        <v>0</v>
      </c>
      <c r="K416" s="289">
        <v>0</v>
      </c>
      <c r="L416" s="212">
        <v>0</v>
      </c>
      <c r="M416" s="212">
        <v>0</v>
      </c>
      <c r="N416" s="212">
        <v>0</v>
      </c>
      <c r="O416" s="212">
        <v>0</v>
      </c>
      <c r="P416" s="214">
        <v>0</v>
      </c>
      <c r="Q416" s="290">
        <f t="shared" si="79"/>
        <v>0</v>
      </c>
      <c r="R416" s="291">
        <f t="shared" si="80"/>
        <v>0</v>
      </c>
    </row>
    <row r="417" spans="2:18" ht="16.5" customHeight="1">
      <c r="B417" s="15" t="s">
        <v>20</v>
      </c>
      <c r="C417" s="16"/>
      <c r="D417" s="16"/>
      <c r="E417" s="16"/>
      <c r="F417" s="16"/>
      <c r="G417" s="16"/>
      <c r="H417" s="59">
        <f aca="true" t="shared" si="81" ref="H417:R417">SUM(H411:H416)</f>
        <v>0</v>
      </c>
      <c r="I417" s="60">
        <f t="shared" si="81"/>
        <v>0</v>
      </c>
      <c r="J417" s="61">
        <f t="shared" si="81"/>
        <v>0</v>
      </c>
      <c r="K417" s="62">
        <f t="shared" si="81"/>
        <v>0</v>
      </c>
      <c r="L417" s="63">
        <f t="shared" si="81"/>
        <v>0</v>
      </c>
      <c r="M417" s="63">
        <f t="shared" si="81"/>
        <v>0</v>
      </c>
      <c r="N417" s="63">
        <f t="shared" si="81"/>
        <v>0</v>
      </c>
      <c r="O417" s="63">
        <f t="shared" si="81"/>
        <v>0</v>
      </c>
      <c r="P417" s="60">
        <f t="shared" si="81"/>
        <v>0</v>
      </c>
      <c r="Q417" s="61">
        <f t="shared" si="81"/>
        <v>0</v>
      </c>
      <c r="R417" s="64">
        <f t="shared" si="81"/>
        <v>0</v>
      </c>
    </row>
  </sheetData>
  <sheetProtection/>
  <mergeCells count="117">
    <mergeCell ref="H207:Q207"/>
    <mergeCell ref="B225:G226"/>
    <mergeCell ref="B231:G232"/>
    <mergeCell ref="H231:H232"/>
    <mergeCell ref="I231:I232"/>
    <mergeCell ref="P1:Q1"/>
    <mergeCell ref="K231:K232"/>
    <mergeCell ref="L231:L232"/>
    <mergeCell ref="M231:M232"/>
    <mergeCell ref="N231:N232"/>
    <mergeCell ref="K224:L224"/>
    <mergeCell ref="H336:Q336"/>
    <mergeCell ref="R336:R337"/>
    <mergeCell ref="J1:O1"/>
    <mergeCell ref="B375:D384"/>
    <mergeCell ref="H373:Q373"/>
    <mergeCell ref="R373:R374"/>
    <mergeCell ref="E358:E366"/>
    <mergeCell ref="B373:G374"/>
    <mergeCell ref="E348:E356"/>
    <mergeCell ref="E338:E346"/>
    <mergeCell ref="B338:D347"/>
    <mergeCell ref="B348:D357"/>
    <mergeCell ref="B358:D367"/>
    <mergeCell ref="E395:E403"/>
    <mergeCell ref="E385:E393"/>
    <mergeCell ref="E375:E383"/>
    <mergeCell ref="H299:Q299"/>
    <mergeCell ref="R299:R300"/>
    <mergeCell ref="E301:E309"/>
    <mergeCell ref="B301:D310"/>
    <mergeCell ref="B299:G300"/>
    <mergeCell ref="B321:D330"/>
    <mergeCell ref="B277:G277"/>
    <mergeCell ref="B410:G410"/>
    <mergeCell ref="B262:G262"/>
    <mergeCell ref="B243:G244"/>
    <mergeCell ref="E321:E329"/>
    <mergeCell ref="E311:E319"/>
    <mergeCell ref="B311:D320"/>
    <mergeCell ref="B385:D394"/>
    <mergeCell ref="B395:D404"/>
    <mergeCell ref="B336:G337"/>
    <mergeCell ref="H243:Q243"/>
    <mergeCell ref="R243:R244"/>
    <mergeCell ref="B245:B254"/>
    <mergeCell ref="Q230:R230"/>
    <mergeCell ref="Q242:R242"/>
    <mergeCell ref="O231:O232"/>
    <mergeCell ref="P231:P232"/>
    <mergeCell ref="Q231:Q232"/>
    <mergeCell ref="R231:R232"/>
    <mergeCell ref="J231:J232"/>
    <mergeCell ref="I151:R151"/>
    <mergeCell ref="Q206:R206"/>
    <mergeCell ref="B207:G208"/>
    <mergeCell ref="B189:G190"/>
    <mergeCell ref="B195:G196"/>
    <mergeCell ref="H195:H196"/>
    <mergeCell ref="I195:I196"/>
    <mergeCell ref="R195:R196"/>
    <mergeCell ref="J195:J196"/>
    <mergeCell ref="K195:K196"/>
    <mergeCell ref="K188:L188"/>
    <mergeCell ref="R207:R208"/>
    <mergeCell ref="Q194:R194"/>
    <mergeCell ref="P195:P196"/>
    <mergeCell ref="Q195:Q196"/>
    <mergeCell ref="B209:B218"/>
    <mergeCell ref="L195:L196"/>
    <mergeCell ref="M195:M196"/>
    <mergeCell ref="N195:N196"/>
    <mergeCell ref="O195:O196"/>
    <mergeCell ref="B5:G5"/>
    <mergeCell ref="B13:G13"/>
    <mergeCell ref="R23:R24"/>
    <mergeCell ref="K23:Q23"/>
    <mergeCell ref="H23:J23"/>
    <mergeCell ref="K22:R22"/>
    <mergeCell ref="H5:I5"/>
    <mergeCell ref="Q12:R12"/>
    <mergeCell ref="K31:R31"/>
    <mergeCell ref="H32:J32"/>
    <mergeCell ref="K32:Q32"/>
    <mergeCell ref="Q41:Q42"/>
    <mergeCell ref="H41:J41"/>
    <mergeCell ref="J40:Q40"/>
    <mergeCell ref="R114:R115"/>
    <mergeCell ref="B114:G115"/>
    <mergeCell ref="H77:J77"/>
    <mergeCell ref="K77:Q77"/>
    <mergeCell ref="R77:R78"/>
    <mergeCell ref="R32:R33"/>
    <mergeCell ref="K49:P49"/>
    <mergeCell ref="H114:J114"/>
    <mergeCell ref="K114:Q114"/>
    <mergeCell ref="I113:R113"/>
    <mergeCell ref="B152:G153"/>
    <mergeCell ref="H152:J152"/>
    <mergeCell ref="K152:Q152"/>
    <mergeCell ref="Q57:Q58"/>
    <mergeCell ref="B57:G58"/>
    <mergeCell ref="R152:R153"/>
    <mergeCell ref="I76:R76"/>
    <mergeCell ref="B77:G78"/>
    <mergeCell ref="H57:J57"/>
    <mergeCell ref="K57:P57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183</v>
      </c>
      <c r="J1" s="326" t="s">
        <v>0</v>
      </c>
      <c r="K1" s="327"/>
      <c r="L1" s="327"/>
      <c r="M1" s="327"/>
      <c r="N1" s="327"/>
      <c r="O1" s="328"/>
      <c r="P1" s="305">
        <v>39874</v>
      </c>
      <c r="Q1" s="305"/>
      <c r="R1" s="179" t="s">
        <v>66</v>
      </c>
    </row>
    <row r="2" ht="16.5" customHeight="1" thickTop="1">
      <c r="Q2" s="179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184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37839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38276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76115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1:18" ht="16.5" customHeight="1">
      <c r="A13" s="182" t="s">
        <v>99</v>
      </c>
      <c r="B13" s="346" t="str">
        <f>$B$5</f>
        <v>平成２０年（２００８年）１１月末日現在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82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2824</v>
      </c>
      <c r="I14" s="32">
        <f>I15+I16</f>
        <v>1085</v>
      </c>
      <c r="J14" s="33">
        <f>SUM(H14:I14)</f>
        <v>3909</v>
      </c>
      <c r="K14" s="34">
        <f aca="true" t="shared" si="0" ref="K14:P14">K15+K16</f>
        <v>0</v>
      </c>
      <c r="L14" s="35">
        <f t="shared" si="0"/>
        <v>2984</v>
      </c>
      <c r="M14" s="35">
        <f t="shared" si="0"/>
        <v>2011</v>
      </c>
      <c r="N14" s="35">
        <f t="shared" si="0"/>
        <v>1768</v>
      </c>
      <c r="O14" s="35">
        <f t="shared" si="0"/>
        <v>1645</v>
      </c>
      <c r="P14" s="36">
        <f t="shared" si="0"/>
        <v>2036</v>
      </c>
      <c r="Q14" s="37">
        <f>SUM(K14:P14)</f>
        <v>10444</v>
      </c>
      <c r="R14" s="38">
        <f>SUM(J14,Q14)</f>
        <v>14353</v>
      </c>
    </row>
    <row r="15" spans="1:18" ht="16.5" customHeight="1">
      <c r="A15" s="182">
        <v>156</v>
      </c>
      <c r="B15" s="39"/>
      <c r="C15" s="40" t="s">
        <v>4</v>
      </c>
      <c r="D15" s="40"/>
      <c r="E15" s="40"/>
      <c r="F15" s="40"/>
      <c r="G15" s="40"/>
      <c r="H15" s="41">
        <v>458</v>
      </c>
      <c r="I15" s="42">
        <v>228</v>
      </c>
      <c r="J15" s="43">
        <f>SUM(H15:I15)</f>
        <v>686</v>
      </c>
      <c r="K15" s="44">
        <v>0</v>
      </c>
      <c r="L15" s="45">
        <v>398</v>
      </c>
      <c r="M15" s="45">
        <v>330</v>
      </c>
      <c r="N15" s="45">
        <v>231</v>
      </c>
      <c r="O15" s="45">
        <v>182</v>
      </c>
      <c r="P15" s="42">
        <v>268</v>
      </c>
      <c r="Q15" s="43">
        <f>SUM(K15:P15)</f>
        <v>1409</v>
      </c>
      <c r="R15" s="46">
        <f>SUM(J15,Q15)</f>
        <v>2095</v>
      </c>
    </row>
    <row r="16" spans="1:18" ht="16.5" customHeight="1">
      <c r="A16" s="182">
        <v>719</v>
      </c>
      <c r="B16" s="47"/>
      <c r="C16" s="48" t="s">
        <v>5</v>
      </c>
      <c r="D16" s="48"/>
      <c r="E16" s="48"/>
      <c r="F16" s="48"/>
      <c r="G16" s="48"/>
      <c r="H16" s="49">
        <v>2366</v>
      </c>
      <c r="I16" s="50">
        <v>857</v>
      </c>
      <c r="J16" s="51">
        <f>SUM(H16:I16)</f>
        <v>3223</v>
      </c>
      <c r="K16" s="52">
        <v>0</v>
      </c>
      <c r="L16" s="53">
        <v>2586</v>
      </c>
      <c r="M16" s="53">
        <v>1681</v>
      </c>
      <c r="N16" s="53">
        <v>1537</v>
      </c>
      <c r="O16" s="53">
        <v>1463</v>
      </c>
      <c r="P16" s="50">
        <v>1768</v>
      </c>
      <c r="Q16" s="51">
        <f>SUM(K16:P16)</f>
        <v>9035</v>
      </c>
      <c r="R16" s="54">
        <f>SUM(J16,Q16)</f>
        <v>12258</v>
      </c>
    </row>
    <row r="17" spans="1:18" ht="16.5" customHeight="1">
      <c r="A17" s="182">
        <v>25</v>
      </c>
      <c r="B17" s="55" t="s">
        <v>19</v>
      </c>
      <c r="C17" s="56"/>
      <c r="D17" s="56"/>
      <c r="E17" s="56"/>
      <c r="F17" s="56"/>
      <c r="G17" s="56"/>
      <c r="H17" s="31">
        <v>78</v>
      </c>
      <c r="I17" s="32">
        <v>48</v>
      </c>
      <c r="J17" s="33">
        <f>SUM(H17:I17)</f>
        <v>126</v>
      </c>
      <c r="K17" s="34">
        <v>0</v>
      </c>
      <c r="L17" s="35">
        <v>101</v>
      </c>
      <c r="M17" s="35">
        <v>78</v>
      </c>
      <c r="N17" s="35">
        <v>48</v>
      </c>
      <c r="O17" s="35">
        <v>53</v>
      </c>
      <c r="P17" s="36">
        <v>68</v>
      </c>
      <c r="Q17" s="57">
        <f>SUM(K17:P17)</f>
        <v>348</v>
      </c>
      <c r="R17" s="58">
        <f>SUM(J17,Q17)</f>
        <v>474</v>
      </c>
    </row>
    <row r="18" spans="1:18" ht="16.5" customHeight="1">
      <c r="A18" s="182">
        <v>900</v>
      </c>
      <c r="B18" s="15" t="s">
        <v>20</v>
      </c>
      <c r="C18" s="16"/>
      <c r="D18" s="16"/>
      <c r="E18" s="16"/>
      <c r="F18" s="16"/>
      <c r="G18" s="16"/>
      <c r="H18" s="59">
        <f>H14+H17</f>
        <v>2902</v>
      </c>
      <c r="I18" s="60">
        <f>I14+I17</f>
        <v>1133</v>
      </c>
      <c r="J18" s="61">
        <f>SUM(H18:I18)</f>
        <v>4035</v>
      </c>
      <c r="K18" s="62">
        <f aca="true" t="shared" si="1" ref="K18:P18">K14+K17</f>
        <v>0</v>
      </c>
      <c r="L18" s="63">
        <f t="shared" si="1"/>
        <v>3085</v>
      </c>
      <c r="M18" s="63">
        <f t="shared" si="1"/>
        <v>2089</v>
      </c>
      <c r="N18" s="63">
        <f t="shared" si="1"/>
        <v>1816</v>
      </c>
      <c r="O18" s="63">
        <f t="shared" si="1"/>
        <v>1698</v>
      </c>
      <c r="P18" s="60">
        <f t="shared" si="1"/>
        <v>2104</v>
      </c>
      <c r="Q18" s="61">
        <f>SUM(K18:P18)</f>
        <v>10792</v>
      </c>
      <c r="R18" s="64">
        <f>SUM(J18,Q18)</f>
        <v>14827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185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1558</v>
      </c>
      <c r="I25" s="73">
        <v>661</v>
      </c>
      <c r="J25" s="74">
        <f>SUM(H25:I25)</f>
        <v>2219</v>
      </c>
      <c r="K25" s="75">
        <v>0</v>
      </c>
      <c r="L25" s="76">
        <v>1990</v>
      </c>
      <c r="M25" s="76">
        <v>1264</v>
      </c>
      <c r="N25" s="76">
        <v>884</v>
      </c>
      <c r="O25" s="76">
        <v>505</v>
      </c>
      <c r="P25" s="77">
        <v>295</v>
      </c>
      <c r="Q25" s="78">
        <f>SUM(K25:P25)</f>
        <v>4938</v>
      </c>
      <c r="R25" s="79">
        <f>SUM(J25,Q25)</f>
        <v>7157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30</v>
      </c>
      <c r="I26" s="82">
        <v>21</v>
      </c>
      <c r="J26" s="83">
        <f>SUM(H26:I26)</f>
        <v>51</v>
      </c>
      <c r="K26" s="84">
        <v>0</v>
      </c>
      <c r="L26" s="85">
        <v>69</v>
      </c>
      <c r="M26" s="85">
        <v>50</v>
      </c>
      <c r="N26" s="85">
        <v>24</v>
      </c>
      <c r="O26" s="85">
        <v>32</v>
      </c>
      <c r="P26" s="86">
        <v>16</v>
      </c>
      <c r="Q26" s="87">
        <f>SUM(K26:P26)</f>
        <v>191</v>
      </c>
      <c r="R26" s="88">
        <f>SUM(J26,Q26)</f>
        <v>242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1588</v>
      </c>
      <c r="I27" s="60">
        <f t="shared" si="2"/>
        <v>682</v>
      </c>
      <c r="J27" s="61">
        <f t="shared" si="2"/>
        <v>2270</v>
      </c>
      <c r="K27" s="62">
        <f t="shared" si="2"/>
        <v>0</v>
      </c>
      <c r="L27" s="63">
        <f t="shared" si="2"/>
        <v>2059</v>
      </c>
      <c r="M27" s="63">
        <f t="shared" si="2"/>
        <v>1314</v>
      </c>
      <c r="N27" s="63">
        <f t="shared" si="2"/>
        <v>908</v>
      </c>
      <c r="O27" s="63">
        <f t="shared" si="2"/>
        <v>537</v>
      </c>
      <c r="P27" s="60">
        <f t="shared" si="2"/>
        <v>311</v>
      </c>
      <c r="Q27" s="61">
        <f>SUM(K27:P27)</f>
        <v>5129</v>
      </c>
      <c r="R27" s="64">
        <f>SUM(J27,Q27)</f>
        <v>7399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平成２０年（２００８年）１１月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14</v>
      </c>
      <c r="I34" s="73">
        <v>6</v>
      </c>
      <c r="J34" s="74">
        <f>SUM(H34:I34)</f>
        <v>20</v>
      </c>
      <c r="K34" s="75">
        <v>0</v>
      </c>
      <c r="L34" s="76">
        <v>245</v>
      </c>
      <c r="M34" s="76">
        <v>245</v>
      </c>
      <c r="N34" s="76">
        <v>250</v>
      </c>
      <c r="O34" s="76">
        <v>144</v>
      </c>
      <c r="P34" s="77">
        <v>56</v>
      </c>
      <c r="Q34" s="94">
        <f>SUM(K34:P34)</f>
        <v>940</v>
      </c>
      <c r="R34" s="95">
        <f>SUM(J34,Q34)</f>
        <v>960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4</v>
      </c>
      <c r="M35" s="85">
        <v>4</v>
      </c>
      <c r="N35" s="85">
        <v>4</v>
      </c>
      <c r="O35" s="85">
        <v>1</v>
      </c>
      <c r="P35" s="86">
        <v>1</v>
      </c>
      <c r="Q35" s="96">
        <f>SUM(K35:P35)</f>
        <v>14</v>
      </c>
      <c r="R35" s="97">
        <f>SUM(J35,Q35)</f>
        <v>14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14</v>
      </c>
      <c r="I36" s="60">
        <f>I34+I35</f>
        <v>6</v>
      </c>
      <c r="J36" s="61">
        <f>SUM(H36:I36)</f>
        <v>20</v>
      </c>
      <c r="K36" s="62">
        <f aca="true" t="shared" si="3" ref="K36:P36">K34+K35</f>
        <v>0</v>
      </c>
      <c r="L36" s="63">
        <f t="shared" si="3"/>
        <v>249</v>
      </c>
      <c r="M36" s="63">
        <f t="shared" si="3"/>
        <v>249</v>
      </c>
      <c r="N36" s="63">
        <f t="shared" si="3"/>
        <v>254</v>
      </c>
      <c r="O36" s="63">
        <f t="shared" si="3"/>
        <v>145</v>
      </c>
      <c r="P36" s="60">
        <f t="shared" si="3"/>
        <v>57</v>
      </c>
      <c r="Q36" s="91">
        <f>SUM(K36:P36)</f>
        <v>954</v>
      </c>
      <c r="R36" s="92">
        <f>SUM(J36,Q36)</f>
        <v>974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平成２０年（２００８年）１１月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23</v>
      </c>
      <c r="L43" s="76">
        <v>55</v>
      </c>
      <c r="M43" s="76">
        <v>152</v>
      </c>
      <c r="N43" s="76">
        <v>233</v>
      </c>
      <c r="O43" s="77">
        <v>272</v>
      </c>
      <c r="P43" s="94">
        <f>SUM(K43:O43)</f>
        <v>735</v>
      </c>
      <c r="Q43" s="95">
        <f>SUM(J43,P43)</f>
        <v>735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2</v>
      </c>
      <c r="M44" s="85">
        <v>0</v>
      </c>
      <c r="N44" s="85">
        <v>3</v>
      </c>
      <c r="O44" s="86">
        <v>4</v>
      </c>
      <c r="P44" s="96">
        <f>SUM(K44:O44)</f>
        <v>9</v>
      </c>
      <c r="Q44" s="97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23</v>
      </c>
      <c r="L45" s="63">
        <f>L43+L44</f>
        <v>57</v>
      </c>
      <c r="M45" s="63">
        <f>M43+M44</f>
        <v>152</v>
      </c>
      <c r="N45" s="63">
        <f>N43+N44</f>
        <v>236</v>
      </c>
      <c r="O45" s="60">
        <f>O43+O44</f>
        <v>276</v>
      </c>
      <c r="P45" s="91">
        <f>SUM(K45:O45)</f>
        <v>744</v>
      </c>
      <c r="Q45" s="92">
        <f>SUM(J45,P45)</f>
        <v>744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平成２０年（２００８年）１１月</v>
      </c>
      <c r="C49" s="391"/>
      <c r="D49" s="391"/>
      <c r="E49" s="391"/>
      <c r="F49" s="391"/>
      <c r="G49" s="38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43</v>
      </c>
      <c r="L51" s="76">
        <v>62</v>
      </c>
      <c r="M51" s="76">
        <v>116</v>
      </c>
      <c r="N51" s="76">
        <v>134</v>
      </c>
      <c r="O51" s="77">
        <v>92</v>
      </c>
      <c r="P51" s="94">
        <f>SUM(K51:O51)</f>
        <v>447</v>
      </c>
      <c r="Q51" s="95">
        <f>SUM(J51,P51)</f>
        <v>447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2</v>
      </c>
      <c r="M52" s="85">
        <v>2</v>
      </c>
      <c r="N52" s="85">
        <v>4</v>
      </c>
      <c r="O52" s="86">
        <v>2</v>
      </c>
      <c r="P52" s="96">
        <f>SUM(K52:O52)</f>
        <v>10</v>
      </c>
      <c r="Q52" s="97">
        <f>SUM(J52,P52)</f>
        <v>10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43</v>
      </c>
      <c r="L53" s="63">
        <f>L51+L52</f>
        <v>64</v>
      </c>
      <c r="M53" s="63">
        <f>M51+M52</f>
        <v>118</v>
      </c>
      <c r="N53" s="63">
        <f>N51+N52</f>
        <v>138</v>
      </c>
      <c r="O53" s="60">
        <f>O51+O52</f>
        <v>94</v>
      </c>
      <c r="P53" s="91">
        <f>SUM(K53:O53)</f>
        <v>457</v>
      </c>
      <c r="Q53" s="92">
        <f>SUM(J53,P53)</f>
        <v>457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平成２０年（２００８年）１１月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4</v>
      </c>
      <c r="L59" s="76">
        <v>38</v>
      </c>
      <c r="M59" s="76">
        <v>118</v>
      </c>
      <c r="N59" s="76">
        <v>308</v>
      </c>
      <c r="O59" s="77">
        <v>635</v>
      </c>
      <c r="P59" s="94">
        <f>SUM(K59:O59)</f>
        <v>1103</v>
      </c>
      <c r="Q59" s="95">
        <f>SUM(J59,P59)</f>
        <v>1103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1</v>
      </c>
      <c r="N60" s="85">
        <v>6</v>
      </c>
      <c r="O60" s="86">
        <v>13</v>
      </c>
      <c r="P60" s="96">
        <f>SUM(K60:O60)</f>
        <v>20</v>
      </c>
      <c r="Q60" s="97">
        <f>SUM(J60,P60)</f>
        <v>20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4</v>
      </c>
      <c r="L61" s="63">
        <f>L59+L60</f>
        <v>38</v>
      </c>
      <c r="M61" s="63">
        <f>M59+M60</f>
        <v>119</v>
      </c>
      <c r="N61" s="63">
        <f>N59+N60</f>
        <v>314</v>
      </c>
      <c r="O61" s="60">
        <f>O59+O60</f>
        <v>648</v>
      </c>
      <c r="P61" s="91">
        <f>SUM(K61:O61)</f>
        <v>1123</v>
      </c>
      <c r="Q61" s="92">
        <f>SUM(J61,P61)</f>
        <v>1123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平成２０年（２００８年）１１月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3603</v>
      </c>
      <c r="I79" s="118">
        <f t="shared" si="4"/>
        <v>1637</v>
      </c>
      <c r="J79" s="119">
        <f t="shared" si="4"/>
        <v>5240</v>
      </c>
      <c r="K79" s="120">
        <f t="shared" si="4"/>
        <v>0</v>
      </c>
      <c r="L79" s="121">
        <f t="shared" si="4"/>
        <v>5351</v>
      </c>
      <c r="M79" s="121">
        <f t="shared" si="4"/>
        <v>3801</v>
      </c>
      <c r="N79" s="121">
        <f t="shared" si="4"/>
        <v>2798</v>
      </c>
      <c r="O79" s="121">
        <f t="shared" si="4"/>
        <v>1792</v>
      </c>
      <c r="P79" s="122">
        <f t="shared" si="4"/>
        <v>1228</v>
      </c>
      <c r="Q79" s="123">
        <f t="shared" si="4"/>
        <v>14970</v>
      </c>
      <c r="R79" s="124">
        <f t="shared" si="4"/>
        <v>20210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1032</v>
      </c>
      <c r="I80" s="118">
        <f t="shared" si="5"/>
        <v>407</v>
      </c>
      <c r="J80" s="119">
        <f t="shared" si="5"/>
        <v>1439</v>
      </c>
      <c r="K80" s="120">
        <f t="shared" si="5"/>
        <v>0</v>
      </c>
      <c r="L80" s="121">
        <f t="shared" si="5"/>
        <v>1245</v>
      </c>
      <c r="M80" s="121">
        <f t="shared" si="5"/>
        <v>791</v>
      </c>
      <c r="N80" s="121">
        <f t="shared" si="5"/>
        <v>534</v>
      </c>
      <c r="O80" s="121">
        <f t="shared" si="5"/>
        <v>372</v>
      </c>
      <c r="P80" s="122">
        <f t="shared" si="5"/>
        <v>380</v>
      </c>
      <c r="Q80" s="123">
        <f t="shared" si="5"/>
        <v>3322</v>
      </c>
      <c r="R80" s="124">
        <f aca="true" t="shared" si="6" ref="R80:R85">SUM(J80,Q80)</f>
        <v>4761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997</v>
      </c>
      <c r="I81" s="130">
        <v>381</v>
      </c>
      <c r="J81" s="131">
        <f>SUM(H81:I81)</f>
        <v>1378</v>
      </c>
      <c r="K81" s="132">
        <v>0</v>
      </c>
      <c r="L81" s="133">
        <v>1038</v>
      </c>
      <c r="M81" s="133">
        <v>601</v>
      </c>
      <c r="N81" s="133">
        <v>350</v>
      </c>
      <c r="O81" s="133">
        <v>223</v>
      </c>
      <c r="P81" s="130">
        <v>181</v>
      </c>
      <c r="Q81" s="131">
        <f>SUM(K81:P81)</f>
        <v>2393</v>
      </c>
      <c r="R81" s="134">
        <f t="shared" si="6"/>
        <v>3771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0</v>
      </c>
      <c r="M82" s="142">
        <v>3</v>
      </c>
      <c r="N82" s="142">
        <v>3</v>
      </c>
      <c r="O82" s="142">
        <v>12</v>
      </c>
      <c r="P82" s="139">
        <v>32</v>
      </c>
      <c r="Q82" s="140">
        <f>SUM(K82:P82)</f>
        <v>50</v>
      </c>
      <c r="R82" s="143">
        <f t="shared" si="6"/>
        <v>50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18</v>
      </c>
      <c r="I83" s="139">
        <v>13</v>
      </c>
      <c r="J83" s="140">
        <f>SUM(H83:I83)</f>
        <v>31</v>
      </c>
      <c r="K83" s="141">
        <v>0</v>
      </c>
      <c r="L83" s="142">
        <v>108</v>
      </c>
      <c r="M83" s="142">
        <v>97</v>
      </c>
      <c r="N83" s="142">
        <v>88</v>
      </c>
      <c r="O83" s="142">
        <v>70</v>
      </c>
      <c r="P83" s="139">
        <v>78</v>
      </c>
      <c r="Q83" s="140">
        <f>SUM(K83:P83)</f>
        <v>441</v>
      </c>
      <c r="R83" s="143">
        <f t="shared" si="6"/>
        <v>472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6</v>
      </c>
      <c r="I84" s="139">
        <v>8</v>
      </c>
      <c r="J84" s="140">
        <f>SUM(H84:I84)</f>
        <v>14</v>
      </c>
      <c r="K84" s="141">
        <v>0</v>
      </c>
      <c r="L84" s="142">
        <v>59</v>
      </c>
      <c r="M84" s="142">
        <v>47</v>
      </c>
      <c r="N84" s="142">
        <v>52</v>
      </c>
      <c r="O84" s="142">
        <v>40</v>
      </c>
      <c r="P84" s="139">
        <v>41</v>
      </c>
      <c r="Q84" s="140">
        <f>SUM(K84:P84)</f>
        <v>239</v>
      </c>
      <c r="R84" s="143">
        <f t="shared" si="6"/>
        <v>253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11</v>
      </c>
      <c r="I85" s="147">
        <v>5</v>
      </c>
      <c r="J85" s="148">
        <f>SUM(H85:I85)</f>
        <v>16</v>
      </c>
      <c r="K85" s="149">
        <v>0</v>
      </c>
      <c r="L85" s="150">
        <v>40</v>
      </c>
      <c r="M85" s="150">
        <v>43</v>
      </c>
      <c r="N85" s="150">
        <v>41</v>
      </c>
      <c r="O85" s="150">
        <v>27</v>
      </c>
      <c r="P85" s="147">
        <v>48</v>
      </c>
      <c r="Q85" s="148">
        <f>SUM(K85:P85)</f>
        <v>199</v>
      </c>
      <c r="R85" s="151">
        <f t="shared" si="6"/>
        <v>215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615</v>
      </c>
      <c r="I86" s="118">
        <f t="shared" si="7"/>
        <v>320</v>
      </c>
      <c r="J86" s="119">
        <f t="shared" si="7"/>
        <v>935</v>
      </c>
      <c r="K86" s="120">
        <f t="shared" si="7"/>
        <v>0</v>
      </c>
      <c r="L86" s="121">
        <f t="shared" si="7"/>
        <v>1385</v>
      </c>
      <c r="M86" s="121">
        <f t="shared" si="7"/>
        <v>908</v>
      </c>
      <c r="N86" s="121">
        <f t="shared" si="7"/>
        <v>660</v>
      </c>
      <c r="O86" s="121">
        <f t="shared" si="7"/>
        <v>362</v>
      </c>
      <c r="P86" s="122">
        <f t="shared" si="7"/>
        <v>186</v>
      </c>
      <c r="Q86" s="123">
        <f t="shared" si="7"/>
        <v>3501</v>
      </c>
      <c r="R86" s="124">
        <f t="shared" si="7"/>
        <v>4436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415</v>
      </c>
      <c r="I87" s="130">
        <v>183</v>
      </c>
      <c r="J87" s="152">
        <f>SUM(H87:I87)</f>
        <v>598</v>
      </c>
      <c r="K87" s="132">
        <v>0</v>
      </c>
      <c r="L87" s="133">
        <v>811</v>
      </c>
      <c r="M87" s="133">
        <v>518</v>
      </c>
      <c r="N87" s="133">
        <v>387</v>
      </c>
      <c r="O87" s="133">
        <v>187</v>
      </c>
      <c r="P87" s="130">
        <v>97</v>
      </c>
      <c r="Q87" s="131">
        <f>SUM(K87:P87)</f>
        <v>2000</v>
      </c>
      <c r="R87" s="134">
        <f>SUM(J87,Q87)</f>
        <v>2598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200</v>
      </c>
      <c r="I88" s="147">
        <v>137</v>
      </c>
      <c r="J88" s="153">
        <f>SUM(H88:I88)</f>
        <v>337</v>
      </c>
      <c r="K88" s="149">
        <v>0</v>
      </c>
      <c r="L88" s="150">
        <v>574</v>
      </c>
      <c r="M88" s="150">
        <v>390</v>
      </c>
      <c r="N88" s="150">
        <v>273</v>
      </c>
      <c r="O88" s="150">
        <v>175</v>
      </c>
      <c r="P88" s="147">
        <v>89</v>
      </c>
      <c r="Q88" s="148">
        <f>SUM(K88:P88)</f>
        <v>1501</v>
      </c>
      <c r="R88" s="151">
        <f>SUM(J88,Q88)</f>
        <v>1838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2</v>
      </c>
      <c r="I89" s="118">
        <f t="shared" si="8"/>
        <v>8</v>
      </c>
      <c r="J89" s="119">
        <f t="shared" si="8"/>
        <v>10</v>
      </c>
      <c r="K89" s="120">
        <f t="shared" si="8"/>
        <v>0</v>
      </c>
      <c r="L89" s="121">
        <f t="shared" si="8"/>
        <v>108</v>
      </c>
      <c r="M89" s="121">
        <f t="shared" si="8"/>
        <v>122</v>
      </c>
      <c r="N89" s="121">
        <f t="shared" si="8"/>
        <v>137</v>
      </c>
      <c r="O89" s="121">
        <f t="shared" si="8"/>
        <v>128</v>
      </c>
      <c r="P89" s="122">
        <f t="shared" si="8"/>
        <v>78</v>
      </c>
      <c r="Q89" s="123">
        <f t="shared" si="8"/>
        <v>573</v>
      </c>
      <c r="R89" s="124">
        <f t="shared" si="8"/>
        <v>583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1</v>
      </c>
      <c r="I90" s="130">
        <v>6</v>
      </c>
      <c r="J90" s="152">
        <f>SUM(H90:I90)</f>
        <v>7</v>
      </c>
      <c r="K90" s="132">
        <v>0</v>
      </c>
      <c r="L90" s="133">
        <v>69</v>
      </c>
      <c r="M90" s="133">
        <v>79</v>
      </c>
      <c r="N90" s="133">
        <v>86</v>
      </c>
      <c r="O90" s="133">
        <v>75</v>
      </c>
      <c r="P90" s="130">
        <v>40</v>
      </c>
      <c r="Q90" s="131">
        <f>SUM(K90:P90)</f>
        <v>349</v>
      </c>
      <c r="R90" s="134">
        <f>SUM(J90,Q90)</f>
        <v>356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1</v>
      </c>
      <c r="I91" s="139">
        <v>2</v>
      </c>
      <c r="J91" s="154">
        <f>SUM(H91:I91)</f>
        <v>3</v>
      </c>
      <c r="K91" s="141">
        <v>0</v>
      </c>
      <c r="L91" s="142">
        <v>36</v>
      </c>
      <c r="M91" s="142">
        <v>40</v>
      </c>
      <c r="N91" s="142">
        <v>46</v>
      </c>
      <c r="O91" s="142">
        <v>49</v>
      </c>
      <c r="P91" s="139">
        <v>32</v>
      </c>
      <c r="Q91" s="140">
        <f>SUM(K91:P91)</f>
        <v>203</v>
      </c>
      <c r="R91" s="143">
        <f>SUM(J91,Q91)</f>
        <v>206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3</v>
      </c>
      <c r="M92" s="150">
        <v>3</v>
      </c>
      <c r="N92" s="150">
        <v>5</v>
      </c>
      <c r="O92" s="150">
        <v>4</v>
      </c>
      <c r="P92" s="147">
        <v>6</v>
      </c>
      <c r="Q92" s="148">
        <f>SUM(K92:P92)</f>
        <v>21</v>
      </c>
      <c r="R92" s="151">
        <f>SUM(J92,Q92)</f>
        <v>21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368</v>
      </c>
      <c r="I93" s="118">
        <f t="shared" si="9"/>
        <v>221</v>
      </c>
      <c r="J93" s="119">
        <f t="shared" si="9"/>
        <v>589</v>
      </c>
      <c r="K93" s="120">
        <f t="shared" si="9"/>
        <v>0</v>
      </c>
      <c r="L93" s="121">
        <f t="shared" si="9"/>
        <v>567</v>
      </c>
      <c r="M93" s="121">
        <f t="shared" si="9"/>
        <v>679</v>
      </c>
      <c r="N93" s="121">
        <f t="shared" si="9"/>
        <v>589</v>
      </c>
      <c r="O93" s="121">
        <f t="shared" si="9"/>
        <v>417</v>
      </c>
      <c r="P93" s="122">
        <f t="shared" si="9"/>
        <v>291</v>
      </c>
      <c r="Q93" s="123">
        <f t="shared" si="9"/>
        <v>2543</v>
      </c>
      <c r="R93" s="124">
        <f t="shared" si="9"/>
        <v>3132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310</v>
      </c>
      <c r="I94" s="130">
        <v>201</v>
      </c>
      <c r="J94" s="152">
        <f>SUM(H94:I94)</f>
        <v>511</v>
      </c>
      <c r="K94" s="132">
        <v>0</v>
      </c>
      <c r="L94" s="133">
        <v>507</v>
      </c>
      <c r="M94" s="133">
        <v>634</v>
      </c>
      <c r="N94" s="133">
        <v>568</v>
      </c>
      <c r="O94" s="133">
        <v>412</v>
      </c>
      <c r="P94" s="130">
        <v>285</v>
      </c>
      <c r="Q94" s="131">
        <f>SUM(K94:P94)</f>
        <v>2406</v>
      </c>
      <c r="R94" s="134">
        <f>SUM(J94,Q94)</f>
        <v>2917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32</v>
      </c>
      <c r="I95" s="139">
        <v>13</v>
      </c>
      <c r="J95" s="154">
        <f>SUM(H95:I95)</f>
        <v>45</v>
      </c>
      <c r="K95" s="141">
        <v>0</v>
      </c>
      <c r="L95" s="142">
        <v>27</v>
      </c>
      <c r="M95" s="142">
        <v>24</v>
      </c>
      <c r="N95" s="142">
        <v>11</v>
      </c>
      <c r="O95" s="142">
        <v>1</v>
      </c>
      <c r="P95" s="139">
        <v>4</v>
      </c>
      <c r="Q95" s="140">
        <f>SUM(K95:P95)</f>
        <v>67</v>
      </c>
      <c r="R95" s="143">
        <f>SUM(J95,Q95)</f>
        <v>112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26</v>
      </c>
      <c r="I96" s="147">
        <v>7</v>
      </c>
      <c r="J96" s="153">
        <f>SUM(H96:I96)</f>
        <v>33</v>
      </c>
      <c r="K96" s="149">
        <v>0</v>
      </c>
      <c r="L96" s="150">
        <v>33</v>
      </c>
      <c r="M96" s="150">
        <v>21</v>
      </c>
      <c r="N96" s="150">
        <v>10</v>
      </c>
      <c r="O96" s="150">
        <v>4</v>
      </c>
      <c r="P96" s="147">
        <v>2</v>
      </c>
      <c r="Q96" s="148">
        <f>SUM(K96:P96)</f>
        <v>70</v>
      </c>
      <c r="R96" s="151">
        <f>SUM(J96,Q96)</f>
        <v>103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42</v>
      </c>
      <c r="I97" s="118">
        <v>15</v>
      </c>
      <c r="J97" s="119">
        <f>SUM(H97:I97)</f>
        <v>57</v>
      </c>
      <c r="K97" s="120">
        <v>0</v>
      </c>
      <c r="L97" s="121">
        <v>82</v>
      </c>
      <c r="M97" s="121">
        <v>50</v>
      </c>
      <c r="N97" s="121">
        <v>38</v>
      </c>
      <c r="O97" s="121">
        <v>25</v>
      </c>
      <c r="P97" s="122">
        <v>6</v>
      </c>
      <c r="Q97" s="123">
        <f>SUM(K97:P97)</f>
        <v>201</v>
      </c>
      <c r="R97" s="124">
        <f>SUM(J97,Q97)</f>
        <v>258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1544</v>
      </c>
      <c r="I98" s="118">
        <v>666</v>
      </c>
      <c r="J98" s="119">
        <f>SUM(H98:I98)</f>
        <v>2210</v>
      </c>
      <c r="K98" s="120">
        <v>0</v>
      </c>
      <c r="L98" s="121">
        <v>1964</v>
      </c>
      <c r="M98" s="121">
        <v>1251</v>
      </c>
      <c r="N98" s="121">
        <v>840</v>
      </c>
      <c r="O98" s="121">
        <v>488</v>
      </c>
      <c r="P98" s="122">
        <v>287</v>
      </c>
      <c r="Q98" s="123">
        <f>SUM(K98:P98)</f>
        <v>4830</v>
      </c>
      <c r="R98" s="124">
        <f>SUM(J98,Q98)</f>
        <v>7040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14</v>
      </c>
      <c r="I99" s="118">
        <f t="shared" si="10"/>
        <v>6</v>
      </c>
      <c r="J99" s="119">
        <f t="shared" si="10"/>
        <v>20</v>
      </c>
      <c r="K99" s="120">
        <f t="shared" si="10"/>
        <v>0</v>
      </c>
      <c r="L99" s="121">
        <f t="shared" si="10"/>
        <v>250</v>
      </c>
      <c r="M99" s="121">
        <f t="shared" si="10"/>
        <v>252</v>
      </c>
      <c r="N99" s="121">
        <f t="shared" si="10"/>
        <v>256</v>
      </c>
      <c r="O99" s="121">
        <f t="shared" si="10"/>
        <v>145</v>
      </c>
      <c r="P99" s="122">
        <f t="shared" si="10"/>
        <v>57</v>
      </c>
      <c r="Q99" s="123">
        <f t="shared" si="10"/>
        <v>960</v>
      </c>
      <c r="R99" s="124">
        <f t="shared" si="10"/>
        <v>980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10</v>
      </c>
      <c r="M100" s="133">
        <v>6</v>
      </c>
      <c r="N100" s="133">
        <v>5</v>
      </c>
      <c r="O100" s="133">
        <v>4</v>
      </c>
      <c r="P100" s="130">
        <v>0</v>
      </c>
      <c r="Q100" s="131">
        <f aca="true" t="shared" si="11" ref="Q100:Q105">SUM(K100:P100)</f>
        <v>25</v>
      </c>
      <c r="R100" s="134">
        <f aca="true" t="shared" si="12" ref="R100:R105">SUM(J100,Q100)</f>
        <v>25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9</v>
      </c>
      <c r="I101" s="139">
        <v>2</v>
      </c>
      <c r="J101" s="154">
        <f>SUM(H101:I101)</f>
        <v>11</v>
      </c>
      <c r="K101" s="141">
        <v>0</v>
      </c>
      <c r="L101" s="142">
        <v>28</v>
      </c>
      <c r="M101" s="142">
        <v>26</v>
      </c>
      <c r="N101" s="142">
        <v>26</v>
      </c>
      <c r="O101" s="142">
        <v>16</v>
      </c>
      <c r="P101" s="139">
        <v>13</v>
      </c>
      <c r="Q101" s="140">
        <f t="shared" si="11"/>
        <v>109</v>
      </c>
      <c r="R101" s="143">
        <f t="shared" si="12"/>
        <v>120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5</v>
      </c>
      <c r="I102" s="139">
        <v>4</v>
      </c>
      <c r="J102" s="154">
        <f>SUM(H102:I102)</f>
        <v>9</v>
      </c>
      <c r="K102" s="141">
        <v>0</v>
      </c>
      <c r="L102" s="142">
        <v>27</v>
      </c>
      <c r="M102" s="142">
        <v>46</v>
      </c>
      <c r="N102" s="142">
        <v>45</v>
      </c>
      <c r="O102" s="142">
        <v>19</v>
      </c>
      <c r="P102" s="139">
        <v>9</v>
      </c>
      <c r="Q102" s="140">
        <f t="shared" si="11"/>
        <v>146</v>
      </c>
      <c r="R102" s="143">
        <f t="shared" si="12"/>
        <v>155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172</v>
      </c>
      <c r="M103" s="142">
        <v>167</v>
      </c>
      <c r="N103" s="142">
        <v>175</v>
      </c>
      <c r="O103" s="142">
        <v>105</v>
      </c>
      <c r="P103" s="139">
        <v>34</v>
      </c>
      <c r="Q103" s="140">
        <f t="shared" si="11"/>
        <v>653</v>
      </c>
      <c r="R103" s="143">
        <f t="shared" si="12"/>
        <v>653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13</v>
      </c>
      <c r="M104" s="142">
        <v>7</v>
      </c>
      <c r="N104" s="142">
        <v>5</v>
      </c>
      <c r="O104" s="142">
        <v>1</v>
      </c>
      <c r="P104" s="139">
        <v>1</v>
      </c>
      <c r="Q104" s="140">
        <f t="shared" si="11"/>
        <v>27</v>
      </c>
      <c r="R104" s="143">
        <f t="shared" si="12"/>
        <v>27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70</v>
      </c>
      <c r="M106" s="121">
        <f t="shared" si="13"/>
        <v>160</v>
      </c>
      <c r="N106" s="121">
        <f t="shared" si="13"/>
        <v>391</v>
      </c>
      <c r="O106" s="121">
        <f t="shared" si="13"/>
        <v>694</v>
      </c>
      <c r="P106" s="122">
        <f t="shared" si="13"/>
        <v>1035</v>
      </c>
      <c r="Q106" s="123">
        <f t="shared" si="13"/>
        <v>2350</v>
      </c>
      <c r="R106" s="124">
        <f t="shared" si="13"/>
        <v>2350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23</v>
      </c>
      <c r="M107" s="133">
        <v>57</v>
      </c>
      <c r="N107" s="133">
        <v>154</v>
      </c>
      <c r="O107" s="133">
        <v>236</v>
      </c>
      <c r="P107" s="130">
        <v>277</v>
      </c>
      <c r="Q107" s="131">
        <f>SUM(K107:P107)</f>
        <v>747</v>
      </c>
      <c r="R107" s="134">
        <f>SUM(J107,Q107)</f>
        <v>747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43</v>
      </c>
      <c r="M108" s="142">
        <v>65</v>
      </c>
      <c r="N108" s="142">
        <v>118</v>
      </c>
      <c r="O108" s="142">
        <v>139</v>
      </c>
      <c r="P108" s="139">
        <v>95</v>
      </c>
      <c r="Q108" s="140">
        <f>SUM(K108:P108)</f>
        <v>460</v>
      </c>
      <c r="R108" s="143">
        <f>SUM(J108,Q108)</f>
        <v>460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4</v>
      </c>
      <c r="M109" s="150">
        <v>38</v>
      </c>
      <c r="N109" s="150">
        <v>119</v>
      </c>
      <c r="O109" s="150">
        <v>319</v>
      </c>
      <c r="P109" s="147">
        <v>663</v>
      </c>
      <c r="Q109" s="148">
        <f>SUM(K109:P109)</f>
        <v>1143</v>
      </c>
      <c r="R109" s="151">
        <f>SUM(J109,Q109)</f>
        <v>1143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3617</v>
      </c>
      <c r="I110" s="118">
        <f t="shared" si="14"/>
        <v>1643</v>
      </c>
      <c r="J110" s="119">
        <f t="shared" si="14"/>
        <v>5260</v>
      </c>
      <c r="K110" s="120">
        <f t="shared" si="14"/>
        <v>0</v>
      </c>
      <c r="L110" s="121">
        <f t="shared" si="14"/>
        <v>5671</v>
      </c>
      <c r="M110" s="121">
        <f t="shared" si="14"/>
        <v>4213</v>
      </c>
      <c r="N110" s="121">
        <f t="shared" si="14"/>
        <v>3445</v>
      </c>
      <c r="O110" s="121">
        <f t="shared" si="14"/>
        <v>2631</v>
      </c>
      <c r="P110" s="122">
        <f t="shared" si="14"/>
        <v>2320</v>
      </c>
      <c r="Q110" s="123">
        <f t="shared" si="14"/>
        <v>18280</v>
      </c>
      <c r="R110" s="124">
        <f t="shared" si="14"/>
        <v>23540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平成２０年（２００８年）１１月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43158446</v>
      </c>
      <c r="I116" s="118">
        <f t="shared" si="15"/>
        <v>29618787</v>
      </c>
      <c r="J116" s="119">
        <f t="shared" si="15"/>
        <v>72777233</v>
      </c>
      <c r="K116" s="120">
        <f t="shared" si="15"/>
        <v>0</v>
      </c>
      <c r="L116" s="121">
        <f t="shared" si="15"/>
        <v>172965977</v>
      </c>
      <c r="M116" s="121">
        <f t="shared" si="15"/>
        <v>140426495</v>
      </c>
      <c r="N116" s="121">
        <f t="shared" si="15"/>
        <v>129082152</v>
      </c>
      <c r="O116" s="121">
        <f t="shared" si="15"/>
        <v>90041601</v>
      </c>
      <c r="P116" s="122">
        <f t="shared" si="15"/>
        <v>63177528</v>
      </c>
      <c r="Q116" s="123">
        <f t="shared" si="15"/>
        <v>595693753</v>
      </c>
      <c r="R116" s="124">
        <f t="shared" si="15"/>
        <v>668470986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15974028</v>
      </c>
      <c r="I117" s="118">
        <f t="shared" si="16"/>
        <v>8863380</v>
      </c>
      <c r="J117" s="119">
        <f t="shared" si="16"/>
        <v>24837408</v>
      </c>
      <c r="K117" s="120">
        <f t="shared" si="16"/>
        <v>0</v>
      </c>
      <c r="L117" s="121">
        <f t="shared" si="16"/>
        <v>39473496</v>
      </c>
      <c r="M117" s="121">
        <f t="shared" si="16"/>
        <v>32712930</v>
      </c>
      <c r="N117" s="121">
        <f t="shared" si="16"/>
        <v>28017730</v>
      </c>
      <c r="O117" s="121">
        <f t="shared" si="16"/>
        <v>21901574</v>
      </c>
      <c r="P117" s="122">
        <f t="shared" si="16"/>
        <v>23396976</v>
      </c>
      <c r="Q117" s="123">
        <f t="shared" si="16"/>
        <v>145502706</v>
      </c>
      <c r="R117" s="124">
        <f aca="true" t="shared" si="17" ref="R117:R122">SUM(J117,Q117)</f>
        <v>170340114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15467175</v>
      </c>
      <c r="I118" s="130">
        <v>8216532</v>
      </c>
      <c r="J118" s="131">
        <f>SUM(H118:I118)</f>
        <v>23683707</v>
      </c>
      <c r="K118" s="132">
        <v>0</v>
      </c>
      <c r="L118" s="133">
        <v>33990588</v>
      </c>
      <c r="M118" s="133">
        <v>27720801</v>
      </c>
      <c r="N118" s="133">
        <v>23306041</v>
      </c>
      <c r="O118" s="133">
        <v>17582788</v>
      </c>
      <c r="P118" s="130">
        <v>16662348</v>
      </c>
      <c r="Q118" s="131">
        <f>SUM(K118:P118)</f>
        <v>119262566</v>
      </c>
      <c r="R118" s="134">
        <f t="shared" si="17"/>
        <v>142946273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40">
        <f>SUM(H119:I119)</f>
        <v>0</v>
      </c>
      <c r="K119" s="141">
        <v>0</v>
      </c>
      <c r="L119" s="142">
        <v>0</v>
      </c>
      <c r="M119" s="142">
        <v>67500</v>
      </c>
      <c r="N119" s="142">
        <v>146250</v>
      </c>
      <c r="O119" s="142">
        <v>652500</v>
      </c>
      <c r="P119" s="139">
        <v>1811250</v>
      </c>
      <c r="Q119" s="140">
        <f>SUM(K119:P119)</f>
        <v>2677500</v>
      </c>
      <c r="R119" s="143">
        <f t="shared" si="17"/>
        <v>2677500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271233</v>
      </c>
      <c r="I120" s="139">
        <v>367938</v>
      </c>
      <c r="J120" s="140">
        <f>SUM(H120:I120)</f>
        <v>639171</v>
      </c>
      <c r="K120" s="141">
        <v>0</v>
      </c>
      <c r="L120" s="142">
        <v>3284388</v>
      </c>
      <c r="M120" s="142">
        <v>3235599</v>
      </c>
      <c r="N120" s="142">
        <v>2718999</v>
      </c>
      <c r="O120" s="142">
        <v>2401966</v>
      </c>
      <c r="P120" s="139">
        <v>3537288</v>
      </c>
      <c r="Q120" s="140">
        <f>SUM(K120:P120)</f>
        <v>15178240</v>
      </c>
      <c r="R120" s="143">
        <f t="shared" si="17"/>
        <v>15817411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140400</v>
      </c>
      <c r="I121" s="139">
        <v>242640</v>
      </c>
      <c r="J121" s="140">
        <f>SUM(H121:I121)</f>
        <v>383040</v>
      </c>
      <c r="K121" s="141">
        <v>0</v>
      </c>
      <c r="L121" s="142">
        <v>1845360</v>
      </c>
      <c r="M121" s="142">
        <v>1334700</v>
      </c>
      <c r="N121" s="142">
        <v>1469160</v>
      </c>
      <c r="O121" s="142">
        <v>1127880</v>
      </c>
      <c r="P121" s="139">
        <v>998460</v>
      </c>
      <c r="Q121" s="140">
        <f>SUM(K121:P121)</f>
        <v>6775560</v>
      </c>
      <c r="R121" s="143">
        <f t="shared" si="17"/>
        <v>7158600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95220</v>
      </c>
      <c r="I122" s="147">
        <v>36270</v>
      </c>
      <c r="J122" s="148">
        <f>SUM(H122:I122)</f>
        <v>131490</v>
      </c>
      <c r="K122" s="149">
        <v>0</v>
      </c>
      <c r="L122" s="150">
        <v>353160</v>
      </c>
      <c r="M122" s="150">
        <v>354330</v>
      </c>
      <c r="N122" s="150">
        <v>377280</v>
      </c>
      <c r="O122" s="150">
        <v>136440</v>
      </c>
      <c r="P122" s="147">
        <v>387630</v>
      </c>
      <c r="Q122" s="148">
        <f>SUM(K122:P122)</f>
        <v>1608840</v>
      </c>
      <c r="R122" s="151">
        <f t="shared" si="17"/>
        <v>1740330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13604499</v>
      </c>
      <c r="I123" s="118">
        <f t="shared" si="18"/>
        <v>13637412</v>
      </c>
      <c r="J123" s="119">
        <f t="shared" si="18"/>
        <v>27241911</v>
      </c>
      <c r="K123" s="120">
        <f t="shared" si="18"/>
        <v>0</v>
      </c>
      <c r="L123" s="121">
        <f t="shared" si="18"/>
        <v>90656259</v>
      </c>
      <c r="M123" s="121">
        <f t="shared" si="18"/>
        <v>73860535</v>
      </c>
      <c r="N123" s="121">
        <f t="shared" si="18"/>
        <v>67141140</v>
      </c>
      <c r="O123" s="121">
        <f t="shared" si="18"/>
        <v>41887298</v>
      </c>
      <c r="P123" s="122">
        <f t="shared" si="18"/>
        <v>23376280</v>
      </c>
      <c r="Q123" s="123">
        <f t="shared" si="18"/>
        <v>296921512</v>
      </c>
      <c r="R123" s="124">
        <f t="shared" si="18"/>
        <v>324163423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8772534</v>
      </c>
      <c r="I124" s="130">
        <v>7394211</v>
      </c>
      <c r="J124" s="152">
        <f>SUM(H124:I124)</f>
        <v>16166745</v>
      </c>
      <c r="K124" s="132">
        <v>0</v>
      </c>
      <c r="L124" s="133">
        <v>55320333</v>
      </c>
      <c r="M124" s="133">
        <v>42992709</v>
      </c>
      <c r="N124" s="133">
        <v>42701454</v>
      </c>
      <c r="O124" s="133">
        <v>21417041</v>
      </c>
      <c r="P124" s="130">
        <v>12640258</v>
      </c>
      <c r="Q124" s="131">
        <f>SUM(K124:P124)</f>
        <v>175071795</v>
      </c>
      <c r="R124" s="134">
        <f>SUM(J124,Q124)</f>
        <v>191238540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4831965</v>
      </c>
      <c r="I125" s="147">
        <v>6243201</v>
      </c>
      <c r="J125" s="153">
        <f>SUM(H125:I125)</f>
        <v>11075166</v>
      </c>
      <c r="K125" s="149">
        <v>0</v>
      </c>
      <c r="L125" s="150">
        <v>35335926</v>
      </c>
      <c r="M125" s="150">
        <v>30867826</v>
      </c>
      <c r="N125" s="150">
        <v>24439686</v>
      </c>
      <c r="O125" s="150">
        <v>20470257</v>
      </c>
      <c r="P125" s="147">
        <v>10736022</v>
      </c>
      <c r="Q125" s="148">
        <f>SUM(K125:P125)</f>
        <v>121849717</v>
      </c>
      <c r="R125" s="151">
        <f>SUM(J125,Q125)</f>
        <v>132924883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36045</v>
      </c>
      <c r="I126" s="118">
        <f t="shared" si="19"/>
        <v>340614</v>
      </c>
      <c r="J126" s="119">
        <f t="shared" si="19"/>
        <v>376659</v>
      </c>
      <c r="K126" s="120">
        <f t="shared" si="19"/>
        <v>0</v>
      </c>
      <c r="L126" s="121">
        <f t="shared" si="19"/>
        <v>5027445</v>
      </c>
      <c r="M126" s="121">
        <f t="shared" si="19"/>
        <v>6210490</v>
      </c>
      <c r="N126" s="121">
        <f t="shared" si="19"/>
        <v>9073575</v>
      </c>
      <c r="O126" s="121">
        <f t="shared" si="19"/>
        <v>9703292</v>
      </c>
      <c r="P126" s="122">
        <f t="shared" si="19"/>
        <v>6588531</v>
      </c>
      <c r="Q126" s="123">
        <f t="shared" si="19"/>
        <v>36603333</v>
      </c>
      <c r="R126" s="124">
        <f t="shared" si="19"/>
        <v>36979992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12528</v>
      </c>
      <c r="I127" s="130">
        <v>260505</v>
      </c>
      <c r="J127" s="152">
        <f>SUM(H127:I127)</f>
        <v>273033</v>
      </c>
      <c r="K127" s="132">
        <v>0</v>
      </c>
      <c r="L127" s="133">
        <v>3201795</v>
      </c>
      <c r="M127" s="133">
        <v>3874585</v>
      </c>
      <c r="N127" s="133">
        <v>5415903</v>
      </c>
      <c r="O127" s="133">
        <v>5537363</v>
      </c>
      <c r="P127" s="130">
        <v>3348450</v>
      </c>
      <c r="Q127" s="131">
        <f>SUM(K127:P127)</f>
        <v>21378096</v>
      </c>
      <c r="R127" s="134">
        <f>SUM(J127,Q127)</f>
        <v>21651129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23517</v>
      </c>
      <c r="I128" s="139">
        <v>80109</v>
      </c>
      <c r="J128" s="154">
        <f>SUM(H128:I128)</f>
        <v>103626</v>
      </c>
      <c r="K128" s="141">
        <v>0</v>
      </c>
      <c r="L128" s="142">
        <v>1622556</v>
      </c>
      <c r="M128" s="142">
        <v>2185389</v>
      </c>
      <c r="N128" s="142">
        <v>3270420</v>
      </c>
      <c r="O128" s="142">
        <v>3858597</v>
      </c>
      <c r="P128" s="139">
        <v>2384586</v>
      </c>
      <c r="Q128" s="140">
        <f>SUM(K128:P128)</f>
        <v>13321548</v>
      </c>
      <c r="R128" s="143">
        <f>SUM(J128,Q128)</f>
        <v>13425174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203094</v>
      </c>
      <c r="M129" s="150">
        <v>150516</v>
      </c>
      <c r="N129" s="150">
        <v>387252</v>
      </c>
      <c r="O129" s="150">
        <v>307332</v>
      </c>
      <c r="P129" s="147">
        <v>855495</v>
      </c>
      <c r="Q129" s="148">
        <f>SUM(K129:P129)</f>
        <v>1903689</v>
      </c>
      <c r="R129" s="151">
        <f>SUM(J129,Q129)</f>
        <v>1903689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4825244</v>
      </c>
      <c r="I130" s="118">
        <f t="shared" si="20"/>
        <v>2088177</v>
      </c>
      <c r="J130" s="119">
        <f t="shared" si="20"/>
        <v>6913421</v>
      </c>
      <c r="K130" s="120">
        <f t="shared" si="20"/>
        <v>0</v>
      </c>
      <c r="L130" s="121">
        <f t="shared" si="20"/>
        <v>5999725</v>
      </c>
      <c r="M130" s="121">
        <f t="shared" si="20"/>
        <v>7278118</v>
      </c>
      <c r="N130" s="121">
        <f t="shared" si="20"/>
        <v>6957058</v>
      </c>
      <c r="O130" s="121">
        <f t="shared" si="20"/>
        <v>5395506</v>
      </c>
      <c r="P130" s="122">
        <f t="shared" si="20"/>
        <v>5082961</v>
      </c>
      <c r="Q130" s="123">
        <f t="shared" si="20"/>
        <v>30713368</v>
      </c>
      <c r="R130" s="124">
        <f t="shared" si="20"/>
        <v>37626789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1982745</v>
      </c>
      <c r="I131" s="130">
        <v>1435518</v>
      </c>
      <c r="J131" s="152">
        <f>SUM(H131:I131)</f>
        <v>3418263</v>
      </c>
      <c r="K131" s="132">
        <v>0</v>
      </c>
      <c r="L131" s="133">
        <v>2953548</v>
      </c>
      <c r="M131" s="133">
        <v>5592609</v>
      </c>
      <c r="N131" s="133">
        <v>5921118</v>
      </c>
      <c r="O131" s="133">
        <v>5137580</v>
      </c>
      <c r="P131" s="130">
        <v>4552776</v>
      </c>
      <c r="Q131" s="131">
        <f>SUM(K131:P131)</f>
        <v>24157631</v>
      </c>
      <c r="R131" s="134">
        <f>SUM(J131,Q131)</f>
        <v>27575894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579232</v>
      </c>
      <c r="I132" s="139">
        <v>276093</v>
      </c>
      <c r="J132" s="154">
        <f>SUM(H132:I132)</f>
        <v>855325</v>
      </c>
      <c r="K132" s="141">
        <v>0</v>
      </c>
      <c r="L132" s="142">
        <v>612241</v>
      </c>
      <c r="M132" s="142">
        <v>420757</v>
      </c>
      <c r="N132" s="142">
        <v>319656</v>
      </c>
      <c r="O132" s="142">
        <v>14553</v>
      </c>
      <c r="P132" s="139">
        <v>305275</v>
      </c>
      <c r="Q132" s="140">
        <f>SUM(K132:P132)</f>
        <v>1672482</v>
      </c>
      <c r="R132" s="143">
        <f>SUM(J132,Q132)</f>
        <v>2527807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2263267</v>
      </c>
      <c r="I133" s="147">
        <v>376566</v>
      </c>
      <c r="J133" s="153">
        <f>SUM(H133:I133)</f>
        <v>2639833</v>
      </c>
      <c r="K133" s="149">
        <v>0</v>
      </c>
      <c r="L133" s="150">
        <v>2433936</v>
      </c>
      <c r="M133" s="150">
        <v>1264752</v>
      </c>
      <c r="N133" s="150">
        <v>716284</v>
      </c>
      <c r="O133" s="150">
        <v>243373</v>
      </c>
      <c r="P133" s="147">
        <v>224910</v>
      </c>
      <c r="Q133" s="148">
        <f>SUM(K133:P133)</f>
        <v>4883255</v>
      </c>
      <c r="R133" s="151">
        <f>SUM(J133,Q133)</f>
        <v>7523088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2412630</v>
      </c>
      <c r="I134" s="118">
        <v>1965204</v>
      </c>
      <c r="J134" s="119">
        <f>SUM(H134:I134)</f>
        <v>4377834</v>
      </c>
      <c r="K134" s="120">
        <v>0</v>
      </c>
      <c r="L134" s="121">
        <v>12003452</v>
      </c>
      <c r="M134" s="121">
        <v>7810142</v>
      </c>
      <c r="N134" s="121">
        <v>6919644</v>
      </c>
      <c r="O134" s="121">
        <v>4809497</v>
      </c>
      <c r="P134" s="122">
        <v>1016280</v>
      </c>
      <c r="Q134" s="123">
        <f>SUM(K134:P134)</f>
        <v>32559015</v>
      </c>
      <c r="R134" s="124">
        <f>SUM(J134,Q134)</f>
        <v>36936849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6306000</v>
      </c>
      <c r="I135" s="118">
        <v>2724000</v>
      </c>
      <c r="J135" s="119">
        <f>SUM(H135:I135)</f>
        <v>9030000</v>
      </c>
      <c r="K135" s="120">
        <v>0</v>
      </c>
      <c r="L135" s="121">
        <v>19805600</v>
      </c>
      <c r="M135" s="121">
        <v>12554280</v>
      </c>
      <c r="N135" s="121">
        <v>10973005</v>
      </c>
      <c r="O135" s="121">
        <v>6344434</v>
      </c>
      <c r="P135" s="122">
        <v>3716500</v>
      </c>
      <c r="Q135" s="123">
        <f>SUM(K135:P135)</f>
        <v>53393819</v>
      </c>
      <c r="R135" s="124">
        <f>SUM(J135,Q135)</f>
        <v>62423819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485775</v>
      </c>
      <c r="I136" s="118">
        <f t="shared" si="21"/>
        <v>412956</v>
      </c>
      <c r="J136" s="119">
        <f t="shared" si="21"/>
        <v>898731</v>
      </c>
      <c r="K136" s="120">
        <f t="shared" si="21"/>
        <v>0</v>
      </c>
      <c r="L136" s="121">
        <f t="shared" si="21"/>
        <v>46043361</v>
      </c>
      <c r="M136" s="121">
        <f t="shared" si="21"/>
        <v>49058559</v>
      </c>
      <c r="N136" s="121">
        <f t="shared" si="21"/>
        <v>54362079</v>
      </c>
      <c r="O136" s="121">
        <f t="shared" si="21"/>
        <v>30444786</v>
      </c>
      <c r="P136" s="122">
        <f t="shared" si="21"/>
        <v>12490389</v>
      </c>
      <c r="Q136" s="123">
        <f t="shared" si="21"/>
        <v>192399174</v>
      </c>
      <c r="R136" s="124">
        <f t="shared" si="21"/>
        <v>193297905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95220</v>
      </c>
      <c r="M137" s="133">
        <v>54000</v>
      </c>
      <c r="N137" s="133">
        <v>81540</v>
      </c>
      <c r="O137" s="133">
        <v>41220</v>
      </c>
      <c r="P137" s="130">
        <v>0</v>
      </c>
      <c r="Q137" s="131">
        <f aca="true" t="shared" si="22" ref="Q137:Q142">SUM(K137:P137)</f>
        <v>271980</v>
      </c>
      <c r="R137" s="134">
        <f aca="true" t="shared" si="23" ref="R137:R142">SUM(J137,Q137)</f>
        <v>271980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284670</v>
      </c>
      <c r="I138" s="139">
        <v>125136</v>
      </c>
      <c r="J138" s="154">
        <f>SUM(H138:I138)</f>
        <v>409806</v>
      </c>
      <c r="K138" s="141">
        <v>0</v>
      </c>
      <c r="L138" s="142">
        <v>2846223</v>
      </c>
      <c r="M138" s="142">
        <v>2713212</v>
      </c>
      <c r="N138" s="142">
        <v>2418363</v>
      </c>
      <c r="O138" s="142">
        <v>1473633</v>
      </c>
      <c r="P138" s="139">
        <v>1896570</v>
      </c>
      <c r="Q138" s="140">
        <f t="shared" si="22"/>
        <v>11348001</v>
      </c>
      <c r="R138" s="143">
        <f t="shared" si="23"/>
        <v>11757807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201105</v>
      </c>
      <c r="I139" s="139">
        <v>287820</v>
      </c>
      <c r="J139" s="154">
        <f>SUM(H139:I139)</f>
        <v>488925</v>
      </c>
      <c r="K139" s="141">
        <v>0</v>
      </c>
      <c r="L139" s="142">
        <v>2720466</v>
      </c>
      <c r="M139" s="142">
        <v>6598242</v>
      </c>
      <c r="N139" s="142">
        <v>9231066</v>
      </c>
      <c r="O139" s="142">
        <v>4217346</v>
      </c>
      <c r="P139" s="139">
        <v>2065005</v>
      </c>
      <c r="Q139" s="140">
        <f t="shared" si="22"/>
        <v>24832125</v>
      </c>
      <c r="R139" s="143">
        <f t="shared" si="23"/>
        <v>25321050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38595447</v>
      </c>
      <c r="M140" s="142">
        <v>38504331</v>
      </c>
      <c r="N140" s="142">
        <v>41708034</v>
      </c>
      <c r="O140" s="142">
        <v>24568947</v>
      </c>
      <c r="P140" s="139">
        <v>8305254</v>
      </c>
      <c r="Q140" s="140">
        <f t="shared" si="22"/>
        <v>151682013</v>
      </c>
      <c r="R140" s="143">
        <f t="shared" si="23"/>
        <v>151682013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1786005</v>
      </c>
      <c r="M141" s="142">
        <v>1188774</v>
      </c>
      <c r="N141" s="142">
        <v>923076</v>
      </c>
      <c r="O141" s="142">
        <v>143640</v>
      </c>
      <c r="P141" s="139">
        <v>223560</v>
      </c>
      <c r="Q141" s="140">
        <f t="shared" si="22"/>
        <v>4265055</v>
      </c>
      <c r="R141" s="143">
        <f t="shared" si="23"/>
        <v>4265055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13282274</v>
      </c>
      <c r="M143" s="121">
        <f t="shared" si="24"/>
        <v>35699559</v>
      </c>
      <c r="N143" s="121">
        <f t="shared" si="24"/>
        <v>100282077</v>
      </c>
      <c r="O143" s="121">
        <f t="shared" si="24"/>
        <v>202569918</v>
      </c>
      <c r="P143" s="122">
        <f t="shared" si="24"/>
        <v>345016845</v>
      </c>
      <c r="Q143" s="123">
        <f t="shared" si="24"/>
        <v>696850673</v>
      </c>
      <c r="R143" s="124">
        <f t="shared" si="24"/>
        <v>696850673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4111652</v>
      </c>
      <c r="M144" s="133">
        <v>11658912</v>
      </c>
      <c r="N144" s="133">
        <v>32679099</v>
      </c>
      <c r="O144" s="133">
        <v>54330099</v>
      </c>
      <c r="P144" s="130">
        <v>69093630</v>
      </c>
      <c r="Q144" s="131">
        <f>SUM(K144:P144)</f>
        <v>171873392</v>
      </c>
      <c r="R144" s="134">
        <f>SUM(J144,Q144)</f>
        <v>171873392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8491662</v>
      </c>
      <c r="M145" s="142">
        <v>14397174</v>
      </c>
      <c r="N145" s="142">
        <v>27528147</v>
      </c>
      <c r="O145" s="142">
        <v>35196597</v>
      </c>
      <c r="P145" s="139">
        <v>25274889</v>
      </c>
      <c r="Q145" s="140">
        <f>SUM(K145:P145)</f>
        <v>110888469</v>
      </c>
      <c r="R145" s="143">
        <f>SUM(J145,Q145)</f>
        <v>110888469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678960</v>
      </c>
      <c r="M146" s="150">
        <v>9643473</v>
      </c>
      <c r="N146" s="150">
        <v>40074831</v>
      </c>
      <c r="O146" s="150">
        <v>113043222</v>
      </c>
      <c r="P146" s="147">
        <v>250648326</v>
      </c>
      <c r="Q146" s="148">
        <f>SUM(K146:P146)</f>
        <v>414088812</v>
      </c>
      <c r="R146" s="151">
        <f>SUM(J146,Q146)</f>
        <v>414088812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43644221</v>
      </c>
      <c r="I147" s="118">
        <f t="shared" si="25"/>
        <v>30031743</v>
      </c>
      <c r="J147" s="119">
        <f t="shared" si="25"/>
        <v>73675964</v>
      </c>
      <c r="K147" s="120">
        <f t="shared" si="25"/>
        <v>0</v>
      </c>
      <c r="L147" s="121">
        <f t="shared" si="25"/>
        <v>232291612</v>
      </c>
      <c r="M147" s="121">
        <f t="shared" si="25"/>
        <v>225184613</v>
      </c>
      <c r="N147" s="121">
        <f t="shared" si="25"/>
        <v>283726308</v>
      </c>
      <c r="O147" s="121">
        <f t="shared" si="25"/>
        <v>323056305</v>
      </c>
      <c r="P147" s="122">
        <f t="shared" si="25"/>
        <v>420684762</v>
      </c>
      <c r="Q147" s="123">
        <f t="shared" si="25"/>
        <v>1484943600</v>
      </c>
      <c r="R147" s="124">
        <f t="shared" si="25"/>
        <v>1558619564</v>
      </c>
    </row>
    <row r="149" s="183" customFormat="1" ht="16.5" customHeight="1">
      <c r="A149" s="183" t="s">
        <v>100</v>
      </c>
    </row>
    <row r="150" s="183" customFormat="1" ht="16.5" customHeight="1">
      <c r="A150" s="183" t="s">
        <v>101</v>
      </c>
    </row>
    <row r="151" spans="1:18" s="111" customFormat="1" ht="16.5" customHeight="1">
      <c r="A151" s="110" t="s">
        <v>102</v>
      </c>
      <c r="B151" s="113"/>
      <c r="C151" s="113"/>
      <c r="D151" s="113"/>
      <c r="E151" s="113"/>
      <c r="F151" s="4"/>
      <c r="G151" s="4"/>
      <c r="H151" s="4"/>
      <c r="I151" s="312" t="s">
        <v>103</v>
      </c>
      <c r="J151" s="312"/>
      <c r="K151" s="312"/>
      <c r="L151" s="312"/>
      <c r="M151" s="312"/>
      <c r="N151" s="312"/>
      <c r="O151" s="312"/>
      <c r="P151" s="312"/>
      <c r="Q151" s="312"/>
      <c r="R151" s="312"/>
    </row>
    <row r="152" spans="2:18" s="111" customFormat="1" ht="16.5" customHeight="1">
      <c r="B152" s="329" t="str">
        <f>$B$23</f>
        <v>平成２０年（２００８年）１１月</v>
      </c>
      <c r="C152" s="330"/>
      <c r="D152" s="330"/>
      <c r="E152" s="330"/>
      <c r="F152" s="330"/>
      <c r="G152" s="331"/>
      <c r="H152" s="361" t="s">
        <v>23</v>
      </c>
      <c r="I152" s="362"/>
      <c r="J152" s="362"/>
      <c r="K152" s="363" t="s">
        <v>24</v>
      </c>
      <c r="L152" s="339"/>
      <c r="M152" s="339"/>
      <c r="N152" s="339"/>
      <c r="O152" s="339"/>
      <c r="P152" s="339"/>
      <c r="Q152" s="364"/>
      <c r="R152" s="370" t="s">
        <v>17</v>
      </c>
    </row>
    <row r="153" spans="2:18" s="111" customFormat="1" ht="16.5" customHeight="1">
      <c r="B153" s="332"/>
      <c r="C153" s="333"/>
      <c r="D153" s="333"/>
      <c r="E153" s="333"/>
      <c r="F153" s="333"/>
      <c r="G153" s="334"/>
      <c r="H153" s="66" t="s">
        <v>8</v>
      </c>
      <c r="I153" s="67" t="s">
        <v>9</v>
      </c>
      <c r="J153" s="68" t="s">
        <v>10</v>
      </c>
      <c r="K153" s="69" t="s">
        <v>11</v>
      </c>
      <c r="L153" s="70" t="s">
        <v>12</v>
      </c>
      <c r="M153" s="70" t="s">
        <v>13</v>
      </c>
      <c r="N153" s="70" t="s">
        <v>14</v>
      </c>
      <c r="O153" s="70" t="s">
        <v>15</v>
      </c>
      <c r="P153" s="71" t="s">
        <v>16</v>
      </c>
      <c r="Q153" s="65" t="s">
        <v>10</v>
      </c>
      <c r="R153" s="371"/>
    </row>
    <row r="154" spans="2:18" s="111" customFormat="1" ht="16.5" customHeight="1">
      <c r="B154" s="114" t="s">
        <v>32</v>
      </c>
      <c r="C154" s="115"/>
      <c r="D154" s="115"/>
      <c r="E154" s="115"/>
      <c r="F154" s="115"/>
      <c r="G154" s="116"/>
      <c r="H154" s="117">
        <f aca="true" t="shared" si="26" ref="H154:R154">SUM(H155,H161,H164,H168,H172:H173)</f>
        <v>0</v>
      </c>
      <c r="I154" s="118">
        <f t="shared" si="26"/>
        <v>0</v>
      </c>
      <c r="J154" s="119">
        <f t="shared" si="26"/>
        <v>0</v>
      </c>
      <c r="K154" s="120">
        <f t="shared" si="26"/>
        <v>0</v>
      </c>
      <c r="L154" s="121">
        <f t="shared" si="26"/>
        <v>0</v>
      </c>
      <c r="M154" s="121">
        <f t="shared" si="26"/>
        <v>0</v>
      </c>
      <c r="N154" s="121">
        <f t="shared" si="26"/>
        <v>0</v>
      </c>
      <c r="O154" s="121">
        <f t="shared" si="26"/>
        <v>0</v>
      </c>
      <c r="P154" s="122">
        <f t="shared" si="26"/>
        <v>0</v>
      </c>
      <c r="Q154" s="123">
        <f t="shared" si="26"/>
        <v>0</v>
      </c>
      <c r="R154" s="124">
        <f t="shared" si="26"/>
        <v>0</v>
      </c>
    </row>
    <row r="155" spans="2:18" s="111" customFormat="1" ht="16.5" customHeight="1">
      <c r="B155" s="125"/>
      <c r="C155" s="114" t="s">
        <v>33</v>
      </c>
      <c r="D155" s="115"/>
      <c r="E155" s="115"/>
      <c r="F155" s="115"/>
      <c r="G155" s="116"/>
      <c r="H155" s="117">
        <f aca="true" t="shared" si="27" ref="H155:Q155">SUM(H156:H160)</f>
        <v>0</v>
      </c>
      <c r="I155" s="118">
        <f t="shared" si="27"/>
        <v>0</v>
      </c>
      <c r="J155" s="119">
        <f t="shared" si="27"/>
        <v>0</v>
      </c>
      <c r="K155" s="120">
        <f t="shared" si="27"/>
        <v>0</v>
      </c>
      <c r="L155" s="121">
        <f t="shared" si="27"/>
        <v>0</v>
      </c>
      <c r="M155" s="121">
        <f t="shared" si="27"/>
        <v>0</v>
      </c>
      <c r="N155" s="121">
        <f t="shared" si="27"/>
        <v>0</v>
      </c>
      <c r="O155" s="121">
        <f t="shared" si="27"/>
        <v>0</v>
      </c>
      <c r="P155" s="122">
        <f t="shared" si="27"/>
        <v>0</v>
      </c>
      <c r="Q155" s="123">
        <f t="shared" si="27"/>
        <v>0</v>
      </c>
      <c r="R155" s="124">
        <f aca="true" t="shared" si="28" ref="R155:R160">SUM(J155,Q155)</f>
        <v>0</v>
      </c>
    </row>
    <row r="156" spans="2:18" s="111" customFormat="1" ht="16.5" customHeight="1">
      <c r="B156" s="125"/>
      <c r="C156" s="125"/>
      <c r="D156" s="126" t="s">
        <v>34</v>
      </c>
      <c r="E156" s="127"/>
      <c r="F156" s="127"/>
      <c r="G156" s="128"/>
      <c r="H156" s="129">
        <v>0</v>
      </c>
      <c r="I156" s="130">
        <v>0</v>
      </c>
      <c r="J156" s="152">
        <f>SUM(H156:I156)</f>
        <v>0</v>
      </c>
      <c r="K156" s="132">
        <v>0</v>
      </c>
      <c r="L156" s="133">
        <v>0</v>
      </c>
      <c r="M156" s="133">
        <v>0</v>
      </c>
      <c r="N156" s="133">
        <v>0</v>
      </c>
      <c r="O156" s="133">
        <v>0</v>
      </c>
      <c r="P156" s="130">
        <v>0</v>
      </c>
      <c r="Q156" s="131">
        <f>SUM(K156:P156)</f>
        <v>0</v>
      </c>
      <c r="R156" s="134">
        <f t="shared" si="28"/>
        <v>0</v>
      </c>
    </row>
    <row r="157" spans="2:18" s="111" customFormat="1" ht="16.5" customHeight="1">
      <c r="B157" s="125"/>
      <c r="C157" s="125"/>
      <c r="D157" s="135" t="s">
        <v>35</v>
      </c>
      <c r="E157" s="136"/>
      <c r="F157" s="136"/>
      <c r="G157" s="137"/>
      <c r="H157" s="138">
        <v>0</v>
      </c>
      <c r="I157" s="139">
        <v>0</v>
      </c>
      <c r="J157" s="154">
        <f>SUM(H157:I157)</f>
        <v>0</v>
      </c>
      <c r="K157" s="141">
        <v>0</v>
      </c>
      <c r="L157" s="142">
        <v>0</v>
      </c>
      <c r="M157" s="142">
        <v>0</v>
      </c>
      <c r="N157" s="142">
        <v>0</v>
      </c>
      <c r="O157" s="142">
        <v>0</v>
      </c>
      <c r="P157" s="139">
        <v>0</v>
      </c>
      <c r="Q157" s="140">
        <f>SUM(K157:P157)</f>
        <v>0</v>
      </c>
      <c r="R157" s="143">
        <f t="shared" si="28"/>
        <v>0</v>
      </c>
    </row>
    <row r="158" spans="2:18" s="111" customFormat="1" ht="16.5" customHeight="1">
      <c r="B158" s="125"/>
      <c r="C158" s="125"/>
      <c r="D158" s="135" t="s">
        <v>36</v>
      </c>
      <c r="E158" s="136"/>
      <c r="F158" s="136"/>
      <c r="G158" s="137"/>
      <c r="H158" s="138">
        <v>0</v>
      </c>
      <c r="I158" s="139">
        <v>0</v>
      </c>
      <c r="J158" s="154">
        <f>SUM(H158:I158)</f>
        <v>0</v>
      </c>
      <c r="K158" s="141">
        <v>0</v>
      </c>
      <c r="L158" s="142">
        <v>0</v>
      </c>
      <c r="M158" s="142">
        <v>0</v>
      </c>
      <c r="N158" s="142">
        <v>0</v>
      </c>
      <c r="O158" s="142">
        <v>0</v>
      </c>
      <c r="P158" s="139">
        <v>0</v>
      </c>
      <c r="Q158" s="140">
        <f>SUM(K158:P158)</f>
        <v>0</v>
      </c>
      <c r="R158" s="143">
        <f t="shared" si="28"/>
        <v>0</v>
      </c>
    </row>
    <row r="159" spans="2:18" s="111" customFormat="1" ht="16.5" customHeight="1">
      <c r="B159" s="125"/>
      <c r="C159" s="125"/>
      <c r="D159" s="135" t="s">
        <v>37</v>
      </c>
      <c r="E159" s="136"/>
      <c r="F159" s="136"/>
      <c r="G159" s="137"/>
      <c r="H159" s="138">
        <v>0</v>
      </c>
      <c r="I159" s="139">
        <v>0</v>
      </c>
      <c r="J159" s="154">
        <f>SUM(H159:I159)</f>
        <v>0</v>
      </c>
      <c r="K159" s="141">
        <v>0</v>
      </c>
      <c r="L159" s="142">
        <v>0</v>
      </c>
      <c r="M159" s="142">
        <v>0</v>
      </c>
      <c r="N159" s="142">
        <v>0</v>
      </c>
      <c r="O159" s="142">
        <v>0</v>
      </c>
      <c r="P159" s="139">
        <v>0</v>
      </c>
      <c r="Q159" s="140">
        <f>SUM(K159:P159)</f>
        <v>0</v>
      </c>
      <c r="R159" s="143">
        <f t="shared" si="28"/>
        <v>0</v>
      </c>
    </row>
    <row r="160" spans="2:18" s="111" customFormat="1" ht="16.5" customHeight="1">
      <c r="B160" s="125"/>
      <c r="C160" s="125"/>
      <c r="D160" s="144" t="s">
        <v>38</v>
      </c>
      <c r="E160" s="48"/>
      <c r="F160" s="48"/>
      <c r="G160" s="145"/>
      <c r="H160" s="146">
        <v>0</v>
      </c>
      <c r="I160" s="147">
        <v>0</v>
      </c>
      <c r="J160" s="153">
        <f>SUM(H160:I160)</f>
        <v>0</v>
      </c>
      <c r="K160" s="149">
        <v>0</v>
      </c>
      <c r="L160" s="150">
        <v>0</v>
      </c>
      <c r="M160" s="150">
        <v>0</v>
      </c>
      <c r="N160" s="150">
        <v>0</v>
      </c>
      <c r="O160" s="150">
        <v>0</v>
      </c>
      <c r="P160" s="147">
        <v>0</v>
      </c>
      <c r="Q160" s="148">
        <f>SUM(K160:P160)</f>
        <v>0</v>
      </c>
      <c r="R160" s="151">
        <f t="shared" si="28"/>
        <v>0</v>
      </c>
    </row>
    <row r="161" spans="2:18" s="111" customFormat="1" ht="16.5" customHeight="1">
      <c r="B161" s="125"/>
      <c r="C161" s="114" t="s">
        <v>39</v>
      </c>
      <c r="D161" s="115"/>
      <c r="E161" s="115"/>
      <c r="F161" s="115"/>
      <c r="G161" s="116"/>
      <c r="H161" s="117">
        <f aca="true" t="shared" si="29" ref="H161:R161">SUM(H162:H163)</f>
        <v>0</v>
      </c>
      <c r="I161" s="118">
        <f t="shared" si="29"/>
        <v>0</v>
      </c>
      <c r="J161" s="119">
        <f t="shared" si="29"/>
        <v>0</v>
      </c>
      <c r="K161" s="120">
        <f t="shared" si="29"/>
        <v>0</v>
      </c>
      <c r="L161" s="121">
        <f t="shared" si="29"/>
        <v>0</v>
      </c>
      <c r="M161" s="121">
        <f t="shared" si="29"/>
        <v>0</v>
      </c>
      <c r="N161" s="121">
        <f t="shared" si="29"/>
        <v>0</v>
      </c>
      <c r="O161" s="121">
        <f t="shared" si="29"/>
        <v>0</v>
      </c>
      <c r="P161" s="122">
        <f t="shared" si="29"/>
        <v>0</v>
      </c>
      <c r="Q161" s="123">
        <f t="shared" si="29"/>
        <v>0</v>
      </c>
      <c r="R161" s="124">
        <f t="shared" si="29"/>
        <v>0</v>
      </c>
    </row>
    <row r="162" spans="2:18" s="111" customFormat="1" ht="16.5" customHeight="1">
      <c r="B162" s="125"/>
      <c r="C162" s="125"/>
      <c r="D162" s="126" t="s">
        <v>40</v>
      </c>
      <c r="E162" s="127"/>
      <c r="F162" s="127"/>
      <c r="G162" s="128"/>
      <c r="H162" s="129">
        <v>0</v>
      </c>
      <c r="I162" s="130">
        <v>0</v>
      </c>
      <c r="J162" s="152">
        <f>SUM(H162:I162)</f>
        <v>0</v>
      </c>
      <c r="K162" s="132">
        <v>0</v>
      </c>
      <c r="L162" s="133">
        <v>0</v>
      </c>
      <c r="M162" s="133">
        <v>0</v>
      </c>
      <c r="N162" s="133">
        <v>0</v>
      </c>
      <c r="O162" s="133">
        <v>0</v>
      </c>
      <c r="P162" s="130">
        <v>0</v>
      </c>
      <c r="Q162" s="131">
        <f>SUM(K162:P162)</f>
        <v>0</v>
      </c>
      <c r="R162" s="134">
        <f>SUM(J162,Q162)</f>
        <v>0</v>
      </c>
    </row>
    <row r="163" spans="2:18" s="111" customFormat="1" ht="16.5" customHeight="1">
      <c r="B163" s="125"/>
      <c r="C163" s="125"/>
      <c r="D163" s="144" t="s">
        <v>41</v>
      </c>
      <c r="E163" s="48"/>
      <c r="F163" s="48"/>
      <c r="G163" s="145"/>
      <c r="H163" s="146">
        <v>0</v>
      </c>
      <c r="I163" s="147">
        <v>0</v>
      </c>
      <c r="J163" s="153">
        <f>SUM(H163:I163)</f>
        <v>0</v>
      </c>
      <c r="K163" s="149">
        <v>0</v>
      </c>
      <c r="L163" s="150">
        <v>0</v>
      </c>
      <c r="M163" s="150">
        <v>0</v>
      </c>
      <c r="N163" s="150">
        <v>0</v>
      </c>
      <c r="O163" s="150">
        <v>0</v>
      </c>
      <c r="P163" s="147">
        <v>0</v>
      </c>
      <c r="Q163" s="148">
        <f>SUM(K163:P163)</f>
        <v>0</v>
      </c>
      <c r="R163" s="151">
        <f>SUM(J163,Q163)</f>
        <v>0</v>
      </c>
    </row>
    <row r="164" spans="2:18" s="111" customFormat="1" ht="16.5" customHeight="1">
      <c r="B164" s="125"/>
      <c r="C164" s="114" t="s">
        <v>42</v>
      </c>
      <c r="D164" s="115"/>
      <c r="E164" s="115"/>
      <c r="F164" s="115"/>
      <c r="G164" s="116"/>
      <c r="H164" s="117">
        <f aca="true" t="shared" si="30" ref="H164:R164">SUM(H165:H167)</f>
        <v>0</v>
      </c>
      <c r="I164" s="118">
        <f t="shared" si="30"/>
        <v>0</v>
      </c>
      <c r="J164" s="119">
        <f t="shared" si="30"/>
        <v>0</v>
      </c>
      <c r="K164" s="120">
        <f t="shared" si="30"/>
        <v>0</v>
      </c>
      <c r="L164" s="121">
        <f t="shared" si="30"/>
        <v>0</v>
      </c>
      <c r="M164" s="121">
        <f t="shared" si="30"/>
        <v>0</v>
      </c>
      <c r="N164" s="121">
        <f t="shared" si="30"/>
        <v>0</v>
      </c>
      <c r="O164" s="121">
        <f t="shared" si="30"/>
        <v>0</v>
      </c>
      <c r="P164" s="122">
        <f t="shared" si="30"/>
        <v>0</v>
      </c>
      <c r="Q164" s="123">
        <f t="shared" si="30"/>
        <v>0</v>
      </c>
      <c r="R164" s="124">
        <f t="shared" si="30"/>
        <v>0</v>
      </c>
    </row>
    <row r="165" spans="2:18" s="111" customFormat="1" ht="16.5" customHeight="1">
      <c r="B165" s="125"/>
      <c r="C165" s="125"/>
      <c r="D165" s="126" t="s">
        <v>43</v>
      </c>
      <c r="E165" s="127"/>
      <c r="F165" s="127"/>
      <c r="G165" s="128"/>
      <c r="H165" s="129">
        <v>0</v>
      </c>
      <c r="I165" s="130">
        <v>0</v>
      </c>
      <c r="J165" s="152">
        <f>SUM(H165:I165)</f>
        <v>0</v>
      </c>
      <c r="K165" s="132">
        <v>0</v>
      </c>
      <c r="L165" s="133">
        <v>0</v>
      </c>
      <c r="M165" s="133">
        <v>0</v>
      </c>
      <c r="N165" s="133">
        <v>0</v>
      </c>
      <c r="O165" s="133">
        <v>0</v>
      </c>
      <c r="P165" s="130">
        <v>0</v>
      </c>
      <c r="Q165" s="131">
        <f>SUM(K165:P165)</f>
        <v>0</v>
      </c>
      <c r="R165" s="134">
        <f>SUM(J165,Q165)</f>
        <v>0</v>
      </c>
    </row>
    <row r="166" spans="2:18" s="111" customFormat="1" ht="16.5" customHeight="1">
      <c r="B166" s="125"/>
      <c r="C166" s="125"/>
      <c r="D166" s="135" t="s">
        <v>44</v>
      </c>
      <c r="E166" s="136"/>
      <c r="F166" s="136"/>
      <c r="G166" s="137"/>
      <c r="H166" s="138">
        <v>0</v>
      </c>
      <c r="I166" s="139">
        <v>0</v>
      </c>
      <c r="J166" s="154">
        <f>SUM(H166:I166)</f>
        <v>0</v>
      </c>
      <c r="K166" s="141">
        <v>0</v>
      </c>
      <c r="L166" s="142">
        <v>0</v>
      </c>
      <c r="M166" s="142">
        <v>0</v>
      </c>
      <c r="N166" s="142">
        <v>0</v>
      </c>
      <c r="O166" s="142">
        <v>0</v>
      </c>
      <c r="P166" s="139">
        <v>0</v>
      </c>
      <c r="Q166" s="140">
        <f>SUM(K166:P166)</f>
        <v>0</v>
      </c>
      <c r="R166" s="143">
        <f>SUM(J166,Q166)</f>
        <v>0</v>
      </c>
    </row>
    <row r="167" spans="2:18" s="111" customFormat="1" ht="16.5" customHeight="1">
      <c r="B167" s="125"/>
      <c r="C167" s="155"/>
      <c r="D167" s="144" t="s">
        <v>45</v>
      </c>
      <c r="E167" s="48"/>
      <c r="F167" s="48"/>
      <c r="G167" s="145"/>
      <c r="H167" s="146">
        <v>0</v>
      </c>
      <c r="I167" s="147">
        <v>0</v>
      </c>
      <c r="J167" s="153">
        <f>SUM(H167:I167)</f>
        <v>0</v>
      </c>
      <c r="K167" s="149">
        <v>0</v>
      </c>
      <c r="L167" s="150">
        <v>0</v>
      </c>
      <c r="M167" s="150">
        <v>0</v>
      </c>
      <c r="N167" s="150">
        <v>0</v>
      </c>
      <c r="O167" s="150">
        <v>0</v>
      </c>
      <c r="P167" s="147">
        <v>0</v>
      </c>
      <c r="Q167" s="148">
        <f>SUM(K167:P167)</f>
        <v>0</v>
      </c>
      <c r="R167" s="151">
        <f>SUM(J167,Q167)</f>
        <v>0</v>
      </c>
    </row>
    <row r="168" spans="2:18" s="111" customFormat="1" ht="16.5" customHeight="1">
      <c r="B168" s="125"/>
      <c r="C168" s="114" t="s">
        <v>46</v>
      </c>
      <c r="D168" s="115"/>
      <c r="E168" s="115"/>
      <c r="F168" s="115"/>
      <c r="G168" s="116"/>
      <c r="H168" s="117">
        <f aca="true" t="shared" si="31" ref="H168:R168">SUM(H169:H171)</f>
        <v>0</v>
      </c>
      <c r="I168" s="118">
        <f t="shared" si="31"/>
        <v>0</v>
      </c>
      <c r="J168" s="119">
        <f t="shared" si="31"/>
        <v>0</v>
      </c>
      <c r="K168" s="120">
        <f t="shared" si="31"/>
        <v>0</v>
      </c>
      <c r="L168" s="121">
        <f t="shared" si="31"/>
        <v>0</v>
      </c>
      <c r="M168" s="121">
        <f t="shared" si="31"/>
        <v>0</v>
      </c>
      <c r="N168" s="121">
        <f t="shared" si="31"/>
        <v>0</v>
      </c>
      <c r="O168" s="121">
        <f t="shared" si="31"/>
        <v>0</v>
      </c>
      <c r="P168" s="122">
        <f t="shared" si="31"/>
        <v>0</v>
      </c>
      <c r="Q168" s="123">
        <f t="shared" si="31"/>
        <v>0</v>
      </c>
      <c r="R168" s="124">
        <f t="shared" si="31"/>
        <v>0</v>
      </c>
    </row>
    <row r="169" spans="2:18" s="111" customFormat="1" ht="16.5" customHeight="1">
      <c r="B169" s="125"/>
      <c r="C169" s="125"/>
      <c r="D169" s="126" t="s">
        <v>47</v>
      </c>
      <c r="E169" s="127"/>
      <c r="F169" s="127"/>
      <c r="G169" s="128"/>
      <c r="H169" s="129">
        <v>0</v>
      </c>
      <c r="I169" s="130">
        <v>0</v>
      </c>
      <c r="J169" s="152">
        <f>SUM(H169:I169)</f>
        <v>0</v>
      </c>
      <c r="K169" s="132">
        <v>0</v>
      </c>
      <c r="L169" s="133">
        <v>0</v>
      </c>
      <c r="M169" s="133">
        <v>0</v>
      </c>
      <c r="N169" s="133">
        <v>0</v>
      </c>
      <c r="O169" s="133">
        <v>0</v>
      </c>
      <c r="P169" s="130">
        <v>0</v>
      </c>
      <c r="Q169" s="131">
        <f>SUM(K169:P169)</f>
        <v>0</v>
      </c>
      <c r="R169" s="134">
        <f>SUM(J169,Q169)</f>
        <v>0</v>
      </c>
    </row>
    <row r="170" spans="2:18" s="111" customFormat="1" ht="16.5" customHeight="1">
      <c r="B170" s="125"/>
      <c r="C170" s="125"/>
      <c r="D170" s="135" t="s">
        <v>48</v>
      </c>
      <c r="E170" s="136"/>
      <c r="F170" s="136"/>
      <c r="G170" s="137"/>
      <c r="H170" s="138">
        <v>0</v>
      </c>
      <c r="I170" s="139">
        <v>0</v>
      </c>
      <c r="J170" s="154">
        <f>SUM(H170:I170)</f>
        <v>0</v>
      </c>
      <c r="K170" s="141">
        <v>0</v>
      </c>
      <c r="L170" s="142">
        <v>0</v>
      </c>
      <c r="M170" s="142">
        <v>0</v>
      </c>
      <c r="N170" s="142">
        <v>0</v>
      </c>
      <c r="O170" s="142">
        <v>0</v>
      </c>
      <c r="P170" s="139">
        <v>0</v>
      </c>
      <c r="Q170" s="140">
        <f>SUM(K170:P170)</f>
        <v>0</v>
      </c>
      <c r="R170" s="143">
        <f>SUM(J170,Q170)</f>
        <v>0</v>
      </c>
    </row>
    <row r="171" spans="2:18" s="111" customFormat="1" ht="16.5" customHeight="1">
      <c r="B171" s="125"/>
      <c r="C171" s="125"/>
      <c r="D171" s="144" t="s">
        <v>49</v>
      </c>
      <c r="E171" s="48"/>
      <c r="F171" s="48"/>
      <c r="G171" s="145"/>
      <c r="H171" s="146">
        <v>0</v>
      </c>
      <c r="I171" s="147">
        <v>0</v>
      </c>
      <c r="J171" s="153">
        <f>SUM(H171:I171)</f>
        <v>0</v>
      </c>
      <c r="K171" s="149">
        <v>0</v>
      </c>
      <c r="L171" s="150">
        <v>0</v>
      </c>
      <c r="M171" s="150">
        <v>0</v>
      </c>
      <c r="N171" s="150">
        <v>0</v>
      </c>
      <c r="O171" s="150">
        <v>0</v>
      </c>
      <c r="P171" s="147">
        <v>0</v>
      </c>
      <c r="Q171" s="148">
        <f>SUM(K171:P171)</f>
        <v>0</v>
      </c>
      <c r="R171" s="151">
        <f>SUM(J171,Q171)</f>
        <v>0</v>
      </c>
    </row>
    <row r="172" spans="2:18" s="111" customFormat="1" ht="16.5" customHeight="1">
      <c r="B172" s="125"/>
      <c r="C172" s="156" t="s">
        <v>50</v>
      </c>
      <c r="D172" s="157"/>
      <c r="E172" s="157"/>
      <c r="F172" s="157"/>
      <c r="G172" s="158"/>
      <c r="H172" s="117">
        <v>0</v>
      </c>
      <c r="I172" s="118">
        <v>0</v>
      </c>
      <c r="J172" s="119">
        <f>SUM(H172:I172)</f>
        <v>0</v>
      </c>
      <c r="K172" s="120">
        <v>0</v>
      </c>
      <c r="L172" s="121">
        <v>0</v>
      </c>
      <c r="M172" s="121">
        <v>0</v>
      </c>
      <c r="N172" s="121">
        <v>0</v>
      </c>
      <c r="O172" s="121">
        <v>0</v>
      </c>
      <c r="P172" s="122">
        <v>0</v>
      </c>
      <c r="Q172" s="123">
        <f>SUM(K172:P172)</f>
        <v>0</v>
      </c>
      <c r="R172" s="124">
        <f>SUM(J172,Q172)</f>
        <v>0</v>
      </c>
    </row>
    <row r="173" spans="2:18" s="111" customFormat="1" ht="16.5" customHeight="1">
      <c r="B173" s="155"/>
      <c r="C173" s="156" t="s">
        <v>51</v>
      </c>
      <c r="D173" s="157"/>
      <c r="E173" s="157"/>
      <c r="F173" s="157"/>
      <c r="G173" s="158"/>
      <c r="H173" s="117">
        <v>0</v>
      </c>
      <c r="I173" s="118">
        <v>0</v>
      </c>
      <c r="J173" s="119">
        <f>SUM(H173:I173)</f>
        <v>0</v>
      </c>
      <c r="K173" s="120">
        <v>0</v>
      </c>
      <c r="L173" s="121">
        <v>0</v>
      </c>
      <c r="M173" s="121">
        <v>0</v>
      </c>
      <c r="N173" s="121">
        <v>0</v>
      </c>
      <c r="O173" s="121">
        <v>0</v>
      </c>
      <c r="P173" s="122">
        <v>0</v>
      </c>
      <c r="Q173" s="123">
        <f>SUM(K173:P173)</f>
        <v>0</v>
      </c>
      <c r="R173" s="124">
        <f>SUM(J173,Q173)</f>
        <v>0</v>
      </c>
    </row>
    <row r="174" spans="2:18" s="111" customFormat="1" ht="16.5" customHeight="1">
      <c r="B174" s="114" t="s">
        <v>52</v>
      </c>
      <c r="C174" s="115"/>
      <c r="D174" s="115"/>
      <c r="E174" s="115"/>
      <c r="F174" s="115"/>
      <c r="G174" s="116"/>
      <c r="H174" s="117">
        <f aca="true" t="shared" si="32" ref="H174:R174">SUM(H175:H180)</f>
        <v>0</v>
      </c>
      <c r="I174" s="118">
        <f t="shared" si="32"/>
        <v>0</v>
      </c>
      <c r="J174" s="119">
        <f t="shared" si="32"/>
        <v>0</v>
      </c>
      <c r="K174" s="120">
        <f t="shared" si="32"/>
        <v>0</v>
      </c>
      <c r="L174" s="121">
        <f t="shared" si="32"/>
        <v>0</v>
      </c>
      <c r="M174" s="121">
        <f t="shared" si="32"/>
        <v>0</v>
      </c>
      <c r="N174" s="121">
        <f t="shared" si="32"/>
        <v>0</v>
      </c>
      <c r="O174" s="121">
        <f t="shared" si="32"/>
        <v>0</v>
      </c>
      <c r="P174" s="122">
        <f t="shared" si="32"/>
        <v>0</v>
      </c>
      <c r="Q174" s="123">
        <f t="shared" si="32"/>
        <v>0</v>
      </c>
      <c r="R174" s="124">
        <f t="shared" si="32"/>
        <v>0</v>
      </c>
    </row>
    <row r="175" spans="2:18" s="111" customFormat="1" ht="16.5" customHeight="1">
      <c r="B175" s="125"/>
      <c r="C175" s="126" t="s">
        <v>53</v>
      </c>
      <c r="D175" s="127"/>
      <c r="E175" s="127"/>
      <c r="F175" s="127"/>
      <c r="G175" s="128"/>
      <c r="H175" s="159"/>
      <c r="I175" s="160"/>
      <c r="J175" s="161"/>
      <c r="K175" s="162"/>
      <c r="L175" s="133">
        <v>0</v>
      </c>
      <c r="M175" s="133">
        <v>0</v>
      </c>
      <c r="N175" s="133">
        <v>0</v>
      </c>
      <c r="O175" s="133">
        <v>0</v>
      </c>
      <c r="P175" s="130">
        <v>0</v>
      </c>
      <c r="Q175" s="131">
        <f aca="true" t="shared" si="33" ref="Q175:Q180">SUM(K175:P175)</f>
        <v>0</v>
      </c>
      <c r="R175" s="134">
        <f aca="true" t="shared" si="34" ref="R175:R180">SUM(J175,Q175)</f>
        <v>0</v>
      </c>
    </row>
    <row r="176" spans="2:18" s="111" customFormat="1" ht="16.5" customHeight="1">
      <c r="B176" s="125"/>
      <c r="C176" s="135" t="s">
        <v>54</v>
      </c>
      <c r="D176" s="136"/>
      <c r="E176" s="136"/>
      <c r="F176" s="136"/>
      <c r="G176" s="137"/>
      <c r="H176" s="138">
        <v>0</v>
      </c>
      <c r="I176" s="139">
        <v>0</v>
      </c>
      <c r="J176" s="154">
        <f>SUM(H176:I176)</f>
        <v>0</v>
      </c>
      <c r="K176" s="141">
        <v>0</v>
      </c>
      <c r="L176" s="142">
        <v>0</v>
      </c>
      <c r="M176" s="142">
        <v>0</v>
      </c>
      <c r="N176" s="142">
        <v>0</v>
      </c>
      <c r="O176" s="142">
        <v>0</v>
      </c>
      <c r="P176" s="139">
        <v>0</v>
      </c>
      <c r="Q176" s="140">
        <f t="shared" si="33"/>
        <v>0</v>
      </c>
      <c r="R176" s="143">
        <f t="shared" si="34"/>
        <v>0</v>
      </c>
    </row>
    <row r="177" spans="2:18" s="111" customFormat="1" ht="16.5" customHeight="1">
      <c r="B177" s="125"/>
      <c r="C177" s="135" t="s">
        <v>55</v>
      </c>
      <c r="D177" s="136"/>
      <c r="E177" s="136"/>
      <c r="F177" s="136"/>
      <c r="G177" s="137"/>
      <c r="H177" s="138">
        <v>0</v>
      </c>
      <c r="I177" s="139">
        <v>0</v>
      </c>
      <c r="J177" s="154">
        <f>SUM(H177:I177)</f>
        <v>0</v>
      </c>
      <c r="K177" s="141">
        <v>0</v>
      </c>
      <c r="L177" s="142">
        <v>0</v>
      </c>
      <c r="M177" s="142">
        <v>0</v>
      </c>
      <c r="N177" s="142">
        <v>0</v>
      </c>
      <c r="O177" s="142">
        <v>0</v>
      </c>
      <c r="P177" s="139">
        <v>0</v>
      </c>
      <c r="Q177" s="140">
        <f t="shared" si="33"/>
        <v>0</v>
      </c>
      <c r="R177" s="143">
        <f t="shared" si="34"/>
        <v>0</v>
      </c>
    </row>
    <row r="178" spans="2:18" s="111" customFormat="1" ht="16.5" customHeight="1">
      <c r="B178" s="125"/>
      <c r="C178" s="135" t="s">
        <v>56</v>
      </c>
      <c r="D178" s="136"/>
      <c r="E178" s="136"/>
      <c r="F178" s="136"/>
      <c r="G178" s="137"/>
      <c r="H178" s="163"/>
      <c r="I178" s="139">
        <v>0</v>
      </c>
      <c r="J178" s="154">
        <f>SUM(H178:I178)</f>
        <v>0</v>
      </c>
      <c r="K178" s="164"/>
      <c r="L178" s="142">
        <v>0</v>
      </c>
      <c r="M178" s="142">
        <v>0</v>
      </c>
      <c r="N178" s="142">
        <v>0</v>
      </c>
      <c r="O178" s="142">
        <v>0</v>
      </c>
      <c r="P178" s="139">
        <v>0</v>
      </c>
      <c r="Q178" s="140">
        <f t="shared" si="33"/>
        <v>0</v>
      </c>
      <c r="R178" s="143">
        <f t="shared" si="34"/>
        <v>0</v>
      </c>
    </row>
    <row r="179" spans="2:18" s="111" customFormat="1" ht="16.5" customHeight="1">
      <c r="B179" s="125"/>
      <c r="C179" s="165" t="s">
        <v>57</v>
      </c>
      <c r="D179" s="166"/>
      <c r="E179" s="166"/>
      <c r="F179" s="166"/>
      <c r="G179" s="167"/>
      <c r="H179" s="163"/>
      <c r="I179" s="168"/>
      <c r="J179" s="169"/>
      <c r="K179" s="164"/>
      <c r="L179" s="142">
        <v>0</v>
      </c>
      <c r="M179" s="142">
        <v>0</v>
      </c>
      <c r="N179" s="142">
        <v>0</v>
      </c>
      <c r="O179" s="142">
        <v>0</v>
      </c>
      <c r="P179" s="139">
        <v>0</v>
      </c>
      <c r="Q179" s="140">
        <f t="shared" si="33"/>
        <v>0</v>
      </c>
      <c r="R179" s="143">
        <f t="shared" si="34"/>
        <v>0</v>
      </c>
    </row>
    <row r="180" spans="2:18" s="111" customFormat="1" ht="16.5" customHeight="1">
      <c r="B180" s="170"/>
      <c r="C180" s="171" t="s">
        <v>58</v>
      </c>
      <c r="D180" s="172"/>
      <c r="E180" s="172"/>
      <c r="F180" s="172"/>
      <c r="G180" s="173"/>
      <c r="H180" s="146">
        <v>0</v>
      </c>
      <c r="I180" s="147">
        <v>0</v>
      </c>
      <c r="J180" s="153">
        <f>SUM(H180:I180)</f>
        <v>0</v>
      </c>
      <c r="K180" s="174"/>
      <c r="L180" s="150">
        <v>0</v>
      </c>
      <c r="M180" s="150">
        <v>0</v>
      </c>
      <c r="N180" s="150">
        <v>0</v>
      </c>
      <c r="O180" s="150">
        <v>0</v>
      </c>
      <c r="P180" s="147">
        <v>0</v>
      </c>
      <c r="Q180" s="148">
        <f t="shared" si="33"/>
        <v>0</v>
      </c>
      <c r="R180" s="151">
        <f t="shared" si="34"/>
        <v>0</v>
      </c>
    </row>
    <row r="181" spans="2:18" s="111" customFormat="1" ht="16.5" customHeight="1">
      <c r="B181" s="114" t="s">
        <v>59</v>
      </c>
      <c r="C181" s="115"/>
      <c r="D181" s="115"/>
      <c r="E181" s="115"/>
      <c r="F181" s="115"/>
      <c r="G181" s="116"/>
      <c r="H181" s="117">
        <f>SUM(H182:H184)</f>
        <v>0</v>
      </c>
      <c r="I181" s="118">
        <f>SUM(I182:I184)</f>
        <v>0</v>
      </c>
      <c r="J181" s="119">
        <f>SUM(J182:J184)</f>
        <v>0</v>
      </c>
      <c r="K181" s="175"/>
      <c r="L181" s="121">
        <f aca="true" t="shared" si="35" ref="L181:R181">SUM(L182:L184)</f>
        <v>0</v>
      </c>
      <c r="M181" s="121">
        <f t="shared" si="35"/>
        <v>0</v>
      </c>
      <c r="N181" s="121">
        <f t="shared" si="35"/>
        <v>0</v>
      </c>
      <c r="O181" s="121">
        <f t="shared" si="35"/>
        <v>0</v>
      </c>
      <c r="P181" s="122">
        <f t="shared" si="35"/>
        <v>0</v>
      </c>
      <c r="Q181" s="123">
        <f t="shared" si="35"/>
        <v>0</v>
      </c>
      <c r="R181" s="124">
        <f t="shared" si="35"/>
        <v>0</v>
      </c>
    </row>
    <row r="182" spans="2:18" s="111" customFormat="1" ht="16.5" customHeight="1">
      <c r="B182" s="125"/>
      <c r="C182" s="126" t="s">
        <v>60</v>
      </c>
      <c r="D182" s="127"/>
      <c r="E182" s="127"/>
      <c r="F182" s="127"/>
      <c r="G182" s="128"/>
      <c r="H182" s="129">
        <v>0</v>
      </c>
      <c r="I182" s="130">
        <v>0</v>
      </c>
      <c r="J182" s="152">
        <f>SUM(H182:I182)</f>
        <v>0</v>
      </c>
      <c r="K182" s="162"/>
      <c r="L182" s="133">
        <v>0</v>
      </c>
      <c r="M182" s="133">
        <v>0</v>
      </c>
      <c r="N182" s="133">
        <v>0</v>
      </c>
      <c r="O182" s="133">
        <v>0</v>
      </c>
      <c r="P182" s="130">
        <v>0</v>
      </c>
      <c r="Q182" s="131">
        <f>SUM(K182:P182)</f>
        <v>0</v>
      </c>
      <c r="R182" s="134">
        <f>SUM(J182,Q182)</f>
        <v>0</v>
      </c>
    </row>
    <row r="183" spans="2:18" s="111" customFormat="1" ht="16.5" customHeight="1">
      <c r="B183" s="125"/>
      <c r="C183" s="135" t="s">
        <v>61</v>
      </c>
      <c r="D183" s="136"/>
      <c r="E183" s="136"/>
      <c r="F183" s="136"/>
      <c r="G183" s="137"/>
      <c r="H183" s="138">
        <v>0</v>
      </c>
      <c r="I183" s="139">
        <v>0</v>
      </c>
      <c r="J183" s="154">
        <f>SUM(H183:I183)</f>
        <v>0</v>
      </c>
      <c r="K183" s="164"/>
      <c r="L183" s="142">
        <v>0</v>
      </c>
      <c r="M183" s="142">
        <v>0</v>
      </c>
      <c r="N183" s="142">
        <v>0</v>
      </c>
      <c r="O183" s="142">
        <v>0</v>
      </c>
      <c r="P183" s="139">
        <v>0</v>
      </c>
      <c r="Q183" s="140">
        <f>SUM(K183:P183)</f>
        <v>0</v>
      </c>
      <c r="R183" s="143">
        <f>SUM(J183,Q183)</f>
        <v>0</v>
      </c>
    </row>
    <row r="184" spans="2:18" s="111" customFormat="1" ht="16.5" customHeight="1">
      <c r="B184" s="170"/>
      <c r="C184" s="144" t="s">
        <v>62</v>
      </c>
      <c r="D184" s="48"/>
      <c r="E184" s="48"/>
      <c r="F184" s="48"/>
      <c r="G184" s="145"/>
      <c r="H184" s="146">
        <v>0</v>
      </c>
      <c r="I184" s="147">
        <v>0</v>
      </c>
      <c r="J184" s="153">
        <f>SUM(H184:I184)</f>
        <v>0</v>
      </c>
      <c r="K184" s="174"/>
      <c r="L184" s="150">
        <v>0</v>
      </c>
      <c r="M184" s="150">
        <v>0</v>
      </c>
      <c r="N184" s="150">
        <v>0</v>
      </c>
      <c r="O184" s="150">
        <v>0</v>
      </c>
      <c r="P184" s="147">
        <v>0</v>
      </c>
      <c r="Q184" s="148">
        <f>SUM(K184:P184)</f>
        <v>0</v>
      </c>
      <c r="R184" s="151">
        <f>SUM(J184,Q184)</f>
        <v>0</v>
      </c>
    </row>
    <row r="185" spans="2:18" s="111" customFormat="1" ht="16.5" customHeight="1">
      <c r="B185" s="176" t="s">
        <v>63</v>
      </c>
      <c r="C185" s="29"/>
      <c r="D185" s="29"/>
      <c r="E185" s="29"/>
      <c r="F185" s="29"/>
      <c r="G185" s="30"/>
      <c r="H185" s="117">
        <f aca="true" t="shared" si="36" ref="H185:R185">SUM(H154,H174,H181)</f>
        <v>0</v>
      </c>
      <c r="I185" s="118">
        <f t="shared" si="36"/>
        <v>0</v>
      </c>
      <c r="J185" s="119">
        <f t="shared" si="36"/>
        <v>0</v>
      </c>
      <c r="K185" s="120">
        <f t="shared" si="36"/>
        <v>0</v>
      </c>
      <c r="L185" s="121">
        <f t="shared" si="36"/>
        <v>0</v>
      </c>
      <c r="M185" s="121">
        <f t="shared" si="36"/>
        <v>0</v>
      </c>
      <c r="N185" s="121">
        <f t="shared" si="36"/>
        <v>0</v>
      </c>
      <c r="O185" s="121">
        <f t="shared" si="36"/>
        <v>0</v>
      </c>
      <c r="P185" s="122">
        <f t="shared" si="36"/>
        <v>0</v>
      </c>
      <c r="Q185" s="123">
        <f t="shared" si="36"/>
        <v>0</v>
      </c>
      <c r="R185" s="124">
        <f t="shared" si="36"/>
        <v>0</v>
      </c>
    </row>
    <row r="187" s="111" customFormat="1" ht="16.5" customHeight="1">
      <c r="A187" s="110" t="s">
        <v>104</v>
      </c>
    </row>
    <row r="188" spans="11:12" s="111" customFormat="1" ht="16.5" customHeight="1">
      <c r="K188" s="367" t="s">
        <v>105</v>
      </c>
      <c r="L188" s="367"/>
    </row>
    <row r="189" spans="2:12" s="111" customFormat="1" ht="16.5" customHeight="1">
      <c r="B189" s="356" t="s">
        <v>186</v>
      </c>
      <c r="C189" s="330"/>
      <c r="D189" s="330"/>
      <c r="E189" s="330"/>
      <c r="F189" s="330"/>
      <c r="G189" s="331"/>
      <c r="H189" s="184" t="s">
        <v>106</v>
      </c>
      <c r="I189" s="185" t="s">
        <v>107</v>
      </c>
      <c r="J189" s="185" t="s">
        <v>108</v>
      </c>
      <c r="K189" s="186" t="s">
        <v>109</v>
      </c>
      <c r="L189" s="187" t="s">
        <v>10</v>
      </c>
    </row>
    <row r="190" spans="2:12" s="111" customFormat="1" ht="16.5" customHeight="1">
      <c r="B190" s="335"/>
      <c r="C190" s="336"/>
      <c r="D190" s="336"/>
      <c r="E190" s="336"/>
      <c r="F190" s="336"/>
      <c r="G190" s="337"/>
      <c r="H190" s="188">
        <v>0</v>
      </c>
      <c r="I190" s="189">
        <v>0</v>
      </c>
      <c r="J190" s="189">
        <v>0</v>
      </c>
      <c r="K190" s="190">
        <v>0</v>
      </c>
      <c r="L190" s="191">
        <f>SUM(H190:K190)</f>
        <v>0</v>
      </c>
    </row>
    <row r="191" s="111" customFormat="1" ht="16.5" customHeight="1"/>
    <row r="192" s="111" customFormat="1" ht="16.5" customHeight="1"/>
    <row r="193" s="111" customFormat="1" ht="16.5" customHeight="1">
      <c r="A193" s="110" t="s">
        <v>110</v>
      </c>
    </row>
    <row r="194" spans="17:18" s="111" customFormat="1" ht="16.5" customHeight="1">
      <c r="Q194" s="367" t="s">
        <v>105</v>
      </c>
      <c r="R194" s="367"/>
    </row>
    <row r="195" spans="2:18" s="111" customFormat="1" ht="16.5" customHeight="1">
      <c r="B195" s="356" t="str">
        <f>B189</f>
        <v>平成２０年（２００８年）１１月
（申請日：１１／１～１１／３０）</v>
      </c>
      <c r="C195" s="330"/>
      <c r="D195" s="330"/>
      <c r="E195" s="330"/>
      <c r="F195" s="330"/>
      <c r="G195" s="331"/>
      <c r="H195" s="357" t="s">
        <v>177</v>
      </c>
      <c r="I195" s="359" t="s">
        <v>111</v>
      </c>
      <c r="J195" s="306" t="s">
        <v>8</v>
      </c>
      <c r="K195" s="306" t="s">
        <v>9</v>
      </c>
      <c r="L195" s="365" t="s">
        <v>11</v>
      </c>
      <c r="M195" s="359" t="s">
        <v>12</v>
      </c>
      <c r="N195" s="359" t="s">
        <v>13</v>
      </c>
      <c r="O195" s="359" t="s">
        <v>14</v>
      </c>
      <c r="P195" s="359" t="s">
        <v>15</v>
      </c>
      <c r="Q195" s="368" t="s">
        <v>16</v>
      </c>
      <c r="R195" s="344" t="s">
        <v>10</v>
      </c>
    </row>
    <row r="196" spans="2:18" s="111" customFormat="1" ht="16.5" customHeight="1">
      <c r="B196" s="335"/>
      <c r="C196" s="336"/>
      <c r="D196" s="336"/>
      <c r="E196" s="336"/>
      <c r="F196" s="336"/>
      <c r="G196" s="337"/>
      <c r="H196" s="358"/>
      <c r="I196" s="360"/>
      <c r="J196" s="307"/>
      <c r="K196" s="307"/>
      <c r="L196" s="366"/>
      <c r="M196" s="360"/>
      <c r="N196" s="360"/>
      <c r="O196" s="360"/>
      <c r="P196" s="360"/>
      <c r="Q196" s="369"/>
      <c r="R196" s="345"/>
    </row>
    <row r="197" spans="2:18" s="111" customFormat="1" ht="16.5" customHeight="1">
      <c r="B197" s="195" t="s">
        <v>112</v>
      </c>
      <c r="C197" s="196"/>
      <c r="D197" s="196"/>
      <c r="E197" s="196"/>
      <c r="F197" s="196"/>
      <c r="G197" s="196"/>
      <c r="H197" s="197">
        <v>0</v>
      </c>
      <c r="I197" s="198">
        <v>0</v>
      </c>
      <c r="J197" s="199">
        <v>0</v>
      </c>
      <c r="K197" s="199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  <c r="Q197" s="200">
        <v>0</v>
      </c>
      <c r="R197" s="201">
        <f>SUM(H197:Q197)</f>
        <v>0</v>
      </c>
    </row>
    <row r="198" spans="2:18" s="111" customFormat="1" ht="16.5" customHeight="1">
      <c r="B198" s="202" t="s">
        <v>113</v>
      </c>
      <c r="C198" s="203"/>
      <c r="D198" s="203"/>
      <c r="E198" s="203"/>
      <c r="F198" s="203"/>
      <c r="G198" s="203"/>
      <c r="H198" s="204">
        <v>0</v>
      </c>
      <c r="I198" s="205">
        <v>0</v>
      </c>
      <c r="J198" s="206">
        <v>0</v>
      </c>
      <c r="K198" s="206">
        <v>0</v>
      </c>
      <c r="L198" s="205">
        <v>0</v>
      </c>
      <c r="M198" s="205">
        <v>0</v>
      </c>
      <c r="N198" s="205">
        <v>0</v>
      </c>
      <c r="O198" s="205">
        <v>0</v>
      </c>
      <c r="P198" s="205">
        <v>0</v>
      </c>
      <c r="Q198" s="207">
        <v>0</v>
      </c>
      <c r="R198" s="208">
        <f>SUM(H198:Q198)</f>
        <v>0</v>
      </c>
    </row>
    <row r="199" spans="2:18" s="111" customFormat="1" ht="16.5" customHeight="1">
      <c r="B199" s="202" t="s">
        <v>114</v>
      </c>
      <c r="C199" s="203"/>
      <c r="D199" s="203"/>
      <c r="E199" s="203"/>
      <c r="F199" s="203"/>
      <c r="G199" s="203"/>
      <c r="H199" s="204">
        <v>0</v>
      </c>
      <c r="I199" s="205">
        <v>0</v>
      </c>
      <c r="J199" s="206">
        <v>0</v>
      </c>
      <c r="K199" s="206">
        <v>0</v>
      </c>
      <c r="L199" s="205">
        <v>0</v>
      </c>
      <c r="M199" s="205">
        <v>0</v>
      </c>
      <c r="N199" s="205">
        <v>0</v>
      </c>
      <c r="O199" s="205">
        <v>0</v>
      </c>
      <c r="P199" s="205">
        <v>0</v>
      </c>
      <c r="Q199" s="207">
        <v>0</v>
      </c>
      <c r="R199" s="208">
        <f>SUM(H199:Q199)</f>
        <v>0</v>
      </c>
    </row>
    <row r="200" spans="2:18" s="111" customFormat="1" ht="16.5" customHeight="1">
      <c r="B200" s="209" t="s">
        <v>115</v>
      </c>
      <c r="C200" s="210"/>
      <c r="D200" s="210"/>
      <c r="E200" s="210"/>
      <c r="F200" s="210"/>
      <c r="G200" s="210"/>
      <c r="H200" s="211">
        <v>0</v>
      </c>
      <c r="I200" s="212">
        <v>0</v>
      </c>
      <c r="J200" s="213">
        <v>0</v>
      </c>
      <c r="K200" s="213">
        <v>0</v>
      </c>
      <c r="L200" s="212">
        <v>0</v>
      </c>
      <c r="M200" s="212">
        <v>0</v>
      </c>
      <c r="N200" s="212">
        <v>0</v>
      </c>
      <c r="O200" s="212">
        <v>0</v>
      </c>
      <c r="P200" s="212">
        <v>0</v>
      </c>
      <c r="Q200" s="214">
        <v>0</v>
      </c>
      <c r="R200" s="215">
        <f>SUM(H200:Q200)</f>
        <v>0</v>
      </c>
    </row>
    <row r="201" spans="2:18" s="111" customFormat="1" ht="16.5" customHeight="1">
      <c r="B201" s="15" t="s">
        <v>116</v>
      </c>
      <c r="C201" s="16"/>
      <c r="D201" s="16"/>
      <c r="E201" s="16"/>
      <c r="F201" s="16"/>
      <c r="G201" s="16"/>
      <c r="H201" s="59">
        <f aca="true" t="shared" si="37" ref="H201:R201">SUM(H197:H200)</f>
        <v>0</v>
      </c>
      <c r="I201" s="63">
        <f t="shared" si="37"/>
        <v>0</v>
      </c>
      <c r="J201" s="63">
        <f t="shared" si="37"/>
        <v>0</v>
      </c>
      <c r="K201" s="63">
        <f t="shared" si="37"/>
        <v>0</v>
      </c>
      <c r="L201" s="63">
        <f t="shared" si="37"/>
        <v>0</v>
      </c>
      <c r="M201" s="63">
        <f t="shared" si="37"/>
        <v>0</v>
      </c>
      <c r="N201" s="63">
        <f t="shared" si="37"/>
        <v>0</v>
      </c>
      <c r="O201" s="63">
        <f t="shared" si="37"/>
        <v>0</v>
      </c>
      <c r="P201" s="63">
        <f t="shared" si="37"/>
        <v>0</v>
      </c>
      <c r="Q201" s="60">
        <f t="shared" si="37"/>
        <v>0</v>
      </c>
      <c r="R201" s="90">
        <f t="shared" si="37"/>
        <v>0</v>
      </c>
    </row>
    <row r="202" s="111" customFormat="1" ht="16.5" customHeight="1">
      <c r="B202" s="216" t="s">
        <v>117</v>
      </c>
    </row>
    <row r="203" s="111" customFormat="1" ht="16.5" customHeight="1"/>
    <row r="204" s="111" customFormat="1" ht="16.5" customHeight="1"/>
    <row r="205" spans="1:11" s="111" customFormat="1" ht="16.5" customHeight="1">
      <c r="A205" s="110" t="s">
        <v>118</v>
      </c>
      <c r="H205" s="112"/>
      <c r="I205" s="112"/>
      <c r="J205" s="112"/>
      <c r="K205" s="112"/>
    </row>
    <row r="206" spans="2:18" s="111" customFormat="1" ht="16.5" customHeight="1"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367" t="s">
        <v>105</v>
      </c>
      <c r="R206" s="367"/>
    </row>
    <row r="207" spans="2:18" ht="16.5" customHeight="1">
      <c r="B207" s="316" t="str">
        <f>B189</f>
        <v>平成２０年（２００８年）１１月
（申請日：１１／１～１１／３０）</v>
      </c>
      <c r="C207" s="317"/>
      <c r="D207" s="317"/>
      <c r="E207" s="317"/>
      <c r="F207" s="317"/>
      <c r="G207" s="318"/>
      <c r="H207" s="313" t="s">
        <v>119</v>
      </c>
      <c r="I207" s="314"/>
      <c r="J207" s="314"/>
      <c r="K207" s="314"/>
      <c r="L207" s="314"/>
      <c r="M207" s="314"/>
      <c r="N207" s="314"/>
      <c r="O207" s="314"/>
      <c r="P207" s="314"/>
      <c r="Q207" s="315"/>
      <c r="R207" s="352" t="s">
        <v>120</v>
      </c>
    </row>
    <row r="208" spans="2:18" ht="16.5" customHeight="1">
      <c r="B208" s="319"/>
      <c r="C208" s="320"/>
      <c r="D208" s="320"/>
      <c r="E208" s="320"/>
      <c r="F208" s="320"/>
      <c r="G208" s="321"/>
      <c r="H208" s="218" t="s">
        <v>177</v>
      </c>
      <c r="I208" s="185" t="s">
        <v>121</v>
      </c>
      <c r="J208" s="219" t="s">
        <v>122</v>
      </c>
      <c r="K208" s="219" t="s">
        <v>123</v>
      </c>
      <c r="L208" s="220" t="s">
        <v>11</v>
      </c>
      <c r="M208" s="185" t="s">
        <v>124</v>
      </c>
      <c r="N208" s="185" t="s">
        <v>125</v>
      </c>
      <c r="O208" s="185" t="s">
        <v>126</v>
      </c>
      <c r="P208" s="185" t="s">
        <v>127</v>
      </c>
      <c r="Q208" s="186" t="s">
        <v>128</v>
      </c>
      <c r="R208" s="353"/>
    </row>
    <row r="209" spans="2:18" ht="16.5" customHeight="1">
      <c r="B209" s="340" t="s">
        <v>129</v>
      </c>
      <c r="C209" s="221" t="s">
        <v>130</v>
      </c>
      <c r="D209" s="221"/>
      <c r="E209" s="221"/>
      <c r="F209" s="221"/>
      <c r="G209" s="222"/>
      <c r="H209" s="223">
        <v>0</v>
      </c>
      <c r="I209" s="224">
        <v>0</v>
      </c>
      <c r="J209" s="225">
        <v>0</v>
      </c>
      <c r="K209" s="225">
        <v>0</v>
      </c>
      <c r="L209" s="224">
        <v>0</v>
      </c>
      <c r="M209" s="224">
        <v>0</v>
      </c>
      <c r="N209" s="224">
        <v>0</v>
      </c>
      <c r="O209" s="224">
        <v>0</v>
      </c>
      <c r="P209" s="224">
        <v>0</v>
      </c>
      <c r="Q209" s="226">
        <v>0</v>
      </c>
      <c r="R209" s="227">
        <f aca="true" t="shared" si="38" ref="R209:R218">SUM(H209:Q209)</f>
        <v>0</v>
      </c>
    </row>
    <row r="210" spans="2:18" ht="16.5" customHeight="1">
      <c r="B210" s="341"/>
      <c r="C210" s="203" t="s">
        <v>121</v>
      </c>
      <c r="D210" s="203"/>
      <c r="E210" s="203"/>
      <c r="F210" s="203"/>
      <c r="G210" s="228"/>
      <c r="H210" s="229">
        <v>0</v>
      </c>
      <c r="I210" s="230">
        <v>0</v>
      </c>
      <c r="J210" s="231">
        <v>0</v>
      </c>
      <c r="K210" s="231">
        <v>0</v>
      </c>
      <c r="L210" s="230">
        <v>0</v>
      </c>
      <c r="M210" s="230">
        <v>0</v>
      </c>
      <c r="N210" s="230">
        <v>0</v>
      </c>
      <c r="O210" s="230">
        <v>0</v>
      </c>
      <c r="P210" s="230">
        <v>0</v>
      </c>
      <c r="Q210" s="232">
        <v>0</v>
      </c>
      <c r="R210" s="233">
        <f t="shared" si="38"/>
        <v>0</v>
      </c>
    </row>
    <row r="211" spans="2:18" ht="16.5" customHeight="1">
      <c r="B211" s="341"/>
      <c r="C211" s="234" t="s">
        <v>122</v>
      </c>
      <c r="D211" s="234"/>
      <c r="E211" s="234"/>
      <c r="F211" s="234"/>
      <c r="G211" s="235"/>
      <c r="H211" s="236">
        <v>0</v>
      </c>
      <c r="I211" s="231">
        <v>0</v>
      </c>
      <c r="J211" s="231">
        <v>0</v>
      </c>
      <c r="K211" s="231">
        <v>0</v>
      </c>
      <c r="L211" s="231">
        <v>0</v>
      </c>
      <c r="M211" s="231">
        <v>0</v>
      </c>
      <c r="N211" s="231">
        <v>0</v>
      </c>
      <c r="O211" s="231">
        <v>0</v>
      </c>
      <c r="P211" s="231">
        <v>0</v>
      </c>
      <c r="Q211" s="237">
        <v>0</v>
      </c>
      <c r="R211" s="238">
        <f t="shared" si="38"/>
        <v>0</v>
      </c>
    </row>
    <row r="212" spans="2:18" ht="16.5" customHeight="1">
      <c r="B212" s="341"/>
      <c r="C212" s="234" t="s">
        <v>123</v>
      </c>
      <c r="D212" s="234"/>
      <c r="E212" s="234"/>
      <c r="F212" s="234"/>
      <c r="G212" s="235"/>
      <c r="H212" s="236">
        <v>0</v>
      </c>
      <c r="I212" s="231">
        <v>0</v>
      </c>
      <c r="J212" s="231">
        <v>0</v>
      </c>
      <c r="K212" s="231">
        <v>0</v>
      </c>
      <c r="L212" s="231">
        <v>0</v>
      </c>
      <c r="M212" s="231">
        <v>0</v>
      </c>
      <c r="N212" s="231">
        <v>0</v>
      </c>
      <c r="O212" s="231">
        <v>0</v>
      </c>
      <c r="P212" s="231">
        <v>0</v>
      </c>
      <c r="Q212" s="237">
        <v>0</v>
      </c>
      <c r="R212" s="238">
        <f t="shared" si="38"/>
        <v>0</v>
      </c>
    </row>
    <row r="213" spans="2:18" ht="16.5" customHeight="1">
      <c r="B213" s="341"/>
      <c r="C213" s="203" t="s">
        <v>131</v>
      </c>
      <c r="D213" s="203"/>
      <c r="E213" s="203"/>
      <c r="F213" s="203"/>
      <c r="G213" s="228"/>
      <c r="H213" s="229">
        <v>0</v>
      </c>
      <c r="I213" s="230">
        <v>0</v>
      </c>
      <c r="J213" s="231">
        <v>0</v>
      </c>
      <c r="K213" s="231">
        <v>0</v>
      </c>
      <c r="L213" s="230">
        <v>0</v>
      </c>
      <c r="M213" s="230">
        <v>0</v>
      </c>
      <c r="N213" s="230">
        <v>0</v>
      </c>
      <c r="O213" s="230">
        <v>0</v>
      </c>
      <c r="P213" s="230">
        <v>0</v>
      </c>
      <c r="Q213" s="232">
        <v>0</v>
      </c>
      <c r="R213" s="233">
        <f t="shared" si="38"/>
        <v>0</v>
      </c>
    </row>
    <row r="214" spans="2:18" ht="16.5" customHeight="1">
      <c r="B214" s="341"/>
      <c r="C214" s="203" t="s">
        <v>124</v>
      </c>
      <c r="D214" s="203"/>
      <c r="E214" s="203"/>
      <c r="F214" s="203"/>
      <c r="G214" s="228"/>
      <c r="H214" s="229">
        <v>0</v>
      </c>
      <c r="I214" s="230">
        <v>0</v>
      </c>
      <c r="J214" s="231">
        <v>0</v>
      </c>
      <c r="K214" s="231">
        <v>0</v>
      </c>
      <c r="L214" s="230">
        <v>0</v>
      </c>
      <c r="M214" s="230">
        <v>0</v>
      </c>
      <c r="N214" s="230">
        <v>0</v>
      </c>
      <c r="O214" s="230">
        <v>0</v>
      </c>
      <c r="P214" s="230">
        <v>0</v>
      </c>
      <c r="Q214" s="232">
        <v>0</v>
      </c>
      <c r="R214" s="233">
        <f t="shared" si="38"/>
        <v>0</v>
      </c>
    </row>
    <row r="215" spans="2:18" ht="16.5" customHeight="1">
      <c r="B215" s="341"/>
      <c r="C215" s="203" t="s">
        <v>125</v>
      </c>
      <c r="D215" s="203"/>
      <c r="E215" s="203"/>
      <c r="F215" s="203"/>
      <c r="G215" s="228"/>
      <c r="H215" s="229">
        <v>0</v>
      </c>
      <c r="I215" s="230">
        <v>0</v>
      </c>
      <c r="J215" s="231">
        <v>0</v>
      </c>
      <c r="K215" s="231">
        <v>0</v>
      </c>
      <c r="L215" s="230">
        <v>0</v>
      </c>
      <c r="M215" s="230">
        <v>0</v>
      </c>
      <c r="N215" s="230">
        <v>0</v>
      </c>
      <c r="O215" s="230">
        <v>0</v>
      </c>
      <c r="P215" s="230">
        <v>0</v>
      </c>
      <c r="Q215" s="232">
        <v>0</v>
      </c>
      <c r="R215" s="233">
        <f t="shared" si="38"/>
        <v>0</v>
      </c>
    </row>
    <row r="216" spans="2:18" ht="16.5" customHeight="1">
      <c r="B216" s="341"/>
      <c r="C216" s="203" t="s">
        <v>126</v>
      </c>
      <c r="D216" s="203"/>
      <c r="E216" s="203"/>
      <c r="F216" s="203"/>
      <c r="G216" s="228"/>
      <c r="H216" s="229">
        <v>0</v>
      </c>
      <c r="I216" s="230">
        <v>0</v>
      </c>
      <c r="J216" s="231">
        <v>0</v>
      </c>
      <c r="K216" s="231">
        <v>0</v>
      </c>
      <c r="L216" s="230">
        <v>0</v>
      </c>
      <c r="M216" s="230">
        <v>0</v>
      </c>
      <c r="N216" s="230">
        <v>0</v>
      </c>
      <c r="O216" s="230">
        <v>0</v>
      </c>
      <c r="P216" s="230">
        <v>0</v>
      </c>
      <c r="Q216" s="232">
        <v>0</v>
      </c>
      <c r="R216" s="233">
        <f t="shared" si="38"/>
        <v>0</v>
      </c>
    </row>
    <row r="217" spans="2:18" ht="16.5" customHeight="1">
      <c r="B217" s="341"/>
      <c r="C217" s="203" t="s">
        <v>127</v>
      </c>
      <c r="D217" s="203"/>
      <c r="E217" s="203"/>
      <c r="F217" s="203"/>
      <c r="G217" s="228"/>
      <c r="H217" s="229">
        <v>0</v>
      </c>
      <c r="I217" s="230">
        <v>0</v>
      </c>
      <c r="J217" s="231">
        <v>0</v>
      </c>
      <c r="K217" s="231">
        <v>0</v>
      </c>
      <c r="L217" s="230">
        <v>0</v>
      </c>
      <c r="M217" s="230">
        <v>0</v>
      </c>
      <c r="N217" s="230">
        <v>0</v>
      </c>
      <c r="O217" s="230">
        <v>0</v>
      </c>
      <c r="P217" s="230">
        <v>0</v>
      </c>
      <c r="Q217" s="232">
        <v>0</v>
      </c>
      <c r="R217" s="233">
        <f t="shared" si="38"/>
        <v>0</v>
      </c>
    </row>
    <row r="218" spans="2:18" ht="16.5" customHeight="1">
      <c r="B218" s="342"/>
      <c r="C218" s="210" t="s">
        <v>128</v>
      </c>
      <c r="D218" s="210"/>
      <c r="E218" s="210"/>
      <c r="F218" s="210"/>
      <c r="G218" s="239"/>
      <c r="H218" s="240">
        <v>0</v>
      </c>
      <c r="I218" s="241">
        <v>0</v>
      </c>
      <c r="J218" s="242">
        <v>0</v>
      </c>
      <c r="K218" s="242">
        <v>0</v>
      </c>
      <c r="L218" s="241">
        <v>0</v>
      </c>
      <c r="M218" s="241">
        <v>0</v>
      </c>
      <c r="N218" s="241">
        <v>0</v>
      </c>
      <c r="O218" s="241">
        <v>0</v>
      </c>
      <c r="P218" s="241">
        <v>0</v>
      </c>
      <c r="Q218" s="243">
        <v>0</v>
      </c>
      <c r="R218" s="244">
        <f t="shared" si="38"/>
        <v>0</v>
      </c>
    </row>
    <row r="219" spans="2:18" ht="16.5" customHeight="1">
      <c r="B219" s="245" t="s">
        <v>132</v>
      </c>
      <c r="C219" s="246"/>
      <c r="D219" s="246"/>
      <c r="E219" s="246"/>
      <c r="F219" s="246"/>
      <c r="G219" s="247"/>
      <c r="H219" s="248">
        <f aca="true" t="shared" si="39" ref="H219:R219">SUM(H209:H218)</f>
        <v>0</v>
      </c>
      <c r="I219" s="249">
        <f t="shared" si="39"/>
        <v>0</v>
      </c>
      <c r="J219" s="249">
        <f t="shared" si="39"/>
        <v>0</v>
      </c>
      <c r="K219" s="249">
        <f t="shared" si="39"/>
        <v>0</v>
      </c>
      <c r="L219" s="249">
        <f t="shared" si="39"/>
        <v>0</v>
      </c>
      <c r="M219" s="249">
        <f t="shared" si="39"/>
        <v>0</v>
      </c>
      <c r="N219" s="249">
        <f t="shared" si="39"/>
        <v>0</v>
      </c>
      <c r="O219" s="249">
        <f t="shared" si="39"/>
        <v>0</v>
      </c>
      <c r="P219" s="249">
        <f t="shared" si="39"/>
        <v>0</v>
      </c>
      <c r="Q219" s="250">
        <f t="shared" si="39"/>
        <v>0</v>
      </c>
      <c r="R219" s="251">
        <f t="shared" si="39"/>
        <v>0</v>
      </c>
    </row>
    <row r="220" ht="16.5" customHeight="1">
      <c r="B220" s="252" t="s">
        <v>117</v>
      </c>
    </row>
    <row r="223" ht="16.5" customHeight="1">
      <c r="A223" s="1" t="s">
        <v>178</v>
      </c>
    </row>
    <row r="224" spans="11:12" ht="16.5" customHeight="1">
      <c r="K224" s="312" t="s">
        <v>105</v>
      </c>
      <c r="L224" s="312"/>
    </row>
    <row r="225" spans="2:12" ht="16.5" customHeight="1">
      <c r="B225" s="316" t="s">
        <v>187</v>
      </c>
      <c r="C225" s="317"/>
      <c r="D225" s="317"/>
      <c r="E225" s="317"/>
      <c r="F225" s="317"/>
      <c r="G225" s="318"/>
      <c r="H225" s="184" t="s">
        <v>106</v>
      </c>
      <c r="I225" s="185" t="s">
        <v>107</v>
      </c>
      <c r="J225" s="185" t="s">
        <v>108</v>
      </c>
      <c r="K225" s="186" t="s">
        <v>109</v>
      </c>
      <c r="L225" s="187" t="s">
        <v>10</v>
      </c>
    </row>
    <row r="226" spans="2:12" ht="16.5" customHeight="1">
      <c r="B226" s="319"/>
      <c r="C226" s="320"/>
      <c r="D226" s="320"/>
      <c r="E226" s="320"/>
      <c r="F226" s="320"/>
      <c r="G226" s="321"/>
      <c r="H226" s="253">
        <v>0</v>
      </c>
      <c r="I226" s="35">
        <v>0</v>
      </c>
      <c r="J226" s="35">
        <v>0</v>
      </c>
      <c r="K226" s="36">
        <v>0</v>
      </c>
      <c r="L226" s="254">
        <f>SUM(H226:K226)</f>
        <v>0</v>
      </c>
    </row>
    <row r="229" ht="16.5" customHeight="1">
      <c r="A229" s="1" t="s">
        <v>180</v>
      </c>
    </row>
    <row r="230" spans="17:18" ht="16.5" customHeight="1">
      <c r="Q230" s="312" t="s">
        <v>105</v>
      </c>
      <c r="R230" s="312"/>
    </row>
    <row r="231" spans="2:18" ht="16.5" customHeight="1">
      <c r="B231" s="316" t="s">
        <v>187</v>
      </c>
      <c r="C231" s="317"/>
      <c r="D231" s="317"/>
      <c r="E231" s="317"/>
      <c r="F231" s="317"/>
      <c r="G231" s="318"/>
      <c r="H231" s="322" t="s">
        <v>177</v>
      </c>
      <c r="I231" s="310" t="s">
        <v>111</v>
      </c>
      <c r="J231" s="306" t="s">
        <v>8</v>
      </c>
      <c r="K231" s="306" t="s">
        <v>9</v>
      </c>
      <c r="L231" s="308" t="s">
        <v>11</v>
      </c>
      <c r="M231" s="310" t="s">
        <v>12</v>
      </c>
      <c r="N231" s="310" t="s">
        <v>13</v>
      </c>
      <c r="O231" s="310" t="s">
        <v>14</v>
      </c>
      <c r="P231" s="310" t="s">
        <v>15</v>
      </c>
      <c r="Q231" s="354" t="s">
        <v>16</v>
      </c>
      <c r="R231" s="344" t="s">
        <v>10</v>
      </c>
    </row>
    <row r="232" spans="2:18" ht="16.5" customHeight="1">
      <c r="B232" s="319"/>
      <c r="C232" s="320"/>
      <c r="D232" s="320"/>
      <c r="E232" s="320"/>
      <c r="F232" s="320"/>
      <c r="G232" s="321"/>
      <c r="H232" s="323"/>
      <c r="I232" s="311"/>
      <c r="J232" s="307"/>
      <c r="K232" s="307"/>
      <c r="L232" s="309"/>
      <c r="M232" s="311"/>
      <c r="N232" s="311"/>
      <c r="O232" s="311"/>
      <c r="P232" s="311"/>
      <c r="Q232" s="355"/>
      <c r="R232" s="345"/>
    </row>
    <row r="233" spans="2:18" ht="16.5" customHeight="1">
      <c r="B233" s="256" t="s">
        <v>112</v>
      </c>
      <c r="C233" s="257"/>
      <c r="D233" s="257"/>
      <c r="E233" s="257"/>
      <c r="F233" s="257"/>
      <c r="G233" s="258"/>
      <c r="H233" s="259">
        <v>0</v>
      </c>
      <c r="I233" s="76">
        <v>0</v>
      </c>
      <c r="J233" s="199">
        <v>0</v>
      </c>
      <c r="K233" s="199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7">
        <v>0</v>
      </c>
      <c r="R233" s="177">
        <f>SUM(H233:Q233)</f>
        <v>0</v>
      </c>
    </row>
    <row r="234" spans="2:18" ht="16.5" customHeight="1">
      <c r="B234" s="260" t="s">
        <v>113</v>
      </c>
      <c r="C234" s="261"/>
      <c r="D234" s="261"/>
      <c r="E234" s="261"/>
      <c r="F234" s="261"/>
      <c r="G234" s="262"/>
      <c r="H234" s="263">
        <v>0</v>
      </c>
      <c r="I234" s="264">
        <v>0</v>
      </c>
      <c r="J234" s="206">
        <v>0</v>
      </c>
      <c r="K234" s="206">
        <v>0</v>
      </c>
      <c r="L234" s="264">
        <v>0</v>
      </c>
      <c r="M234" s="264">
        <v>0</v>
      </c>
      <c r="N234" s="264">
        <v>0</v>
      </c>
      <c r="O234" s="264">
        <v>0</v>
      </c>
      <c r="P234" s="264">
        <v>0</v>
      </c>
      <c r="Q234" s="265">
        <v>0</v>
      </c>
      <c r="R234" s="266">
        <f>SUM(H234:Q234)</f>
        <v>0</v>
      </c>
    </row>
    <row r="235" spans="2:18" ht="16.5" customHeight="1">
      <c r="B235" s="260" t="s">
        <v>114</v>
      </c>
      <c r="C235" s="261"/>
      <c r="D235" s="261"/>
      <c r="E235" s="261"/>
      <c r="F235" s="261"/>
      <c r="G235" s="262"/>
      <c r="H235" s="263">
        <v>0</v>
      </c>
      <c r="I235" s="264">
        <v>0</v>
      </c>
      <c r="J235" s="206">
        <v>0</v>
      </c>
      <c r="K235" s="206">
        <v>0</v>
      </c>
      <c r="L235" s="264">
        <v>0</v>
      </c>
      <c r="M235" s="264">
        <v>0</v>
      </c>
      <c r="N235" s="264">
        <v>0</v>
      </c>
      <c r="O235" s="264">
        <v>0</v>
      </c>
      <c r="P235" s="264">
        <v>0</v>
      </c>
      <c r="Q235" s="265">
        <v>0</v>
      </c>
      <c r="R235" s="266">
        <f>SUM(H235:Q235)</f>
        <v>0</v>
      </c>
    </row>
    <row r="236" spans="2:18" ht="16.5" customHeight="1">
      <c r="B236" s="10" t="s">
        <v>115</v>
      </c>
      <c r="C236" s="12"/>
      <c r="D236" s="12"/>
      <c r="E236" s="12"/>
      <c r="F236" s="12"/>
      <c r="G236" s="267"/>
      <c r="H236" s="268">
        <v>0</v>
      </c>
      <c r="I236" s="85">
        <v>0</v>
      </c>
      <c r="J236" s="213">
        <v>0</v>
      </c>
      <c r="K236" s="213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  <c r="Q236" s="86">
        <v>0</v>
      </c>
      <c r="R236" s="178">
        <f>SUM(H236:Q236)</f>
        <v>0</v>
      </c>
    </row>
    <row r="237" spans="2:18" ht="16.5" customHeight="1">
      <c r="B237" s="15" t="s">
        <v>116</v>
      </c>
      <c r="C237" s="16"/>
      <c r="D237" s="16"/>
      <c r="E237" s="16"/>
      <c r="F237" s="16"/>
      <c r="G237" s="16"/>
      <c r="H237" s="59">
        <f aca="true" t="shared" si="40" ref="H237:R237">SUM(H233:H236)</f>
        <v>0</v>
      </c>
      <c r="I237" s="63">
        <f t="shared" si="40"/>
        <v>0</v>
      </c>
      <c r="J237" s="63">
        <f t="shared" si="40"/>
        <v>0</v>
      </c>
      <c r="K237" s="63">
        <f t="shared" si="40"/>
        <v>0</v>
      </c>
      <c r="L237" s="63">
        <f t="shared" si="40"/>
        <v>0</v>
      </c>
      <c r="M237" s="63">
        <f t="shared" si="40"/>
        <v>0</v>
      </c>
      <c r="N237" s="63">
        <f t="shared" si="40"/>
        <v>0</v>
      </c>
      <c r="O237" s="63">
        <f t="shared" si="40"/>
        <v>0</v>
      </c>
      <c r="P237" s="63">
        <f t="shared" si="40"/>
        <v>0</v>
      </c>
      <c r="Q237" s="60">
        <f t="shared" si="40"/>
        <v>0</v>
      </c>
      <c r="R237" s="90">
        <f t="shared" si="40"/>
        <v>0</v>
      </c>
    </row>
    <row r="238" ht="16.5" customHeight="1">
      <c r="B238" s="252" t="s">
        <v>117</v>
      </c>
    </row>
    <row r="239" ht="16.5" customHeight="1">
      <c r="B239" s="252"/>
    </row>
    <row r="241" spans="1:11" s="111" customFormat="1" ht="16.5" customHeight="1">
      <c r="A241" s="110" t="s">
        <v>181</v>
      </c>
      <c r="H241" s="112"/>
      <c r="I241" s="112"/>
      <c r="J241" s="112"/>
      <c r="K241" s="112"/>
    </row>
    <row r="242" spans="2:18" ht="16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12" t="s">
        <v>105</v>
      </c>
      <c r="R242" s="312"/>
    </row>
    <row r="243" spans="2:18" ht="16.5" customHeight="1">
      <c r="B243" s="316" t="s">
        <v>187</v>
      </c>
      <c r="C243" s="317"/>
      <c r="D243" s="317"/>
      <c r="E243" s="317"/>
      <c r="F243" s="317"/>
      <c r="G243" s="318"/>
      <c r="H243" s="349" t="s">
        <v>119</v>
      </c>
      <c r="I243" s="350"/>
      <c r="J243" s="350"/>
      <c r="K243" s="350"/>
      <c r="L243" s="350"/>
      <c r="M243" s="350"/>
      <c r="N243" s="350"/>
      <c r="O243" s="350"/>
      <c r="P243" s="350"/>
      <c r="Q243" s="351"/>
      <c r="R243" s="352" t="s">
        <v>120</v>
      </c>
    </row>
    <row r="244" spans="2:18" ht="16.5" customHeight="1">
      <c r="B244" s="319"/>
      <c r="C244" s="320"/>
      <c r="D244" s="320"/>
      <c r="E244" s="320"/>
      <c r="F244" s="320"/>
      <c r="G244" s="321"/>
      <c r="H244" s="255" t="s">
        <v>177</v>
      </c>
      <c r="I244" s="192" t="s">
        <v>121</v>
      </c>
      <c r="J244" s="193" t="s">
        <v>122</v>
      </c>
      <c r="K244" s="193" t="s">
        <v>123</v>
      </c>
      <c r="L244" s="269" t="s">
        <v>11</v>
      </c>
      <c r="M244" s="192" t="s">
        <v>124</v>
      </c>
      <c r="N244" s="192" t="s">
        <v>125</v>
      </c>
      <c r="O244" s="192" t="s">
        <v>126</v>
      </c>
      <c r="P244" s="192" t="s">
        <v>127</v>
      </c>
      <c r="Q244" s="194" t="s">
        <v>128</v>
      </c>
      <c r="R244" s="353"/>
    </row>
    <row r="245" spans="2:18" ht="16.5" customHeight="1">
      <c r="B245" s="340" t="s">
        <v>129</v>
      </c>
      <c r="C245" s="270" t="s">
        <v>130</v>
      </c>
      <c r="D245" s="221"/>
      <c r="E245" s="221"/>
      <c r="F245" s="221"/>
      <c r="G245" s="222"/>
      <c r="H245" s="223">
        <v>0</v>
      </c>
      <c r="I245" s="224">
        <v>0</v>
      </c>
      <c r="J245" s="225">
        <v>0</v>
      </c>
      <c r="K245" s="225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226">
        <v>0</v>
      </c>
      <c r="R245" s="227">
        <f aca="true" t="shared" si="41" ref="R245:R254">SUM(H245:Q245)</f>
        <v>0</v>
      </c>
    </row>
    <row r="246" spans="2:18" ht="16.5" customHeight="1">
      <c r="B246" s="341"/>
      <c r="C246" s="271" t="s">
        <v>121</v>
      </c>
      <c r="D246" s="203"/>
      <c r="E246" s="203"/>
      <c r="F246" s="203"/>
      <c r="G246" s="228"/>
      <c r="H246" s="229">
        <v>0</v>
      </c>
      <c r="I246" s="230">
        <v>0</v>
      </c>
      <c r="J246" s="231">
        <v>0</v>
      </c>
      <c r="K246" s="231">
        <v>0</v>
      </c>
      <c r="L246" s="230">
        <v>0</v>
      </c>
      <c r="M246" s="230">
        <v>0</v>
      </c>
      <c r="N246" s="230">
        <v>0</v>
      </c>
      <c r="O246" s="230">
        <v>0</v>
      </c>
      <c r="P246" s="230">
        <v>0</v>
      </c>
      <c r="Q246" s="232">
        <v>0</v>
      </c>
      <c r="R246" s="233">
        <f t="shared" si="41"/>
        <v>0</v>
      </c>
    </row>
    <row r="247" spans="2:18" ht="16.5" customHeight="1">
      <c r="B247" s="341"/>
      <c r="C247" s="272" t="s">
        <v>122</v>
      </c>
      <c r="D247" s="234"/>
      <c r="E247" s="234"/>
      <c r="F247" s="234"/>
      <c r="G247" s="235"/>
      <c r="H247" s="236">
        <v>0</v>
      </c>
      <c r="I247" s="231">
        <v>0</v>
      </c>
      <c r="J247" s="231">
        <v>0</v>
      </c>
      <c r="K247" s="231">
        <v>0</v>
      </c>
      <c r="L247" s="231">
        <v>0</v>
      </c>
      <c r="M247" s="231">
        <v>0</v>
      </c>
      <c r="N247" s="231">
        <v>0</v>
      </c>
      <c r="O247" s="231">
        <v>0</v>
      </c>
      <c r="P247" s="231">
        <v>0</v>
      </c>
      <c r="Q247" s="237">
        <v>0</v>
      </c>
      <c r="R247" s="238">
        <f t="shared" si="41"/>
        <v>0</v>
      </c>
    </row>
    <row r="248" spans="2:18" ht="16.5" customHeight="1">
      <c r="B248" s="341"/>
      <c r="C248" s="272" t="s">
        <v>123</v>
      </c>
      <c r="D248" s="234"/>
      <c r="E248" s="234"/>
      <c r="F248" s="234"/>
      <c r="G248" s="235"/>
      <c r="H248" s="236">
        <v>0</v>
      </c>
      <c r="I248" s="231">
        <v>0</v>
      </c>
      <c r="J248" s="231">
        <v>0</v>
      </c>
      <c r="K248" s="231">
        <v>0</v>
      </c>
      <c r="L248" s="231">
        <v>0</v>
      </c>
      <c r="M248" s="231">
        <v>0</v>
      </c>
      <c r="N248" s="231">
        <v>0</v>
      </c>
      <c r="O248" s="231">
        <v>0</v>
      </c>
      <c r="P248" s="231">
        <v>0</v>
      </c>
      <c r="Q248" s="237">
        <v>0</v>
      </c>
      <c r="R248" s="238">
        <f t="shared" si="41"/>
        <v>0</v>
      </c>
    </row>
    <row r="249" spans="2:18" ht="16.5" customHeight="1">
      <c r="B249" s="341"/>
      <c r="C249" s="271" t="s">
        <v>131</v>
      </c>
      <c r="D249" s="203"/>
      <c r="E249" s="203"/>
      <c r="F249" s="203"/>
      <c r="G249" s="228"/>
      <c r="H249" s="229">
        <v>0</v>
      </c>
      <c r="I249" s="230">
        <v>0</v>
      </c>
      <c r="J249" s="231">
        <v>0</v>
      </c>
      <c r="K249" s="231">
        <v>0</v>
      </c>
      <c r="L249" s="230">
        <v>0</v>
      </c>
      <c r="M249" s="230">
        <v>0</v>
      </c>
      <c r="N249" s="230">
        <v>0</v>
      </c>
      <c r="O249" s="230">
        <v>0</v>
      </c>
      <c r="P249" s="230">
        <v>0</v>
      </c>
      <c r="Q249" s="232">
        <v>0</v>
      </c>
      <c r="R249" s="233">
        <f t="shared" si="41"/>
        <v>0</v>
      </c>
    </row>
    <row r="250" spans="2:18" ht="16.5" customHeight="1">
      <c r="B250" s="341"/>
      <c r="C250" s="271" t="s">
        <v>124</v>
      </c>
      <c r="D250" s="203"/>
      <c r="E250" s="203"/>
      <c r="F250" s="203"/>
      <c r="G250" s="228"/>
      <c r="H250" s="229">
        <v>0</v>
      </c>
      <c r="I250" s="230">
        <v>0</v>
      </c>
      <c r="J250" s="231">
        <v>0</v>
      </c>
      <c r="K250" s="231">
        <v>0</v>
      </c>
      <c r="L250" s="230">
        <v>0</v>
      </c>
      <c r="M250" s="230">
        <v>0</v>
      </c>
      <c r="N250" s="230">
        <v>0</v>
      </c>
      <c r="O250" s="230">
        <v>0</v>
      </c>
      <c r="P250" s="230">
        <v>0</v>
      </c>
      <c r="Q250" s="232">
        <v>0</v>
      </c>
      <c r="R250" s="233">
        <f t="shared" si="41"/>
        <v>0</v>
      </c>
    </row>
    <row r="251" spans="2:18" ht="16.5" customHeight="1">
      <c r="B251" s="341"/>
      <c r="C251" s="271" t="s">
        <v>125</v>
      </c>
      <c r="D251" s="203"/>
      <c r="E251" s="203"/>
      <c r="F251" s="203"/>
      <c r="G251" s="228"/>
      <c r="H251" s="229">
        <v>0</v>
      </c>
      <c r="I251" s="230">
        <v>0</v>
      </c>
      <c r="J251" s="231">
        <v>0</v>
      </c>
      <c r="K251" s="231">
        <v>0</v>
      </c>
      <c r="L251" s="230">
        <v>0</v>
      </c>
      <c r="M251" s="230">
        <v>0</v>
      </c>
      <c r="N251" s="230">
        <v>0</v>
      </c>
      <c r="O251" s="230">
        <v>0</v>
      </c>
      <c r="P251" s="230">
        <v>0</v>
      </c>
      <c r="Q251" s="232">
        <v>0</v>
      </c>
      <c r="R251" s="233">
        <f t="shared" si="41"/>
        <v>0</v>
      </c>
    </row>
    <row r="252" spans="2:18" ht="16.5" customHeight="1">
      <c r="B252" s="341"/>
      <c r="C252" s="271" t="s">
        <v>126</v>
      </c>
      <c r="D252" s="203"/>
      <c r="E252" s="203"/>
      <c r="F252" s="203"/>
      <c r="G252" s="228"/>
      <c r="H252" s="229">
        <v>0</v>
      </c>
      <c r="I252" s="230">
        <v>0</v>
      </c>
      <c r="J252" s="231">
        <v>0</v>
      </c>
      <c r="K252" s="231">
        <v>0</v>
      </c>
      <c r="L252" s="230">
        <v>0</v>
      </c>
      <c r="M252" s="230">
        <v>0</v>
      </c>
      <c r="N252" s="230">
        <v>0</v>
      </c>
      <c r="O252" s="230">
        <v>0</v>
      </c>
      <c r="P252" s="230">
        <v>0</v>
      </c>
      <c r="Q252" s="232">
        <v>0</v>
      </c>
      <c r="R252" s="233">
        <f t="shared" si="41"/>
        <v>0</v>
      </c>
    </row>
    <row r="253" spans="2:18" ht="16.5" customHeight="1">
      <c r="B253" s="341"/>
      <c r="C253" s="271" t="s">
        <v>127</v>
      </c>
      <c r="D253" s="203"/>
      <c r="E253" s="203"/>
      <c r="F253" s="203"/>
      <c r="G253" s="228"/>
      <c r="H253" s="229">
        <v>0</v>
      </c>
      <c r="I253" s="230">
        <v>0</v>
      </c>
      <c r="J253" s="231">
        <v>0</v>
      </c>
      <c r="K253" s="231">
        <v>0</v>
      </c>
      <c r="L253" s="230">
        <v>0</v>
      </c>
      <c r="M253" s="230">
        <v>0</v>
      </c>
      <c r="N253" s="230">
        <v>0</v>
      </c>
      <c r="O253" s="230">
        <v>0</v>
      </c>
      <c r="P253" s="230">
        <v>0</v>
      </c>
      <c r="Q253" s="232">
        <v>0</v>
      </c>
      <c r="R253" s="233">
        <f t="shared" si="41"/>
        <v>0</v>
      </c>
    </row>
    <row r="254" spans="2:18" ht="16.5" customHeight="1">
      <c r="B254" s="342"/>
      <c r="C254" s="273" t="s">
        <v>128</v>
      </c>
      <c r="D254" s="210"/>
      <c r="E254" s="210"/>
      <c r="F254" s="210"/>
      <c r="G254" s="239"/>
      <c r="H254" s="240">
        <v>0</v>
      </c>
      <c r="I254" s="241">
        <v>0</v>
      </c>
      <c r="J254" s="242">
        <v>0</v>
      </c>
      <c r="K254" s="242">
        <v>0</v>
      </c>
      <c r="L254" s="241">
        <v>0</v>
      </c>
      <c r="M254" s="241">
        <v>0</v>
      </c>
      <c r="N254" s="241">
        <v>0</v>
      </c>
      <c r="O254" s="241">
        <v>0</v>
      </c>
      <c r="P254" s="241">
        <v>0</v>
      </c>
      <c r="Q254" s="243">
        <v>0</v>
      </c>
      <c r="R254" s="244">
        <f t="shared" si="41"/>
        <v>0</v>
      </c>
    </row>
    <row r="255" spans="2:18" ht="16.5" customHeight="1">
      <c r="B255" s="245" t="s">
        <v>132</v>
      </c>
      <c r="C255" s="246"/>
      <c r="D255" s="246"/>
      <c r="E255" s="246"/>
      <c r="F255" s="246"/>
      <c r="G255" s="247"/>
      <c r="H255" s="248">
        <f aca="true" t="shared" si="42" ref="H255:R255">SUM(H245:H254)</f>
        <v>0</v>
      </c>
      <c r="I255" s="249">
        <f t="shared" si="42"/>
        <v>0</v>
      </c>
      <c r="J255" s="249">
        <f t="shared" si="42"/>
        <v>0</v>
      </c>
      <c r="K255" s="249">
        <f t="shared" si="42"/>
        <v>0</v>
      </c>
      <c r="L255" s="249">
        <f t="shared" si="42"/>
        <v>0</v>
      </c>
      <c r="M255" s="249">
        <f t="shared" si="42"/>
        <v>0</v>
      </c>
      <c r="N255" s="249">
        <f t="shared" si="42"/>
        <v>0</v>
      </c>
      <c r="O255" s="249">
        <f t="shared" si="42"/>
        <v>0</v>
      </c>
      <c r="P255" s="249">
        <f t="shared" si="42"/>
        <v>0</v>
      </c>
      <c r="Q255" s="250">
        <f t="shared" si="42"/>
        <v>0</v>
      </c>
      <c r="R255" s="251">
        <f t="shared" si="42"/>
        <v>0</v>
      </c>
    </row>
    <row r="256" ht="16.5" customHeight="1">
      <c r="B256" s="252" t="s">
        <v>117</v>
      </c>
    </row>
    <row r="260" ht="16.5" customHeight="1">
      <c r="A260" s="1" t="s">
        <v>133</v>
      </c>
    </row>
    <row r="262" spans="1:18" ht="16.5" customHeight="1">
      <c r="A262" s="274" t="s">
        <v>134</v>
      </c>
      <c r="B262" s="346" t="str">
        <f>$B$5</f>
        <v>平成２０年（２００８年）１１月末日現在</v>
      </c>
      <c r="C262" s="347"/>
      <c r="D262" s="347"/>
      <c r="E262" s="347"/>
      <c r="F262" s="347"/>
      <c r="G262" s="348"/>
      <c r="H262" s="21" t="s">
        <v>8</v>
      </c>
      <c r="I262" s="22" t="s">
        <v>9</v>
      </c>
      <c r="J262" s="23" t="s">
        <v>10</v>
      </c>
      <c r="K262" s="24" t="s">
        <v>11</v>
      </c>
      <c r="L262" s="25" t="s">
        <v>12</v>
      </c>
      <c r="M262" s="25" t="s">
        <v>13</v>
      </c>
      <c r="N262" s="25" t="s">
        <v>14</v>
      </c>
      <c r="O262" s="25" t="s">
        <v>15</v>
      </c>
      <c r="P262" s="26" t="s">
        <v>16</v>
      </c>
      <c r="Q262" s="20" t="s">
        <v>10</v>
      </c>
      <c r="R262" s="27" t="s">
        <v>17</v>
      </c>
    </row>
    <row r="263" spans="2:18" s="111" customFormat="1" ht="16.5" customHeight="1">
      <c r="B263" s="195" t="s">
        <v>135</v>
      </c>
      <c r="C263" s="196"/>
      <c r="D263" s="196"/>
      <c r="E263" s="196"/>
      <c r="F263" s="196"/>
      <c r="G263" s="275"/>
      <c r="H263" s="72">
        <v>0</v>
      </c>
      <c r="I263" s="73">
        <v>0</v>
      </c>
      <c r="J263" s="74">
        <f aca="true" t="shared" si="43" ref="J263:J271">SUM(H263:I263)</f>
        <v>0</v>
      </c>
      <c r="K263" s="276">
        <v>0</v>
      </c>
      <c r="L263" s="198">
        <v>0</v>
      </c>
      <c r="M263" s="198">
        <v>0</v>
      </c>
      <c r="N263" s="198">
        <v>0</v>
      </c>
      <c r="O263" s="198">
        <v>0</v>
      </c>
      <c r="P263" s="200">
        <v>0</v>
      </c>
      <c r="Q263" s="277">
        <f aca="true" t="shared" si="44" ref="Q263:Q271">SUM(K263:P263)</f>
        <v>0</v>
      </c>
      <c r="R263" s="278">
        <f aca="true" t="shared" si="45" ref="R263:R271">SUM(J263,Q263)</f>
        <v>0</v>
      </c>
    </row>
    <row r="264" spans="2:18" s="111" customFormat="1" ht="16.5" customHeight="1">
      <c r="B264" s="279" t="s">
        <v>136</v>
      </c>
      <c r="C264" s="280"/>
      <c r="D264" s="280"/>
      <c r="E264" s="280"/>
      <c r="F264" s="280"/>
      <c r="G264" s="228"/>
      <c r="H264" s="281">
        <v>0</v>
      </c>
      <c r="I264" s="282">
        <v>0</v>
      </c>
      <c r="J264" s="283">
        <f t="shared" si="43"/>
        <v>0</v>
      </c>
      <c r="K264" s="284">
        <v>0</v>
      </c>
      <c r="L264" s="205">
        <v>0</v>
      </c>
      <c r="M264" s="205">
        <v>0</v>
      </c>
      <c r="N264" s="205">
        <v>0</v>
      </c>
      <c r="O264" s="205">
        <v>0</v>
      </c>
      <c r="P264" s="207">
        <v>0</v>
      </c>
      <c r="Q264" s="285">
        <f t="shared" si="44"/>
        <v>0</v>
      </c>
      <c r="R264" s="286">
        <f t="shared" si="45"/>
        <v>0</v>
      </c>
    </row>
    <row r="265" spans="2:18" s="111" customFormat="1" ht="16.5" customHeight="1">
      <c r="B265" s="279" t="s">
        <v>137</v>
      </c>
      <c r="C265" s="280"/>
      <c r="D265" s="280"/>
      <c r="E265" s="280"/>
      <c r="F265" s="280"/>
      <c r="G265" s="228"/>
      <c r="H265" s="281">
        <v>0</v>
      </c>
      <c r="I265" s="282">
        <v>0</v>
      </c>
      <c r="J265" s="283">
        <f t="shared" si="43"/>
        <v>0</v>
      </c>
      <c r="K265" s="284">
        <v>0</v>
      </c>
      <c r="L265" s="205">
        <v>0</v>
      </c>
      <c r="M265" s="205">
        <v>0</v>
      </c>
      <c r="N265" s="205">
        <v>0</v>
      </c>
      <c r="O265" s="205">
        <v>0</v>
      </c>
      <c r="P265" s="207">
        <v>0</v>
      </c>
      <c r="Q265" s="285">
        <f t="shared" si="44"/>
        <v>0</v>
      </c>
      <c r="R265" s="286">
        <f t="shared" si="45"/>
        <v>0</v>
      </c>
    </row>
    <row r="266" spans="2:18" s="111" customFormat="1" ht="16.5" customHeight="1">
      <c r="B266" s="279" t="s">
        <v>138</v>
      </c>
      <c r="C266" s="280"/>
      <c r="D266" s="280"/>
      <c r="E266" s="280"/>
      <c r="F266" s="280"/>
      <c r="G266" s="228"/>
      <c r="H266" s="281">
        <v>0</v>
      </c>
      <c r="I266" s="282">
        <v>0</v>
      </c>
      <c r="J266" s="283">
        <f t="shared" si="43"/>
        <v>0</v>
      </c>
      <c r="K266" s="284">
        <v>0</v>
      </c>
      <c r="L266" s="205">
        <v>0</v>
      </c>
      <c r="M266" s="205">
        <v>0</v>
      </c>
      <c r="N266" s="205">
        <v>0</v>
      </c>
      <c r="O266" s="205">
        <v>0</v>
      </c>
      <c r="P266" s="207">
        <v>0</v>
      </c>
      <c r="Q266" s="285">
        <f t="shared" si="44"/>
        <v>0</v>
      </c>
      <c r="R266" s="286">
        <f t="shared" si="45"/>
        <v>0</v>
      </c>
    </row>
    <row r="267" spans="2:18" s="111" customFormat="1" ht="16.5" customHeight="1">
      <c r="B267" s="279" t="s">
        <v>139</v>
      </c>
      <c r="C267" s="280"/>
      <c r="D267" s="280"/>
      <c r="E267" s="280"/>
      <c r="F267" s="280"/>
      <c r="G267" s="228"/>
      <c r="H267" s="281">
        <v>0</v>
      </c>
      <c r="I267" s="282">
        <v>0</v>
      </c>
      <c r="J267" s="283">
        <f t="shared" si="43"/>
        <v>0</v>
      </c>
      <c r="K267" s="284">
        <v>0</v>
      </c>
      <c r="L267" s="205">
        <v>0</v>
      </c>
      <c r="M267" s="205">
        <v>0</v>
      </c>
      <c r="N267" s="205">
        <v>0</v>
      </c>
      <c r="O267" s="205">
        <v>0</v>
      </c>
      <c r="P267" s="207">
        <v>0</v>
      </c>
      <c r="Q267" s="285">
        <f t="shared" si="44"/>
        <v>0</v>
      </c>
      <c r="R267" s="286">
        <f t="shared" si="45"/>
        <v>0</v>
      </c>
    </row>
    <row r="268" spans="2:18" s="111" customFormat="1" ht="16.5" customHeight="1">
      <c r="B268" s="279" t="s">
        <v>140</v>
      </c>
      <c r="C268" s="280"/>
      <c r="D268" s="280"/>
      <c r="E268" s="280"/>
      <c r="F268" s="280"/>
      <c r="G268" s="228"/>
      <c r="H268" s="281">
        <v>0</v>
      </c>
      <c r="I268" s="282">
        <v>0</v>
      </c>
      <c r="J268" s="283">
        <f t="shared" si="43"/>
        <v>0</v>
      </c>
      <c r="K268" s="284">
        <v>0</v>
      </c>
      <c r="L268" s="205">
        <v>0</v>
      </c>
      <c r="M268" s="205">
        <v>0</v>
      </c>
      <c r="N268" s="205">
        <v>0</v>
      </c>
      <c r="O268" s="205">
        <v>0</v>
      </c>
      <c r="P268" s="207">
        <v>0</v>
      </c>
      <c r="Q268" s="285">
        <f t="shared" si="44"/>
        <v>0</v>
      </c>
      <c r="R268" s="286">
        <f t="shared" si="45"/>
        <v>0</v>
      </c>
    </row>
    <row r="269" spans="2:18" s="111" customFormat="1" ht="16.5" customHeight="1">
      <c r="B269" s="279" t="s">
        <v>141</v>
      </c>
      <c r="C269" s="280"/>
      <c r="D269" s="280"/>
      <c r="E269" s="280"/>
      <c r="F269" s="280"/>
      <c r="G269" s="228"/>
      <c r="H269" s="281">
        <v>0</v>
      </c>
      <c r="I269" s="282">
        <v>0</v>
      </c>
      <c r="J269" s="283">
        <f t="shared" si="43"/>
        <v>0</v>
      </c>
      <c r="K269" s="284">
        <v>0</v>
      </c>
      <c r="L269" s="205">
        <v>0</v>
      </c>
      <c r="M269" s="205">
        <v>0</v>
      </c>
      <c r="N269" s="205">
        <v>0</v>
      </c>
      <c r="O269" s="205">
        <v>0</v>
      </c>
      <c r="P269" s="207">
        <v>0</v>
      </c>
      <c r="Q269" s="285">
        <f t="shared" si="44"/>
        <v>0</v>
      </c>
      <c r="R269" s="286">
        <f t="shared" si="45"/>
        <v>0</v>
      </c>
    </row>
    <row r="270" spans="2:18" s="111" customFormat="1" ht="16.5" customHeight="1">
      <c r="B270" s="279" t="s">
        <v>142</v>
      </c>
      <c r="C270" s="280"/>
      <c r="D270" s="280"/>
      <c r="E270" s="280"/>
      <c r="F270" s="280"/>
      <c r="G270" s="228"/>
      <c r="H270" s="281">
        <v>0</v>
      </c>
      <c r="I270" s="282">
        <v>0</v>
      </c>
      <c r="J270" s="283">
        <f t="shared" si="43"/>
        <v>0</v>
      </c>
      <c r="K270" s="284">
        <v>0</v>
      </c>
      <c r="L270" s="205">
        <v>0</v>
      </c>
      <c r="M270" s="205">
        <v>0</v>
      </c>
      <c r="N270" s="205">
        <v>0</v>
      </c>
      <c r="O270" s="205">
        <v>0</v>
      </c>
      <c r="P270" s="207">
        <v>0</v>
      </c>
      <c r="Q270" s="285">
        <f t="shared" si="44"/>
        <v>0</v>
      </c>
      <c r="R270" s="286">
        <f t="shared" si="45"/>
        <v>0</v>
      </c>
    </row>
    <row r="271" spans="2:18" s="111" customFormat="1" ht="16.5" customHeight="1">
      <c r="B271" s="287" t="s">
        <v>143</v>
      </c>
      <c r="C271" s="288"/>
      <c r="D271" s="288"/>
      <c r="E271" s="288"/>
      <c r="F271" s="288"/>
      <c r="G271" s="239"/>
      <c r="H271" s="80">
        <v>0</v>
      </c>
      <c r="I271" s="82">
        <v>0</v>
      </c>
      <c r="J271" s="83">
        <f t="shared" si="43"/>
        <v>0</v>
      </c>
      <c r="K271" s="289">
        <v>0</v>
      </c>
      <c r="L271" s="212">
        <v>0</v>
      </c>
      <c r="M271" s="212">
        <v>0</v>
      </c>
      <c r="N271" s="212">
        <v>0</v>
      </c>
      <c r="O271" s="212">
        <v>0</v>
      </c>
      <c r="P271" s="214">
        <v>0</v>
      </c>
      <c r="Q271" s="290">
        <f t="shared" si="44"/>
        <v>0</v>
      </c>
      <c r="R271" s="291">
        <f t="shared" si="45"/>
        <v>0</v>
      </c>
    </row>
    <row r="272" spans="2:18" ht="16.5" customHeight="1">
      <c r="B272" s="15" t="s">
        <v>20</v>
      </c>
      <c r="C272" s="16"/>
      <c r="D272" s="16"/>
      <c r="E272" s="16"/>
      <c r="F272" s="16"/>
      <c r="G272" s="16"/>
      <c r="H272" s="59">
        <f aca="true" t="shared" si="46" ref="H272:R272">SUM(H263:H271)</f>
        <v>0</v>
      </c>
      <c r="I272" s="60">
        <f t="shared" si="46"/>
        <v>0</v>
      </c>
      <c r="J272" s="61">
        <f t="shared" si="46"/>
        <v>0</v>
      </c>
      <c r="K272" s="62">
        <f t="shared" si="46"/>
        <v>0</v>
      </c>
      <c r="L272" s="63">
        <f t="shared" si="46"/>
        <v>0</v>
      </c>
      <c r="M272" s="63">
        <f t="shared" si="46"/>
        <v>0</v>
      </c>
      <c r="N272" s="63">
        <f t="shared" si="46"/>
        <v>0</v>
      </c>
      <c r="O272" s="63">
        <f t="shared" si="46"/>
        <v>0</v>
      </c>
      <c r="P272" s="60">
        <f t="shared" si="46"/>
        <v>0</v>
      </c>
      <c r="Q272" s="61">
        <f t="shared" si="46"/>
        <v>0</v>
      </c>
      <c r="R272" s="64">
        <f t="shared" si="46"/>
        <v>0</v>
      </c>
    </row>
    <row r="275" ht="16.5" customHeight="1">
      <c r="A275" s="1" t="s">
        <v>144</v>
      </c>
    </row>
    <row r="277" spans="1:18" ht="16.5" customHeight="1">
      <c r="A277" s="274" t="s">
        <v>145</v>
      </c>
      <c r="B277" s="346" t="str">
        <f>$B$5</f>
        <v>平成２０年（２００８年）１１月末日現在</v>
      </c>
      <c r="C277" s="347"/>
      <c r="D277" s="347"/>
      <c r="E277" s="347"/>
      <c r="F277" s="347"/>
      <c r="G277" s="348"/>
      <c r="H277" s="21" t="s">
        <v>8</v>
      </c>
      <c r="I277" s="22" t="s">
        <v>9</v>
      </c>
      <c r="J277" s="23" t="s">
        <v>10</v>
      </c>
      <c r="K277" s="24" t="s">
        <v>11</v>
      </c>
      <c r="L277" s="25" t="s">
        <v>12</v>
      </c>
      <c r="M277" s="25" t="s">
        <v>13</v>
      </c>
      <c r="N277" s="25" t="s">
        <v>14</v>
      </c>
      <c r="O277" s="25" t="s">
        <v>15</v>
      </c>
      <c r="P277" s="26" t="s">
        <v>16</v>
      </c>
      <c r="Q277" s="20" t="s">
        <v>10</v>
      </c>
      <c r="R277" s="27" t="s">
        <v>17</v>
      </c>
    </row>
    <row r="278" spans="2:18" s="111" customFormat="1" ht="16.5" customHeight="1">
      <c r="B278" s="195" t="s">
        <v>135</v>
      </c>
      <c r="C278" s="196"/>
      <c r="D278" s="196"/>
      <c r="E278" s="196"/>
      <c r="F278" s="196"/>
      <c r="G278" s="275"/>
      <c r="H278" s="72">
        <v>0</v>
      </c>
      <c r="I278" s="73">
        <v>0</v>
      </c>
      <c r="J278" s="74">
        <f aca="true" t="shared" si="47" ref="J278:J287">SUM(H278:I278)</f>
        <v>0</v>
      </c>
      <c r="K278" s="276">
        <v>0</v>
      </c>
      <c r="L278" s="198">
        <v>0</v>
      </c>
      <c r="M278" s="198">
        <v>0</v>
      </c>
      <c r="N278" s="198">
        <v>0</v>
      </c>
      <c r="O278" s="198">
        <v>0</v>
      </c>
      <c r="P278" s="200">
        <v>0</v>
      </c>
      <c r="Q278" s="277">
        <f aca="true" t="shared" si="48" ref="Q278:Q287">SUM(K278:P278)</f>
        <v>0</v>
      </c>
      <c r="R278" s="278">
        <f aca="true" t="shared" si="49" ref="R278:R287">SUM(J278,Q278)</f>
        <v>0</v>
      </c>
    </row>
    <row r="279" spans="2:18" s="111" customFormat="1" ht="16.5" customHeight="1">
      <c r="B279" s="279" t="s">
        <v>146</v>
      </c>
      <c r="C279" s="280"/>
      <c r="D279" s="280"/>
      <c r="E279" s="280"/>
      <c r="F279" s="280"/>
      <c r="G279" s="228"/>
      <c r="H279" s="281">
        <v>0</v>
      </c>
      <c r="I279" s="282">
        <v>0</v>
      </c>
      <c r="J279" s="283">
        <f t="shared" si="47"/>
        <v>0</v>
      </c>
      <c r="K279" s="284">
        <v>0</v>
      </c>
      <c r="L279" s="205">
        <v>0</v>
      </c>
      <c r="M279" s="205">
        <v>0</v>
      </c>
      <c r="N279" s="205">
        <v>0</v>
      </c>
      <c r="O279" s="205">
        <v>0</v>
      </c>
      <c r="P279" s="207">
        <v>0</v>
      </c>
      <c r="Q279" s="285">
        <f t="shared" si="48"/>
        <v>0</v>
      </c>
      <c r="R279" s="286">
        <f t="shared" si="49"/>
        <v>0</v>
      </c>
    </row>
    <row r="280" spans="2:18" s="111" customFormat="1" ht="16.5" customHeight="1">
      <c r="B280" s="279" t="s">
        <v>147</v>
      </c>
      <c r="C280" s="280"/>
      <c r="D280" s="280"/>
      <c r="E280" s="280"/>
      <c r="F280" s="280"/>
      <c r="G280" s="228"/>
      <c r="H280" s="281">
        <v>0</v>
      </c>
      <c r="I280" s="282">
        <v>0</v>
      </c>
      <c r="J280" s="283">
        <f t="shared" si="47"/>
        <v>0</v>
      </c>
      <c r="K280" s="284">
        <v>0</v>
      </c>
      <c r="L280" s="205">
        <v>0</v>
      </c>
      <c r="M280" s="205">
        <v>0</v>
      </c>
      <c r="N280" s="205">
        <v>0</v>
      </c>
      <c r="O280" s="205">
        <v>0</v>
      </c>
      <c r="P280" s="207">
        <v>0</v>
      </c>
      <c r="Q280" s="285">
        <f t="shared" si="48"/>
        <v>0</v>
      </c>
      <c r="R280" s="286">
        <f t="shared" si="49"/>
        <v>0</v>
      </c>
    </row>
    <row r="281" spans="2:18" s="111" customFormat="1" ht="16.5" customHeight="1">
      <c r="B281" s="279" t="s">
        <v>148</v>
      </c>
      <c r="C281" s="280"/>
      <c r="D281" s="280"/>
      <c r="E281" s="280"/>
      <c r="F281" s="280"/>
      <c r="G281" s="228"/>
      <c r="H281" s="281">
        <v>0</v>
      </c>
      <c r="I281" s="282">
        <v>0</v>
      </c>
      <c r="J281" s="283">
        <f t="shared" si="47"/>
        <v>0</v>
      </c>
      <c r="K281" s="284">
        <v>0</v>
      </c>
      <c r="L281" s="205">
        <v>0</v>
      </c>
      <c r="M281" s="205">
        <v>0</v>
      </c>
      <c r="N281" s="205">
        <v>0</v>
      </c>
      <c r="O281" s="205">
        <v>0</v>
      </c>
      <c r="P281" s="207">
        <v>0</v>
      </c>
      <c r="Q281" s="285">
        <f t="shared" si="48"/>
        <v>0</v>
      </c>
      <c r="R281" s="286">
        <f t="shared" si="49"/>
        <v>0</v>
      </c>
    </row>
    <row r="282" spans="2:18" s="111" customFormat="1" ht="16.5" customHeight="1">
      <c r="B282" s="279" t="s">
        <v>149</v>
      </c>
      <c r="C282" s="280"/>
      <c r="D282" s="280"/>
      <c r="E282" s="280"/>
      <c r="F282" s="280"/>
      <c r="G282" s="228"/>
      <c r="H282" s="281">
        <v>0</v>
      </c>
      <c r="I282" s="282">
        <v>0</v>
      </c>
      <c r="J282" s="283">
        <f t="shared" si="47"/>
        <v>0</v>
      </c>
      <c r="K282" s="284">
        <v>0</v>
      </c>
      <c r="L282" s="205">
        <v>0</v>
      </c>
      <c r="M282" s="205">
        <v>0</v>
      </c>
      <c r="N282" s="205">
        <v>0</v>
      </c>
      <c r="O282" s="205">
        <v>0</v>
      </c>
      <c r="P282" s="207">
        <v>0</v>
      </c>
      <c r="Q282" s="285">
        <f t="shared" si="48"/>
        <v>0</v>
      </c>
      <c r="R282" s="286">
        <f t="shared" si="49"/>
        <v>0</v>
      </c>
    </row>
    <row r="283" spans="2:18" s="111" customFormat="1" ht="16.5" customHeight="1">
      <c r="B283" s="279" t="s">
        <v>150</v>
      </c>
      <c r="C283" s="280"/>
      <c r="D283" s="280"/>
      <c r="E283" s="280"/>
      <c r="F283" s="280"/>
      <c r="G283" s="228"/>
      <c r="H283" s="281">
        <v>0</v>
      </c>
      <c r="I283" s="282">
        <v>0</v>
      </c>
      <c r="J283" s="283">
        <f t="shared" si="47"/>
        <v>0</v>
      </c>
      <c r="K283" s="284">
        <v>0</v>
      </c>
      <c r="L283" s="205">
        <v>0</v>
      </c>
      <c r="M283" s="205">
        <v>0</v>
      </c>
      <c r="N283" s="205">
        <v>0</v>
      </c>
      <c r="O283" s="205">
        <v>0</v>
      </c>
      <c r="P283" s="207">
        <v>0</v>
      </c>
      <c r="Q283" s="285">
        <f t="shared" si="48"/>
        <v>0</v>
      </c>
      <c r="R283" s="286">
        <f t="shared" si="49"/>
        <v>0</v>
      </c>
    </row>
    <row r="284" spans="2:18" s="111" customFormat="1" ht="16.5" customHeight="1">
      <c r="B284" s="279" t="s">
        <v>151</v>
      </c>
      <c r="C284" s="280"/>
      <c r="D284" s="280"/>
      <c r="E284" s="280"/>
      <c r="F284" s="280"/>
      <c r="G284" s="228"/>
      <c r="H284" s="281">
        <v>0</v>
      </c>
      <c r="I284" s="282">
        <v>0</v>
      </c>
      <c r="J284" s="283">
        <f t="shared" si="47"/>
        <v>0</v>
      </c>
      <c r="K284" s="284">
        <v>0</v>
      </c>
      <c r="L284" s="205">
        <v>0</v>
      </c>
      <c r="M284" s="205">
        <v>0</v>
      </c>
      <c r="N284" s="205">
        <v>0</v>
      </c>
      <c r="O284" s="205">
        <v>0</v>
      </c>
      <c r="P284" s="207">
        <v>0</v>
      </c>
      <c r="Q284" s="285">
        <f t="shared" si="48"/>
        <v>0</v>
      </c>
      <c r="R284" s="286">
        <f t="shared" si="49"/>
        <v>0</v>
      </c>
    </row>
    <row r="285" spans="2:18" s="111" customFormat="1" ht="16.5" customHeight="1">
      <c r="B285" s="279" t="s">
        <v>152</v>
      </c>
      <c r="C285" s="280"/>
      <c r="D285" s="280"/>
      <c r="E285" s="280"/>
      <c r="F285" s="280"/>
      <c r="G285" s="228"/>
      <c r="H285" s="281">
        <v>0</v>
      </c>
      <c r="I285" s="282">
        <v>0</v>
      </c>
      <c r="J285" s="283">
        <f t="shared" si="47"/>
        <v>0</v>
      </c>
      <c r="K285" s="284">
        <v>0</v>
      </c>
      <c r="L285" s="205">
        <v>0</v>
      </c>
      <c r="M285" s="205">
        <v>0</v>
      </c>
      <c r="N285" s="205">
        <v>0</v>
      </c>
      <c r="O285" s="205">
        <v>0</v>
      </c>
      <c r="P285" s="207">
        <v>0</v>
      </c>
      <c r="Q285" s="285">
        <f t="shared" si="48"/>
        <v>0</v>
      </c>
      <c r="R285" s="286">
        <f t="shared" si="49"/>
        <v>0</v>
      </c>
    </row>
    <row r="286" spans="2:18" s="111" customFormat="1" ht="16.5" customHeight="1">
      <c r="B286" s="279" t="s">
        <v>153</v>
      </c>
      <c r="C286" s="280"/>
      <c r="D286" s="280"/>
      <c r="E286" s="280"/>
      <c r="F286" s="280"/>
      <c r="G286" s="228"/>
      <c r="H286" s="281">
        <v>0</v>
      </c>
      <c r="I286" s="282">
        <v>0</v>
      </c>
      <c r="J286" s="283">
        <f t="shared" si="47"/>
        <v>0</v>
      </c>
      <c r="K286" s="284">
        <v>0</v>
      </c>
      <c r="L286" s="205">
        <v>0</v>
      </c>
      <c r="M286" s="205">
        <v>0</v>
      </c>
      <c r="N286" s="205">
        <v>0</v>
      </c>
      <c r="O286" s="205">
        <v>0</v>
      </c>
      <c r="P286" s="207">
        <v>0</v>
      </c>
      <c r="Q286" s="285">
        <f t="shared" si="48"/>
        <v>0</v>
      </c>
      <c r="R286" s="286">
        <f t="shared" si="49"/>
        <v>0</v>
      </c>
    </row>
    <row r="287" spans="2:18" s="111" customFormat="1" ht="16.5" customHeight="1">
      <c r="B287" s="287" t="s">
        <v>154</v>
      </c>
      <c r="C287" s="288"/>
      <c r="D287" s="288"/>
      <c r="E287" s="288"/>
      <c r="F287" s="288"/>
      <c r="G287" s="239"/>
      <c r="H287" s="80">
        <v>0</v>
      </c>
      <c r="I287" s="82">
        <v>0</v>
      </c>
      <c r="J287" s="83">
        <f t="shared" si="47"/>
        <v>0</v>
      </c>
      <c r="K287" s="289">
        <v>0</v>
      </c>
      <c r="L287" s="212">
        <v>0</v>
      </c>
      <c r="M287" s="212">
        <v>0</v>
      </c>
      <c r="N287" s="212">
        <v>0</v>
      </c>
      <c r="O287" s="212">
        <v>0</v>
      </c>
      <c r="P287" s="214">
        <v>0</v>
      </c>
      <c r="Q287" s="290">
        <f t="shared" si="48"/>
        <v>0</v>
      </c>
      <c r="R287" s="291">
        <f t="shared" si="49"/>
        <v>0</v>
      </c>
    </row>
    <row r="288" spans="2:18" ht="16.5" customHeight="1">
      <c r="B288" s="15" t="s">
        <v>20</v>
      </c>
      <c r="C288" s="16"/>
      <c r="D288" s="16"/>
      <c r="E288" s="16"/>
      <c r="F288" s="16"/>
      <c r="G288" s="16"/>
      <c r="H288" s="59">
        <f aca="true" t="shared" si="50" ref="H288:R288">SUM(H278:H287)</f>
        <v>0</v>
      </c>
      <c r="I288" s="60">
        <f t="shared" si="50"/>
        <v>0</v>
      </c>
      <c r="J288" s="61">
        <f t="shared" si="50"/>
        <v>0</v>
      </c>
      <c r="K288" s="62">
        <f t="shared" si="50"/>
        <v>0</v>
      </c>
      <c r="L288" s="63">
        <f t="shared" si="50"/>
        <v>0</v>
      </c>
      <c r="M288" s="63">
        <f t="shared" si="50"/>
        <v>0</v>
      </c>
      <c r="N288" s="63">
        <f t="shared" si="50"/>
        <v>0</v>
      </c>
      <c r="O288" s="63">
        <f t="shared" si="50"/>
        <v>0</v>
      </c>
      <c r="P288" s="60">
        <f t="shared" si="50"/>
        <v>0</v>
      </c>
      <c r="Q288" s="61">
        <f t="shared" si="50"/>
        <v>0</v>
      </c>
      <c r="R288" s="64">
        <f t="shared" si="50"/>
        <v>0</v>
      </c>
    </row>
    <row r="297" ht="16.5" customHeight="1">
      <c r="A297" s="1" t="s">
        <v>155</v>
      </c>
    </row>
    <row r="298" ht="16.5" customHeight="1">
      <c r="A298" s="1"/>
    </row>
    <row r="299" spans="2:18" ht="16.5" customHeight="1">
      <c r="B299" s="343" t="str">
        <f>$B$5</f>
        <v>平成２０年（２００８年）１１月末日現在</v>
      </c>
      <c r="C299" s="317"/>
      <c r="D299" s="317"/>
      <c r="E299" s="317"/>
      <c r="F299" s="317"/>
      <c r="G299" s="318"/>
      <c r="H299" s="338" t="s">
        <v>156</v>
      </c>
      <c r="I299" s="339"/>
      <c r="J299" s="339"/>
      <c r="K299" s="339"/>
      <c r="L299" s="339"/>
      <c r="M299" s="339"/>
      <c r="N299" s="339"/>
      <c r="O299" s="339"/>
      <c r="P299" s="339"/>
      <c r="Q299" s="339"/>
      <c r="R299" s="324" t="s">
        <v>17</v>
      </c>
    </row>
    <row r="300" spans="1:18" ht="16.5" customHeight="1">
      <c r="A300" s="274" t="s">
        <v>188</v>
      </c>
      <c r="B300" s="319"/>
      <c r="C300" s="320"/>
      <c r="D300" s="320"/>
      <c r="E300" s="320"/>
      <c r="F300" s="320"/>
      <c r="G300" s="321"/>
      <c r="H300" s="292" t="s">
        <v>135</v>
      </c>
      <c r="I300" s="293" t="s">
        <v>146</v>
      </c>
      <c r="J300" s="293" t="s">
        <v>147</v>
      </c>
      <c r="K300" s="294" t="s">
        <v>148</v>
      </c>
      <c r="L300" s="293" t="s">
        <v>149</v>
      </c>
      <c r="M300" s="293" t="s">
        <v>150</v>
      </c>
      <c r="N300" s="293" t="s">
        <v>151</v>
      </c>
      <c r="O300" s="293" t="s">
        <v>152</v>
      </c>
      <c r="P300" s="293" t="s">
        <v>153</v>
      </c>
      <c r="Q300" s="295" t="s">
        <v>154</v>
      </c>
      <c r="R300" s="325"/>
    </row>
    <row r="301" spans="2:18" s="111" customFormat="1" ht="16.5" customHeight="1">
      <c r="B301" s="329" t="s">
        <v>157</v>
      </c>
      <c r="C301" s="330"/>
      <c r="D301" s="331"/>
      <c r="E301" s="340" t="s">
        <v>158</v>
      </c>
      <c r="F301" s="196" t="s">
        <v>135</v>
      </c>
      <c r="G301" s="275"/>
      <c r="H301" s="197">
        <f aca="true" t="shared" si="51" ref="H301:Q301">SUM(H311,H321,H338,H348,H358,H375,H385,H395)</f>
        <v>0</v>
      </c>
      <c r="I301" s="198">
        <f t="shared" si="51"/>
        <v>0</v>
      </c>
      <c r="J301" s="198">
        <f t="shared" si="51"/>
        <v>0</v>
      </c>
      <c r="K301" s="198">
        <f t="shared" si="51"/>
        <v>0</v>
      </c>
      <c r="L301" s="198">
        <f t="shared" si="51"/>
        <v>0</v>
      </c>
      <c r="M301" s="198">
        <f t="shared" si="51"/>
        <v>0</v>
      </c>
      <c r="N301" s="198">
        <f t="shared" si="51"/>
        <v>0</v>
      </c>
      <c r="O301" s="198">
        <f t="shared" si="51"/>
        <v>0</v>
      </c>
      <c r="P301" s="198">
        <f t="shared" si="51"/>
        <v>0</v>
      </c>
      <c r="Q301" s="296">
        <f t="shared" si="51"/>
        <v>0</v>
      </c>
      <c r="R301" s="201">
        <f aca="true" t="shared" si="52" ref="R301:R309">SUM(H301:Q301)</f>
        <v>0</v>
      </c>
    </row>
    <row r="302" spans="2:18" s="111" customFormat="1" ht="16.5" customHeight="1">
      <c r="B302" s="332"/>
      <c r="C302" s="333"/>
      <c r="D302" s="334"/>
      <c r="E302" s="341"/>
      <c r="F302" s="203" t="s">
        <v>136</v>
      </c>
      <c r="G302" s="228"/>
      <c r="H302" s="204">
        <f aca="true" t="shared" si="53" ref="H302:Q302">SUM(H312,H322,H339,H349,H359,H376,H386,H396)</f>
        <v>0</v>
      </c>
      <c r="I302" s="205">
        <f t="shared" si="53"/>
        <v>0</v>
      </c>
      <c r="J302" s="205">
        <f t="shared" si="53"/>
        <v>0</v>
      </c>
      <c r="K302" s="205">
        <f t="shared" si="53"/>
        <v>0</v>
      </c>
      <c r="L302" s="205">
        <f t="shared" si="53"/>
        <v>0</v>
      </c>
      <c r="M302" s="205">
        <f t="shared" si="53"/>
        <v>0</v>
      </c>
      <c r="N302" s="205">
        <f t="shared" si="53"/>
        <v>0</v>
      </c>
      <c r="O302" s="205">
        <f t="shared" si="53"/>
        <v>0</v>
      </c>
      <c r="P302" s="205">
        <f t="shared" si="53"/>
        <v>0</v>
      </c>
      <c r="Q302" s="297">
        <f t="shared" si="53"/>
        <v>0</v>
      </c>
      <c r="R302" s="208">
        <f t="shared" si="52"/>
        <v>0</v>
      </c>
    </row>
    <row r="303" spans="2:18" s="111" customFormat="1" ht="16.5" customHeight="1">
      <c r="B303" s="332"/>
      <c r="C303" s="333"/>
      <c r="D303" s="334"/>
      <c r="E303" s="341"/>
      <c r="F303" s="203" t="s">
        <v>159</v>
      </c>
      <c r="G303" s="228"/>
      <c r="H303" s="204">
        <f aca="true" t="shared" si="54" ref="H303:Q303">SUM(H313,H323,H340,H350,H360,H377,H387,H397)</f>
        <v>0</v>
      </c>
      <c r="I303" s="205">
        <f t="shared" si="54"/>
        <v>0</v>
      </c>
      <c r="J303" s="205">
        <f t="shared" si="54"/>
        <v>0</v>
      </c>
      <c r="K303" s="205">
        <f t="shared" si="54"/>
        <v>0</v>
      </c>
      <c r="L303" s="205">
        <f t="shared" si="54"/>
        <v>0</v>
      </c>
      <c r="M303" s="205">
        <f t="shared" si="54"/>
        <v>0</v>
      </c>
      <c r="N303" s="205">
        <f t="shared" si="54"/>
        <v>0</v>
      </c>
      <c r="O303" s="205">
        <f t="shared" si="54"/>
        <v>0</v>
      </c>
      <c r="P303" s="205">
        <f t="shared" si="54"/>
        <v>0</v>
      </c>
      <c r="Q303" s="297">
        <f t="shared" si="54"/>
        <v>0</v>
      </c>
      <c r="R303" s="208">
        <f t="shared" si="52"/>
        <v>0</v>
      </c>
    </row>
    <row r="304" spans="2:18" s="111" customFormat="1" ht="16.5" customHeight="1">
      <c r="B304" s="332"/>
      <c r="C304" s="333"/>
      <c r="D304" s="334"/>
      <c r="E304" s="341"/>
      <c r="F304" s="203" t="s">
        <v>160</v>
      </c>
      <c r="G304" s="228"/>
      <c r="H304" s="204">
        <f aca="true" t="shared" si="55" ref="H304:Q304">SUM(H314,H324,H341,H351,H361,H378,H388,H398)</f>
        <v>0</v>
      </c>
      <c r="I304" s="205">
        <f t="shared" si="55"/>
        <v>0</v>
      </c>
      <c r="J304" s="205">
        <f t="shared" si="55"/>
        <v>0</v>
      </c>
      <c r="K304" s="205">
        <f t="shared" si="55"/>
        <v>0</v>
      </c>
      <c r="L304" s="205">
        <f t="shared" si="55"/>
        <v>0</v>
      </c>
      <c r="M304" s="205">
        <f t="shared" si="55"/>
        <v>0</v>
      </c>
      <c r="N304" s="205">
        <f t="shared" si="55"/>
        <v>0</v>
      </c>
      <c r="O304" s="205">
        <f t="shared" si="55"/>
        <v>0</v>
      </c>
      <c r="P304" s="205">
        <f t="shared" si="55"/>
        <v>0</v>
      </c>
      <c r="Q304" s="297">
        <f t="shared" si="55"/>
        <v>0</v>
      </c>
      <c r="R304" s="208">
        <f t="shared" si="52"/>
        <v>0</v>
      </c>
    </row>
    <row r="305" spans="2:18" s="111" customFormat="1" ht="16.5" customHeight="1">
      <c r="B305" s="332"/>
      <c r="C305" s="333"/>
      <c r="D305" s="334"/>
      <c r="E305" s="341"/>
      <c r="F305" s="203" t="s">
        <v>161</v>
      </c>
      <c r="G305" s="228"/>
      <c r="H305" s="204">
        <f aca="true" t="shared" si="56" ref="H305:Q305">SUM(H315,H325,H342,H352,H362,H379,H389,H399)</f>
        <v>0</v>
      </c>
      <c r="I305" s="205">
        <f t="shared" si="56"/>
        <v>0</v>
      </c>
      <c r="J305" s="205">
        <f t="shared" si="56"/>
        <v>0</v>
      </c>
      <c r="K305" s="205">
        <f t="shared" si="56"/>
        <v>0</v>
      </c>
      <c r="L305" s="205">
        <f t="shared" si="56"/>
        <v>0</v>
      </c>
      <c r="M305" s="205">
        <f t="shared" si="56"/>
        <v>0</v>
      </c>
      <c r="N305" s="205">
        <f t="shared" si="56"/>
        <v>0</v>
      </c>
      <c r="O305" s="205">
        <f t="shared" si="56"/>
        <v>0</v>
      </c>
      <c r="P305" s="205">
        <f t="shared" si="56"/>
        <v>0</v>
      </c>
      <c r="Q305" s="297">
        <f t="shared" si="56"/>
        <v>0</v>
      </c>
      <c r="R305" s="208">
        <f t="shared" si="52"/>
        <v>0</v>
      </c>
    </row>
    <row r="306" spans="2:18" s="111" customFormat="1" ht="16.5" customHeight="1">
      <c r="B306" s="332"/>
      <c r="C306" s="333"/>
      <c r="D306" s="334"/>
      <c r="E306" s="341"/>
      <c r="F306" s="203" t="s">
        <v>162</v>
      </c>
      <c r="G306" s="228"/>
      <c r="H306" s="204">
        <f aca="true" t="shared" si="57" ref="H306:Q306">SUM(H316,H326,H343,H353,H363,H380,H390,H400)</f>
        <v>0</v>
      </c>
      <c r="I306" s="205">
        <f t="shared" si="57"/>
        <v>0</v>
      </c>
      <c r="J306" s="205">
        <f t="shared" si="57"/>
        <v>0</v>
      </c>
      <c r="K306" s="205">
        <f t="shared" si="57"/>
        <v>0</v>
      </c>
      <c r="L306" s="205">
        <f t="shared" si="57"/>
        <v>0</v>
      </c>
      <c r="M306" s="205">
        <f t="shared" si="57"/>
        <v>0</v>
      </c>
      <c r="N306" s="205">
        <f t="shared" si="57"/>
        <v>0</v>
      </c>
      <c r="O306" s="205">
        <f t="shared" si="57"/>
        <v>0</v>
      </c>
      <c r="P306" s="205">
        <f t="shared" si="57"/>
        <v>0</v>
      </c>
      <c r="Q306" s="297">
        <f t="shared" si="57"/>
        <v>0</v>
      </c>
      <c r="R306" s="208">
        <f t="shared" si="52"/>
        <v>0</v>
      </c>
    </row>
    <row r="307" spans="2:18" s="111" customFormat="1" ht="16.5" customHeight="1">
      <c r="B307" s="332"/>
      <c r="C307" s="333"/>
      <c r="D307" s="334"/>
      <c r="E307" s="341"/>
      <c r="F307" s="203" t="s">
        <v>163</v>
      </c>
      <c r="G307" s="228"/>
      <c r="H307" s="204">
        <f aca="true" t="shared" si="58" ref="H307:Q307">SUM(H317,H327,H344,H354,H364,H381,H391,H401)</f>
        <v>0</v>
      </c>
      <c r="I307" s="205">
        <f t="shared" si="58"/>
        <v>0</v>
      </c>
      <c r="J307" s="205">
        <f t="shared" si="58"/>
        <v>0</v>
      </c>
      <c r="K307" s="205">
        <f t="shared" si="58"/>
        <v>0</v>
      </c>
      <c r="L307" s="205">
        <f t="shared" si="58"/>
        <v>0</v>
      </c>
      <c r="M307" s="205">
        <f t="shared" si="58"/>
        <v>0</v>
      </c>
      <c r="N307" s="205">
        <f t="shared" si="58"/>
        <v>0</v>
      </c>
      <c r="O307" s="205">
        <f t="shared" si="58"/>
        <v>0</v>
      </c>
      <c r="P307" s="205">
        <f t="shared" si="58"/>
        <v>0</v>
      </c>
      <c r="Q307" s="297">
        <f t="shared" si="58"/>
        <v>0</v>
      </c>
      <c r="R307" s="208">
        <f t="shared" si="52"/>
        <v>0</v>
      </c>
    </row>
    <row r="308" spans="2:18" s="111" customFormat="1" ht="16.5" customHeight="1">
      <c r="B308" s="332"/>
      <c r="C308" s="333"/>
      <c r="D308" s="334"/>
      <c r="E308" s="341"/>
      <c r="F308" s="203" t="s">
        <v>164</v>
      </c>
      <c r="G308" s="228"/>
      <c r="H308" s="204">
        <f aca="true" t="shared" si="59" ref="H308:Q308">SUM(H318,H328,H345,H355,H365,H382,H392,H402)</f>
        <v>0</v>
      </c>
      <c r="I308" s="205">
        <f t="shared" si="59"/>
        <v>0</v>
      </c>
      <c r="J308" s="205">
        <f t="shared" si="59"/>
        <v>0</v>
      </c>
      <c r="K308" s="205">
        <f t="shared" si="59"/>
        <v>0</v>
      </c>
      <c r="L308" s="205">
        <f t="shared" si="59"/>
        <v>0</v>
      </c>
      <c r="M308" s="205">
        <f t="shared" si="59"/>
        <v>0</v>
      </c>
      <c r="N308" s="205">
        <f t="shared" si="59"/>
        <v>0</v>
      </c>
      <c r="O308" s="205">
        <f t="shared" si="59"/>
        <v>0</v>
      </c>
      <c r="P308" s="205">
        <f t="shared" si="59"/>
        <v>0</v>
      </c>
      <c r="Q308" s="297">
        <f t="shared" si="59"/>
        <v>0</v>
      </c>
      <c r="R308" s="208">
        <f t="shared" si="52"/>
        <v>0</v>
      </c>
    </row>
    <row r="309" spans="2:18" s="111" customFormat="1" ht="16.5" customHeight="1">
      <c r="B309" s="332"/>
      <c r="C309" s="333"/>
      <c r="D309" s="334"/>
      <c r="E309" s="342"/>
      <c r="F309" s="210" t="s">
        <v>165</v>
      </c>
      <c r="G309" s="239"/>
      <c r="H309" s="211">
        <f aca="true" t="shared" si="60" ref="H309:Q309">SUM(H319,H329,H346,H356,H366,H383,H393,H403)</f>
        <v>0</v>
      </c>
      <c r="I309" s="212">
        <f t="shared" si="60"/>
        <v>0</v>
      </c>
      <c r="J309" s="212">
        <f t="shared" si="60"/>
        <v>0</v>
      </c>
      <c r="K309" s="212">
        <f t="shared" si="60"/>
        <v>0</v>
      </c>
      <c r="L309" s="212">
        <f t="shared" si="60"/>
        <v>0</v>
      </c>
      <c r="M309" s="212">
        <f t="shared" si="60"/>
        <v>0</v>
      </c>
      <c r="N309" s="212">
        <f t="shared" si="60"/>
        <v>0</v>
      </c>
      <c r="O309" s="212">
        <f t="shared" si="60"/>
        <v>0</v>
      </c>
      <c r="P309" s="212">
        <f t="shared" si="60"/>
        <v>0</v>
      </c>
      <c r="Q309" s="298">
        <f t="shared" si="60"/>
        <v>0</v>
      </c>
      <c r="R309" s="215">
        <f t="shared" si="52"/>
        <v>0</v>
      </c>
    </row>
    <row r="310" spans="2:18" ht="16.5" customHeight="1">
      <c r="B310" s="335"/>
      <c r="C310" s="336"/>
      <c r="D310" s="337"/>
      <c r="E310" s="15" t="s">
        <v>20</v>
      </c>
      <c r="F310" s="16"/>
      <c r="G310" s="16"/>
      <c r="H310" s="59">
        <f aca="true" t="shared" si="61" ref="H310:R310">SUM(H301:H309)</f>
        <v>0</v>
      </c>
      <c r="I310" s="63">
        <f t="shared" si="61"/>
        <v>0</v>
      </c>
      <c r="J310" s="63">
        <f t="shared" si="61"/>
        <v>0</v>
      </c>
      <c r="K310" s="63">
        <f t="shared" si="61"/>
        <v>0</v>
      </c>
      <c r="L310" s="63">
        <f t="shared" si="61"/>
        <v>0</v>
      </c>
      <c r="M310" s="63">
        <f t="shared" si="61"/>
        <v>0</v>
      </c>
      <c r="N310" s="63">
        <f t="shared" si="61"/>
        <v>0</v>
      </c>
      <c r="O310" s="63">
        <f t="shared" si="61"/>
        <v>0</v>
      </c>
      <c r="P310" s="63">
        <f t="shared" si="61"/>
        <v>0</v>
      </c>
      <c r="Q310" s="299">
        <f t="shared" si="61"/>
        <v>0</v>
      </c>
      <c r="R310" s="90">
        <f t="shared" si="61"/>
        <v>0</v>
      </c>
    </row>
    <row r="311" spans="2:18" s="111" customFormat="1" ht="16.5" customHeight="1">
      <c r="B311" s="329" t="s">
        <v>122</v>
      </c>
      <c r="C311" s="330"/>
      <c r="D311" s="331"/>
      <c r="E311" s="340" t="s">
        <v>158</v>
      </c>
      <c r="F311" s="300" t="s">
        <v>135</v>
      </c>
      <c r="G311" s="275"/>
      <c r="H311" s="197">
        <v>0</v>
      </c>
      <c r="I311" s="198">
        <v>0</v>
      </c>
      <c r="J311" s="198">
        <v>0</v>
      </c>
      <c r="K311" s="198">
        <v>0</v>
      </c>
      <c r="L311" s="198">
        <v>0</v>
      </c>
      <c r="M311" s="198">
        <v>0</v>
      </c>
      <c r="N311" s="198">
        <v>0</v>
      </c>
      <c r="O311" s="198">
        <v>0</v>
      </c>
      <c r="P311" s="198">
        <v>0</v>
      </c>
      <c r="Q311" s="296">
        <v>0</v>
      </c>
      <c r="R311" s="201">
        <f aca="true" t="shared" si="62" ref="R311:R319">SUM(H311:Q311)</f>
        <v>0</v>
      </c>
    </row>
    <row r="312" spans="2:18" s="111" customFormat="1" ht="16.5" customHeight="1">
      <c r="B312" s="332"/>
      <c r="C312" s="333"/>
      <c r="D312" s="334"/>
      <c r="E312" s="341"/>
      <c r="F312" s="271" t="s">
        <v>136</v>
      </c>
      <c r="G312" s="228"/>
      <c r="H312" s="204">
        <v>0</v>
      </c>
      <c r="I312" s="205">
        <v>0</v>
      </c>
      <c r="J312" s="205">
        <v>0</v>
      </c>
      <c r="K312" s="205">
        <v>0</v>
      </c>
      <c r="L312" s="205">
        <v>0</v>
      </c>
      <c r="M312" s="205">
        <v>0</v>
      </c>
      <c r="N312" s="205">
        <v>0</v>
      </c>
      <c r="O312" s="205">
        <v>0</v>
      </c>
      <c r="P312" s="205">
        <v>0</v>
      </c>
      <c r="Q312" s="297">
        <v>0</v>
      </c>
      <c r="R312" s="208">
        <f t="shared" si="62"/>
        <v>0</v>
      </c>
    </row>
    <row r="313" spans="2:18" s="111" customFormat="1" ht="16.5" customHeight="1">
      <c r="B313" s="332"/>
      <c r="C313" s="333"/>
      <c r="D313" s="334"/>
      <c r="E313" s="341"/>
      <c r="F313" s="271" t="s">
        <v>159</v>
      </c>
      <c r="G313" s="228"/>
      <c r="H313" s="204">
        <v>0</v>
      </c>
      <c r="I313" s="205">
        <v>0</v>
      </c>
      <c r="J313" s="205">
        <v>0</v>
      </c>
      <c r="K313" s="205">
        <v>0</v>
      </c>
      <c r="L313" s="205">
        <v>0</v>
      </c>
      <c r="M313" s="205">
        <v>0</v>
      </c>
      <c r="N313" s="205">
        <v>0</v>
      </c>
      <c r="O313" s="205">
        <v>0</v>
      </c>
      <c r="P313" s="205">
        <v>0</v>
      </c>
      <c r="Q313" s="297">
        <v>0</v>
      </c>
      <c r="R313" s="208">
        <f t="shared" si="62"/>
        <v>0</v>
      </c>
    </row>
    <row r="314" spans="2:18" s="111" customFormat="1" ht="16.5" customHeight="1">
      <c r="B314" s="332"/>
      <c r="C314" s="333"/>
      <c r="D314" s="334"/>
      <c r="E314" s="341"/>
      <c r="F314" s="271" t="s">
        <v>160</v>
      </c>
      <c r="G314" s="228"/>
      <c r="H314" s="204">
        <v>0</v>
      </c>
      <c r="I314" s="205">
        <v>0</v>
      </c>
      <c r="J314" s="205">
        <v>0</v>
      </c>
      <c r="K314" s="205">
        <v>0</v>
      </c>
      <c r="L314" s="205">
        <v>0</v>
      </c>
      <c r="M314" s="205">
        <v>0</v>
      </c>
      <c r="N314" s="205">
        <v>0</v>
      </c>
      <c r="O314" s="205">
        <v>0</v>
      </c>
      <c r="P314" s="205">
        <v>0</v>
      </c>
      <c r="Q314" s="297">
        <v>0</v>
      </c>
      <c r="R314" s="208">
        <f t="shared" si="62"/>
        <v>0</v>
      </c>
    </row>
    <row r="315" spans="2:18" s="111" customFormat="1" ht="16.5" customHeight="1">
      <c r="B315" s="332"/>
      <c r="C315" s="333"/>
      <c r="D315" s="334"/>
      <c r="E315" s="341"/>
      <c r="F315" s="271" t="s">
        <v>161</v>
      </c>
      <c r="G315" s="228"/>
      <c r="H315" s="204">
        <v>0</v>
      </c>
      <c r="I315" s="205">
        <v>0</v>
      </c>
      <c r="J315" s="205">
        <v>0</v>
      </c>
      <c r="K315" s="205">
        <v>0</v>
      </c>
      <c r="L315" s="205">
        <v>0</v>
      </c>
      <c r="M315" s="205">
        <v>0</v>
      </c>
      <c r="N315" s="205">
        <v>0</v>
      </c>
      <c r="O315" s="205">
        <v>0</v>
      </c>
      <c r="P315" s="205">
        <v>0</v>
      </c>
      <c r="Q315" s="297">
        <v>0</v>
      </c>
      <c r="R315" s="208">
        <f t="shared" si="62"/>
        <v>0</v>
      </c>
    </row>
    <row r="316" spans="2:18" s="111" customFormat="1" ht="16.5" customHeight="1">
      <c r="B316" s="332"/>
      <c r="C316" s="333"/>
      <c r="D316" s="334"/>
      <c r="E316" s="341"/>
      <c r="F316" s="271" t="s">
        <v>162</v>
      </c>
      <c r="G316" s="228"/>
      <c r="H316" s="204">
        <v>0</v>
      </c>
      <c r="I316" s="205">
        <v>0</v>
      </c>
      <c r="J316" s="205">
        <v>0</v>
      </c>
      <c r="K316" s="205">
        <v>0</v>
      </c>
      <c r="L316" s="205">
        <v>0</v>
      </c>
      <c r="M316" s="205">
        <v>0</v>
      </c>
      <c r="N316" s="205">
        <v>0</v>
      </c>
      <c r="O316" s="205">
        <v>0</v>
      </c>
      <c r="P316" s="205">
        <v>0</v>
      </c>
      <c r="Q316" s="297">
        <v>0</v>
      </c>
      <c r="R316" s="208">
        <f t="shared" si="62"/>
        <v>0</v>
      </c>
    </row>
    <row r="317" spans="2:18" s="111" customFormat="1" ht="16.5" customHeight="1">
      <c r="B317" s="332"/>
      <c r="C317" s="333"/>
      <c r="D317" s="334"/>
      <c r="E317" s="341"/>
      <c r="F317" s="271" t="s">
        <v>163</v>
      </c>
      <c r="G317" s="228"/>
      <c r="H317" s="204">
        <v>0</v>
      </c>
      <c r="I317" s="205">
        <v>0</v>
      </c>
      <c r="J317" s="205">
        <v>0</v>
      </c>
      <c r="K317" s="205">
        <v>0</v>
      </c>
      <c r="L317" s="205">
        <v>0</v>
      </c>
      <c r="M317" s="205">
        <v>0</v>
      </c>
      <c r="N317" s="205">
        <v>0</v>
      </c>
      <c r="O317" s="205">
        <v>0</v>
      </c>
      <c r="P317" s="205">
        <v>0</v>
      </c>
      <c r="Q317" s="297">
        <v>0</v>
      </c>
      <c r="R317" s="208">
        <f t="shared" si="62"/>
        <v>0</v>
      </c>
    </row>
    <row r="318" spans="2:18" s="111" customFormat="1" ht="16.5" customHeight="1">
      <c r="B318" s="332"/>
      <c r="C318" s="333"/>
      <c r="D318" s="334"/>
      <c r="E318" s="341"/>
      <c r="F318" s="271" t="s">
        <v>164</v>
      </c>
      <c r="G318" s="228"/>
      <c r="H318" s="204">
        <v>0</v>
      </c>
      <c r="I318" s="205">
        <v>0</v>
      </c>
      <c r="J318" s="205">
        <v>0</v>
      </c>
      <c r="K318" s="205">
        <v>0</v>
      </c>
      <c r="L318" s="205">
        <v>0</v>
      </c>
      <c r="M318" s="205">
        <v>0</v>
      </c>
      <c r="N318" s="205">
        <v>0</v>
      </c>
      <c r="O318" s="205">
        <v>0</v>
      </c>
      <c r="P318" s="205">
        <v>0</v>
      </c>
      <c r="Q318" s="297">
        <v>0</v>
      </c>
      <c r="R318" s="208">
        <f t="shared" si="62"/>
        <v>0</v>
      </c>
    </row>
    <row r="319" spans="2:18" s="111" customFormat="1" ht="16.5" customHeight="1">
      <c r="B319" s="332"/>
      <c r="C319" s="333"/>
      <c r="D319" s="334"/>
      <c r="E319" s="342"/>
      <c r="F319" s="273" t="s">
        <v>165</v>
      </c>
      <c r="G319" s="239"/>
      <c r="H319" s="211">
        <v>0</v>
      </c>
      <c r="I319" s="212">
        <v>0</v>
      </c>
      <c r="J319" s="212">
        <v>0</v>
      </c>
      <c r="K319" s="212">
        <v>0</v>
      </c>
      <c r="L319" s="212">
        <v>0</v>
      </c>
      <c r="M319" s="212">
        <v>0</v>
      </c>
      <c r="N319" s="212">
        <v>0</v>
      </c>
      <c r="O319" s="212">
        <v>0</v>
      </c>
      <c r="P319" s="212">
        <v>0</v>
      </c>
      <c r="Q319" s="298">
        <v>0</v>
      </c>
      <c r="R319" s="215">
        <f t="shared" si="62"/>
        <v>0</v>
      </c>
    </row>
    <row r="320" spans="2:18" ht="16.5" customHeight="1">
      <c r="B320" s="335"/>
      <c r="C320" s="336"/>
      <c r="D320" s="337"/>
      <c r="E320" s="15" t="s">
        <v>20</v>
      </c>
      <c r="F320" s="16"/>
      <c r="G320" s="16"/>
      <c r="H320" s="59">
        <f aca="true" t="shared" si="63" ref="H320:R320">SUM(H311:H319)</f>
        <v>0</v>
      </c>
      <c r="I320" s="63">
        <f t="shared" si="63"/>
        <v>0</v>
      </c>
      <c r="J320" s="63">
        <f t="shared" si="63"/>
        <v>0</v>
      </c>
      <c r="K320" s="63">
        <f t="shared" si="63"/>
        <v>0</v>
      </c>
      <c r="L320" s="63">
        <f t="shared" si="63"/>
        <v>0</v>
      </c>
      <c r="M320" s="63">
        <f t="shared" si="63"/>
        <v>0</v>
      </c>
      <c r="N320" s="63">
        <f t="shared" si="63"/>
        <v>0</v>
      </c>
      <c r="O320" s="63">
        <f t="shared" si="63"/>
        <v>0</v>
      </c>
      <c r="P320" s="63">
        <f t="shared" si="63"/>
        <v>0</v>
      </c>
      <c r="Q320" s="299">
        <f t="shared" si="63"/>
        <v>0</v>
      </c>
      <c r="R320" s="90">
        <f t="shared" si="63"/>
        <v>0</v>
      </c>
    </row>
    <row r="321" spans="2:18" s="111" customFormat="1" ht="16.5" customHeight="1">
      <c r="B321" s="329" t="s">
        <v>123</v>
      </c>
      <c r="C321" s="330"/>
      <c r="D321" s="331"/>
      <c r="E321" s="340" t="s">
        <v>158</v>
      </c>
      <c r="F321" s="300" t="s">
        <v>135</v>
      </c>
      <c r="G321" s="275"/>
      <c r="H321" s="197">
        <v>0</v>
      </c>
      <c r="I321" s="198">
        <v>0</v>
      </c>
      <c r="J321" s="198">
        <v>0</v>
      </c>
      <c r="K321" s="198">
        <v>0</v>
      </c>
      <c r="L321" s="198">
        <v>0</v>
      </c>
      <c r="M321" s="198">
        <v>0</v>
      </c>
      <c r="N321" s="198">
        <v>0</v>
      </c>
      <c r="O321" s="198">
        <v>0</v>
      </c>
      <c r="P321" s="198">
        <v>0</v>
      </c>
      <c r="Q321" s="296">
        <v>0</v>
      </c>
      <c r="R321" s="201">
        <f aca="true" t="shared" si="64" ref="R321:R329">SUM(H321:Q321)</f>
        <v>0</v>
      </c>
    </row>
    <row r="322" spans="2:18" s="111" customFormat="1" ht="16.5" customHeight="1">
      <c r="B322" s="332"/>
      <c r="C322" s="333"/>
      <c r="D322" s="334"/>
      <c r="E322" s="341"/>
      <c r="F322" s="271" t="s">
        <v>136</v>
      </c>
      <c r="G322" s="228"/>
      <c r="H322" s="204">
        <v>0</v>
      </c>
      <c r="I322" s="205">
        <v>0</v>
      </c>
      <c r="J322" s="205">
        <v>0</v>
      </c>
      <c r="K322" s="205">
        <v>0</v>
      </c>
      <c r="L322" s="205">
        <v>0</v>
      </c>
      <c r="M322" s="205">
        <v>0</v>
      </c>
      <c r="N322" s="205">
        <v>0</v>
      </c>
      <c r="O322" s="205">
        <v>0</v>
      </c>
      <c r="P322" s="205">
        <v>0</v>
      </c>
      <c r="Q322" s="297">
        <v>0</v>
      </c>
      <c r="R322" s="208">
        <f t="shared" si="64"/>
        <v>0</v>
      </c>
    </row>
    <row r="323" spans="2:18" s="111" customFormat="1" ht="16.5" customHeight="1">
      <c r="B323" s="332"/>
      <c r="C323" s="333"/>
      <c r="D323" s="334"/>
      <c r="E323" s="341"/>
      <c r="F323" s="271" t="s">
        <v>159</v>
      </c>
      <c r="G323" s="228"/>
      <c r="H323" s="204">
        <v>0</v>
      </c>
      <c r="I323" s="205">
        <v>0</v>
      </c>
      <c r="J323" s="205">
        <v>0</v>
      </c>
      <c r="K323" s="205">
        <v>0</v>
      </c>
      <c r="L323" s="205">
        <v>0</v>
      </c>
      <c r="M323" s="205">
        <v>0</v>
      </c>
      <c r="N323" s="205">
        <v>0</v>
      </c>
      <c r="O323" s="205">
        <v>0</v>
      </c>
      <c r="P323" s="205">
        <v>0</v>
      </c>
      <c r="Q323" s="297">
        <v>0</v>
      </c>
      <c r="R323" s="208">
        <f t="shared" si="64"/>
        <v>0</v>
      </c>
    </row>
    <row r="324" spans="2:18" s="111" customFormat="1" ht="16.5" customHeight="1">
      <c r="B324" s="332"/>
      <c r="C324" s="333"/>
      <c r="D324" s="334"/>
      <c r="E324" s="341"/>
      <c r="F324" s="271" t="s">
        <v>160</v>
      </c>
      <c r="G324" s="228"/>
      <c r="H324" s="204">
        <v>0</v>
      </c>
      <c r="I324" s="205">
        <v>0</v>
      </c>
      <c r="J324" s="205">
        <v>0</v>
      </c>
      <c r="K324" s="205">
        <v>0</v>
      </c>
      <c r="L324" s="205">
        <v>0</v>
      </c>
      <c r="M324" s="205">
        <v>0</v>
      </c>
      <c r="N324" s="205">
        <v>0</v>
      </c>
      <c r="O324" s="205">
        <v>0</v>
      </c>
      <c r="P324" s="205">
        <v>0</v>
      </c>
      <c r="Q324" s="297">
        <v>0</v>
      </c>
      <c r="R324" s="208">
        <f t="shared" si="64"/>
        <v>0</v>
      </c>
    </row>
    <row r="325" spans="2:18" s="111" customFormat="1" ht="16.5" customHeight="1">
      <c r="B325" s="332"/>
      <c r="C325" s="333"/>
      <c r="D325" s="334"/>
      <c r="E325" s="341"/>
      <c r="F325" s="271" t="s">
        <v>161</v>
      </c>
      <c r="G325" s="228"/>
      <c r="H325" s="204">
        <v>0</v>
      </c>
      <c r="I325" s="205">
        <v>0</v>
      </c>
      <c r="J325" s="205">
        <v>0</v>
      </c>
      <c r="K325" s="205">
        <v>0</v>
      </c>
      <c r="L325" s="205">
        <v>0</v>
      </c>
      <c r="M325" s="205">
        <v>0</v>
      </c>
      <c r="N325" s="205">
        <v>0</v>
      </c>
      <c r="O325" s="205">
        <v>0</v>
      </c>
      <c r="P325" s="205">
        <v>0</v>
      </c>
      <c r="Q325" s="297">
        <v>0</v>
      </c>
      <c r="R325" s="208">
        <f t="shared" si="64"/>
        <v>0</v>
      </c>
    </row>
    <row r="326" spans="2:18" s="111" customFormat="1" ht="16.5" customHeight="1">
      <c r="B326" s="332"/>
      <c r="C326" s="333"/>
      <c r="D326" s="334"/>
      <c r="E326" s="341"/>
      <c r="F326" s="271" t="s">
        <v>162</v>
      </c>
      <c r="G326" s="228"/>
      <c r="H326" s="204">
        <v>0</v>
      </c>
      <c r="I326" s="205">
        <v>0</v>
      </c>
      <c r="J326" s="205">
        <v>0</v>
      </c>
      <c r="K326" s="205">
        <v>0</v>
      </c>
      <c r="L326" s="205">
        <v>0</v>
      </c>
      <c r="M326" s="205">
        <v>0</v>
      </c>
      <c r="N326" s="205">
        <v>0</v>
      </c>
      <c r="O326" s="205">
        <v>0</v>
      </c>
      <c r="P326" s="205">
        <v>0</v>
      </c>
      <c r="Q326" s="297">
        <v>0</v>
      </c>
      <c r="R326" s="208">
        <f t="shared" si="64"/>
        <v>0</v>
      </c>
    </row>
    <row r="327" spans="2:18" s="111" customFormat="1" ht="16.5" customHeight="1">
      <c r="B327" s="332"/>
      <c r="C327" s="333"/>
      <c r="D327" s="334"/>
      <c r="E327" s="341"/>
      <c r="F327" s="271" t="s">
        <v>163</v>
      </c>
      <c r="G327" s="228"/>
      <c r="H327" s="204">
        <v>0</v>
      </c>
      <c r="I327" s="205">
        <v>0</v>
      </c>
      <c r="J327" s="205">
        <v>0</v>
      </c>
      <c r="K327" s="205">
        <v>0</v>
      </c>
      <c r="L327" s="205">
        <v>0</v>
      </c>
      <c r="M327" s="205">
        <v>0</v>
      </c>
      <c r="N327" s="205">
        <v>0</v>
      </c>
      <c r="O327" s="205">
        <v>0</v>
      </c>
      <c r="P327" s="205">
        <v>0</v>
      </c>
      <c r="Q327" s="297">
        <v>0</v>
      </c>
      <c r="R327" s="208">
        <f t="shared" si="64"/>
        <v>0</v>
      </c>
    </row>
    <row r="328" spans="2:18" s="111" customFormat="1" ht="16.5" customHeight="1">
      <c r="B328" s="332"/>
      <c r="C328" s="333"/>
      <c r="D328" s="334"/>
      <c r="E328" s="341"/>
      <c r="F328" s="271" t="s">
        <v>164</v>
      </c>
      <c r="G328" s="228"/>
      <c r="H328" s="204">
        <v>0</v>
      </c>
      <c r="I328" s="205">
        <v>0</v>
      </c>
      <c r="J328" s="205">
        <v>0</v>
      </c>
      <c r="K328" s="205">
        <v>0</v>
      </c>
      <c r="L328" s="205">
        <v>0</v>
      </c>
      <c r="M328" s="205">
        <v>0</v>
      </c>
      <c r="N328" s="205">
        <v>0</v>
      </c>
      <c r="O328" s="205">
        <v>0</v>
      </c>
      <c r="P328" s="205">
        <v>0</v>
      </c>
      <c r="Q328" s="297">
        <v>0</v>
      </c>
      <c r="R328" s="208">
        <f t="shared" si="64"/>
        <v>0</v>
      </c>
    </row>
    <row r="329" spans="2:18" s="111" customFormat="1" ht="16.5" customHeight="1">
      <c r="B329" s="332"/>
      <c r="C329" s="333"/>
      <c r="D329" s="334"/>
      <c r="E329" s="342"/>
      <c r="F329" s="273" t="s">
        <v>165</v>
      </c>
      <c r="G329" s="239"/>
      <c r="H329" s="211">
        <v>0</v>
      </c>
      <c r="I329" s="212">
        <v>0</v>
      </c>
      <c r="J329" s="212">
        <v>0</v>
      </c>
      <c r="K329" s="212">
        <v>0</v>
      </c>
      <c r="L329" s="212">
        <v>0</v>
      </c>
      <c r="M329" s="212">
        <v>0</v>
      </c>
      <c r="N329" s="212">
        <v>0</v>
      </c>
      <c r="O329" s="212">
        <v>0</v>
      </c>
      <c r="P329" s="212">
        <v>0</v>
      </c>
      <c r="Q329" s="298">
        <v>0</v>
      </c>
      <c r="R329" s="215">
        <f t="shared" si="64"/>
        <v>0</v>
      </c>
    </row>
    <row r="330" spans="2:18" ht="16.5" customHeight="1">
      <c r="B330" s="335"/>
      <c r="C330" s="336"/>
      <c r="D330" s="337"/>
      <c r="E330" s="15" t="s">
        <v>20</v>
      </c>
      <c r="F330" s="16"/>
      <c r="G330" s="16"/>
      <c r="H330" s="59">
        <f aca="true" t="shared" si="65" ref="H330:R330">SUM(H321:H329)</f>
        <v>0</v>
      </c>
      <c r="I330" s="63">
        <f t="shared" si="65"/>
        <v>0</v>
      </c>
      <c r="J330" s="63">
        <f t="shared" si="65"/>
        <v>0</v>
      </c>
      <c r="K330" s="63">
        <f t="shared" si="65"/>
        <v>0</v>
      </c>
      <c r="L330" s="63">
        <f t="shared" si="65"/>
        <v>0</v>
      </c>
      <c r="M330" s="63">
        <f t="shared" si="65"/>
        <v>0</v>
      </c>
      <c r="N330" s="63">
        <f t="shared" si="65"/>
        <v>0</v>
      </c>
      <c r="O330" s="63">
        <f t="shared" si="65"/>
        <v>0</v>
      </c>
      <c r="P330" s="63">
        <f t="shared" si="65"/>
        <v>0</v>
      </c>
      <c r="Q330" s="299">
        <f t="shared" si="65"/>
        <v>0</v>
      </c>
      <c r="R330" s="90">
        <f t="shared" si="65"/>
        <v>0</v>
      </c>
    </row>
    <row r="331" ht="16.5" customHeight="1">
      <c r="A331" s="1"/>
    </row>
    <row r="332" ht="16.5" customHeight="1">
      <c r="A332" s="1"/>
    </row>
    <row r="333" ht="16.5" customHeight="1">
      <c r="A333" s="1"/>
    </row>
    <row r="334" ht="16.5" customHeight="1">
      <c r="A334" s="1" t="s">
        <v>166</v>
      </c>
    </row>
    <row r="335" ht="16.5" customHeight="1">
      <c r="A335" s="1"/>
    </row>
    <row r="336" spans="2:18" ht="16.5" customHeight="1">
      <c r="B336" s="343" t="str">
        <f>$B$5</f>
        <v>平成２０年（２００８年）１１月末日現在</v>
      </c>
      <c r="C336" s="317"/>
      <c r="D336" s="317"/>
      <c r="E336" s="317"/>
      <c r="F336" s="317"/>
      <c r="G336" s="318"/>
      <c r="H336" s="338" t="s">
        <v>156</v>
      </c>
      <c r="I336" s="339"/>
      <c r="J336" s="339"/>
      <c r="K336" s="339"/>
      <c r="L336" s="339"/>
      <c r="M336" s="339"/>
      <c r="N336" s="339"/>
      <c r="O336" s="339"/>
      <c r="P336" s="339"/>
      <c r="Q336" s="339"/>
      <c r="R336" s="324" t="s">
        <v>17</v>
      </c>
    </row>
    <row r="337" spans="1:18" ht="16.5" customHeight="1">
      <c r="A337" s="274" t="s">
        <v>188</v>
      </c>
      <c r="B337" s="319"/>
      <c r="C337" s="320"/>
      <c r="D337" s="320"/>
      <c r="E337" s="320"/>
      <c r="F337" s="320"/>
      <c r="G337" s="321"/>
      <c r="H337" s="301" t="s">
        <v>135</v>
      </c>
      <c r="I337" s="302" t="s">
        <v>146</v>
      </c>
      <c r="J337" s="302" t="s">
        <v>147</v>
      </c>
      <c r="K337" s="303" t="s">
        <v>148</v>
      </c>
      <c r="L337" s="302" t="s">
        <v>149</v>
      </c>
      <c r="M337" s="302" t="s">
        <v>150</v>
      </c>
      <c r="N337" s="302" t="s">
        <v>151</v>
      </c>
      <c r="O337" s="302" t="s">
        <v>152</v>
      </c>
      <c r="P337" s="302" t="s">
        <v>153</v>
      </c>
      <c r="Q337" s="304" t="s">
        <v>154</v>
      </c>
      <c r="R337" s="325"/>
    </row>
    <row r="338" spans="2:18" s="111" customFormat="1" ht="16.5" customHeight="1">
      <c r="B338" s="329" t="s">
        <v>167</v>
      </c>
      <c r="C338" s="330"/>
      <c r="D338" s="331"/>
      <c r="E338" s="340" t="s">
        <v>158</v>
      </c>
      <c r="F338" s="300" t="s">
        <v>135</v>
      </c>
      <c r="G338" s="275"/>
      <c r="H338" s="197">
        <v>0</v>
      </c>
      <c r="I338" s="198">
        <v>0</v>
      </c>
      <c r="J338" s="198">
        <v>0</v>
      </c>
      <c r="K338" s="198">
        <v>0</v>
      </c>
      <c r="L338" s="198">
        <v>0</v>
      </c>
      <c r="M338" s="198">
        <v>0</v>
      </c>
      <c r="N338" s="198">
        <v>0</v>
      </c>
      <c r="O338" s="198">
        <v>0</v>
      </c>
      <c r="P338" s="198">
        <v>0</v>
      </c>
      <c r="Q338" s="200">
        <v>0</v>
      </c>
      <c r="R338" s="201">
        <f aca="true" t="shared" si="66" ref="R338:R346">SUM(H338:Q338)</f>
        <v>0</v>
      </c>
    </row>
    <row r="339" spans="2:18" s="111" customFormat="1" ht="16.5" customHeight="1">
      <c r="B339" s="332"/>
      <c r="C339" s="333"/>
      <c r="D339" s="334"/>
      <c r="E339" s="341"/>
      <c r="F339" s="271" t="s">
        <v>136</v>
      </c>
      <c r="G339" s="228"/>
      <c r="H339" s="204">
        <v>0</v>
      </c>
      <c r="I339" s="205">
        <v>0</v>
      </c>
      <c r="J339" s="205">
        <v>0</v>
      </c>
      <c r="K339" s="205">
        <v>0</v>
      </c>
      <c r="L339" s="205">
        <v>0</v>
      </c>
      <c r="M339" s="205">
        <v>0</v>
      </c>
      <c r="N339" s="205">
        <v>0</v>
      </c>
      <c r="O339" s="205">
        <v>0</v>
      </c>
      <c r="P339" s="205">
        <v>0</v>
      </c>
      <c r="Q339" s="207">
        <v>0</v>
      </c>
      <c r="R339" s="208">
        <f t="shared" si="66"/>
        <v>0</v>
      </c>
    </row>
    <row r="340" spans="2:18" s="111" customFormat="1" ht="16.5" customHeight="1">
      <c r="B340" s="332"/>
      <c r="C340" s="333"/>
      <c r="D340" s="334"/>
      <c r="E340" s="341"/>
      <c r="F340" s="271" t="s">
        <v>159</v>
      </c>
      <c r="G340" s="228"/>
      <c r="H340" s="204">
        <v>0</v>
      </c>
      <c r="I340" s="205">
        <v>0</v>
      </c>
      <c r="J340" s="205">
        <v>0</v>
      </c>
      <c r="K340" s="205">
        <v>0</v>
      </c>
      <c r="L340" s="205">
        <v>0</v>
      </c>
      <c r="M340" s="205">
        <v>0</v>
      </c>
      <c r="N340" s="205">
        <v>0</v>
      </c>
      <c r="O340" s="205">
        <v>0</v>
      </c>
      <c r="P340" s="205">
        <v>0</v>
      </c>
      <c r="Q340" s="207">
        <v>0</v>
      </c>
      <c r="R340" s="208">
        <f t="shared" si="66"/>
        <v>0</v>
      </c>
    </row>
    <row r="341" spans="2:18" s="111" customFormat="1" ht="16.5" customHeight="1">
      <c r="B341" s="332"/>
      <c r="C341" s="333"/>
      <c r="D341" s="334"/>
      <c r="E341" s="341"/>
      <c r="F341" s="271" t="s">
        <v>160</v>
      </c>
      <c r="G341" s="228"/>
      <c r="H341" s="204">
        <v>0</v>
      </c>
      <c r="I341" s="205">
        <v>0</v>
      </c>
      <c r="J341" s="205">
        <v>0</v>
      </c>
      <c r="K341" s="205">
        <v>0</v>
      </c>
      <c r="L341" s="205">
        <v>0</v>
      </c>
      <c r="M341" s="205">
        <v>0</v>
      </c>
      <c r="N341" s="205">
        <v>0</v>
      </c>
      <c r="O341" s="205">
        <v>0</v>
      </c>
      <c r="P341" s="205">
        <v>0</v>
      </c>
      <c r="Q341" s="207">
        <v>0</v>
      </c>
      <c r="R341" s="208">
        <f t="shared" si="66"/>
        <v>0</v>
      </c>
    </row>
    <row r="342" spans="2:18" s="111" customFormat="1" ht="16.5" customHeight="1">
      <c r="B342" s="332"/>
      <c r="C342" s="333"/>
      <c r="D342" s="334"/>
      <c r="E342" s="341"/>
      <c r="F342" s="271" t="s">
        <v>161</v>
      </c>
      <c r="G342" s="228"/>
      <c r="H342" s="204">
        <v>0</v>
      </c>
      <c r="I342" s="205">
        <v>0</v>
      </c>
      <c r="J342" s="205">
        <v>0</v>
      </c>
      <c r="K342" s="205">
        <v>0</v>
      </c>
      <c r="L342" s="205">
        <v>0</v>
      </c>
      <c r="M342" s="205">
        <v>0</v>
      </c>
      <c r="N342" s="205">
        <v>0</v>
      </c>
      <c r="O342" s="205">
        <v>0</v>
      </c>
      <c r="P342" s="205">
        <v>0</v>
      </c>
      <c r="Q342" s="207">
        <v>0</v>
      </c>
      <c r="R342" s="208">
        <f t="shared" si="66"/>
        <v>0</v>
      </c>
    </row>
    <row r="343" spans="2:18" s="111" customFormat="1" ht="16.5" customHeight="1">
      <c r="B343" s="332"/>
      <c r="C343" s="333"/>
      <c r="D343" s="334"/>
      <c r="E343" s="341"/>
      <c r="F343" s="271" t="s">
        <v>162</v>
      </c>
      <c r="G343" s="228"/>
      <c r="H343" s="204">
        <v>0</v>
      </c>
      <c r="I343" s="205">
        <v>0</v>
      </c>
      <c r="J343" s="205">
        <v>0</v>
      </c>
      <c r="K343" s="205">
        <v>0</v>
      </c>
      <c r="L343" s="205">
        <v>0</v>
      </c>
      <c r="M343" s="205">
        <v>0</v>
      </c>
      <c r="N343" s="205">
        <v>0</v>
      </c>
      <c r="O343" s="205">
        <v>0</v>
      </c>
      <c r="P343" s="205">
        <v>0</v>
      </c>
      <c r="Q343" s="207">
        <v>0</v>
      </c>
      <c r="R343" s="208">
        <f t="shared" si="66"/>
        <v>0</v>
      </c>
    </row>
    <row r="344" spans="2:18" s="111" customFormat="1" ht="16.5" customHeight="1">
      <c r="B344" s="332"/>
      <c r="C344" s="333"/>
      <c r="D344" s="334"/>
      <c r="E344" s="341"/>
      <c r="F344" s="271" t="s">
        <v>163</v>
      </c>
      <c r="G344" s="228"/>
      <c r="H344" s="204">
        <v>0</v>
      </c>
      <c r="I344" s="205">
        <v>0</v>
      </c>
      <c r="J344" s="205">
        <v>0</v>
      </c>
      <c r="K344" s="205">
        <v>0</v>
      </c>
      <c r="L344" s="205">
        <v>0</v>
      </c>
      <c r="M344" s="205">
        <v>0</v>
      </c>
      <c r="N344" s="205">
        <v>0</v>
      </c>
      <c r="O344" s="205">
        <v>0</v>
      </c>
      <c r="P344" s="205">
        <v>0</v>
      </c>
      <c r="Q344" s="207">
        <v>0</v>
      </c>
      <c r="R344" s="208">
        <f t="shared" si="66"/>
        <v>0</v>
      </c>
    </row>
    <row r="345" spans="2:18" s="111" customFormat="1" ht="16.5" customHeight="1">
      <c r="B345" s="332"/>
      <c r="C345" s="333"/>
      <c r="D345" s="334"/>
      <c r="E345" s="341"/>
      <c r="F345" s="271" t="s">
        <v>164</v>
      </c>
      <c r="G345" s="228"/>
      <c r="H345" s="204">
        <v>0</v>
      </c>
      <c r="I345" s="205">
        <v>0</v>
      </c>
      <c r="J345" s="205">
        <v>0</v>
      </c>
      <c r="K345" s="205">
        <v>0</v>
      </c>
      <c r="L345" s="205">
        <v>0</v>
      </c>
      <c r="M345" s="205">
        <v>0</v>
      </c>
      <c r="N345" s="205">
        <v>0</v>
      </c>
      <c r="O345" s="205">
        <v>0</v>
      </c>
      <c r="P345" s="205">
        <v>0</v>
      </c>
      <c r="Q345" s="207">
        <v>0</v>
      </c>
      <c r="R345" s="208">
        <f t="shared" si="66"/>
        <v>0</v>
      </c>
    </row>
    <row r="346" spans="2:18" s="111" customFormat="1" ht="16.5" customHeight="1">
      <c r="B346" s="332"/>
      <c r="C346" s="333"/>
      <c r="D346" s="334"/>
      <c r="E346" s="342"/>
      <c r="F346" s="273" t="s">
        <v>165</v>
      </c>
      <c r="G346" s="239"/>
      <c r="H346" s="211">
        <v>0</v>
      </c>
      <c r="I346" s="212">
        <v>0</v>
      </c>
      <c r="J346" s="212">
        <v>0</v>
      </c>
      <c r="K346" s="212">
        <v>0</v>
      </c>
      <c r="L346" s="212">
        <v>0</v>
      </c>
      <c r="M346" s="212">
        <v>0</v>
      </c>
      <c r="N346" s="212">
        <v>0</v>
      </c>
      <c r="O346" s="212">
        <v>0</v>
      </c>
      <c r="P346" s="212">
        <v>0</v>
      </c>
      <c r="Q346" s="214">
        <v>0</v>
      </c>
      <c r="R346" s="215">
        <f t="shared" si="66"/>
        <v>0</v>
      </c>
    </row>
    <row r="347" spans="2:18" ht="16.5" customHeight="1">
      <c r="B347" s="335"/>
      <c r="C347" s="336"/>
      <c r="D347" s="337"/>
      <c r="E347" s="15" t="s">
        <v>20</v>
      </c>
      <c r="F347" s="16"/>
      <c r="G347" s="16"/>
      <c r="H347" s="59">
        <f aca="true" t="shared" si="67" ref="H347:R347">SUM(H338:H346)</f>
        <v>0</v>
      </c>
      <c r="I347" s="63">
        <f t="shared" si="67"/>
        <v>0</v>
      </c>
      <c r="J347" s="63">
        <f t="shared" si="67"/>
        <v>0</v>
      </c>
      <c r="K347" s="63">
        <f t="shared" si="67"/>
        <v>0</v>
      </c>
      <c r="L347" s="63">
        <f t="shared" si="67"/>
        <v>0</v>
      </c>
      <c r="M347" s="63">
        <f t="shared" si="67"/>
        <v>0</v>
      </c>
      <c r="N347" s="63">
        <f t="shared" si="67"/>
        <v>0</v>
      </c>
      <c r="O347" s="63">
        <f t="shared" si="67"/>
        <v>0</v>
      </c>
      <c r="P347" s="63">
        <f t="shared" si="67"/>
        <v>0</v>
      </c>
      <c r="Q347" s="60">
        <f t="shared" si="67"/>
        <v>0</v>
      </c>
      <c r="R347" s="90">
        <f t="shared" si="67"/>
        <v>0</v>
      </c>
    </row>
    <row r="348" spans="2:18" s="111" customFormat="1" ht="16.5" customHeight="1">
      <c r="B348" s="329" t="s">
        <v>124</v>
      </c>
      <c r="C348" s="330"/>
      <c r="D348" s="331"/>
      <c r="E348" s="340" t="s">
        <v>158</v>
      </c>
      <c r="F348" s="300" t="s">
        <v>135</v>
      </c>
      <c r="G348" s="275"/>
      <c r="H348" s="197">
        <v>0</v>
      </c>
      <c r="I348" s="198">
        <v>0</v>
      </c>
      <c r="J348" s="198">
        <v>0</v>
      </c>
      <c r="K348" s="198">
        <v>0</v>
      </c>
      <c r="L348" s="198">
        <v>0</v>
      </c>
      <c r="M348" s="198">
        <v>0</v>
      </c>
      <c r="N348" s="198">
        <v>0</v>
      </c>
      <c r="O348" s="198">
        <v>0</v>
      </c>
      <c r="P348" s="198">
        <v>0</v>
      </c>
      <c r="Q348" s="200">
        <v>0</v>
      </c>
      <c r="R348" s="201">
        <f aca="true" t="shared" si="68" ref="R348:R356">SUM(H348:Q348)</f>
        <v>0</v>
      </c>
    </row>
    <row r="349" spans="2:18" s="111" customFormat="1" ht="16.5" customHeight="1">
      <c r="B349" s="332"/>
      <c r="C349" s="333"/>
      <c r="D349" s="334"/>
      <c r="E349" s="341"/>
      <c r="F349" s="271" t="s">
        <v>136</v>
      </c>
      <c r="G349" s="228"/>
      <c r="H349" s="204">
        <v>0</v>
      </c>
      <c r="I349" s="205">
        <v>0</v>
      </c>
      <c r="J349" s="205">
        <v>0</v>
      </c>
      <c r="K349" s="205">
        <v>0</v>
      </c>
      <c r="L349" s="205">
        <v>0</v>
      </c>
      <c r="M349" s="205">
        <v>0</v>
      </c>
      <c r="N349" s="205">
        <v>0</v>
      </c>
      <c r="O349" s="205">
        <v>0</v>
      </c>
      <c r="P349" s="205">
        <v>0</v>
      </c>
      <c r="Q349" s="207">
        <v>0</v>
      </c>
      <c r="R349" s="208">
        <f t="shared" si="68"/>
        <v>0</v>
      </c>
    </row>
    <row r="350" spans="2:18" s="111" customFormat="1" ht="16.5" customHeight="1">
      <c r="B350" s="332"/>
      <c r="C350" s="333"/>
      <c r="D350" s="334"/>
      <c r="E350" s="341"/>
      <c r="F350" s="271" t="s">
        <v>159</v>
      </c>
      <c r="G350" s="228"/>
      <c r="H350" s="204">
        <v>0</v>
      </c>
      <c r="I350" s="205">
        <v>0</v>
      </c>
      <c r="J350" s="205">
        <v>0</v>
      </c>
      <c r="K350" s="205">
        <v>0</v>
      </c>
      <c r="L350" s="205">
        <v>0</v>
      </c>
      <c r="M350" s="205">
        <v>0</v>
      </c>
      <c r="N350" s="205">
        <v>0</v>
      </c>
      <c r="O350" s="205">
        <v>0</v>
      </c>
      <c r="P350" s="205">
        <v>0</v>
      </c>
      <c r="Q350" s="207">
        <v>0</v>
      </c>
      <c r="R350" s="208">
        <f t="shared" si="68"/>
        <v>0</v>
      </c>
    </row>
    <row r="351" spans="2:18" s="111" customFormat="1" ht="16.5" customHeight="1">
      <c r="B351" s="332"/>
      <c r="C351" s="333"/>
      <c r="D351" s="334"/>
      <c r="E351" s="341"/>
      <c r="F351" s="271" t="s">
        <v>160</v>
      </c>
      <c r="G351" s="228"/>
      <c r="H351" s="204">
        <v>0</v>
      </c>
      <c r="I351" s="205">
        <v>0</v>
      </c>
      <c r="J351" s="205">
        <v>0</v>
      </c>
      <c r="K351" s="205">
        <v>0</v>
      </c>
      <c r="L351" s="205">
        <v>0</v>
      </c>
      <c r="M351" s="205">
        <v>0</v>
      </c>
      <c r="N351" s="205">
        <v>0</v>
      </c>
      <c r="O351" s="205">
        <v>0</v>
      </c>
      <c r="P351" s="205">
        <v>0</v>
      </c>
      <c r="Q351" s="207">
        <v>0</v>
      </c>
      <c r="R351" s="208">
        <f t="shared" si="68"/>
        <v>0</v>
      </c>
    </row>
    <row r="352" spans="2:18" s="111" customFormat="1" ht="16.5" customHeight="1">
      <c r="B352" s="332"/>
      <c r="C352" s="333"/>
      <c r="D352" s="334"/>
      <c r="E352" s="341"/>
      <c r="F352" s="271" t="s">
        <v>161</v>
      </c>
      <c r="G352" s="228"/>
      <c r="H352" s="204">
        <v>0</v>
      </c>
      <c r="I352" s="205">
        <v>0</v>
      </c>
      <c r="J352" s="205">
        <v>0</v>
      </c>
      <c r="K352" s="205">
        <v>0</v>
      </c>
      <c r="L352" s="205">
        <v>0</v>
      </c>
      <c r="M352" s="205">
        <v>0</v>
      </c>
      <c r="N352" s="205">
        <v>0</v>
      </c>
      <c r="O352" s="205">
        <v>0</v>
      </c>
      <c r="P352" s="205">
        <v>0</v>
      </c>
      <c r="Q352" s="207">
        <v>0</v>
      </c>
      <c r="R352" s="208">
        <f t="shared" si="68"/>
        <v>0</v>
      </c>
    </row>
    <row r="353" spans="2:18" s="111" customFormat="1" ht="16.5" customHeight="1">
      <c r="B353" s="332"/>
      <c r="C353" s="333"/>
      <c r="D353" s="334"/>
      <c r="E353" s="341"/>
      <c r="F353" s="271" t="s">
        <v>162</v>
      </c>
      <c r="G353" s="228"/>
      <c r="H353" s="204">
        <v>0</v>
      </c>
      <c r="I353" s="205">
        <v>0</v>
      </c>
      <c r="J353" s="205">
        <v>0</v>
      </c>
      <c r="K353" s="205">
        <v>0</v>
      </c>
      <c r="L353" s="205">
        <v>0</v>
      </c>
      <c r="M353" s="205">
        <v>0</v>
      </c>
      <c r="N353" s="205">
        <v>0</v>
      </c>
      <c r="O353" s="205">
        <v>0</v>
      </c>
      <c r="P353" s="205">
        <v>0</v>
      </c>
      <c r="Q353" s="207">
        <v>0</v>
      </c>
      <c r="R353" s="208">
        <f t="shared" si="68"/>
        <v>0</v>
      </c>
    </row>
    <row r="354" spans="2:18" s="111" customFormat="1" ht="16.5" customHeight="1">
      <c r="B354" s="332"/>
      <c r="C354" s="333"/>
      <c r="D354" s="334"/>
      <c r="E354" s="341"/>
      <c r="F354" s="271" t="s">
        <v>163</v>
      </c>
      <c r="G354" s="228"/>
      <c r="H354" s="204">
        <v>0</v>
      </c>
      <c r="I354" s="205">
        <v>0</v>
      </c>
      <c r="J354" s="205">
        <v>0</v>
      </c>
      <c r="K354" s="205">
        <v>0</v>
      </c>
      <c r="L354" s="205">
        <v>0</v>
      </c>
      <c r="M354" s="205">
        <v>0</v>
      </c>
      <c r="N354" s="205">
        <v>0</v>
      </c>
      <c r="O354" s="205">
        <v>0</v>
      </c>
      <c r="P354" s="205">
        <v>0</v>
      </c>
      <c r="Q354" s="207">
        <v>0</v>
      </c>
      <c r="R354" s="208">
        <f t="shared" si="68"/>
        <v>0</v>
      </c>
    </row>
    <row r="355" spans="2:18" s="111" customFormat="1" ht="16.5" customHeight="1">
      <c r="B355" s="332"/>
      <c r="C355" s="333"/>
      <c r="D355" s="334"/>
      <c r="E355" s="341"/>
      <c r="F355" s="271" t="s">
        <v>164</v>
      </c>
      <c r="G355" s="228"/>
      <c r="H355" s="204">
        <v>0</v>
      </c>
      <c r="I355" s="205">
        <v>0</v>
      </c>
      <c r="J355" s="205">
        <v>0</v>
      </c>
      <c r="K355" s="205">
        <v>0</v>
      </c>
      <c r="L355" s="205">
        <v>0</v>
      </c>
      <c r="M355" s="205">
        <v>0</v>
      </c>
      <c r="N355" s="205">
        <v>0</v>
      </c>
      <c r="O355" s="205">
        <v>0</v>
      </c>
      <c r="P355" s="205">
        <v>0</v>
      </c>
      <c r="Q355" s="207">
        <v>0</v>
      </c>
      <c r="R355" s="208">
        <f t="shared" si="68"/>
        <v>0</v>
      </c>
    </row>
    <row r="356" spans="2:18" s="111" customFormat="1" ht="16.5" customHeight="1">
      <c r="B356" s="332"/>
      <c r="C356" s="333"/>
      <c r="D356" s="334"/>
      <c r="E356" s="342"/>
      <c r="F356" s="273" t="s">
        <v>165</v>
      </c>
      <c r="G356" s="239"/>
      <c r="H356" s="211">
        <v>0</v>
      </c>
      <c r="I356" s="212">
        <v>0</v>
      </c>
      <c r="J356" s="212">
        <v>0</v>
      </c>
      <c r="K356" s="212">
        <v>0</v>
      </c>
      <c r="L356" s="212">
        <v>0</v>
      </c>
      <c r="M356" s="212">
        <v>0</v>
      </c>
      <c r="N356" s="212">
        <v>0</v>
      </c>
      <c r="O356" s="212">
        <v>0</v>
      </c>
      <c r="P356" s="212">
        <v>0</v>
      </c>
      <c r="Q356" s="214">
        <v>0</v>
      </c>
      <c r="R356" s="215">
        <f t="shared" si="68"/>
        <v>0</v>
      </c>
    </row>
    <row r="357" spans="2:18" ht="16.5" customHeight="1">
      <c r="B357" s="335"/>
      <c r="C357" s="336"/>
      <c r="D357" s="337"/>
      <c r="E357" s="15" t="s">
        <v>20</v>
      </c>
      <c r="F357" s="16"/>
      <c r="G357" s="16"/>
      <c r="H357" s="59">
        <f aca="true" t="shared" si="69" ref="H357:R357">SUM(H348:H356)</f>
        <v>0</v>
      </c>
      <c r="I357" s="63">
        <f t="shared" si="69"/>
        <v>0</v>
      </c>
      <c r="J357" s="63">
        <f t="shared" si="69"/>
        <v>0</v>
      </c>
      <c r="K357" s="63">
        <f t="shared" si="69"/>
        <v>0</v>
      </c>
      <c r="L357" s="63">
        <f t="shared" si="69"/>
        <v>0</v>
      </c>
      <c r="M357" s="63">
        <f t="shared" si="69"/>
        <v>0</v>
      </c>
      <c r="N357" s="63">
        <f t="shared" si="69"/>
        <v>0</v>
      </c>
      <c r="O357" s="63">
        <f t="shared" si="69"/>
        <v>0</v>
      </c>
      <c r="P357" s="63">
        <f t="shared" si="69"/>
        <v>0</v>
      </c>
      <c r="Q357" s="60">
        <f t="shared" si="69"/>
        <v>0</v>
      </c>
      <c r="R357" s="90">
        <f t="shared" si="69"/>
        <v>0</v>
      </c>
    </row>
    <row r="358" spans="2:18" s="111" customFormat="1" ht="16.5" customHeight="1">
      <c r="B358" s="329" t="s">
        <v>125</v>
      </c>
      <c r="C358" s="330"/>
      <c r="D358" s="331"/>
      <c r="E358" s="340" t="s">
        <v>158</v>
      </c>
      <c r="F358" s="300" t="s">
        <v>135</v>
      </c>
      <c r="G358" s="275"/>
      <c r="H358" s="197">
        <v>0</v>
      </c>
      <c r="I358" s="198">
        <v>0</v>
      </c>
      <c r="J358" s="198">
        <v>0</v>
      </c>
      <c r="K358" s="198">
        <v>0</v>
      </c>
      <c r="L358" s="198">
        <v>0</v>
      </c>
      <c r="M358" s="198">
        <v>0</v>
      </c>
      <c r="N358" s="198">
        <v>0</v>
      </c>
      <c r="O358" s="198">
        <v>0</v>
      </c>
      <c r="P358" s="198">
        <v>0</v>
      </c>
      <c r="Q358" s="200">
        <v>0</v>
      </c>
      <c r="R358" s="201">
        <f aca="true" t="shared" si="70" ref="R358:R366">SUM(H358:Q358)</f>
        <v>0</v>
      </c>
    </row>
    <row r="359" spans="2:18" s="111" customFormat="1" ht="16.5" customHeight="1">
      <c r="B359" s="332"/>
      <c r="C359" s="333"/>
      <c r="D359" s="334"/>
      <c r="E359" s="341"/>
      <c r="F359" s="271" t="s">
        <v>136</v>
      </c>
      <c r="G359" s="228"/>
      <c r="H359" s="204">
        <v>0</v>
      </c>
      <c r="I359" s="205">
        <v>0</v>
      </c>
      <c r="J359" s="205">
        <v>0</v>
      </c>
      <c r="K359" s="205">
        <v>0</v>
      </c>
      <c r="L359" s="205">
        <v>0</v>
      </c>
      <c r="M359" s="205">
        <v>0</v>
      </c>
      <c r="N359" s="205">
        <v>0</v>
      </c>
      <c r="O359" s="205">
        <v>0</v>
      </c>
      <c r="P359" s="205">
        <v>0</v>
      </c>
      <c r="Q359" s="207">
        <v>0</v>
      </c>
      <c r="R359" s="208">
        <f t="shared" si="70"/>
        <v>0</v>
      </c>
    </row>
    <row r="360" spans="2:18" s="111" customFormat="1" ht="16.5" customHeight="1">
      <c r="B360" s="332"/>
      <c r="C360" s="333"/>
      <c r="D360" s="334"/>
      <c r="E360" s="341"/>
      <c r="F360" s="271" t="s">
        <v>159</v>
      </c>
      <c r="G360" s="228"/>
      <c r="H360" s="204">
        <v>0</v>
      </c>
      <c r="I360" s="205">
        <v>0</v>
      </c>
      <c r="J360" s="205">
        <v>0</v>
      </c>
      <c r="K360" s="205">
        <v>0</v>
      </c>
      <c r="L360" s="205">
        <v>0</v>
      </c>
      <c r="M360" s="205">
        <v>0</v>
      </c>
      <c r="N360" s="205">
        <v>0</v>
      </c>
      <c r="O360" s="205">
        <v>0</v>
      </c>
      <c r="P360" s="205">
        <v>0</v>
      </c>
      <c r="Q360" s="207">
        <v>0</v>
      </c>
      <c r="R360" s="208">
        <f t="shared" si="70"/>
        <v>0</v>
      </c>
    </row>
    <row r="361" spans="2:18" s="111" customFormat="1" ht="16.5" customHeight="1">
      <c r="B361" s="332"/>
      <c r="C361" s="333"/>
      <c r="D361" s="334"/>
      <c r="E361" s="341"/>
      <c r="F361" s="271" t="s">
        <v>160</v>
      </c>
      <c r="G361" s="228"/>
      <c r="H361" s="204">
        <v>0</v>
      </c>
      <c r="I361" s="205">
        <v>0</v>
      </c>
      <c r="J361" s="205">
        <v>0</v>
      </c>
      <c r="K361" s="205">
        <v>0</v>
      </c>
      <c r="L361" s="205">
        <v>0</v>
      </c>
      <c r="M361" s="205">
        <v>0</v>
      </c>
      <c r="N361" s="205">
        <v>0</v>
      </c>
      <c r="O361" s="205">
        <v>0</v>
      </c>
      <c r="P361" s="205">
        <v>0</v>
      </c>
      <c r="Q361" s="207">
        <v>0</v>
      </c>
      <c r="R361" s="208">
        <f t="shared" si="70"/>
        <v>0</v>
      </c>
    </row>
    <row r="362" spans="2:18" s="111" customFormat="1" ht="16.5" customHeight="1">
      <c r="B362" s="332"/>
      <c r="C362" s="333"/>
      <c r="D362" s="334"/>
      <c r="E362" s="341"/>
      <c r="F362" s="271" t="s">
        <v>161</v>
      </c>
      <c r="G362" s="228"/>
      <c r="H362" s="204">
        <v>0</v>
      </c>
      <c r="I362" s="205">
        <v>0</v>
      </c>
      <c r="J362" s="205">
        <v>0</v>
      </c>
      <c r="K362" s="205">
        <v>0</v>
      </c>
      <c r="L362" s="205">
        <v>0</v>
      </c>
      <c r="M362" s="205">
        <v>0</v>
      </c>
      <c r="N362" s="205">
        <v>0</v>
      </c>
      <c r="O362" s="205">
        <v>0</v>
      </c>
      <c r="P362" s="205">
        <v>0</v>
      </c>
      <c r="Q362" s="207">
        <v>0</v>
      </c>
      <c r="R362" s="208">
        <f t="shared" si="70"/>
        <v>0</v>
      </c>
    </row>
    <row r="363" spans="2:18" s="111" customFormat="1" ht="16.5" customHeight="1">
      <c r="B363" s="332"/>
      <c r="C363" s="333"/>
      <c r="D363" s="334"/>
      <c r="E363" s="341"/>
      <c r="F363" s="271" t="s">
        <v>162</v>
      </c>
      <c r="G363" s="228"/>
      <c r="H363" s="204">
        <v>0</v>
      </c>
      <c r="I363" s="205">
        <v>0</v>
      </c>
      <c r="J363" s="205">
        <v>0</v>
      </c>
      <c r="K363" s="205">
        <v>0</v>
      </c>
      <c r="L363" s="205">
        <v>0</v>
      </c>
      <c r="M363" s="205">
        <v>0</v>
      </c>
      <c r="N363" s="205">
        <v>0</v>
      </c>
      <c r="O363" s="205">
        <v>0</v>
      </c>
      <c r="P363" s="205">
        <v>0</v>
      </c>
      <c r="Q363" s="207">
        <v>0</v>
      </c>
      <c r="R363" s="208">
        <f t="shared" si="70"/>
        <v>0</v>
      </c>
    </row>
    <row r="364" spans="2:18" s="111" customFormat="1" ht="16.5" customHeight="1">
      <c r="B364" s="332"/>
      <c r="C364" s="333"/>
      <c r="D364" s="334"/>
      <c r="E364" s="341"/>
      <c r="F364" s="271" t="s">
        <v>163</v>
      </c>
      <c r="G364" s="228"/>
      <c r="H364" s="204">
        <v>0</v>
      </c>
      <c r="I364" s="205">
        <v>0</v>
      </c>
      <c r="J364" s="205">
        <v>0</v>
      </c>
      <c r="K364" s="205">
        <v>0</v>
      </c>
      <c r="L364" s="205">
        <v>0</v>
      </c>
      <c r="M364" s="205">
        <v>0</v>
      </c>
      <c r="N364" s="205">
        <v>0</v>
      </c>
      <c r="O364" s="205">
        <v>0</v>
      </c>
      <c r="P364" s="205">
        <v>0</v>
      </c>
      <c r="Q364" s="207">
        <v>0</v>
      </c>
      <c r="R364" s="208">
        <f t="shared" si="70"/>
        <v>0</v>
      </c>
    </row>
    <row r="365" spans="2:18" s="111" customFormat="1" ht="16.5" customHeight="1">
      <c r="B365" s="332"/>
      <c r="C365" s="333"/>
      <c r="D365" s="334"/>
      <c r="E365" s="341"/>
      <c r="F365" s="271" t="s">
        <v>164</v>
      </c>
      <c r="G365" s="228"/>
      <c r="H365" s="204">
        <v>0</v>
      </c>
      <c r="I365" s="205">
        <v>0</v>
      </c>
      <c r="J365" s="205">
        <v>0</v>
      </c>
      <c r="K365" s="205">
        <v>0</v>
      </c>
      <c r="L365" s="205">
        <v>0</v>
      </c>
      <c r="M365" s="205">
        <v>0</v>
      </c>
      <c r="N365" s="205">
        <v>0</v>
      </c>
      <c r="O365" s="205">
        <v>0</v>
      </c>
      <c r="P365" s="205">
        <v>0</v>
      </c>
      <c r="Q365" s="207">
        <v>0</v>
      </c>
      <c r="R365" s="208">
        <f t="shared" si="70"/>
        <v>0</v>
      </c>
    </row>
    <row r="366" spans="2:18" s="111" customFormat="1" ht="16.5" customHeight="1">
      <c r="B366" s="332"/>
      <c r="C366" s="333"/>
      <c r="D366" s="334"/>
      <c r="E366" s="342"/>
      <c r="F366" s="273" t="s">
        <v>165</v>
      </c>
      <c r="G366" s="239"/>
      <c r="H366" s="211">
        <v>0</v>
      </c>
      <c r="I366" s="212">
        <v>0</v>
      </c>
      <c r="J366" s="212">
        <v>0</v>
      </c>
      <c r="K366" s="212">
        <v>0</v>
      </c>
      <c r="L366" s="212">
        <v>0</v>
      </c>
      <c r="M366" s="212">
        <v>0</v>
      </c>
      <c r="N366" s="212">
        <v>0</v>
      </c>
      <c r="O366" s="212">
        <v>0</v>
      </c>
      <c r="P366" s="212">
        <v>0</v>
      </c>
      <c r="Q366" s="214">
        <v>0</v>
      </c>
      <c r="R366" s="215">
        <f t="shared" si="70"/>
        <v>0</v>
      </c>
    </row>
    <row r="367" spans="2:18" ht="16.5" customHeight="1">
      <c r="B367" s="335"/>
      <c r="C367" s="336"/>
      <c r="D367" s="337"/>
      <c r="E367" s="15" t="s">
        <v>20</v>
      </c>
      <c r="F367" s="16"/>
      <c r="G367" s="16"/>
      <c r="H367" s="59">
        <f aca="true" t="shared" si="71" ref="H367:R367">SUM(H358:H366)</f>
        <v>0</v>
      </c>
      <c r="I367" s="63">
        <f t="shared" si="71"/>
        <v>0</v>
      </c>
      <c r="J367" s="63">
        <f t="shared" si="71"/>
        <v>0</v>
      </c>
      <c r="K367" s="63">
        <f t="shared" si="71"/>
        <v>0</v>
      </c>
      <c r="L367" s="63">
        <f t="shared" si="71"/>
        <v>0</v>
      </c>
      <c r="M367" s="63">
        <f t="shared" si="71"/>
        <v>0</v>
      </c>
      <c r="N367" s="63">
        <f t="shared" si="71"/>
        <v>0</v>
      </c>
      <c r="O367" s="63">
        <f t="shared" si="71"/>
        <v>0</v>
      </c>
      <c r="P367" s="63">
        <f t="shared" si="71"/>
        <v>0</v>
      </c>
      <c r="Q367" s="60">
        <f t="shared" si="71"/>
        <v>0</v>
      </c>
      <c r="R367" s="90">
        <f t="shared" si="71"/>
        <v>0</v>
      </c>
    </row>
    <row r="368" ht="16.5" customHeight="1">
      <c r="A368" s="1"/>
    </row>
    <row r="369" ht="16.5" customHeight="1">
      <c r="A369" s="1"/>
    </row>
    <row r="370" ht="16.5" customHeight="1">
      <c r="A370" s="1"/>
    </row>
    <row r="371" ht="16.5" customHeight="1">
      <c r="A371" s="1" t="s">
        <v>166</v>
      </c>
    </row>
    <row r="372" ht="16.5" customHeight="1">
      <c r="A372" s="1"/>
    </row>
    <row r="373" spans="2:18" ht="16.5" customHeight="1">
      <c r="B373" s="343" t="str">
        <f>$B$5</f>
        <v>平成２０年（２００８年）１１月末日現在</v>
      </c>
      <c r="C373" s="317"/>
      <c r="D373" s="317"/>
      <c r="E373" s="317"/>
      <c r="F373" s="317"/>
      <c r="G373" s="318"/>
      <c r="H373" s="338" t="s">
        <v>156</v>
      </c>
      <c r="I373" s="339"/>
      <c r="J373" s="339"/>
      <c r="K373" s="339"/>
      <c r="L373" s="339"/>
      <c r="M373" s="339"/>
      <c r="N373" s="339"/>
      <c r="O373" s="339"/>
      <c r="P373" s="339"/>
      <c r="Q373" s="339"/>
      <c r="R373" s="324" t="s">
        <v>17</v>
      </c>
    </row>
    <row r="374" spans="1:18" ht="16.5" customHeight="1">
      <c r="A374" s="274" t="s">
        <v>188</v>
      </c>
      <c r="B374" s="319"/>
      <c r="C374" s="320"/>
      <c r="D374" s="320"/>
      <c r="E374" s="320"/>
      <c r="F374" s="320"/>
      <c r="G374" s="321"/>
      <c r="H374" s="301" t="s">
        <v>135</v>
      </c>
      <c r="I374" s="302" t="s">
        <v>146</v>
      </c>
      <c r="J374" s="302" t="s">
        <v>147</v>
      </c>
      <c r="K374" s="303" t="s">
        <v>148</v>
      </c>
      <c r="L374" s="302" t="s">
        <v>149</v>
      </c>
      <c r="M374" s="302" t="s">
        <v>150</v>
      </c>
      <c r="N374" s="302" t="s">
        <v>151</v>
      </c>
      <c r="O374" s="302" t="s">
        <v>152</v>
      </c>
      <c r="P374" s="302" t="s">
        <v>153</v>
      </c>
      <c r="Q374" s="304" t="s">
        <v>154</v>
      </c>
      <c r="R374" s="325"/>
    </row>
    <row r="375" spans="2:18" s="111" customFormat="1" ht="16.5" customHeight="1">
      <c r="B375" s="329" t="s">
        <v>126</v>
      </c>
      <c r="C375" s="330"/>
      <c r="D375" s="331"/>
      <c r="E375" s="340" t="s">
        <v>158</v>
      </c>
      <c r="F375" s="300" t="s">
        <v>135</v>
      </c>
      <c r="G375" s="275"/>
      <c r="H375" s="197">
        <v>0</v>
      </c>
      <c r="I375" s="198">
        <v>0</v>
      </c>
      <c r="J375" s="198">
        <v>0</v>
      </c>
      <c r="K375" s="198">
        <v>0</v>
      </c>
      <c r="L375" s="198">
        <v>0</v>
      </c>
      <c r="M375" s="198">
        <v>0</v>
      </c>
      <c r="N375" s="198">
        <v>0</v>
      </c>
      <c r="O375" s="198">
        <v>0</v>
      </c>
      <c r="P375" s="198">
        <v>0</v>
      </c>
      <c r="Q375" s="200">
        <v>0</v>
      </c>
      <c r="R375" s="201">
        <f aca="true" t="shared" si="72" ref="R375:R383">SUM(H375:Q375)</f>
        <v>0</v>
      </c>
    </row>
    <row r="376" spans="2:18" s="111" customFormat="1" ht="16.5" customHeight="1">
      <c r="B376" s="332"/>
      <c r="C376" s="333"/>
      <c r="D376" s="334"/>
      <c r="E376" s="341"/>
      <c r="F376" s="271" t="s">
        <v>136</v>
      </c>
      <c r="G376" s="228"/>
      <c r="H376" s="204">
        <v>0</v>
      </c>
      <c r="I376" s="205">
        <v>0</v>
      </c>
      <c r="J376" s="205">
        <v>0</v>
      </c>
      <c r="K376" s="205">
        <v>0</v>
      </c>
      <c r="L376" s="205">
        <v>0</v>
      </c>
      <c r="M376" s="205">
        <v>0</v>
      </c>
      <c r="N376" s="205">
        <v>0</v>
      </c>
      <c r="O376" s="205">
        <v>0</v>
      </c>
      <c r="P376" s="205">
        <v>0</v>
      </c>
      <c r="Q376" s="207">
        <v>0</v>
      </c>
      <c r="R376" s="208">
        <f t="shared" si="72"/>
        <v>0</v>
      </c>
    </row>
    <row r="377" spans="2:18" s="111" customFormat="1" ht="16.5" customHeight="1">
      <c r="B377" s="332"/>
      <c r="C377" s="333"/>
      <c r="D377" s="334"/>
      <c r="E377" s="341"/>
      <c r="F377" s="271" t="s">
        <v>159</v>
      </c>
      <c r="G377" s="228"/>
      <c r="H377" s="204">
        <v>0</v>
      </c>
      <c r="I377" s="205">
        <v>0</v>
      </c>
      <c r="J377" s="205">
        <v>0</v>
      </c>
      <c r="K377" s="205">
        <v>0</v>
      </c>
      <c r="L377" s="205">
        <v>0</v>
      </c>
      <c r="M377" s="205">
        <v>0</v>
      </c>
      <c r="N377" s="205">
        <v>0</v>
      </c>
      <c r="O377" s="205">
        <v>0</v>
      </c>
      <c r="P377" s="205">
        <v>0</v>
      </c>
      <c r="Q377" s="207">
        <v>0</v>
      </c>
      <c r="R377" s="208">
        <f t="shared" si="72"/>
        <v>0</v>
      </c>
    </row>
    <row r="378" spans="2:18" s="111" customFormat="1" ht="16.5" customHeight="1">
      <c r="B378" s="332"/>
      <c r="C378" s="333"/>
      <c r="D378" s="334"/>
      <c r="E378" s="341"/>
      <c r="F378" s="271" t="s">
        <v>160</v>
      </c>
      <c r="G378" s="228"/>
      <c r="H378" s="204">
        <v>0</v>
      </c>
      <c r="I378" s="205">
        <v>0</v>
      </c>
      <c r="J378" s="205">
        <v>0</v>
      </c>
      <c r="K378" s="205">
        <v>0</v>
      </c>
      <c r="L378" s="205">
        <v>0</v>
      </c>
      <c r="M378" s="205">
        <v>0</v>
      </c>
      <c r="N378" s="205">
        <v>0</v>
      </c>
      <c r="O378" s="205">
        <v>0</v>
      </c>
      <c r="P378" s="205">
        <v>0</v>
      </c>
      <c r="Q378" s="207">
        <v>0</v>
      </c>
      <c r="R378" s="208">
        <f t="shared" si="72"/>
        <v>0</v>
      </c>
    </row>
    <row r="379" spans="2:18" s="111" customFormat="1" ht="16.5" customHeight="1">
      <c r="B379" s="332"/>
      <c r="C379" s="333"/>
      <c r="D379" s="334"/>
      <c r="E379" s="341"/>
      <c r="F379" s="271" t="s">
        <v>161</v>
      </c>
      <c r="G379" s="228"/>
      <c r="H379" s="204">
        <v>0</v>
      </c>
      <c r="I379" s="205">
        <v>0</v>
      </c>
      <c r="J379" s="205">
        <v>0</v>
      </c>
      <c r="K379" s="205">
        <v>0</v>
      </c>
      <c r="L379" s="205">
        <v>0</v>
      </c>
      <c r="M379" s="205">
        <v>0</v>
      </c>
      <c r="N379" s="205">
        <v>0</v>
      </c>
      <c r="O379" s="205">
        <v>0</v>
      </c>
      <c r="P379" s="205">
        <v>0</v>
      </c>
      <c r="Q379" s="207">
        <v>0</v>
      </c>
      <c r="R379" s="208">
        <f t="shared" si="72"/>
        <v>0</v>
      </c>
    </row>
    <row r="380" spans="2:18" s="111" customFormat="1" ht="16.5" customHeight="1">
      <c r="B380" s="332"/>
      <c r="C380" s="333"/>
      <c r="D380" s="334"/>
      <c r="E380" s="341"/>
      <c r="F380" s="271" t="s">
        <v>162</v>
      </c>
      <c r="G380" s="228"/>
      <c r="H380" s="204">
        <v>0</v>
      </c>
      <c r="I380" s="205">
        <v>0</v>
      </c>
      <c r="J380" s="205">
        <v>0</v>
      </c>
      <c r="K380" s="205">
        <v>0</v>
      </c>
      <c r="L380" s="205">
        <v>0</v>
      </c>
      <c r="M380" s="205">
        <v>0</v>
      </c>
      <c r="N380" s="205">
        <v>0</v>
      </c>
      <c r="O380" s="205">
        <v>0</v>
      </c>
      <c r="P380" s="205">
        <v>0</v>
      </c>
      <c r="Q380" s="207">
        <v>0</v>
      </c>
      <c r="R380" s="208">
        <f t="shared" si="72"/>
        <v>0</v>
      </c>
    </row>
    <row r="381" spans="2:18" s="111" customFormat="1" ht="16.5" customHeight="1">
      <c r="B381" s="332"/>
      <c r="C381" s="333"/>
      <c r="D381" s="334"/>
      <c r="E381" s="341"/>
      <c r="F381" s="271" t="s">
        <v>163</v>
      </c>
      <c r="G381" s="228"/>
      <c r="H381" s="204">
        <v>0</v>
      </c>
      <c r="I381" s="205">
        <v>0</v>
      </c>
      <c r="J381" s="205">
        <v>0</v>
      </c>
      <c r="K381" s="205">
        <v>0</v>
      </c>
      <c r="L381" s="205">
        <v>0</v>
      </c>
      <c r="M381" s="205">
        <v>0</v>
      </c>
      <c r="N381" s="205">
        <v>0</v>
      </c>
      <c r="O381" s="205">
        <v>0</v>
      </c>
      <c r="P381" s="205">
        <v>0</v>
      </c>
      <c r="Q381" s="207">
        <v>0</v>
      </c>
      <c r="R381" s="208">
        <f t="shared" si="72"/>
        <v>0</v>
      </c>
    </row>
    <row r="382" spans="2:18" s="111" customFormat="1" ht="16.5" customHeight="1">
      <c r="B382" s="332"/>
      <c r="C382" s="333"/>
      <c r="D382" s="334"/>
      <c r="E382" s="341"/>
      <c r="F382" s="271" t="s">
        <v>164</v>
      </c>
      <c r="G382" s="228"/>
      <c r="H382" s="204">
        <v>0</v>
      </c>
      <c r="I382" s="205">
        <v>0</v>
      </c>
      <c r="J382" s="205">
        <v>0</v>
      </c>
      <c r="K382" s="205">
        <v>0</v>
      </c>
      <c r="L382" s="205">
        <v>0</v>
      </c>
      <c r="M382" s="205">
        <v>0</v>
      </c>
      <c r="N382" s="205">
        <v>0</v>
      </c>
      <c r="O382" s="205">
        <v>0</v>
      </c>
      <c r="P382" s="205">
        <v>0</v>
      </c>
      <c r="Q382" s="207">
        <v>0</v>
      </c>
      <c r="R382" s="208">
        <f t="shared" si="72"/>
        <v>0</v>
      </c>
    </row>
    <row r="383" spans="2:18" s="111" customFormat="1" ht="16.5" customHeight="1">
      <c r="B383" s="332"/>
      <c r="C383" s="333"/>
      <c r="D383" s="334"/>
      <c r="E383" s="342"/>
      <c r="F383" s="273" t="s">
        <v>165</v>
      </c>
      <c r="G383" s="239"/>
      <c r="H383" s="211">
        <v>0</v>
      </c>
      <c r="I383" s="212">
        <v>0</v>
      </c>
      <c r="J383" s="212">
        <v>0</v>
      </c>
      <c r="K383" s="212">
        <v>0</v>
      </c>
      <c r="L383" s="212">
        <v>0</v>
      </c>
      <c r="M383" s="212">
        <v>0</v>
      </c>
      <c r="N383" s="212">
        <v>0</v>
      </c>
      <c r="O383" s="212">
        <v>0</v>
      </c>
      <c r="P383" s="212">
        <v>0</v>
      </c>
      <c r="Q383" s="214">
        <v>0</v>
      </c>
      <c r="R383" s="215">
        <f t="shared" si="72"/>
        <v>0</v>
      </c>
    </row>
    <row r="384" spans="2:18" ht="16.5" customHeight="1">
      <c r="B384" s="335"/>
      <c r="C384" s="336"/>
      <c r="D384" s="337"/>
      <c r="E384" s="15" t="s">
        <v>20</v>
      </c>
      <c r="F384" s="16"/>
      <c r="G384" s="16"/>
      <c r="H384" s="59">
        <f aca="true" t="shared" si="73" ref="H384:R384">SUM(H375:H383)</f>
        <v>0</v>
      </c>
      <c r="I384" s="63">
        <f t="shared" si="73"/>
        <v>0</v>
      </c>
      <c r="J384" s="63">
        <f t="shared" si="73"/>
        <v>0</v>
      </c>
      <c r="K384" s="63">
        <f t="shared" si="73"/>
        <v>0</v>
      </c>
      <c r="L384" s="63">
        <f t="shared" si="73"/>
        <v>0</v>
      </c>
      <c r="M384" s="63">
        <f t="shared" si="73"/>
        <v>0</v>
      </c>
      <c r="N384" s="63">
        <f t="shared" si="73"/>
        <v>0</v>
      </c>
      <c r="O384" s="63">
        <f t="shared" si="73"/>
        <v>0</v>
      </c>
      <c r="P384" s="63">
        <f t="shared" si="73"/>
        <v>0</v>
      </c>
      <c r="Q384" s="60">
        <f t="shared" si="73"/>
        <v>0</v>
      </c>
      <c r="R384" s="90">
        <f t="shared" si="73"/>
        <v>0</v>
      </c>
    </row>
    <row r="385" spans="2:18" s="111" customFormat="1" ht="16.5" customHeight="1">
      <c r="B385" s="329" t="s">
        <v>127</v>
      </c>
      <c r="C385" s="330"/>
      <c r="D385" s="331"/>
      <c r="E385" s="340" t="s">
        <v>158</v>
      </c>
      <c r="F385" s="300" t="s">
        <v>135</v>
      </c>
      <c r="G385" s="275"/>
      <c r="H385" s="197">
        <v>0</v>
      </c>
      <c r="I385" s="198">
        <v>0</v>
      </c>
      <c r="J385" s="198">
        <v>0</v>
      </c>
      <c r="K385" s="198">
        <v>0</v>
      </c>
      <c r="L385" s="198">
        <v>0</v>
      </c>
      <c r="M385" s="198">
        <v>0</v>
      </c>
      <c r="N385" s="198">
        <v>0</v>
      </c>
      <c r="O385" s="198">
        <v>0</v>
      </c>
      <c r="P385" s="198">
        <v>0</v>
      </c>
      <c r="Q385" s="200">
        <v>0</v>
      </c>
      <c r="R385" s="201">
        <f aca="true" t="shared" si="74" ref="R385:R393">SUM(H385:Q385)</f>
        <v>0</v>
      </c>
    </row>
    <row r="386" spans="2:18" s="111" customFormat="1" ht="16.5" customHeight="1">
      <c r="B386" s="332"/>
      <c r="C386" s="333"/>
      <c r="D386" s="334"/>
      <c r="E386" s="341"/>
      <c r="F386" s="271" t="s">
        <v>136</v>
      </c>
      <c r="G386" s="228"/>
      <c r="H386" s="204">
        <v>0</v>
      </c>
      <c r="I386" s="205">
        <v>0</v>
      </c>
      <c r="J386" s="205">
        <v>0</v>
      </c>
      <c r="K386" s="205">
        <v>0</v>
      </c>
      <c r="L386" s="205">
        <v>0</v>
      </c>
      <c r="M386" s="205">
        <v>0</v>
      </c>
      <c r="N386" s="205">
        <v>0</v>
      </c>
      <c r="O386" s="205">
        <v>0</v>
      </c>
      <c r="P386" s="205">
        <v>0</v>
      </c>
      <c r="Q386" s="207">
        <v>0</v>
      </c>
      <c r="R386" s="208">
        <f t="shared" si="74"/>
        <v>0</v>
      </c>
    </row>
    <row r="387" spans="2:18" s="111" customFormat="1" ht="16.5" customHeight="1">
      <c r="B387" s="332"/>
      <c r="C387" s="333"/>
      <c r="D387" s="334"/>
      <c r="E387" s="341"/>
      <c r="F387" s="271" t="s">
        <v>159</v>
      </c>
      <c r="G387" s="228"/>
      <c r="H387" s="204">
        <v>0</v>
      </c>
      <c r="I387" s="205">
        <v>0</v>
      </c>
      <c r="J387" s="205">
        <v>0</v>
      </c>
      <c r="K387" s="205">
        <v>0</v>
      </c>
      <c r="L387" s="205">
        <v>0</v>
      </c>
      <c r="M387" s="205">
        <v>0</v>
      </c>
      <c r="N387" s="205">
        <v>0</v>
      </c>
      <c r="O387" s="205">
        <v>0</v>
      </c>
      <c r="P387" s="205">
        <v>0</v>
      </c>
      <c r="Q387" s="207">
        <v>0</v>
      </c>
      <c r="R387" s="208">
        <f t="shared" si="74"/>
        <v>0</v>
      </c>
    </row>
    <row r="388" spans="2:18" s="111" customFormat="1" ht="16.5" customHeight="1">
      <c r="B388" s="332"/>
      <c r="C388" s="333"/>
      <c r="D388" s="334"/>
      <c r="E388" s="341"/>
      <c r="F388" s="271" t="s">
        <v>160</v>
      </c>
      <c r="G388" s="228"/>
      <c r="H388" s="204">
        <v>0</v>
      </c>
      <c r="I388" s="205">
        <v>0</v>
      </c>
      <c r="J388" s="205">
        <v>0</v>
      </c>
      <c r="K388" s="205">
        <v>0</v>
      </c>
      <c r="L388" s="205">
        <v>0</v>
      </c>
      <c r="M388" s="205">
        <v>0</v>
      </c>
      <c r="N388" s="205">
        <v>0</v>
      </c>
      <c r="O388" s="205">
        <v>0</v>
      </c>
      <c r="P388" s="205">
        <v>0</v>
      </c>
      <c r="Q388" s="207">
        <v>0</v>
      </c>
      <c r="R388" s="208">
        <f t="shared" si="74"/>
        <v>0</v>
      </c>
    </row>
    <row r="389" spans="2:18" s="111" customFormat="1" ht="16.5" customHeight="1">
      <c r="B389" s="332"/>
      <c r="C389" s="333"/>
      <c r="D389" s="334"/>
      <c r="E389" s="341"/>
      <c r="F389" s="271" t="s">
        <v>161</v>
      </c>
      <c r="G389" s="228"/>
      <c r="H389" s="204">
        <v>0</v>
      </c>
      <c r="I389" s="205">
        <v>0</v>
      </c>
      <c r="J389" s="205">
        <v>0</v>
      </c>
      <c r="K389" s="205">
        <v>0</v>
      </c>
      <c r="L389" s="205">
        <v>0</v>
      </c>
      <c r="M389" s="205">
        <v>0</v>
      </c>
      <c r="N389" s="205">
        <v>0</v>
      </c>
      <c r="O389" s="205">
        <v>0</v>
      </c>
      <c r="P389" s="205">
        <v>0</v>
      </c>
      <c r="Q389" s="207">
        <v>0</v>
      </c>
      <c r="R389" s="208">
        <f t="shared" si="74"/>
        <v>0</v>
      </c>
    </row>
    <row r="390" spans="2:18" s="111" customFormat="1" ht="16.5" customHeight="1">
      <c r="B390" s="332"/>
      <c r="C390" s="333"/>
      <c r="D390" s="334"/>
      <c r="E390" s="341"/>
      <c r="F390" s="271" t="s">
        <v>162</v>
      </c>
      <c r="G390" s="228"/>
      <c r="H390" s="204">
        <v>0</v>
      </c>
      <c r="I390" s="205">
        <v>0</v>
      </c>
      <c r="J390" s="205">
        <v>0</v>
      </c>
      <c r="K390" s="205">
        <v>0</v>
      </c>
      <c r="L390" s="205">
        <v>0</v>
      </c>
      <c r="M390" s="205">
        <v>0</v>
      </c>
      <c r="N390" s="205">
        <v>0</v>
      </c>
      <c r="O390" s="205">
        <v>0</v>
      </c>
      <c r="P390" s="205">
        <v>0</v>
      </c>
      <c r="Q390" s="207">
        <v>0</v>
      </c>
      <c r="R390" s="208">
        <f t="shared" si="74"/>
        <v>0</v>
      </c>
    </row>
    <row r="391" spans="2:18" s="111" customFormat="1" ht="16.5" customHeight="1">
      <c r="B391" s="332"/>
      <c r="C391" s="333"/>
      <c r="D391" s="334"/>
      <c r="E391" s="341"/>
      <c r="F391" s="271" t="s">
        <v>163</v>
      </c>
      <c r="G391" s="228"/>
      <c r="H391" s="204">
        <v>0</v>
      </c>
      <c r="I391" s="205">
        <v>0</v>
      </c>
      <c r="J391" s="205">
        <v>0</v>
      </c>
      <c r="K391" s="205">
        <v>0</v>
      </c>
      <c r="L391" s="205">
        <v>0</v>
      </c>
      <c r="M391" s="205">
        <v>0</v>
      </c>
      <c r="N391" s="205">
        <v>0</v>
      </c>
      <c r="O391" s="205">
        <v>0</v>
      </c>
      <c r="P391" s="205">
        <v>0</v>
      </c>
      <c r="Q391" s="207">
        <v>0</v>
      </c>
      <c r="R391" s="208">
        <f t="shared" si="74"/>
        <v>0</v>
      </c>
    </row>
    <row r="392" spans="2:18" s="111" customFormat="1" ht="16.5" customHeight="1">
      <c r="B392" s="332"/>
      <c r="C392" s="333"/>
      <c r="D392" s="334"/>
      <c r="E392" s="341"/>
      <c r="F392" s="271" t="s">
        <v>164</v>
      </c>
      <c r="G392" s="228"/>
      <c r="H392" s="204">
        <v>0</v>
      </c>
      <c r="I392" s="205">
        <v>0</v>
      </c>
      <c r="J392" s="205">
        <v>0</v>
      </c>
      <c r="K392" s="205">
        <v>0</v>
      </c>
      <c r="L392" s="205">
        <v>0</v>
      </c>
      <c r="M392" s="205">
        <v>0</v>
      </c>
      <c r="N392" s="205">
        <v>0</v>
      </c>
      <c r="O392" s="205">
        <v>0</v>
      </c>
      <c r="P392" s="205">
        <v>0</v>
      </c>
      <c r="Q392" s="207">
        <v>0</v>
      </c>
      <c r="R392" s="208">
        <f t="shared" si="74"/>
        <v>0</v>
      </c>
    </row>
    <row r="393" spans="2:18" s="111" customFormat="1" ht="16.5" customHeight="1">
      <c r="B393" s="332"/>
      <c r="C393" s="333"/>
      <c r="D393" s="334"/>
      <c r="E393" s="342"/>
      <c r="F393" s="273" t="s">
        <v>165</v>
      </c>
      <c r="G393" s="239"/>
      <c r="H393" s="211">
        <v>0</v>
      </c>
      <c r="I393" s="212">
        <v>0</v>
      </c>
      <c r="J393" s="212">
        <v>0</v>
      </c>
      <c r="K393" s="212">
        <v>0</v>
      </c>
      <c r="L393" s="212">
        <v>0</v>
      </c>
      <c r="M393" s="212">
        <v>0</v>
      </c>
      <c r="N393" s="212">
        <v>0</v>
      </c>
      <c r="O393" s="212">
        <v>0</v>
      </c>
      <c r="P393" s="212">
        <v>0</v>
      </c>
      <c r="Q393" s="214">
        <v>0</v>
      </c>
      <c r="R393" s="215">
        <f t="shared" si="74"/>
        <v>0</v>
      </c>
    </row>
    <row r="394" spans="2:18" ht="16.5" customHeight="1">
      <c r="B394" s="335"/>
      <c r="C394" s="336"/>
      <c r="D394" s="337"/>
      <c r="E394" s="15" t="s">
        <v>20</v>
      </c>
      <c r="F394" s="16"/>
      <c r="G394" s="16"/>
      <c r="H394" s="59">
        <f aca="true" t="shared" si="75" ref="H394:R394">SUM(H385:H393)</f>
        <v>0</v>
      </c>
      <c r="I394" s="63">
        <f t="shared" si="75"/>
        <v>0</v>
      </c>
      <c r="J394" s="63">
        <f t="shared" si="75"/>
        <v>0</v>
      </c>
      <c r="K394" s="63">
        <f t="shared" si="75"/>
        <v>0</v>
      </c>
      <c r="L394" s="63">
        <f t="shared" si="75"/>
        <v>0</v>
      </c>
      <c r="M394" s="63">
        <f t="shared" si="75"/>
        <v>0</v>
      </c>
      <c r="N394" s="63">
        <f t="shared" si="75"/>
        <v>0</v>
      </c>
      <c r="O394" s="63">
        <f t="shared" si="75"/>
        <v>0</v>
      </c>
      <c r="P394" s="63">
        <f t="shared" si="75"/>
        <v>0</v>
      </c>
      <c r="Q394" s="60">
        <f t="shared" si="75"/>
        <v>0</v>
      </c>
      <c r="R394" s="90">
        <f t="shared" si="75"/>
        <v>0</v>
      </c>
    </row>
    <row r="395" spans="2:18" s="111" customFormat="1" ht="16.5" customHeight="1">
      <c r="B395" s="329" t="s">
        <v>128</v>
      </c>
      <c r="C395" s="330"/>
      <c r="D395" s="331"/>
      <c r="E395" s="340" t="s">
        <v>158</v>
      </c>
      <c r="F395" s="300" t="s">
        <v>135</v>
      </c>
      <c r="G395" s="275"/>
      <c r="H395" s="197">
        <v>0</v>
      </c>
      <c r="I395" s="198">
        <v>0</v>
      </c>
      <c r="J395" s="198">
        <v>0</v>
      </c>
      <c r="K395" s="198">
        <v>0</v>
      </c>
      <c r="L395" s="198">
        <v>0</v>
      </c>
      <c r="M395" s="198">
        <v>0</v>
      </c>
      <c r="N395" s="198">
        <v>0</v>
      </c>
      <c r="O395" s="198">
        <v>0</v>
      </c>
      <c r="P395" s="198">
        <v>0</v>
      </c>
      <c r="Q395" s="200">
        <v>0</v>
      </c>
      <c r="R395" s="201">
        <f aca="true" t="shared" si="76" ref="R395:R403">SUM(H395:Q395)</f>
        <v>0</v>
      </c>
    </row>
    <row r="396" spans="2:18" s="111" customFormat="1" ht="16.5" customHeight="1">
      <c r="B396" s="332"/>
      <c r="C396" s="333"/>
      <c r="D396" s="334"/>
      <c r="E396" s="341"/>
      <c r="F396" s="271" t="s">
        <v>136</v>
      </c>
      <c r="G396" s="228"/>
      <c r="H396" s="204">
        <v>0</v>
      </c>
      <c r="I396" s="205">
        <v>0</v>
      </c>
      <c r="J396" s="205">
        <v>0</v>
      </c>
      <c r="K396" s="205">
        <v>0</v>
      </c>
      <c r="L396" s="205">
        <v>0</v>
      </c>
      <c r="M396" s="205">
        <v>0</v>
      </c>
      <c r="N396" s="205">
        <v>0</v>
      </c>
      <c r="O396" s="205">
        <v>0</v>
      </c>
      <c r="P396" s="205">
        <v>0</v>
      </c>
      <c r="Q396" s="207">
        <v>0</v>
      </c>
      <c r="R396" s="208">
        <f t="shared" si="76"/>
        <v>0</v>
      </c>
    </row>
    <row r="397" spans="2:18" s="111" customFormat="1" ht="16.5" customHeight="1">
      <c r="B397" s="332"/>
      <c r="C397" s="333"/>
      <c r="D397" s="334"/>
      <c r="E397" s="341"/>
      <c r="F397" s="271" t="s">
        <v>159</v>
      </c>
      <c r="G397" s="228"/>
      <c r="H397" s="204">
        <v>0</v>
      </c>
      <c r="I397" s="205">
        <v>0</v>
      </c>
      <c r="J397" s="205">
        <v>0</v>
      </c>
      <c r="K397" s="205">
        <v>0</v>
      </c>
      <c r="L397" s="205">
        <v>0</v>
      </c>
      <c r="M397" s="205">
        <v>0</v>
      </c>
      <c r="N397" s="205">
        <v>0</v>
      </c>
      <c r="O397" s="205">
        <v>0</v>
      </c>
      <c r="P397" s="205">
        <v>0</v>
      </c>
      <c r="Q397" s="207">
        <v>0</v>
      </c>
      <c r="R397" s="208">
        <f t="shared" si="76"/>
        <v>0</v>
      </c>
    </row>
    <row r="398" spans="2:18" s="111" customFormat="1" ht="16.5" customHeight="1">
      <c r="B398" s="332"/>
      <c r="C398" s="333"/>
      <c r="D398" s="334"/>
      <c r="E398" s="341"/>
      <c r="F398" s="271" t="s">
        <v>160</v>
      </c>
      <c r="G398" s="228"/>
      <c r="H398" s="204">
        <v>0</v>
      </c>
      <c r="I398" s="205">
        <v>0</v>
      </c>
      <c r="J398" s="205">
        <v>0</v>
      </c>
      <c r="K398" s="205">
        <v>0</v>
      </c>
      <c r="L398" s="205">
        <v>0</v>
      </c>
      <c r="M398" s="205">
        <v>0</v>
      </c>
      <c r="N398" s="205">
        <v>0</v>
      </c>
      <c r="O398" s="205">
        <v>0</v>
      </c>
      <c r="P398" s="205">
        <v>0</v>
      </c>
      <c r="Q398" s="207">
        <v>0</v>
      </c>
      <c r="R398" s="208">
        <f t="shared" si="76"/>
        <v>0</v>
      </c>
    </row>
    <row r="399" spans="2:18" s="111" customFormat="1" ht="16.5" customHeight="1">
      <c r="B399" s="332"/>
      <c r="C399" s="333"/>
      <c r="D399" s="334"/>
      <c r="E399" s="341"/>
      <c r="F399" s="271" t="s">
        <v>161</v>
      </c>
      <c r="G399" s="228"/>
      <c r="H399" s="204">
        <v>0</v>
      </c>
      <c r="I399" s="205">
        <v>0</v>
      </c>
      <c r="J399" s="205">
        <v>0</v>
      </c>
      <c r="K399" s="205">
        <v>0</v>
      </c>
      <c r="L399" s="205">
        <v>0</v>
      </c>
      <c r="M399" s="205">
        <v>0</v>
      </c>
      <c r="N399" s="205">
        <v>0</v>
      </c>
      <c r="O399" s="205">
        <v>0</v>
      </c>
      <c r="P399" s="205">
        <v>0</v>
      </c>
      <c r="Q399" s="207">
        <v>0</v>
      </c>
      <c r="R399" s="208">
        <f t="shared" si="76"/>
        <v>0</v>
      </c>
    </row>
    <row r="400" spans="2:18" s="111" customFormat="1" ht="16.5" customHeight="1">
      <c r="B400" s="332"/>
      <c r="C400" s="333"/>
      <c r="D400" s="334"/>
      <c r="E400" s="341"/>
      <c r="F400" s="271" t="s">
        <v>162</v>
      </c>
      <c r="G400" s="228"/>
      <c r="H400" s="204">
        <v>0</v>
      </c>
      <c r="I400" s="205">
        <v>0</v>
      </c>
      <c r="J400" s="205">
        <v>0</v>
      </c>
      <c r="K400" s="205">
        <v>0</v>
      </c>
      <c r="L400" s="205">
        <v>0</v>
      </c>
      <c r="M400" s="205">
        <v>0</v>
      </c>
      <c r="N400" s="205">
        <v>0</v>
      </c>
      <c r="O400" s="205">
        <v>0</v>
      </c>
      <c r="P400" s="205">
        <v>0</v>
      </c>
      <c r="Q400" s="207">
        <v>0</v>
      </c>
      <c r="R400" s="208">
        <f t="shared" si="76"/>
        <v>0</v>
      </c>
    </row>
    <row r="401" spans="2:18" s="111" customFormat="1" ht="16.5" customHeight="1">
      <c r="B401" s="332"/>
      <c r="C401" s="333"/>
      <c r="D401" s="334"/>
      <c r="E401" s="341"/>
      <c r="F401" s="271" t="s">
        <v>163</v>
      </c>
      <c r="G401" s="228"/>
      <c r="H401" s="204">
        <v>0</v>
      </c>
      <c r="I401" s="205">
        <v>0</v>
      </c>
      <c r="J401" s="205">
        <v>0</v>
      </c>
      <c r="K401" s="205">
        <v>0</v>
      </c>
      <c r="L401" s="205">
        <v>0</v>
      </c>
      <c r="M401" s="205">
        <v>0</v>
      </c>
      <c r="N401" s="205">
        <v>0</v>
      </c>
      <c r="O401" s="205">
        <v>0</v>
      </c>
      <c r="P401" s="205">
        <v>0</v>
      </c>
      <c r="Q401" s="207">
        <v>0</v>
      </c>
      <c r="R401" s="208">
        <f t="shared" si="76"/>
        <v>0</v>
      </c>
    </row>
    <row r="402" spans="2:18" s="111" customFormat="1" ht="16.5" customHeight="1">
      <c r="B402" s="332"/>
      <c r="C402" s="333"/>
      <c r="D402" s="334"/>
      <c r="E402" s="341"/>
      <c r="F402" s="271" t="s">
        <v>164</v>
      </c>
      <c r="G402" s="228"/>
      <c r="H402" s="204">
        <v>0</v>
      </c>
      <c r="I402" s="205">
        <v>0</v>
      </c>
      <c r="J402" s="205">
        <v>0</v>
      </c>
      <c r="K402" s="205">
        <v>0</v>
      </c>
      <c r="L402" s="205">
        <v>0</v>
      </c>
      <c r="M402" s="205">
        <v>0</v>
      </c>
      <c r="N402" s="205">
        <v>0</v>
      </c>
      <c r="O402" s="205">
        <v>0</v>
      </c>
      <c r="P402" s="205">
        <v>0</v>
      </c>
      <c r="Q402" s="207">
        <v>0</v>
      </c>
      <c r="R402" s="208">
        <f t="shared" si="76"/>
        <v>0</v>
      </c>
    </row>
    <row r="403" spans="2:18" s="111" customFormat="1" ht="16.5" customHeight="1">
      <c r="B403" s="332"/>
      <c r="C403" s="333"/>
      <c r="D403" s="334"/>
      <c r="E403" s="342"/>
      <c r="F403" s="273" t="s">
        <v>165</v>
      </c>
      <c r="G403" s="239"/>
      <c r="H403" s="211">
        <v>0</v>
      </c>
      <c r="I403" s="212">
        <v>0</v>
      </c>
      <c r="J403" s="212">
        <v>0</v>
      </c>
      <c r="K403" s="212">
        <v>0</v>
      </c>
      <c r="L403" s="212">
        <v>0</v>
      </c>
      <c r="M403" s="212">
        <v>0</v>
      </c>
      <c r="N403" s="212">
        <v>0</v>
      </c>
      <c r="O403" s="212">
        <v>0</v>
      </c>
      <c r="P403" s="212">
        <v>0</v>
      </c>
      <c r="Q403" s="214">
        <v>0</v>
      </c>
      <c r="R403" s="215">
        <f t="shared" si="76"/>
        <v>0</v>
      </c>
    </row>
    <row r="404" spans="2:18" ht="16.5" customHeight="1">
      <c r="B404" s="335"/>
      <c r="C404" s="336"/>
      <c r="D404" s="337"/>
      <c r="E404" s="15" t="s">
        <v>20</v>
      </c>
      <c r="F404" s="16"/>
      <c r="G404" s="16"/>
      <c r="H404" s="59">
        <f aca="true" t="shared" si="77" ref="H404:R404">SUM(H395:H403)</f>
        <v>0</v>
      </c>
      <c r="I404" s="63">
        <f t="shared" si="77"/>
        <v>0</v>
      </c>
      <c r="J404" s="63">
        <f t="shared" si="77"/>
        <v>0</v>
      </c>
      <c r="K404" s="63">
        <f t="shared" si="77"/>
        <v>0</v>
      </c>
      <c r="L404" s="63">
        <f t="shared" si="77"/>
        <v>0</v>
      </c>
      <c r="M404" s="63">
        <f t="shared" si="77"/>
        <v>0</v>
      </c>
      <c r="N404" s="63">
        <f t="shared" si="77"/>
        <v>0</v>
      </c>
      <c r="O404" s="63">
        <f t="shared" si="77"/>
        <v>0</v>
      </c>
      <c r="P404" s="63">
        <f t="shared" si="77"/>
        <v>0</v>
      </c>
      <c r="Q404" s="60">
        <f t="shared" si="77"/>
        <v>0</v>
      </c>
      <c r="R404" s="90">
        <f t="shared" si="77"/>
        <v>0</v>
      </c>
    </row>
    <row r="408" ht="16.5" customHeight="1">
      <c r="A408" s="1" t="s">
        <v>168</v>
      </c>
    </row>
    <row r="410" spans="1:18" ht="16.5" customHeight="1">
      <c r="A410" s="274" t="s">
        <v>145</v>
      </c>
      <c r="B410" s="346" t="str">
        <f>$B$5</f>
        <v>平成２０年（２００８年）１１月末日現在</v>
      </c>
      <c r="C410" s="347"/>
      <c r="D410" s="347"/>
      <c r="E410" s="347"/>
      <c r="F410" s="347"/>
      <c r="G410" s="348"/>
      <c r="H410" s="21" t="s">
        <v>8</v>
      </c>
      <c r="I410" s="22" t="s">
        <v>9</v>
      </c>
      <c r="J410" s="23" t="s">
        <v>10</v>
      </c>
      <c r="K410" s="24" t="s">
        <v>11</v>
      </c>
      <c r="L410" s="25" t="s">
        <v>12</v>
      </c>
      <c r="M410" s="25" t="s">
        <v>13</v>
      </c>
      <c r="N410" s="25" t="s">
        <v>14</v>
      </c>
      <c r="O410" s="25" t="s">
        <v>15</v>
      </c>
      <c r="P410" s="26" t="s">
        <v>16</v>
      </c>
      <c r="Q410" s="20" t="s">
        <v>10</v>
      </c>
      <c r="R410" s="27" t="s">
        <v>17</v>
      </c>
    </row>
    <row r="411" spans="2:18" ht="16.5" customHeight="1">
      <c r="B411" s="195" t="s">
        <v>169</v>
      </c>
      <c r="C411" s="196"/>
      <c r="D411" s="196"/>
      <c r="E411" s="196"/>
      <c r="F411" s="196"/>
      <c r="G411" s="275"/>
      <c r="H411" s="72">
        <v>0</v>
      </c>
      <c r="I411" s="73">
        <v>0</v>
      </c>
      <c r="J411" s="74">
        <f aca="true" t="shared" si="78" ref="J411:J416">SUM(H411:I411)</f>
        <v>0</v>
      </c>
      <c r="K411" s="276">
        <v>0</v>
      </c>
      <c r="L411" s="198">
        <v>0</v>
      </c>
      <c r="M411" s="198">
        <v>0</v>
      </c>
      <c r="N411" s="198">
        <v>0</v>
      </c>
      <c r="O411" s="198">
        <v>0</v>
      </c>
      <c r="P411" s="200">
        <v>0</v>
      </c>
      <c r="Q411" s="277">
        <f aca="true" t="shared" si="79" ref="Q411:Q416">SUM(K411:P411)</f>
        <v>0</v>
      </c>
      <c r="R411" s="278">
        <f aca="true" t="shared" si="80" ref="R411:R416">SUM(J411,Q411)</f>
        <v>0</v>
      </c>
    </row>
    <row r="412" spans="2:18" ht="16.5" customHeight="1">
      <c r="B412" s="279" t="s">
        <v>170</v>
      </c>
      <c r="C412" s="280"/>
      <c r="D412" s="280"/>
      <c r="E412" s="280"/>
      <c r="F412" s="280"/>
      <c r="G412" s="228"/>
      <c r="H412" s="281">
        <v>0</v>
      </c>
      <c r="I412" s="282">
        <v>0</v>
      </c>
      <c r="J412" s="283">
        <f t="shared" si="78"/>
        <v>0</v>
      </c>
      <c r="K412" s="284">
        <v>0</v>
      </c>
      <c r="L412" s="205">
        <v>0</v>
      </c>
      <c r="M412" s="205">
        <v>0</v>
      </c>
      <c r="N412" s="205">
        <v>0</v>
      </c>
      <c r="O412" s="205">
        <v>0</v>
      </c>
      <c r="P412" s="207">
        <v>0</v>
      </c>
      <c r="Q412" s="285">
        <f t="shared" si="79"/>
        <v>0</v>
      </c>
      <c r="R412" s="286">
        <f t="shared" si="80"/>
        <v>0</v>
      </c>
    </row>
    <row r="413" spans="2:18" ht="16.5" customHeight="1">
      <c r="B413" s="279" t="s">
        <v>171</v>
      </c>
      <c r="C413" s="280"/>
      <c r="D413" s="280"/>
      <c r="E413" s="280"/>
      <c r="F413" s="280"/>
      <c r="G413" s="228"/>
      <c r="H413" s="281">
        <v>0</v>
      </c>
      <c r="I413" s="282">
        <v>0</v>
      </c>
      <c r="J413" s="283">
        <f t="shared" si="78"/>
        <v>0</v>
      </c>
      <c r="K413" s="284">
        <v>0</v>
      </c>
      <c r="L413" s="205">
        <v>0</v>
      </c>
      <c r="M413" s="205">
        <v>0</v>
      </c>
      <c r="N413" s="205">
        <v>0</v>
      </c>
      <c r="O413" s="205">
        <v>0</v>
      </c>
      <c r="P413" s="207">
        <v>0</v>
      </c>
      <c r="Q413" s="285">
        <f t="shared" si="79"/>
        <v>0</v>
      </c>
      <c r="R413" s="286">
        <f t="shared" si="80"/>
        <v>0</v>
      </c>
    </row>
    <row r="414" spans="2:18" ht="16.5" customHeight="1">
      <c r="B414" s="279" t="s">
        <v>172</v>
      </c>
      <c r="C414" s="280"/>
      <c r="D414" s="280"/>
      <c r="E414" s="280"/>
      <c r="F414" s="280"/>
      <c r="G414" s="228"/>
      <c r="H414" s="281">
        <v>0</v>
      </c>
      <c r="I414" s="282">
        <v>0</v>
      </c>
      <c r="J414" s="283">
        <f t="shared" si="78"/>
        <v>0</v>
      </c>
      <c r="K414" s="284">
        <v>0</v>
      </c>
      <c r="L414" s="205">
        <v>0</v>
      </c>
      <c r="M414" s="205">
        <v>0</v>
      </c>
      <c r="N414" s="205">
        <v>0</v>
      </c>
      <c r="O414" s="205">
        <v>0</v>
      </c>
      <c r="P414" s="207">
        <v>0</v>
      </c>
      <c r="Q414" s="285">
        <f t="shared" si="79"/>
        <v>0</v>
      </c>
      <c r="R414" s="286">
        <f t="shared" si="80"/>
        <v>0</v>
      </c>
    </row>
    <row r="415" spans="2:18" ht="16.5" customHeight="1">
      <c r="B415" s="279" t="s">
        <v>173</v>
      </c>
      <c r="C415" s="280"/>
      <c r="D415" s="280"/>
      <c r="E415" s="280"/>
      <c r="F415" s="280"/>
      <c r="G415" s="228"/>
      <c r="H415" s="281">
        <v>0</v>
      </c>
      <c r="I415" s="282">
        <v>0</v>
      </c>
      <c r="J415" s="283">
        <f t="shared" si="78"/>
        <v>0</v>
      </c>
      <c r="K415" s="284">
        <v>0</v>
      </c>
      <c r="L415" s="205">
        <v>0</v>
      </c>
      <c r="M415" s="205">
        <v>0</v>
      </c>
      <c r="N415" s="205">
        <v>0</v>
      </c>
      <c r="O415" s="205">
        <v>0</v>
      </c>
      <c r="P415" s="207">
        <v>0</v>
      </c>
      <c r="Q415" s="285">
        <f t="shared" si="79"/>
        <v>0</v>
      </c>
      <c r="R415" s="286">
        <f t="shared" si="80"/>
        <v>0</v>
      </c>
    </row>
    <row r="416" spans="2:18" ht="16.5" customHeight="1">
      <c r="B416" s="287" t="s">
        <v>174</v>
      </c>
      <c r="C416" s="288"/>
      <c r="D416" s="288"/>
      <c r="E416" s="288"/>
      <c r="F416" s="288"/>
      <c r="G416" s="239"/>
      <c r="H416" s="80">
        <v>0</v>
      </c>
      <c r="I416" s="82">
        <v>0</v>
      </c>
      <c r="J416" s="83">
        <f t="shared" si="78"/>
        <v>0</v>
      </c>
      <c r="K416" s="289">
        <v>0</v>
      </c>
      <c r="L416" s="212">
        <v>0</v>
      </c>
      <c r="M416" s="212">
        <v>0</v>
      </c>
      <c r="N416" s="212">
        <v>0</v>
      </c>
      <c r="O416" s="212">
        <v>0</v>
      </c>
      <c r="P416" s="214">
        <v>0</v>
      </c>
      <c r="Q416" s="290">
        <f t="shared" si="79"/>
        <v>0</v>
      </c>
      <c r="R416" s="291">
        <f t="shared" si="80"/>
        <v>0</v>
      </c>
    </row>
    <row r="417" spans="2:18" ht="16.5" customHeight="1">
      <c r="B417" s="15" t="s">
        <v>20</v>
      </c>
      <c r="C417" s="16"/>
      <c r="D417" s="16"/>
      <c r="E417" s="16"/>
      <c r="F417" s="16"/>
      <c r="G417" s="16"/>
      <c r="H417" s="59">
        <f aca="true" t="shared" si="81" ref="H417:R417">SUM(H411:H416)</f>
        <v>0</v>
      </c>
      <c r="I417" s="60">
        <f t="shared" si="81"/>
        <v>0</v>
      </c>
      <c r="J417" s="61">
        <f t="shared" si="81"/>
        <v>0</v>
      </c>
      <c r="K417" s="62">
        <f t="shared" si="81"/>
        <v>0</v>
      </c>
      <c r="L417" s="63">
        <f t="shared" si="81"/>
        <v>0</v>
      </c>
      <c r="M417" s="63">
        <f t="shared" si="81"/>
        <v>0</v>
      </c>
      <c r="N417" s="63">
        <f t="shared" si="81"/>
        <v>0</v>
      </c>
      <c r="O417" s="63">
        <f t="shared" si="81"/>
        <v>0</v>
      </c>
      <c r="P417" s="60">
        <f t="shared" si="81"/>
        <v>0</v>
      </c>
      <c r="Q417" s="61">
        <f t="shared" si="81"/>
        <v>0</v>
      </c>
      <c r="R417" s="64">
        <f t="shared" si="81"/>
        <v>0</v>
      </c>
    </row>
  </sheetData>
  <sheetProtection/>
  <mergeCells count="117">
    <mergeCell ref="H207:Q207"/>
    <mergeCell ref="B225:G226"/>
    <mergeCell ref="B231:G232"/>
    <mergeCell ref="H231:H232"/>
    <mergeCell ref="I231:I232"/>
    <mergeCell ref="P1:Q1"/>
    <mergeCell ref="K231:K232"/>
    <mergeCell ref="L231:L232"/>
    <mergeCell ref="M231:M232"/>
    <mergeCell ref="N231:N232"/>
    <mergeCell ref="K224:L224"/>
    <mergeCell ref="H336:Q336"/>
    <mergeCell ref="R336:R337"/>
    <mergeCell ref="J1:O1"/>
    <mergeCell ref="B375:D384"/>
    <mergeCell ref="H373:Q373"/>
    <mergeCell ref="R373:R374"/>
    <mergeCell ref="E358:E366"/>
    <mergeCell ref="B373:G374"/>
    <mergeCell ref="E348:E356"/>
    <mergeCell ref="E338:E346"/>
    <mergeCell ref="B338:D347"/>
    <mergeCell ref="B348:D357"/>
    <mergeCell ref="B358:D367"/>
    <mergeCell ref="E395:E403"/>
    <mergeCell ref="E385:E393"/>
    <mergeCell ref="E375:E383"/>
    <mergeCell ref="H299:Q299"/>
    <mergeCell ref="R299:R300"/>
    <mergeCell ref="E301:E309"/>
    <mergeCell ref="B301:D310"/>
    <mergeCell ref="B299:G300"/>
    <mergeCell ref="B321:D330"/>
    <mergeCell ref="B277:G277"/>
    <mergeCell ref="B410:G410"/>
    <mergeCell ref="B262:G262"/>
    <mergeCell ref="B243:G244"/>
    <mergeCell ref="E321:E329"/>
    <mergeCell ref="E311:E319"/>
    <mergeCell ref="B311:D320"/>
    <mergeCell ref="B385:D394"/>
    <mergeCell ref="B395:D404"/>
    <mergeCell ref="B336:G337"/>
    <mergeCell ref="H243:Q243"/>
    <mergeCell ref="R243:R244"/>
    <mergeCell ref="B245:B254"/>
    <mergeCell ref="Q230:R230"/>
    <mergeCell ref="Q242:R242"/>
    <mergeCell ref="O231:O232"/>
    <mergeCell ref="P231:P232"/>
    <mergeCell ref="Q231:Q232"/>
    <mergeCell ref="R231:R232"/>
    <mergeCell ref="J231:J232"/>
    <mergeCell ref="I151:R151"/>
    <mergeCell ref="Q206:R206"/>
    <mergeCell ref="B207:G208"/>
    <mergeCell ref="B189:G190"/>
    <mergeCell ref="B195:G196"/>
    <mergeCell ref="H195:H196"/>
    <mergeCell ref="I195:I196"/>
    <mergeCell ref="R195:R196"/>
    <mergeCell ref="J195:J196"/>
    <mergeCell ref="K195:K196"/>
    <mergeCell ref="K188:L188"/>
    <mergeCell ref="R207:R208"/>
    <mergeCell ref="Q194:R194"/>
    <mergeCell ref="P195:P196"/>
    <mergeCell ref="Q195:Q196"/>
    <mergeCell ref="B209:B218"/>
    <mergeCell ref="L195:L196"/>
    <mergeCell ref="M195:M196"/>
    <mergeCell ref="N195:N196"/>
    <mergeCell ref="O195:O196"/>
    <mergeCell ref="B5:G5"/>
    <mergeCell ref="B13:G13"/>
    <mergeCell ref="R23:R24"/>
    <mergeCell ref="K23:Q23"/>
    <mergeCell ref="H23:J23"/>
    <mergeCell ref="K22:R22"/>
    <mergeCell ref="H5:I5"/>
    <mergeCell ref="Q12:R12"/>
    <mergeCell ref="K31:R31"/>
    <mergeCell ref="H32:J32"/>
    <mergeCell ref="K32:Q32"/>
    <mergeCell ref="Q41:Q42"/>
    <mergeCell ref="H41:J41"/>
    <mergeCell ref="J40:Q40"/>
    <mergeCell ref="R114:R115"/>
    <mergeCell ref="B114:G115"/>
    <mergeCell ref="H77:J77"/>
    <mergeCell ref="K77:Q77"/>
    <mergeCell ref="R77:R78"/>
    <mergeCell ref="R32:R33"/>
    <mergeCell ref="K49:P49"/>
    <mergeCell ref="H114:J114"/>
    <mergeCell ref="K114:Q114"/>
    <mergeCell ref="I113:R113"/>
    <mergeCell ref="B152:G153"/>
    <mergeCell ref="H152:J152"/>
    <mergeCell ref="K152:Q152"/>
    <mergeCell ref="Q57:Q58"/>
    <mergeCell ref="B57:G58"/>
    <mergeCell ref="R152:R153"/>
    <mergeCell ref="I76:R76"/>
    <mergeCell ref="B77:G78"/>
    <mergeCell ref="H57:J57"/>
    <mergeCell ref="K57:P57"/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97</v>
      </c>
      <c r="J1" s="326" t="s">
        <v>0</v>
      </c>
      <c r="K1" s="327"/>
      <c r="L1" s="327"/>
      <c r="M1" s="327"/>
      <c r="N1" s="327"/>
      <c r="O1" s="328"/>
      <c r="P1" s="305">
        <v>39874</v>
      </c>
      <c r="Q1" s="305"/>
      <c r="R1" s="179" t="s">
        <v>66</v>
      </c>
    </row>
    <row r="2" ht="16.5" customHeight="1" thickTop="1">
      <c r="Q2" s="179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98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37791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38146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75937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1:18" ht="16.5" customHeight="1">
      <c r="A13" s="182" t="s">
        <v>99</v>
      </c>
      <c r="B13" s="346" t="str">
        <f>$B$5</f>
        <v>平成２０年（２００８年）１０月末日現在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1:18" ht="16.5" customHeight="1">
      <c r="A14" s="182">
        <v>875</v>
      </c>
      <c r="B14" s="28" t="s">
        <v>18</v>
      </c>
      <c r="C14" s="29"/>
      <c r="D14" s="29"/>
      <c r="E14" s="29"/>
      <c r="F14" s="29"/>
      <c r="G14" s="30"/>
      <c r="H14" s="31">
        <f>H15+H16</f>
        <v>2792</v>
      </c>
      <c r="I14" s="32">
        <f>I15+I16</f>
        <v>1077</v>
      </c>
      <c r="J14" s="33">
        <f>SUM(H14:I14)</f>
        <v>3869</v>
      </c>
      <c r="K14" s="34">
        <f aca="true" t="shared" si="0" ref="K14:P14">K15+K16</f>
        <v>0</v>
      </c>
      <c r="L14" s="35">
        <f t="shared" si="0"/>
        <v>2982</v>
      </c>
      <c r="M14" s="35">
        <f t="shared" si="0"/>
        <v>2025</v>
      </c>
      <c r="N14" s="35">
        <f t="shared" si="0"/>
        <v>1785</v>
      </c>
      <c r="O14" s="35">
        <f t="shared" si="0"/>
        <v>1647</v>
      </c>
      <c r="P14" s="36">
        <f t="shared" si="0"/>
        <v>2051</v>
      </c>
      <c r="Q14" s="37">
        <f>SUM(K14:P14)</f>
        <v>10490</v>
      </c>
      <c r="R14" s="38">
        <f>SUM(J14,Q14)</f>
        <v>14359</v>
      </c>
    </row>
    <row r="15" spans="1:18" ht="16.5" customHeight="1">
      <c r="A15" s="182">
        <v>156</v>
      </c>
      <c r="B15" s="39"/>
      <c r="C15" s="40" t="s">
        <v>4</v>
      </c>
      <c r="D15" s="40"/>
      <c r="E15" s="40"/>
      <c r="F15" s="40"/>
      <c r="G15" s="40"/>
      <c r="H15" s="41">
        <v>458</v>
      </c>
      <c r="I15" s="42">
        <v>221</v>
      </c>
      <c r="J15" s="43">
        <f>SUM(H15:I15)</f>
        <v>679</v>
      </c>
      <c r="K15" s="44">
        <v>0</v>
      </c>
      <c r="L15" s="45">
        <v>404</v>
      </c>
      <c r="M15" s="45">
        <v>333</v>
      </c>
      <c r="N15" s="45">
        <v>230</v>
      </c>
      <c r="O15" s="45">
        <v>187</v>
      </c>
      <c r="P15" s="42">
        <v>270</v>
      </c>
      <c r="Q15" s="43">
        <f>SUM(K15:P15)</f>
        <v>1424</v>
      </c>
      <c r="R15" s="46">
        <f>SUM(J15,Q15)</f>
        <v>2103</v>
      </c>
    </row>
    <row r="16" spans="1:18" ht="16.5" customHeight="1">
      <c r="A16" s="182">
        <v>719</v>
      </c>
      <c r="B16" s="47"/>
      <c r="C16" s="48" t="s">
        <v>5</v>
      </c>
      <c r="D16" s="48"/>
      <c r="E16" s="48"/>
      <c r="F16" s="48"/>
      <c r="G16" s="48"/>
      <c r="H16" s="49">
        <v>2334</v>
      </c>
      <c r="I16" s="50">
        <v>856</v>
      </c>
      <c r="J16" s="51">
        <f>SUM(H16:I16)</f>
        <v>3190</v>
      </c>
      <c r="K16" s="52">
        <v>0</v>
      </c>
      <c r="L16" s="53">
        <v>2578</v>
      </c>
      <c r="M16" s="53">
        <v>1692</v>
      </c>
      <c r="N16" s="53">
        <v>1555</v>
      </c>
      <c r="O16" s="53">
        <v>1460</v>
      </c>
      <c r="P16" s="50">
        <v>1781</v>
      </c>
      <c r="Q16" s="51">
        <f>SUM(K16:P16)</f>
        <v>9066</v>
      </c>
      <c r="R16" s="54">
        <f>SUM(J16,Q16)</f>
        <v>12256</v>
      </c>
    </row>
    <row r="17" spans="1:18" ht="16.5" customHeight="1">
      <c r="A17" s="182">
        <v>25</v>
      </c>
      <c r="B17" s="55" t="s">
        <v>19</v>
      </c>
      <c r="C17" s="56"/>
      <c r="D17" s="56"/>
      <c r="E17" s="56"/>
      <c r="F17" s="56"/>
      <c r="G17" s="56"/>
      <c r="H17" s="31">
        <v>77</v>
      </c>
      <c r="I17" s="32">
        <v>49</v>
      </c>
      <c r="J17" s="33">
        <f>SUM(H17:I17)</f>
        <v>126</v>
      </c>
      <c r="K17" s="34">
        <v>0</v>
      </c>
      <c r="L17" s="35">
        <v>101</v>
      </c>
      <c r="M17" s="35">
        <v>79</v>
      </c>
      <c r="N17" s="35">
        <v>51</v>
      </c>
      <c r="O17" s="35">
        <v>56</v>
      </c>
      <c r="P17" s="36">
        <v>70</v>
      </c>
      <c r="Q17" s="57">
        <f>SUM(K17:P17)</f>
        <v>357</v>
      </c>
      <c r="R17" s="58">
        <f>SUM(J17,Q17)</f>
        <v>483</v>
      </c>
    </row>
    <row r="18" spans="1:18" ht="16.5" customHeight="1">
      <c r="A18" s="182">
        <v>900</v>
      </c>
      <c r="B18" s="15" t="s">
        <v>20</v>
      </c>
      <c r="C18" s="16"/>
      <c r="D18" s="16"/>
      <c r="E18" s="16"/>
      <c r="F18" s="16"/>
      <c r="G18" s="16"/>
      <c r="H18" s="59">
        <f>H14+H17</f>
        <v>2869</v>
      </c>
      <c r="I18" s="60">
        <f>I14+I17</f>
        <v>1126</v>
      </c>
      <c r="J18" s="61">
        <f>SUM(H18:I18)</f>
        <v>3995</v>
      </c>
      <c r="K18" s="62">
        <f aca="true" t="shared" si="1" ref="K18:P18">K14+K17</f>
        <v>0</v>
      </c>
      <c r="L18" s="63">
        <f t="shared" si="1"/>
        <v>3083</v>
      </c>
      <c r="M18" s="63">
        <f t="shared" si="1"/>
        <v>2104</v>
      </c>
      <c r="N18" s="63">
        <f t="shared" si="1"/>
        <v>1836</v>
      </c>
      <c r="O18" s="63">
        <f t="shared" si="1"/>
        <v>1703</v>
      </c>
      <c r="P18" s="60">
        <f t="shared" si="1"/>
        <v>2121</v>
      </c>
      <c r="Q18" s="61">
        <f>SUM(K18:P18)</f>
        <v>10847</v>
      </c>
      <c r="R18" s="64">
        <f>SUM(J18,Q18)</f>
        <v>14842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175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1540</v>
      </c>
      <c r="I25" s="73">
        <v>688</v>
      </c>
      <c r="J25" s="74">
        <f>SUM(H25:I25)</f>
        <v>2228</v>
      </c>
      <c r="K25" s="75">
        <v>1</v>
      </c>
      <c r="L25" s="76">
        <v>1992</v>
      </c>
      <c r="M25" s="76">
        <v>1257</v>
      </c>
      <c r="N25" s="76">
        <v>869</v>
      </c>
      <c r="O25" s="76">
        <v>493</v>
      </c>
      <c r="P25" s="77">
        <v>291</v>
      </c>
      <c r="Q25" s="78">
        <f>SUM(K25:P25)</f>
        <v>4903</v>
      </c>
      <c r="R25" s="79">
        <f>SUM(J25,Q25)</f>
        <v>7131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29</v>
      </c>
      <c r="I26" s="82">
        <v>23</v>
      </c>
      <c r="J26" s="83">
        <f>SUM(H26:I26)</f>
        <v>52</v>
      </c>
      <c r="K26" s="84">
        <v>0</v>
      </c>
      <c r="L26" s="85">
        <v>66</v>
      </c>
      <c r="M26" s="85">
        <v>47</v>
      </c>
      <c r="N26" s="85">
        <v>26</v>
      </c>
      <c r="O26" s="85">
        <v>28</v>
      </c>
      <c r="P26" s="86">
        <v>16</v>
      </c>
      <c r="Q26" s="87">
        <f>SUM(K26:P26)</f>
        <v>183</v>
      </c>
      <c r="R26" s="88">
        <f>SUM(J26,Q26)</f>
        <v>235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1569</v>
      </c>
      <c r="I27" s="60">
        <f t="shared" si="2"/>
        <v>711</v>
      </c>
      <c r="J27" s="61">
        <f t="shared" si="2"/>
        <v>2280</v>
      </c>
      <c r="K27" s="62">
        <f t="shared" si="2"/>
        <v>1</v>
      </c>
      <c r="L27" s="63">
        <f t="shared" si="2"/>
        <v>2058</v>
      </c>
      <c r="M27" s="63">
        <f t="shared" si="2"/>
        <v>1304</v>
      </c>
      <c r="N27" s="63">
        <f t="shared" si="2"/>
        <v>895</v>
      </c>
      <c r="O27" s="63">
        <f t="shared" si="2"/>
        <v>521</v>
      </c>
      <c r="P27" s="60">
        <f t="shared" si="2"/>
        <v>307</v>
      </c>
      <c r="Q27" s="61">
        <f>SUM(K27:P27)</f>
        <v>5086</v>
      </c>
      <c r="R27" s="64">
        <f>SUM(J27,Q27)</f>
        <v>7366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平成２０年（２００８年）１０月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15</v>
      </c>
      <c r="I34" s="73">
        <v>7</v>
      </c>
      <c r="J34" s="74">
        <f>SUM(H34:I34)</f>
        <v>22</v>
      </c>
      <c r="K34" s="75">
        <v>0</v>
      </c>
      <c r="L34" s="76">
        <v>244</v>
      </c>
      <c r="M34" s="76">
        <v>239</v>
      </c>
      <c r="N34" s="76">
        <v>266</v>
      </c>
      <c r="O34" s="76">
        <v>137</v>
      </c>
      <c r="P34" s="77">
        <v>60</v>
      </c>
      <c r="Q34" s="94">
        <f>SUM(K34:P34)</f>
        <v>946</v>
      </c>
      <c r="R34" s="95">
        <f>SUM(J34,Q34)</f>
        <v>968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2</v>
      </c>
      <c r="M35" s="85">
        <v>4</v>
      </c>
      <c r="N35" s="85">
        <v>3</v>
      </c>
      <c r="O35" s="85">
        <v>1</v>
      </c>
      <c r="P35" s="86">
        <v>1</v>
      </c>
      <c r="Q35" s="96">
        <f>SUM(K35:P35)</f>
        <v>11</v>
      </c>
      <c r="R35" s="97">
        <f>SUM(J35,Q35)</f>
        <v>11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15</v>
      </c>
      <c r="I36" s="60">
        <f>I34+I35</f>
        <v>7</v>
      </c>
      <c r="J36" s="61">
        <f>SUM(H36:I36)</f>
        <v>22</v>
      </c>
      <c r="K36" s="62">
        <f aca="true" t="shared" si="3" ref="K36:P36">K34+K35</f>
        <v>0</v>
      </c>
      <c r="L36" s="63">
        <f t="shared" si="3"/>
        <v>246</v>
      </c>
      <c r="M36" s="63">
        <f t="shared" si="3"/>
        <v>243</v>
      </c>
      <c r="N36" s="63">
        <f t="shared" si="3"/>
        <v>269</v>
      </c>
      <c r="O36" s="63">
        <f t="shared" si="3"/>
        <v>138</v>
      </c>
      <c r="P36" s="60">
        <f t="shared" si="3"/>
        <v>61</v>
      </c>
      <c r="Q36" s="91">
        <f>SUM(K36:P36)</f>
        <v>957</v>
      </c>
      <c r="R36" s="92">
        <f>SUM(J36,Q36)</f>
        <v>979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平成２０年（２００８年）１０月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24</v>
      </c>
      <c r="L43" s="76">
        <v>58</v>
      </c>
      <c r="M43" s="76">
        <v>156</v>
      </c>
      <c r="N43" s="76">
        <v>238</v>
      </c>
      <c r="O43" s="77">
        <v>263</v>
      </c>
      <c r="P43" s="94">
        <f>SUM(K43:O43)</f>
        <v>739</v>
      </c>
      <c r="Q43" s="95">
        <f>SUM(J43,P43)</f>
        <v>739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3</v>
      </c>
      <c r="M44" s="85">
        <v>0</v>
      </c>
      <c r="N44" s="85">
        <v>3</v>
      </c>
      <c r="O44" s="86">
        <v>4</v>
      </c>
      <c r="P44" s="96">
        <f>SUM(K44:O44)</f>
        <v>10</v>
      </c>
      <c r="Q44" s="97">
        <f>SUM(J44,P44)</f>
        <v>10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24</v>
      </c>
      <c r="L45" s="63">
        <f>L43+L44</f>
        <v>61</v>
      </c>
      <c r="M45" s="63">
        <f>M43+M44</f>
        <v>156</v>
      </c>
      <c r="N45" s="63">
        <f>N43+N44</f>
        <v>241</v>
      </c>
      <c r="O45" s="60">
        <f>O43+O44</f>
        <v>267</v>
      </c>
      <c r="P45" s="91">
        <f>SUM(K45:O45)</f>
        <v>749</v>
      </c>
      <c r="Q45" s="92">
        <f>SUM(J45,P45)</f>
        <v>749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平成２０年（２００８年）１０月</v>
      </c>
      <c r="C49" s="391"/>
      <c r="D49" s="391"/>
      <c r="E49" s="391"/>
      <c r="F49" s="391"/>
      <c r="G49" s="38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48</v>
      </c>
      <c r="L51" s="76">
        <v>71</v>
      </c>
      <c r="M51" s="76">
        <v>109</v>
      </c>
      <c r="N51" s="76">
        <v>146</v>
      </c>
      <c r="O51" s="77">
        <v>94</v>
      </c>
      <c r="P51" s="94">
        <f>SUM(K51:O51)</f>
        <v>468</v>
      </c>
      <c r="Q51" s="95">
        <f>SUM(J51,P51)</f>
        <v>468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4</v>
      </c>
      <c r="O52" s="86">
        <v>1</v>
      </c>
      <c r="P52" s="96">
        <f>SUM(K52:O52)</f>
        <v>9</v>
      </c>
      <c r="Q52" s="97">
        <f>SUM(J52,P52)</f>
        <v>9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48</v>
      </c>
      <c r="L53" s="63">
        <f>L51+L52</f>
        <v>72</v>
      </c>
      <c r="M53" s="63">
        <f>M51+M52</f>
        <v>112</v>
      </c>
      <c r="N53" s="63">
        <f>N51+N52</f>
        <v>150</v>
      </c>
      <c r="O53" s="60">
        <f>O51+O52</f>
        <v>95</v>
      </c>
      <c r="P53" s="91">
        <f>SUM(K53:O53)</f>
        <v>477</v>
      </c>
      <c r="Q53" s="92">
        <f>SUM(J53,P53)</f>
        <v>477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平成２０年（２００８年）１０月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5</v>
      </c>
      <c r="L59" s="76">
        <v>31</v>
      </c>
      <c r="M59" s="76">
        <v>127</v>
      </c>
      <c r="N59" s="76">
        <v>293</v>
      </c>
      <c r="O59" s="77">
        <v>622</v>
      </c>
      <c r="P59" s="94">
        <f>SUM(K59:O59)</f>
        <v>1078</v>
      </c>
      <c r="Q59" s="95">
        <f>SUM(J59,P59)</f>
        <v>1078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3</v>
      </c>
      <c r="N60" s="85">
        <v>6</v>
      </c>
      <c r="O60" s="86">
        <v>14</v>
      </c>
      <c r="P60" s="96">
        <f>SUM(K60:O60)</f>
        <v>23</v>
      </c>
      <c r="Q60" s="97">
        <f>SUM(J60,P60)</f>
        <v>23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5</v>
      </c>
      <c r="L61" s="63">
        <f>L59+L60</f>
        <v>31</v>
      </c>
      <c r="M61" s="63">
        <f>M59+M60</f>
        <v>130</v>
      </c>
      <c r="N61" s="63">
        <f>N59+N60</f>
        <v>299</v>
      </c>
      <c r="O61" s="60">
        <f>O59+O60</f>
        <v>636</v>
      </c>
      <c r="P61" s="91">
        <f>SUM(K61:O61)</f>
        <v>1101</v>
      </c>
      <c r="Q61" s="92">
        <f>SUM(J61,P61)</f>
        <v>1101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平成２０年（２００８年）１０月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3572</v>
      </c>
      <c r="I79" s="118">
        <f t="shared" si="4"/>
        <v>1725</v>
      </c>
      <c r="J79" s="119">
        <f t="shared" si="4"/>
        <v>5297</v>
      </c>
      <c r="K79" s="120">
        <f t="shared" si="4"/>
        <v>0</v>
      </c>
      <c r="L79" s="121">
        <f t="shared" si="4"/>
        <v>5304</v>
      </c>
      <c r="M79" s="121">
        <f t="shared" si="4"/>
        <v>3743</v>
      </c>
      <c r="N79" s="121">
        <f t="shared" si="4"/>
        <v>2761</v>
      </c>
      <c r="O79" s="121">
        <f t="shared" si="4"/>
        <v>1738</v>
      </c>
      <c r="P79" s="122">
        <f t="shared" si="4"/>
        <v>1226</v>
      </c>
      <c r="Q79" s="123">
        <f t="shared" si="4"/>
        <v>14772</v>
      </c>
      <c r="R79" s="124">
        <f t="shared" si="4"/>
        <v>20069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1022</v>
      </c>
      <c r="I80" s="118">
        <f t="shared" si="5"/>
        <v>422</v>
      </c>
      <c r="J80" s="119">
        <f t="shared" si="5"/>
        <v>1444</v>
      </c>
      <c r="K80" s="120">
        <f t="shared" si="5"/>
        <v>0</v>
      </c>
      <c r="L80" s="121">
        <f t="shared" si="5"/>
        <v>1247</v>
      </c>
      <c r="M80" s="121">
        <f t="shared" si="5"/>
        <v>775</v>
      </c>
      <c r="N80" s="121">
        <f t="shared" si="5"/>
        <v>513</v>
      </c>
      <c r="O80" s="121">
        <f t="shared" si="5"/>
        <v>358</v>
      </c>
      <c r="P80" s="122">
        <f t="shared" si="5"/>
        <v>367</v>
      </c>
      <c r="Q80" s="123">
        <f t="shared" si="5"/>
        <v>3260</v>
      </c>
      <c r="R80" s="124">
        <f aca="true" t="shared" si="6" ref="R80:R85">SUM(J80,Q80)</f>
        <v>4704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976</v>
      </c>
      <c r="I81" s="130">
        <v>396</v>
      </c>
      <c r="J81" s="131">
        <f>SUM(H81:I81)</f>
        <v>1372</v>
      </c>
      <c r="K81" s="132">
        <v>0</v>
      </c>
      <c r="L81" s="133">
        <v>1026</v>
      </c>
      <c r="M81" s="133">
        <v>605</v>
      </c>
      <c r="N81" s="133">
        <v>355</v>
      </c>
      <c r="O81" s="133">
        <v>212</v>
      </c>
      <c r="P81" s="130">
        <v>181</v>
      </c>
      <c r="Q81" s="131">
        <f>SUM(K81:P81)</f>
        <v>2379</v>
      </c>
      <c r="R81" s="134">
        <f t="shared" si="6"/>
        <v>3751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0</v>
      </c>
      <c r="M82" s="142">
        <v>2</v>
      </c>
      <c r="N82" s="142">
        <v>3</v>
      </c>
      <c r="O82" s="142">
        <v>10</v>
      </c>
      <c r="P82" s="139">
        <v>33</v>
      </c>
      <c r="Q82" s="140">
        <f>SUM(K82:P82)</f>
        <v>48</v>
      </c>
      <c r="R82" s="143">
        <f t="shared" si="6"/>
        <v>48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18</v>
      </c>
      <c r="I83" s="139">
        <v>16</v>
      </c>
      <c r="J83" s="140">
        <f>SUM(H83:I83)</f>
        <v>34</v>
      </c>
      <c r="K83" s="141">
        <v>0</v>
      </c>
      <c r="L83" s="142">
        <v>112</v>
      </c>
      <c r="M83" s="142">
        <v>80</v>
      </c>
      <c r="N83" s="142">
        <v>79</v>
      </c>
      <c r="O83" s="142">
        <v>66</v>
      </c>
      <c r="P83" s="139">
        <v>77</v>
      </c>
      <c r="Q83" s="140">
        <f>SUM(K83:P83)</f>
        <v>414</v>
      </c>
      <c r="R83" s="143">
        <f t="shared" si="6"/>
        <v>448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9</v>
      </c>
      <c r="I84" s="139">
        <v>6</v>
      </c>
      <c r="J84" s="140">
        <f>SUM(H84:I84)</f>
        <v>15</v>
      </c>
      <c r="K84" s="141">
        <v>0</v>
      </c>
      <c r="L84" s="142">
        <v>56</v>
      </c>
      <c r="M84" s="142">
        <v>47</v>
      </c>
      <c r="N84" s="142">
        <v>48</v>
      </c>
      <c r="O84" s="142">
        <v>39</v>
      </c>
      <c r="P84" s="139">
        <v>38</v>
      </c>
      <c r="Q84" s="140">
        <f>SUM(K84:P84)</f>
        <v>228</v>
      </c>
      <c r="R84" s="143">
        <f t="shared" si="6"/>
        <v>243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19</v>
      </c>
      <c r="I85" s="147">
        <v>4</v>
      </c>
      <c r="J85" s="148">
        <f>SUM(H85:I85)</f>
        <v>23</v>
      </c>
      <c r="K85" s="149">
        <v>0</v>
      </c>
      <c r="L85" s="150">
        <v>53</v>
      </c>
      <c r="M85" s="150">
        <v>41</v>
      </c>
      <c r="N85" s="150">
        <v>28</v>
      </c>
      <c r="O85" s="150">
        <v>31</v>
      </c>
      <c r="P85" s="147">
        <v>38</v>
      </c>
      <c r="Q85" s="148">
        <f>SUM(K85:P85)</f>
        <v>191</v>
      </c>
      <c r="R85" s="151">
        <f t="shared" si="6"/>
        <v>214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615</v>
      </c>
      <c r="I86" s="118">
        <f t="shared" si="7"/>
        <v>339</v>
      </c>
      <c r="J86" s="119">
        <f t="shared" si="7"/>
        <v>954</v>
      </c>
      <c r="K86" s="120">
        <f t="shared" si="7"/>
        <v>0</v>
      </c>
      <c r="L86" s="121">
        <f t="shared" si="7"/>
        <v>1369</v>
      </c>
      <c r="M86" s="121">
        <f t="shared" si="7"/>
        <v>887</v>
      </c>
      <c r="N86" s="121">
        <f t="shared" si="7"/>
        <v>648</v>
      </c>
      <c r="O86" s="121">
        <f t="shared" si="7"/>
        <v>341</v>
      </c>
      <c r="P86" s="122">
        <f t="shared" si="7"/>
        <v>188</v>
      </c>
      <c r="Q86" s="123">
        <f t="shared" si="7"/>
        <v>3433</v>
      </c>
      <c r="R86" s="124">
        <f t="shared" si="7"/>
        <v>4387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405</v>
      </c>
      <c r="I87" s="130">
        <v>201</v>
      </c>
      <c r="J87" s="152">
        <f>SUM(H87:I87)</f>
        <v>606</v>
      </c>
      <c r="K87" s="132">
        <v>0</v>
      </c>
      <c r="L87" s="133">
        <v>800</v>
      </c>
      <c r="M87" s="133">
        <v>505</v>
      </c>
      <c r="N87" s="133">
        <v>370</v>
      </c>
      <c r="O87" s="133">
        <v>184</v>
      </c>
      <c r="P87" s="130">
        <v>95</v>
      </c>
      <c r="Q87" s="131">
        <f>SUM(K87:P87)</f>
        <v>1954</v>
      </c>
      <c r="R87" s="134">
        <f>SUM(J87,Q87)</f>
        <v>2560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210</v>
      </c>
      <c r="I88" s="147">
        <v>138</v>
      </c>
      <c r="J88" s="153">
        <f>SUM(H88:I88)</f>
        <v>348</v>
      </c>
      <c r="K88" s="149">
        <v>0</v>
      </c>
      <c r="L88" s="150">
        <v>569</v>
      </c>
      <c r="M88" s="150">
        <v>382</v>
      </c>
      <c r="N88" s="150">
        <v>278</v>
      </c>
      <c r="O88" s="150">
        <v>157</v>
      </c>
      <c r="P88" s="147">
        <v>93</v>
      </c>
      <c r="Q88" s="148">
        <f>SUM(K88:P88)</f>
        <v>1479</v>
      </c>
      <c r="R88" s="151">
        <f>SUM(J88,Q88)</f>
        <v>1827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4</v>
      </c>
      <c r="I89" s="118">
        <f t="shared" si="8"/>
        <v>9</v>
      </c>
      <c r="J89" s="119">
        <f t="shared" si="8"/>
        <v>13</v>
      </c>
      <c r="K89" s="120">
        <f t="shared" si="8"/>
        <v>0</v>
      </c>
      <c r="L89" s="121">
        <f t="shared" si="8"/>
        <v>109</v>
      </c>
      <c r="M89" s="121">
        <f t="shared" si="8"/>
        <v>133</v>
      </c>
      <c r="N89" s="121">
        <f t="shared" si="8"/>
        <v>152</v>
      </c>
      <c r="O89" s="121">
        <f t="shared" si="8"/>
        <v>127</v>
      </c>
      <c r="P89" s="122">
        <f t="shared" si="8"/>
        <v>77</v>
      </c>
      <c r="Q89" s="123">
        <f t="shared" si="8"/>
        <v>598</v>
      </c>
      <c r="R89" s="124">
        <f t="shared" si="8"/>
        <v>611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3</v>
      </c>
      <c r="I90" s="130">
        <v>6</v>
      </c>
      <c r="J90" s="152">
        <f>SUM(H90:I90)</f>
        <v>9</v>
      </c>
      <c r="K90" s="132">
        <v>0</v>
      </c>
      <c r="L90" s="133">
        <v>67</v>
      </c>
      <c r="M90" s="133">
        <v>86</v>
      </c>
      <c r="N90" s="133">
        <v>99</v>
      </c>
      <c r="O90" s="133">
        <v>74</v>
      </c>
      <c r="P90" s="130">
        <v>39</v>
      </c>
      <c r="Q90" s="131">
        <f>SUM(K90:P90)</f>
        <v>365</v>
      </c>
      <c r="R90" s="134">
        <f>SUM(J90,Q90)</f>
        <v>374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1</v>
      </c>
      <c r="I91" s="139">
        <v>3</v>
      </c>
      <c r="J91" s="154">
        <f>SUM(H91:I91)</f>
        <v>4</v>
      </c>
      <c r="K91" s="141">
        <v>0</v>
      </c>
      <c r="L91" s="142">
        <v>38</v>
      </c>
      <c r="M91" s="142">
        <v>44</v>
      </c>
      <c r="N91" s="142">
        <v>47</v>
      </c>
      <c r="O91" s="142">
        <v>48</v>
      </c>
      <c r="P91" s="139">
        <v>29</v>
      </c>
      <c r="Q91" s="140">
        <f>SUM(K91:P91)</f>
        <v>206</v>
      </c>
      <c r="R91" s="143">
        <f>SUM(J91,Q91)</f>
        <v>210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4</v>
      </c>
      <c r="M92" s="150">
        <v>3</v>
      </c>
      <c r="N92" s="150">
        <v>6</v>
      </c>
      <c r="O92" s="150">
        <v>5</v>
      </c>
      <c r="P92" s="147">
        <v>9</v>
      </c>
      <c r="Q92" s="148">
        <f>SUM(K92:P92)</f>
        <v>27</v>
      </c>
      <c r="R92" s="151">
        <f>SUM(J92,Q92)</f>
        <v>27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364</v>
      </c>
      <c r="I93" s="118">
        <f t="shared" si="9"/>
        <v>245</v>
      </c>
      <c r="J93" s="119">
        <f t="shared" si="9"/>
        <v>609</v>
      </c>
      <c r="K93" s="120">
        <f t="shared" si="9"/>
        <v>0</v>
      </c>
      <c r="L93" s="121">
        <f t="shared" si="9"/>
        <v>531</v>
      </c>
      <c r="M93" s="121">
        <f t="shared" si="9"/>
        <v>675</v>
      </c>
      <c r="N93" s="121">
        <f t="shared" si="9"/>
        <v>590</v>
      </c>
      <c r="O93" s="121">
        <f t="shared" si="9"/>
        <v>409</v>
      </c>
      <c r="P93" s="122">
        <f t="shared" si="9"/>
        <v>297</v>
      </c>
      <c r="Q93" s="123">
        <f t="shared" si="9"/>
        <v>2502</v>
      </c>
      <c r="R93" s="124">
        <f t="shared" si="9"/>
        <v>3111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308</v>
      </c>
      <c r="I94" s="130">
        <v>213</v>
      </c>
      <c r="J94" s="152">
        <f>SUM(H94:I94)</f>
        <v>521</v>
      </c>
      <c r="K94" s="132">
        <v>0</v>
      </c>
      <c r="L94" s="133">
        <v>479</v>
      </c>
      <c r="M94" s="133">
        <v>630</v>
      </c>
      <c r="N94" s="133">
        <v>562</v>
      </c>
      <c r="O94" s="133">
        <v>400</v>
      </c>
      <c r="P94" s="130">
        <v>287</v>
      </c>
      <c r="Q94" s="131">
        <f>SUM(K94:P94)</f>
        <v>2358</v>
      </c>
      <c r="R94" s="134">
        <f>SUM(J94,Q94)</f>
        <v>2879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32</v>
      </c>
      <c r="I95" s="139">
        <v>13</v>
      </c>
      <c r="J95" s="154">
        <f>SUM(H95:I95)</f>
        <v>45</v>
      </c>
      <c r="K95" s="141">
        <v>0</v>
      </c>
      <c r="L95" s="142">
        <v>32</v>
      </c>
      <c r="M95" s="142">
        <v>20</v>
      </c>
      <c r="N95" s="142">
        <v>18</v>
      </c>
      <c r="O95" s="142">
        <v>6</v>
      </c>
      <c r="P95" s="139">
        <v>7</v>
      </c>
      <c r="Q95" s="140">
        <f>SUM(K95:P95)</f>
        <v>83</v>
      </c>
      <c r="R95" s="143">
        <f>SUM(J95,Q95)</f>
        <v>128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24</v>
      </c>
      <c r="I96" s="147">
        <v>19</v>
      </c>
      <c r="J96" s="153">
        <f>SUM(H96:I96)</f>
        <v>43</v>
      </c>
      <c r="K96" s="149">
        <v>0</v>
      </c>
      <c r="L96" s="150">
        <v>20</v>
      </c>
      <c r="M96" s="150">
        <v>25</v>
      </c>
      <c r="N96" s="150">
        <v>10</v>
      </c>
      <c r="O96" s="150">
        <v>3</v>
      </c>
      <c r="P96" s="147">
        <v>3</v>
      </c>
      <c r="Q96" s="148">
        <f>SUM(K96:P96)</f>
        <v>61</v>
      </c>
      <c r="R96" s="151">
        <f>SUM(J96,Q96)</f>
        <v>104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41</v>
      </c>
      <c r="I97" s="118">
        <v>15</v>
      </c>
      <c r="J97" s="119">
        <f>SUM(H97:I97)</f>
        <v>56</v>
      </c>
      <c r="K97" s="120">
        <v>0</v>
      </c>
      <c r="L97" s="121">
        <v>88</v>
      </c>
      <c r="M97" s="121">
        <v>54</v>
      </c>
      <c r="N97" s="121">
        <v>32</v>
      </c>
      <c r="O97" s="121">
        <v>24</v>
      </c>
      <c r="P97" s="122">
        <v>5</v>
      </c>
      <c r="Q97" s="123">
        <f>SUM(K97:P97)</f>
        <v>203</v>
      </c>
      <c r="R97" s="124">
        <f>SUM(J97,Q97)</f>
        <v>259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1526</v>
      </c>
      <c r="I98" s="118">
        <v>695</v>
      </c>
      <c r="J98" s="119">
        <f>SUM(H98:I98)</f>
        <v>2221</v>
      </c>
      <c r="K98" s="120">
        <v>0</v>
      </c>
      <c r="L98" s="121">
        <v>1960</v>
      </c>
      <c r="M98" s="121">
        <v>1219</v>
      </c>
      <c r="N98" s="121">
        <v>826</v>
      </c>
      <c r="O98" s="121">
        <v>479</v>
      </c>
      <c r="P98" s="122">
        <v>292</v>
      </c>
      <c r="Q98" s="123">
        <f>SUM(K98:P98)</f>
        <v>4776</v>
      </c>
      <c r="R98" s="124">
        <f>SUM(J98,Q98)</f>
        <v>6997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15</v>
      </c>
      <c r="I99" s="118">
        <f t="shared" si="10"/>
        <v>7</v>
      </c>
      <c r="J99" s="119">
        <f t="shared" si="10"/>
        <v>22</v>
      </c>
      <c r="K99" s="120">
        <f t="shared" si="10"/>
        <v>0</v>
      </c>
      <c r="L99" s="121">
        <f t="shared" si="10"/>
        <v>247</v>
      </c>
      <c r="M99" s="121">
        <f t="shared" si="10"/>
        <v>243</v>
      </c>
      <c r="N99" s="121">
        <f t="shared" si="10"/>
        <v>269</v>
      </c>
      <c r="O99" s="121">
        <f t="shared" si="10"/>
        <v>140</v>
      </c>
      <c r="P99" s="122">
        <f t="shared" si="10"/>
        <v>62</v>
      </c>
      <c r="Q99" s="123">
        <f t="shared" si="10"/>
        <v>961</v>
      </c>
      <c r="R99" s="124">
        <f t="shared" si="10"/>
        <v>983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12</v>
      </c>
      <c r="M100" s="133">
        <v>4</v>
      </c>
      <c r="N100" s="133">
        <v>5</v>
      </c>
      <c r="O100" s="133">
        <v>4</v>
      </c>
      <c r="P100" s="130">
        <v>2</v>
      </c>
      <c r="Q100" s="131">
        <f aca="true" t="shared" si="11" ref="Q100:Q105">SUM(K100:P100)</f>
        <v>27</v>
      </c>
      <c r="R100" s="134">
        <f aca="true" t="shared" si="12" ref="R100:R105">SUM(J100,Q100)</f>
        <v>27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9</v>
      </c>
      <c r="I101" s="139">
        <v>2</v>
      </c>
      <c r="J101" s="154">
        <f>SUM(H101:I101)</f>
        <v>11</v>
      </c>
      <c r="K101" s="141">
        <v>0</v>
      </c>
      <c r="L101" s="142">
        <v>26</v>
      </c>
      <c r="M101" s="142">
        <v>27</v>
      </c>
      <c r="N101" s="142">
        <v>27</v>
      </c>
      <c r="O101" s="142">
        <v>15</v>
      </c>
      <c r="P101" s="139">
        <v>13</v>
      </c>
      <c r="Q101" s="140">
        <f t="shared" si="11"/>
        <v>108</v>
      </c>
      <c r="R101" s="143">
        <f t="shared" si="12"/>
        <v>119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6</v>
      </c>
      <c r="I102" s="139">
        <v>5</v>
      </c>
      <c r="J102" s="154">
        <f>SUM(H102:I102)</f>
        <v>11</v>
      </c>
      <c r="K102" s="141">
        <v>0</v>
      </c>
      <c r="L102" s="142">
        <v>29</v>
      </c>
      <c r="M102" s="142">
        <v>44</v>
      </c>
      <c r="N102" s="142">
        <v>45</v>
      </c>
      <c r="O102" s="142">
        <v>22</v>
      </c>
      <c r="P102" s="139">
        <v>11</v>
      </c>
      <c r="Q102" s="140">
        <f t="shared" si="11"/>
        <v>151</v>
      </c>
      <c r="R102" s="143">
        <f t="shared" si="12"/>
        <v>162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160</v>
      </c>
      <c r="M103" s="142">
        <v>163</v>
      </c>
      <c r="N103" s="142">
        <v>187</v>
      </c>
      <c r="O103" s="142">
        <v>99</v>
      </c>
      <c r="P103" s="139">
        <v>34</v>
      </c>
      <c r="Q103" s="140">
        <f t="shared" si="11"/>
        <v>643</v>
      </c>
      <c r="R103" s="143">
        <f t="shared" si="12"/>
        <v>643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20</v>
      </c>
      <c r="M104" s="142">
        <v>5</v>
      </c>
      <c r="N104" s="142">
        <v>5</v>
      </c>
      <c r="O104" s="142">
        <v>0</v>
      </c>
      <c r="P104" s="139">
        <v>2</v>
      </c>
      <c r="Q104" s="140">
        <f t="shared" si="11"/>
        <v>32</v>
      </c>
      <c r="R104" s="143">
        <f t="shared" si="12"/>
        <v>32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78</v>
      </c>
      <c r="M106" s="121">
        <f t="shared" si="13"/>
        <v>164</v>
      </c>
      <c r="N106" s="121">
        <f t="shared" si="13"/>
        <v>399</v>
      </c>
      <c r="O106" s="121">
        <f t="shared" si="13"/>
        <v>694</v>
      </c>
      <c r="P106" s="122">
        <f t="shared" si="13"/>
        <v>1016</v>
      </c>
      <c r="Q106" s="123">
        <f t="shared" si="13"/>
        <v>2351</v>
      </c>
      <c r="R106" s="124">
        <f t="shared" si="13"/>
        <v>2351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24</v>
      </c>
      <c r="M107" s="133">
        <v>61</v>
      </c>
      <c r="N107" s="133">
        <v>156</v>
      </c>
      <c r="O107" s="133">
        <v>243</v>
      </c>
      <c r="P107" s="130">
        <v>269</v>
      </c>
      <c r="Q107" s="131">
        <f>SUM(K107:P107)</f>
        <v>753</v>
      </c>
      <c r="R107" s="134">
        <f>SUM(J107,Q107)</f>
        <v>753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48</v>
      </c>
      <c r="M108" s="142">
        <v>72</v>
      </c>
      <c r="N108" s="142">
        <v>112</v>
      </c>
      <c r="O108" s="142">
        <v>150</v>
      </c>
      <c r="P108" s="139">
        <v>97</v>
      </c>
      <c r="Q108" s="140">
        <f>SUM(K108:P108)</f>
        <v>479</v>
      </c>
      <c r="R108" s="143">
        <f>SUM(J108,Q108)</f>
        <v>479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6</v>
      </c>
      <c r="M109" s="150">
        <v>31</v>
      </c>
      <c r="N109" s="150">
        <v>131</v>
      </c>
      <c r="O109" s="150">
        <v>301</v>
      </c>
      <c r="P109" s="147">
        <v>650</v>
      </c>
      <c r="Q109" s="148">
        <f>SUM(K109:P109)</f>
        <v>1119</v>
      </c>
      <c r="R109" s="151">
        <f>SUM(J109,Q109)</f>
        <v>1119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3587</v>
      </c>
      <c r="I110" s="118">
        <f t="shared" si="14"/>
        <v>1732</v>
      </c>
      <c r="J110" s="119">
        <f t="shared" si="14"/>
        <v>5319</v>
      </c>
      <c r="K110" s="120">
        <f t="shared" si="14"/>
        <v>0</v>
      </c>
      <c r="L110" s="121">
        <f t="shared" si="14"/>
        <v>5629</v>
      </c>
      <c r="M110" s="121">
        <f t="shared" si="14"/>
        <v>4150</v>
      </c>
      <c r="N110" s="121">
        <f t="shared" si="14"/>
        <v>3429</v>
      </c>
      <c r="O110" s="121">
        <f t="shared" si="14"/>
        <v>2572</v>
      </c>
      <c r="P110" s="122">
        <f t="shared" si="14"/>
        <v>2304</v>
      </c>
      <c r="Q110" s="123">
        <f t="shared" si="14"/>
        <v>18084</v>
      </c>
      <c r="R110" s="124">
        <f t="shared" si="14"/>
        <v>23403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平成２０年（２００８年）１０月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42208254</v>
      </c>
      <c r="I116" s="118">
        <f t="shared" si="15"/>
        <v>32030315</v>
      </c>
      <c r="J116" s="119">
        <f t="shared" si="15"/>
        <v>74238569</v>
      </c>
      <c r="K116" s="120">
        <f t="shared" si="15"/>
        <v>-864</v>
      </c>
      <c r="L116" s="121">
        <f t="shared" si="15"/>
        <v>173338659</v>
      </c>
      <c r="M116" s="121">
        <f t="shared" si="15"/>
        <v>142508186</v>
      </c>
      <c r="N116" s="121">
        <f t="shared" si="15"/>
        <v>129702729</v>
      </c>
      <c r="O116" s="121">
        <f t="shared" si="15"/>
        <v>86600140</v>
      </c>
      <c r="P116" s="122">
        <f t="shared" si="15"/>
        <v>64410708</v>
      </c>
      <c r="Q116" s="123">
        <f t="shared" si="15"/>
        <v>596559558</v>
      </c>
      <c r="R116" s="124">
        <f t="shared" si="15"/>
        <v>670798127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15626061</v>
      </c>
      <c r="I117" s="118">
        <f t="shared" si="16"/>
        <v>9231930</v>
      </c>
      <c r="J117" s="119">
        <f t="shared" si="16"/>
        <v>24857991</v>
      </c>
      <c r="K117" s="120">
        <f t="shared" si="16"/>
        <v>0</v>
      </c>
      <c r="L117" s="121">
        <f t="shared" si="16"/>
        <v>39023455</v>
      </c>
      <c r="M117" s="121">
        <f t="shared" si="16"/>
        <v>32926869</v>
      </c>
      <c r="N117" s="121">
        <f t="shared" si="16"/>
        <v>28520500</v>
      </c>
      <c r="O117" s="121">
        <f t="shared" si="16"/>
        <v>21755881</v>
      </c>
      <c r="P117" s="122">
        <f t="shared" si="16"/>
        <v>23392827</v>
      </c>
      <c r="Q117" s="123">
        <f t="shared" si="16"/>
        <v>145619532</v>
      </c>
      <c r="R117" s="124">
        <f aca="true" t="shared" si="17" ref="R117:R122">SUM(J117,Q117)</f>
        <v>170477523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15024906</v>
      </c>
      <c r="I118" s="130">
        <v>8563050</v>
      </c>
      <c r="J118" s="152">
        <f>SUM(H118:I118)</f>
        <v>23587956</v>
      </c>
      <c r="K118" s="132">
        <v>0</v>
      </c>
      <c r="L118" s="133">
        <v>33523492</v>
      </c>
      <c r="M118" s="133">
        <v>28248255</v>
      </c>
      <c r="N118" s="133">
        <v>23956042</v>
      </c>
      <c r="O118" s="133">
        <v>17537796</v>
      </c>
      <c r="P118" s="130">
        <v>16645365</v>
      </c>
      <c r="Q118" s="131">
        <f>SUM(K118:P118)</f>
        <v>119910950</v>
      </c>
      <c r="R118" s="134">
        <f t="shared" si="17"/>
        <v>143498906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f>SUM(H119:I119)</f>
        <v>0</v>
      </c>
      <c r="K119" s="141">
        <v>0</v>
      </c>
      <c r="L119" s="142">
        <v>0</v>
      </c>
      <c r="M119" s="142">
        <v>123750</v>
      </c>
      <c r="N119" s="142">
        <v>122634</v>
      </c>
      <c r="O119" s="142">
        <v>540000</v>
      </c>
      <c r="P119" s="139">
        <v>1890000</v>
      </c>
      <c r="Q119" s="140">
        <f>SUM(K119:P119)</f>
        <v>2676384</v>
      </c>
      <c r="R119" s="143">
        <f t="shared" si="17"/>
        <v>2676384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263484</v>
      </c>
      <c r="I120" s="139">
        <v>481860</v>
      </c>
      <c r="J120" s="154">
        <f>SUM(H120:I120)</f>
        <v>745344</v>
      </c>
      <c r="K120" s="141">
        <v>0</v>
      </c>
      <c r="L120" s="142">
        <v>3279303</v>
      </c>
      <c r="M120" s="142">
        <v>2787084</v>
      </c>
      <c r="N120" s="142">
        <v>2693664</v>
      </c>
      <c r="O120" s="142">
        <v>2291815</v>
      </c>
      <c r="P120" s="139">
        <v>3550932</v>
      </c>
      <c r="Q120" s="140">
        <f>SUM(K120:P120)</f>
        <v>14602798</v>
      </c>
      <c r="R120" s="143">
        <f t="shared" si="17"/>
        <v>15348142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189171</v>
      </c>
      <c r="I121" s="139">
        <v>162900</v>
      </c>
      <c r="J121" s="154">
        <f>SUM(H121:I121)</f>
        <v>352071</v>
      </c>
      <c r="K121" s="141">
        <v>0</v>
      </c>
      <c r="L121" s="142">
        <v>1728090</v>
      </c>
      <c r="M121" s="142">
        <v>1392210</v>
      </c>
      <c r="N121" s="142">
        <v>1510650</v>
      </c>
      <c r="O121" s="142">
        <v>1112760</v>
      </c>
      <c r="P121" s="139">
        <v>1020150</v>
      </c>
      <c r="Q121" s="140">
        <f>SUM(K121:P121)</f>
        <v>6763860</v>
      </c>
      <c r="R121" s="143">
        <f t="shared" si="17"/>
        <v>7115931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148500</v>
      </c>
      <c r="I122" s="147">
        <v>24120</v>
      </c>
      <c r="J122" s="153">
        <f>SUM(H122:I122)</f>
        <v>172620</v>
      </c>
      <c r="K122" s="149">
        <v>0</v>
      </c>
      <c r="L122" s="150">
        <v>492570</v>
      </c>
      <c r="M122" s="150">
        <v>375570</v>
      </c>
      <c r="N122" s="150">
        <v>237510</v>
      </c>
      <c r="O122" s="150">
        <v>273510</v>
      </c>
      <c r="P122" s="147">
        <v>286380</v>
      </c>
      <c r="Q122" s="148">
        <f>SUM(K122:P122)</f>
        <v>1665540</v>
      </c>
      <c r="R122" s="151">
        <f t="shared" si="17"/>
        <v>1838160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13610808</v>
      </c>
      <c r="I123" s="118">
        <f t="shared" si="18"/>
        <v>14281164</v>
      </c>
      <c r="J123" s="119">
        <f t="shared" si="18"/>
        <v>27891972</v>
      </c>
      <c r="K123" s="120">
        <f t="shared" si="18"/>
        <v>0</v>
      </c>
      <c r="L123" s="121">
        <f t="shared" si="18"/>
        <v>91614417</v>
      </c>
      <c r="M123" s="121">
        <f t="shared" si="18"/>
        <v>73599729</v>
      </c>
      <c r="N123" s="121">
        <f t="shared" si="18"/>
        <v>67563026</v>
      </c>
      <c r="O123" s="121">
        <f t="shared" si="18"/>
        <v>39333537</v>
      </c>
      <c r="P123" s="122">
        <f t="shared" si="18"/>
        <v>24067112</v>
      </c>
      <c r="Q123" s="123">
        <f t="shared" si="18"/>
        <v>296177821</v>
      </c>
      <c r="R123" s="124">
        <f t="shared" si="18"/>
        <v>324069793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8526456</v>
      </c>
      <c r="I124" s="130">
        <v>7978545</v>
      </c>
      <c r="J124" s="152">
        <f>SUM(H124:I124)</f>
        <v>16505001</v>
      </c>
      <c r="K124" s="132">
        <v>0</v>
      </c>
      <c r="L124" s="133">
        <v>55234104</v>
      </c>
      <c r="M124" s="133">
        <v>42613917</v>
      </c>
      <c r="N124" s="133">
        <v>41354742</v>
      </c>
      <c r="O124" s="133">
        <v>20447676</v>
      </c>
      <c r="P124" s="130">
        <v>12441323</v>
      </c>
      <c r="Q124" s="131">
        <f>SUM(K124:P124)</f>
        <v>172091762</v>
      </c>
      <c r="R124" s="134">
        <f>SUM(J124,Q124)</f>
        <v>188596763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5084352</v>
      </c>
      <c r="I125" s="147">
        <v>6302619</v>
      </c>
      <c r="J125" s="153">
        <f>SUM(H125:I125)</f>
        <v>11386971</v>
      </c>
      <c r="K125" s="149">
        <v>0</v>
      </c>
      <c r="L125" s="150">
        <v>36380313</v>
      </c>
      <c r="M125" s="150">
        <v>30985812</v>
      </c>
      <c r="N125" s="150">
        <v>26208284</v>
      </c>
      <c r="O125" s="150">
        <v>18885861</v>
      </c>
      <c r="P125" s="147">
        <v>11625789</v>
      </c>
      <c r="Q125" s="148">
        <f>SUM(K125:P125)</f>
        <v>124086059</v>
      </c>
      <c r="R125" s="151">
        <f>SUM(J125,Q125)</f>
        <v>135473030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74205</v>
      </c>
      <c r="I126" s="118">
        <f t="shared" si="19"/>
        <v>345195</v>
      </c>
      <c r="J126" s="119">
        <f t="shared" si="19"/>
        <v>419400</v>
      </c>
      <c r="K126" s="120">
        <f t="shared" si="19"/>
        <v>0</v>
      </c>
      <c r="L126" s="121">
        <f t="shared" si="19"/>
        <v>5029362</v>
      </c>
      <c r="M126" s="121">
        <f t="shared" si="19"/>
        <v>7555781</v>
      </c>
      <c r="N126" s="121">
        <f t="shared" si="19"/>
        <v>10212174</v>
      </c>
      <c r="O126" s="121">
        <f t="shared" si="19"/>
        <v>9701708</v>
      </c>
      <c r="P126" s="122">
        <f t="shared" si="19"/>
        <v>7398828</v>
      </c>
      <c r="Q126" s="123">
        <f t="shared" si="19"/>
        <v>39897853</v>
      </c>
      <c r="R126" s="124">
        <f t="shared" si="19"/>
        <v>40317253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53100</v>
      </c>
      <c r="I127" s="130">
        <v>219879</v>
      </c>
      <c r="J127" s="152">
        <f>SUM(H127:I127)</f>
        <v>272979</v>
      </c>
      <c r="K127" s="132">
        <v>0</v>
      </c>
      <c r="L127" s="133">
        <v>3302361</v>
      </c>
      <c r="M127" s="133">
        <v>4668779</v>
      </c>
      <c r="N127" s="133">
        <v>6299775</v>
      </c>
      <c r="O127" s="133">
        <v>5711414</v>
      </c>
      <c r="P127" s="130">
        <v>3792132</v>
      </c>
      <c r="Q127" s="131">
        <f>SUM(K127:P127)</f>
        <v>23774461</v>
      </c>
      <c r="R127" s="134">
        <f>SUM(J127,Q127)</f>
        <v>24047440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21105</v>
      </c>
      <c r="I128" s="139">
        <v>125316</v>
      </c>
      <c r="J128" s="154">
        <f>SUM(H128:I128)</f>
        <v>146421</v>
      </c>
      <c r="K128" s="141">
        <v>0</v>
      </c>
      <c r="L128" s="142">
        <v>1627137</v>
      </c>
      <c r="M128" s="142">
        <v>2792232</v>
      </c>
      <c r="N128" s="142">
        <v>3335319</v>
      </c>
      <c r="O128" s="142">
        <v>3573873</v>
      </c>
      <c r="P128" s="139">
        <v>2162934</v>
      </c>
      <c r="Q128" s="140">
        <f>SUM(K128:P128)</f>
        <v>13491495</v>
      </c>
      <c r="R128" s="143">
        <f>SUM(J128,Q128)</f>
        <v>13637916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99864</v>
      </c>
      <c r="M129" s="150">
        <v>94770</v>
      </c>
      <c r="N129" s="150">
        <v>577080</v>
      </c>
      <c r="O129" s="150">
        <v>416421</v>
      </c>
      <c r="P129" s="147">
        <v>1443762</v>
      </c>
      <c r="Q129" s="148">
        <f>SUM(K129:P129)</f>
        <v>2631897</v>
      </c>
      <c r="R129" s="151">
        <f>SUM(J129,Q129)</f>
        <v>2631897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4234092</v>
      </c>
      <c r="I130" s="118">
        <f t="shared" si="20"/>
        <v>3317084</v>
      </c>
      <c r="J130" s="119">
        <f t="shared" si="20"/>
        <v>7551176</v>
      </c>
      <c r="K130" s="120">
        <f t="shared" si="20"/>
        <v>0</v>
      </c>
      <c r="L130" s="121">
        <f t="shared" si="20"/>
        <v>5115073</v>
      </c>
      <c r="M130" s="121">
        <f t="shared" si="20"/>
        <v>7701486</v>
      </c>
      <c r="N130" s="121">
        <f t="shared" si="20"/>
        <v>6506592</v>
      </c>
      <c r="O130" s="121">
        <f t="shared" si="20"/>
        <v>5079564</v>
      </c>
      <c r="P130" s="122">
        <f t="shared" si="20"/>
        <v>4898501</v>
      </c>
      <c r="Q130" s="123">
        <f t="shared" si="20"/>
        <v>29301216</v>
      </c>
      <c r="R130" s="124">
        <f t="shared" si="20"/>
        <v>36852392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1885743</v>
      </c>
      <c r="I131" s="130">
        <v>1436643</v>
      </c>
      <c r="J131" s="152">
        <f>SUM(H131:I131)</f>
        <v>3322386</v>
      </c>
      <c r="K131" s="132">
        <v>0</v>
      </c>
      <c r="L131" s="133">
        <v>2761893</v>
      </c>
      <c r="M131" s="133">
        <v>5639679</v>
      </c>
      <c r="N131" s="133">
        <v>5955669</v>
      </c>
      <c r="O131" s="133">
        <v>4858922</v>
      </c>
      <c r="P131" s="130">
        <v>4626576</v>
      </c>
      <c r="Q131" s="131">
        <f>SUM(K131:P131)</f>
        <v>23842739</v>
      </c>
      <c r="R131" s="134">
        <f>SUM(J131,Q131)</f>
        <v>27165125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544254</v>
      </c>
      <c r="I132" s="139">
        <v>174364</v>
      </c>
      <c r="J132" s="154">
        <f>SUM(H132:I132)</f>
        <v>718618</v>
      </c>
      <c r="K132" s="141">
        <v>0</v>
      </c>
      <c r="L132" s="142">
        <v>630689</v>
      </c>
      <c r="M132" s="142">
        <v>319648</v>
      </c>
      <c r="N132" s="142">
        <v>329139</v>
      </c>
      <c r="O132" s="142">
        <v>89136</v>
      </c>
      <c r="P132" s="139">
        <v>192241</v>
      </c>
      <c r="Q132" s="140">
        <f>SUM(K132:P132)</f>
        <v>1560853</v>
      </c>
      <c r="R132" s="143">
        <f>SUM(J132,Q132)</f>
        <v>2279471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1804095</v>
      </c>
      <c r="I133" s="147">
        <v>1706077</v>
      </c>
      <c r="J133" s="153">
        <f>SUM(H133:I133)</f>
        <v>3510172</v>
      </c>
      <c r="K133" s="149">
        <v>0</v>
      </c>
      <c r="L133" s="150">
        <v>1722491</v>
      </c>
      <c r="M133" s="150">
        <v>1742159</v>
      </c>
      <c r="N133" s="150">
        <v>221784</v>
      </c>
      <c r="O133" s="150">
        <v>131506</v>
      </c>
      <c r="P133" s="147">
        <v>79684</v>
      </c>
      <c r="Q133" s="148">
        <f>SUM(K133:P133)</f>
        <v>3897624</v>
      </c>
      <c r="R133" s="151">
        <f>SUM(J133,Q133)</f>
        <v>7407796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2436588</v>
      </c>
      <c r="I134" s="118">
        <v>1997442</v>
      </c>
      <c r="J134" s="119">
        <f>SUM(H134:I134)</f>
        <v>4434030</v>
      </c>
      <c r="K134" s="120">
        <v>-864</v>
      </c>
      <c r="L134" s="121">
        <v>12847752</v>
      </c>
      <c r="M134" s="121">
        <v>8515941</v>
      </c>
      <c r="N134" s="121">
        <v>6159979</v>
      </c>
      <c r="O134" s="121">
        <v>4487166</v>
      </c>
      <c r="P134" s="122">
        <v>846540</v>
      </c>
      <c r="Q134" s="123">
        <f>SUM(K134:P134)</f>
        <v>32856514</v>
      </c>
      <c r="R134" s="124">
        <f>SUM(J134,Q134)</f>
        <v>37290544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6226500</v>
      </c>
      <c r="I135" s="118">
        <v>2857500</v>
      </c>
      <c r="J135" s="119">
        <f>SUM(H135:I135)</f>
        <v>9084000</v>
      </c>
      <c r="K135" s="120">
        <v>0</v>
      </c>
      <c r="L135" s="121">
        <v>19708600</v>
      </c>
      <c r="M135" s="121">
        <v>12208380</v>
      </c>
      <c r="N135" s="121">
        <v>10740458</v>
      </c>
      <c r="O135" s="121">
        <v>6242284</v>
      </c>
      <c r="P135" s="122">
        <v>3806900</v>
      </c>
      <c r="Q135" s="123">
        <f>SUM(K135:P135)</f>
        <v>52706622</v>
      </c>
      <c r="R135" s="124">
        <f>SUM(J135,Q135)</f>
        <v>61790622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507375</v>
      </c>
      <c r="I136" s="118">
        <f t="shared" si="21"/>
        <v>466920</v>
      </c>
      <c r="J136" s="119">
        <f t="shared" si="21"/>
        <v>974295</v>
      </c>
      <c r="K136" s="120">
        <f t="shared" si="21"/>
        <v>0</v>
      </c>
      <c r="L136" s="121">
        <f t="shared" si="21"/>
        <v>45603306</v>
      </c>
      <c r="M136" s="121">
        <f t="shared" si="21"/>
        <v>48607056</v>
      </c>
      <c r="N136" s="121">
        <f t="shared" si="21"/>
        <v>57216762</v>
      </c>
      <c r="O136" s="121">
        <f t="shared" si="21"/>
        <v>30512385</v>
      </c>
      <c r="P136" s="122">
        <f t="shared" si="21"/>
        <v>13191669</v>
      </c>
      <c r="Q136" s="123">
        <f t="shared" si="21"/>
        <v>195131178</v>
      </c>
      <c r="R136" s="124">
        <f t="shared" si="21"/>
        <v>196105473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113220</v>
      </c>
      <c r="M137" s="133">
        <v>36000</v>
      </c>
      <c r="N137" s="133">
        <v>111654</v>
      </c>
      <c r="O137" s="133">
        <v>36000</v>
      </c>
      <c r="P137" s="130">
        <v>42984</v>
      </c>
      <c r="Q137" s="131">
        <f aca="true" t="shared" si="22" ref="Q137:Q142">SUM(K137:P137)</f>
        <v>339858</v>
      </c>
      <c r="R137" s="134">
        <f aca="true" t="shared" si="23" ref="R137:R142">SUM(J137,Q137)</f>
        <v>339858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266049</v>
      </c>
      <c r="I138" s="139">
        <v>107145</v>
      </c>
      <c r="J138" s="154">
        <f>SUM(H138:I138)</f>
        <v>373194</v>
      </c>
      <c r="K138" s="141">
        <v>0</v>
      </c>
      <c r="L138" s="142">
        <v>2703951</v>
      </c>
      <c r="M138" s="142">
        <v>2701035</v>
      </c>
      <c r="N138" s="142">
        <v>2518794</v>
      </c>
      <c r="O138" s="142">
        <v>1770597</v>
      </c>
      <c r="P138" s="139">
        <v>1621431</v>
      </c>
      <c r="Q138" s="140">
        <f t="shared" si="22"/>
        <v>11315808</v>
      </c>
      <c r="R138" s="143">
        <f t="shared" si="23"/>
        <v>11689002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241326</v>
      </c>
      <c r="I139" s="139">
        <v>359775</v>
      </c>
      <c r="J139" s="154">
        <f>SUM(H139:I139)</f>
        <v>601101</v>
      </c>
      <c r="K139" s="141">
        <v>0</v>
      </c>
      <c r="L139" s="142">
        <v>2823318</v>
      </c>
      <c r="M139" s="142">
        <v>6497640</v>
      </c>
      <c r="N139" s="142">
        <v>9443052</v>
      </c>
      <c r="O139" s="142">
        <v>4869702</v>
      </c>
      <c r="P139" s="139">
        <v>2536461</v>
      </c>
      <c r="Q139" s="140">
        <f t="shared" si="22"/>
        <v>26170173</v>
      </c>
      <c r="R139" s="143">
        <f t="shared" si="23"/>
        <v>26771274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37210860</v>
      </c>
      <c r="M140" s="142">
        <v>38668131</v>
      </c>
      <c r="N140" s="142">
        <v>44182764</v>
      </c>
      <c r="O140" s="142">
        <v>23836086</v>
      </c>
      <c r="P140" s="139">
        <v>8642007</v>
      </c>
      <c r="Q140" s="140">
        <f t="shared" si="22"/>
        <v>152539848</v>
      </c>
      <c r="R140" s="143">
        <f t="shared" si="23"/>
        <v>152539848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2751957</v>
      </c>
      <c r="M141" s="142">
        <v>704250</v>
      </c>
      <c r="N141" s="142">
        <v>960498</v>
      </c>
      <c r="O141" s="142">
        <v>0</v>
      </c>
      <c r="P141" s="139">
        <v>348786</v>
      </c>
      <c r="Q141" s="140">
        <f t="shared" si="22"/>
        <v>4765491</v>
      </c>
      <c r="R141" s="143">
        <f t="shared" si="23"/>
        <v>4765491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15631143</v>
      </c>
      <c r="M143" s="121">
        <f t="shared" si="24"/>
        <v>37277093</v>
      </c>
      <c r="N143" s="121">
        <f t="shared" si="24"/>
        <v>107123466</v>
      </c>
      <c r="O143" s="121">
        <f t="shared" si="24"/>
        <v>211559690</v>
      </c>
      <c r="P143" s="122">
        <f t="shared" si="24"/>
        <v>348771059</v>
      </c>
      <c r="Q143" s="123">
        <f t="shared" si="24"/>
        <v>720362451</v>
      </c>
      <c r="R143" s="124">
        <f t="shared" si="24"/>
        <v>720362451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4588656</v>
      </c>
      <c r="M144" s="133">
        <v>12694592</v>
      </c>
      <c r="N144" s="133">
        <v>34676247</v>
      </c>
      <c r="O144" s="133">
        <v>59287493</v>
      </c>
      <c r="P144" s="130">
        <v>68822270</v>
      </c>
      <c r="Q144" s="131">
        <f>SUM(K144:P144)</f>
        <v>180069258</v>
      </c>
      <c r="R144" s="134">
        <f>SUM(J144,Q144)</f>
        <v>180069258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10212345</v>
      </c>
      <c r="M145" s="142">
        <v>16243281</v>
      </c>
      <c r="N145" s="142">
        <v>26502147</v>
      </c>
      <c r="O145" s="142">
        <v>39590550</v>
      </c>
      <c r="P145" s="139">
        <v>26085267</v>
      </c>
      <c r="Q145" s="140">
        <f>SUM(K145:P145)</f>
        <v>118633590</v>
      </c>
      <c r="R145" s="143">
        <f>SUM(J145,Q145)</f>
        <v>118633590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830142</v>
      </c>
      <c r="M146" s="150">
        <v>8339220</v>
      </c>
      <c r="N146" s="150">
        <v>45945072</v>
      </c>
      <c r="O146" s="150">
        <v>112681647</v>
      </c>
      <c r="P146" s="147">
        <v>253863522</v>
      </c>
      <c r="Q146" s="148">
        <f>SUM(K146:P146)</f>
        <v>421659603</v>
      </c>
      <c r="R146" s="151">
        <f>SUM(J146,Q146)</f>
        <v>421659603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42715629</v>
      </c>
      <c r="I147" s="118">
        <f t="shared" si="25"/>
        <v>32497235</v>
      </c>
      <c r="J147" s="119">
        <f t="shared" si="25"/>
        <v>75212864</v>
      </c>
      <c r="K147" s="120">
        <f t="shared" si="25"/>
        <v>-864</v>
      </c>
      <c r="L147" s="121">
        <f t="shared" si="25"/>
        <v>234573108</v>
      </c>
      <c r="M147" s="121">
        <f t="shared" si="25"/>
        <v>228392335</v>
      </c>
      <c r="N147" s="121">
        <f t="shared" si="25"/>
        <v>294042957</v>
      </c>
      <c r="O147" s="121">
        <f t="shared" si="25"/>
        <v>328672215</v>
      </c>
      <c r="P147" s="122">
        <f t="shared" si="25"/>
        <v>426373436</v>
      </c>
      <c r="Q147" s="123">
        <f t="shared" si="25"/>
        <v>1512053187</v>
      </c>
      <c r="R147" s="124">
        <f t="shared" si="25"/>
        <v>1587266051</v>
      </c>
    </row>
    <row r="149" s="183" customFormat="1" ht="16.5" customHeight="1">
      <c r="A149" s="183" t="s">
        <v>100</v>
      </c>
    </row>
    <row r="150" s="183" customFormat="1" ht="16.5" customHeight="1">
      <c r="A150" s="183" t="s">
        <v>101</v>
      </c>
    </row>
    <row r="151" spans="1:18" s="111" customFormat="1" ht="16.5" customHeight="1">
      <c r="A151" s="110" t="s">
        <v>102</v>
      </c>
      <c r="B151" s="113"/>
      <c r="C151" s="113"/>
      <c r="D151" s="113"/>
      <c r="E151" s="113"/>
      <c r="F151" s="4"/>
      <c r="G151" s="4"/>
      <c r="H151" s="4"/>
      <c r="I151" s="312" t="s">
        <v>103</v>
      </c>
      <c r="J151" s="312"/>
      <c r="K151" s="312"/>
      <c r="L151" s="312"/>
      <c r="M151" s="312"/>
      <c r="N151" s="312"/>
      <c r="O151" s="312"/>
      <c r="P151" s="312"/>
      <c r="Q151" s="312"/>
      <c r="R151" s="312"/>
    </row>
    <row r="152" spans="2:18" s="111" customFormat="1" ht="16.5" customHeight="1">
      <c r="B152" s="329" t="str">
        <f>$B$23</f>
        <v>平成２０年（２００８年）１０月</v>
      </c>
      <c r="C152" s="330"/>
      <c r="D152" s="330"/>
      <c r="E152" s="330"/>
      <c r="F152" s="330"/>
      <c r="G152" s="331"/>
      <c r="H152" s="361" t="s">
        <v>23</v>
      </c>
      <c r="I152" s="362"/>
      <c r="J152" s="362"/>
      <c r="K152" s="363" t="s">
        <v>24</v>
      </c>
      <c r="L152" s="339"/>
      <c r="M152" s="339"/>
      <c r="N152" s="339"/>
      <c r="O152" s="339"/>
      <c r="P152" s="339"/>
      <c r="Q152" s="364"/>
      <c r="R152" s="370" t="s">
        <v>17</v>
      </c>
    </row>
    <row r="153" spans="2:18" s="111" customFormat="1" ht="16.5" customHeight="1">
      <c r="B153" s="332"/>
      <c r="C153" s="333"/>
      <c r="D153" s="333"/>
      <c r="E153" s="333"/>
      <c r="F153" s="333"/>
      <c r="G153" s="334"/>
      <c r="H153" s="66" t="s">
        <v>8</v>
      </c>
      <c r="I153" s="67" t="s">
        <v>9</v>
      </c>
      <c r="J153" s="68" t="s">
        <v>10</v>
      </c>
      <c r="K153" s="69" t="s">
        <v>11</v>
      </c>
      <c r="L153" s="70" t="s">
        <v>12</v>
      </c>
      <c r="M153" s="70" t="s">
        <v>13</v>
      </c>
      <c r="N153" s="70" t="s">
        <v>14</v>
      </c>
      <c r="O153" s="70" t="s">
        <v>15</v>
      </c>
      <c r="P153" s="71" t="s">
        <v>16</v>
      </c>
      <c r="Q153" s="65" t="s">
        <v>10</v>
      </c>
      <c r="R153" s="371"/>
    </row>
    <row r="154" spans="2:18" s="111" customFormat="1" ht="16.5" customHeight="1">
      <c r="B154" s="114" t="s">
        <v>32</v>
      </c>
      <c r="C154" s="115"/>
      <c r="D154" s="115"/>
      <c r="E154" s="115"/>
      <c r="F154" s="115"/>
      <c r="G154" s="116"/>
      <c r="H154" s="117">
        <f aca="true" t="shared" si="26" ref="H154:R154">SUM(H155,H161,H164,H168,H172:H173)</f>
        <v>0</v>
      </c>
      <c r="I154" s="118">
        <f t="shared" si="26"/>
        <v>0</v>
      </c>
      <c r="J154" s="119">
        <f t="shared" si="26"/>
        <v>0</v>
      </c>
      <c r="K154" s="120">
        <f t="shared" si="26"/>
        <v>0</v>
      </c>
      <c r="L154" s="121">
        <f t="shared" si="26"/>
        <v>0</v>
      </c>
      <c r="M154" s="121">
        <f t="shared" si="26"/>
        <v>0</v>
      </c>
      <c r="N154" s="121">
        <f t="shared" si="26"/>
        <v>0</v>
      </c>
      <c r="O154" s="121">
        <f t="shared" si="26"/>
        <v>0</v>
      </c>
      <c r="P154" s="122">
        <f t="shared" si="26"/>
        <v>0</v>
      </c>
      <c r="Q154" s="123">
        <f t="shared" si="26"/>
        <v>0</v>
      </c>
      <c r="R154" s="124">
        <f t="shared" si="26"/>
        <v>0</v>
      </c>
    </row>
    <row r="155" spans="2:18" s="111" customFormat="1" ht="16.5" customHeight="1">
      <c r="B155" s="125"/>
      <c r="C155" s="114" t="s">
        <v>33</v>
      </c>
      <c r="D155" s="115"/>
      <c r="E155" s="115"/>
      <c r="F155" s="115"/>
      <c r="G155" s="116"/>
      <c r="H155" s="117">
        <f aca="true" t="shared" si="27" ref="H155:Q155">SUM(H156:H160)</f>
        <v>0</v>
      </c>
      <c r="I155" s="118">
        <f t="shared" si="27"/>
        <v>0</v>
      </c>
      <c r="J155" s="119">
        <f t="shared" si="27"/>
        <v>0</v>
      </c>
      <c r="K155" s="120">
        <f t="shared" si="27"/>
        <v>0</v>
      </c>
      <c r="L155" s="121">
        <f t="shared" si="27"/>
        <v>0</v>
      </c>
      <c r="M155" s="121">
        <f t="shared" si="27"/>
        <v>0</v>
      </c>
      <c r="N155" s="121">
        <f t="shared" si="27"/>
        <v>0</v>
      </c>
      <c r="O155" s="121">
        <f t="shared" si="27"/>
        <v>0</v>
      </c>
      <c r="P155" s="122">
        <f t="shared" si="27"/>
        <v>0</v>
      </c>
      <c r="Q155" s="123">
        <f t="shared" si="27"/>
        <v>0</v>
      </c>
      <c r="R155" s="124">
        <f aca="true" t="shared" si="28" ref="R155:R160">SUM(J155,Q155)</f>
        <v>0</v>
      </c>
    </row>
    <row r="156" spans="2:18" s="111" customFormat="1" ht="16.5" customHeight="1">
      <c r="B156" s="125"/>
      <c r="C156" s="125"/>
      <c r="D156" s="126" t="s">
        <v>34</v>
      </c>
      <c r="E156" s="127"/>
      <c r="F156" s="127"/>
      <c r="G156" s="128"/>
      <c r="H156" s="129">
        <v>0</v>
      </c>
      <c r="I156" s="130">
        <v>0</v>
      </c>
      <c r="J156" s="152">
        <f>SUM(H156:I156)</f>
        <v>0</v>
      </c>
      <c r="K156" s="132">
        <v>0</v>
      </c>
      <c r="L156" s="133">
        <v>0</v>
      </c>
      <c r="M156" s="133">
        <v>0</v>
      </c>
      <c r="N156" s="133">
        <v>0</v>
      </c>
      <c r="O156" s="133">
        <v>0</v>
      </c>
      <c r="P156" s="130">
        <v>0</v>
      </c>
      <c r="Q156" s="131">
        <f>SUM(K156:P156)</f>
        <v>0</v>
      </c>
      <c r="R156" s="134">
        <f t="shared" si="28"/>
        <v>0</v>
      </c>
    </row>
    <row r="157" spans="2:18" s="111" customFormat="1" ht="16.5" customHeight="1">
      <c r="B157" s="125"/>
      <c r="C157" s="125"/>
      <c r="D157" s="135" t="s">
        <v>35</v>
      </c>
      <c r="E157" s="136"/>
      <c r="F157" s="136"/>
      <c r="G157" s="137"/>
      <c r="H157" s="138">
        <v>0</v>
      </c>
      <c r="I157" s="139">
        <v>0</v>
      </c>
      <c r="J157" s="154">
        <f>SUM(H157:I157)</f>
        <v>0</v>
      </c>
      <c r="K157" s="141">
        <v>0</v>
      </c>
      <c r="L157" s="142">
        <v>0</v>
      </c>
      <c r="M157" s="142">
        <v>0</v>
      </c>
      <c r="N157" s="142">
        <v>0</v>
      </c>
      <c r="O157" s="142">
        <v>0</v>
      </c>
      <c r="P157" s="139">
        <v>0</v>
      </c>
      <c r="Q157" s="140">
        <f>SUM(K157:P157)</f>
        <v>0</v>
      </c>
      <c r="R157" s="143">
        <f t="shared" si="28"/>
        <v>0</v>
      </c>
    </row>
    <row r="158" spans="2:18" s="111" customFormat="1" ht="16.5" customHeight="1">
      <c r="B158" s="125"/>
      <c r="C158" s="125"/>
      <c r="D158" s="135" t="s">
        <v>36</v>
      </c>
      <c r="E158" s="136"/>
      <c r="F158" s="136"/>
      <c r="G158" s="137"/>
      <c r="H158" s="138">
        <v>0</v>
      </c>
      <c r="I158" s="139">
        <v>0</v>
      </c>
      <c r="J158" s="154">
        <f>SUM(H158:I158)</f>
        <v>0</v>
      </c>
      <c r="K158" s="141">
        <v>0</v>
      </c>
      <c r="L158" s="142">
        <v>0</v>
      </c>
      <c r="M158" s="142">
        <v>0</v>
      </c>
      <c r="N158" s="142">
        <v>0</v>
      </c>
      <c r="O158" s="142">
        <v>0</v>
      </c>
      <c r="P158" s="139">
        <v>0</v>
      </c>
      <c r="Q158" s="140">
        <f>SUM(K158:P158)</f>
        <v>0</v>
      </c>
      <c r="R158" s="143">
        <f t="shared" si="28"/>
        <v>0</v>
      </c>
    </row>
    <row r="159" spans="2:18" s="111" customFormat="1" ht="16.5" customHeight="1">
      <c r="B159" s="125"/>
      <c r="C159" s="125"/>
      <c r="D159" s="135" t="s">
        <v>37</v>
      </c>
      <c r="E159" s="136"/>
      <c r="F159" s="136"/>
      <c r="G159" s="137"/>
      <c r="H159" s="138">
        <v>0</v>
      </c>
      <c r="I159" s="139">
        <v>0</v>
      </c>
      <c r="J159" s="154">
        <f>SUM(H159:I159)</f>
        <v>0</v>
      </c>
      <c r="K159" s="141">
        <v>0</v>
      </c>
      <c r="L159" s="142">
        <v>0</v>
      </c>
      <c r="M159" s="142">
        <v>0</v>
      </c>
      <c r="N159" s="142">
        <v>0</v>
      </c>
      <c r="O159" s="142">
        <v>0</v>
      </c>
      <c r="P159" s="139">
        <v>0</v>
      </c>
      <c r="Q159" s="140">
        <f>SUM(K159:P159)</f>
        <v>0</v>
      </c>
      <c r="R159" s="143">
        <f t="shared" si="28"/>
        <v>0</v>
      </c>
    </row>
    <row r="160" spans="2:18" s="111" customFormat="1" ht="16.5" customHeight="1">
      <c r="B160" s="125"/>
      <c r="C160" s="125"/>
      <c r="D160" s="144" t="s">
        <v>38</v>
      </c>
      <c r="E160" s="48"/>
      <c r="F160" s="48"/>
      <c r="G160" s="145"/>
      <c r="H160" s="146">
        <v>0</v>
      </c>
      <c r="I160" s="147">
        <v>0</v>
      </c>
      <c r="J160" s="153">
        <f>SUM(H160:I160)</f>
        <v>0</v>
      </c>
      <c r="K160" s="149">
        <v>0</v>
      </c>
      <c r="L160" s="150">
        <v>0</v>
      </c>
      <c r="M160" s="150">
        <v>0</v>
      </c>
      <c r="N160" s="150">
        <v>0</v>
      </c>
      <c r="O160" s="150">
        <v>0</v>
      </c>
      <c r="P160" s="147">
        <v>0</v>
      </c>
      <c r="Q160" s="148">
        <f>SUM(K160:P160)</f>
        <v>0</v>
      </c>
      <c r="R160" s="151">
        <f t="shared" si="28"/>
        <v>0</v>
      </c>
    </row>
    <row r="161" spans="2:18" s="111" customFormat="1" ht="16.5" customHeight="1">
      <c r="B161" s="125"/>
      <c r="C161" s="114" t="s">
        <v>39</v>
      </c>
      <c r="D161" s="115"/>
      <c r="E161" s="115"/>
      <c r="F161" s="115"/>
      <c r="G161" s="116"/>
      <c r="H161" s="117">
        <f aca="true" t="shared" si="29" ref="H161:R161">SUM(H162:H163)</f>
        <v>0</v>
      </c>
      <c r="I161" s="118">
        <f t="shared" si="29"/>
        <v>0</v>
      </c>
      <c r="J161" s="119">
        <f t="shared" si="29"/>
        <v>0</v>
      </c>
      <c r="K161" s="120">
        <f t="shared" si="29"/>
        <v>0</v>
      </c>
      <c r="L161" s="121">
        <f t="shared" si="29"/>
        <v>0</v>
      </c>
      <c r="M161" s="121">
        <f t="shared" si="29"/>
        <v>0</v>
      </c>
      <c r="N161" s="121">
        <f t="shared" si="29"/>
        <v>0</v>
      </c>
      <c r="O161" s="121">
        <f t="shared" si="29"/>
        <v>0</v>
      </c>
      <c r="P161" s="122">
        <f t="shared" si="29"/>
        <v>0</v>
      </c>
      <c r="Q161" s="123">
        <f t="shared" si="29"/>
        <v>0</v>
      </c>
      <c r="R161" s="124">
        <f t="shared" si="29"/>
        <v>0</v>
      </c>
    </row>
    <row r="162" spans="2:18" s="111" customFormat="1" ht="16.5" customHeight="1">
      <c r="B162" s="125"/>
      <c r="C162" s="125"/>
      <c r="D162" s="126" t="s">
        <v>40</v>
      </c>
      <c r="E162" s="127"/>
      <c r="F162" s="127"/>
      <c r="G162" s="128"/>
      <c r="H162" s="129">
        <v>0</v>
      </c>
      <c r="I162" s="130">
        <v>0</v>
      </c>
      <c r="J162" s="152">
        <f>SUM(H162:I162)</f>
        <v>0</v>
      </c>
      <c r="K162" s="132">
        <v>0</v>
      </c>
      <c r="L162" s="133">
        <v>0</v>
      </c>
      <c r="M162" s="133">
        <v>0</v>
      </c>
      <c r="N162" s="133">
        <v>0</v>
      </c>
      <c r="O162" s="133">
        <v>0</v>
      </c>
      <c r="P162" s="130">
        <v>0</v>
      </c>
      <c r="Q162" s="131">
        <f>SUM(K162:P162)</f>
        <v>0</v>
      </c>
      <c r="R162" s="134">
        <f>SUM(J162,Q162)</f>
        <v>0</v>
      </c>
    </row>
    <row r="163" spans="2:18" s="111" customFormat="1" ht="16.5" customHeight="1">
      <c r="B163" s="125"/>
      <c r="C163" s="125"/>
      <c r="D163" s="144" t="s">
        <v>41</v>
      </c>
      <c r="E163" s="48"/>
      <c r="F163" s="48"/>
      <c r="G163" s="145"/>
      <c r="H163" s="146">
        <v>0</v>
      </c>
      <c r="I163" s="147">
        <v>0</v>
      </c>
      <c r="J163" s="153">
        <f>SUM(H163:I163)</f>
        <v>0</v>
      </c>
      <c r="K163" s="149">
        <v>0</v>
      </c>
      <c r="L163" s="150">
        <v>0</v>
      </c>
      <c r="M163" s="150">
        <v>0</v>
      </c>
      <c r="N163" s="150">
        <v>0</v>
      </c>
      <c r="O163" s="150">
        <v>0</v>
      </c>
      <c r="P163" s="147">
        <v>0</v>
      </c>
      <c r="Q163" s="148">
        <f>SUM(K163:P163)</f>
        <v>0</v>
      </c>
      <c r="R163" s="151">
        <f>SUM(J163,Q163)</f>
        <v>0</v>
      </c>
    </row>
    <row r="164" spans="2:18" s="111" customFormat="1" ht="16.5" customHeight="1">
      <c r="B164" s="125"/>
      <c r="C164" s="114" t="s">
        <v>42</v>
      </c>
      <c r="D164" s="115"/>
      <c r="E164" s="115"/>
      <c r="F164" s="115"/>
      <c r="G164" s="116"/>
      <c r="H164" s="117">
        <f aca="true" t="shared" si="30" ref="H164:R164">SUM(H165:H167)</f>
        <v>0</v>
      </c>
      <c r="I164" s="118">
        <f t="shared" si="30"/>
        <v>0</v>
      </c>
      <c r="J164" s="119">
        <f t="shared" si="30"/>
        <v>0</v>
      </c>
      <c r="K164" s="120">
        <f t="shared" si="30"/>
        <v>0</v>
      </c>
      <c r="L164" s="121">
        <f t="shared" si="30"/>
        <v>0</v>
      </c>
      <c r="M164" s="121">
        <f t="shared" si="30"/>
        <v>0</v>
      </c>
      <c r="N164" s="121">
        <f t="shared" si="30"/>
        <v>0</v>
      </c>
      <c r="O164" s="121">
        <f t="shared" si="30"/>
        <v>0</v>
      </c>
      <c r="P164" s="122">
        <f t="shared" si="30"/>
        <v>0</v>
      </c>
      <c r="Q164" s="123">
        <f t="shared" si="30"/>
        <v>0</v>
      </c>
      <c r="R164" s="124">
        <f t="shared" si="30"/>
        <v>0</v>
      </c>
    </row>
    <row r="165" spans="2:18" s="111" customFormat="1" ht="16.5" customHeight="1">
      <c r="B165" s="125"/>
      <c r="C165" s="125"/>
      <c r="D165" s="126" t="s">
        <v>43</v>
      </c>
      <c r="E165" s="127"/>
      <c r="F165" s="127"/>
      <c r="G165" s="128"/>
      <c r="H165" s="129">
        <v>0</v>
      </c>
      <c r="I165" s="130">
        <v>0</v>
      </c>
      <c r="J165" s="152">
        <f>SUM(H165:I165)</f>
        <v>0</v>
      </c>
      <c r="K165" s="132">
        <v>0</v>
      </c>
      <c r="L165" s="133">
        <v>0</v>
      </c>
      <c r="M165" s="133">
        <v>0</v>
      </c>
      <c r="N165" s="133">
        <v>0</v>
      </c>
      <c r="O165" s="133">
        <v>0</v>
      </c>
      <c r="P165" s="130">
        <v>0</v>
      </c>
      <c r="Q165" s="131">
        <f>SUM(K165:P165)</f>
        <v>0</v>
      </c>
      <c r="R165" s="134">
        <f>SUM(J165,Q165)</f>
        <v>0</v>
      </c>
    </row>
    <row r="166" spans="2:18" s="111" customFormat="1" ht="16.5" customHeight="1">
      <c r="B166" s="125"/>
      <c r="C166" s="125"/>
      <c r="D166" s="135" t="s">
        <v>44</v>
      </c>
      <c r="E166" s="136"/>
      <c r="F166" s="136"/>
      <c r="G166" s="137"/>
      <c r="H166" s="138">
        <v>0</v>
      </c>
      <c r="I166" s="139">
        <v>0</v>
      </c>
      <c r="J166" s="154">
        <f>SUM(H166:I166)</f>
        <v>0</v>
      </c>
      <c r="K166" s="141">
        <v>0</v>
      </c>
      <c r="L166" s="142">
        <v>0</v>
      </c>
      <c r="M166" s="142">
        <v>0</v>
      </c>
      <c r="N166" s="142">
        <v>0</v>
      </c>
      <c r="O166" s="142">
        <v>0</v>
      </c>
      <c r="P166" s="139">
        <v>0</v>
      </c>
      <c r="Q166" s="140">
        <f>SUM(K166:P166)</f>
        <v>0</v>
      </c>
      <c r="R166" s="143">
        <f>SUM(J166,Q166)</f>
        <v>0</v>
      </c>
    </row>
    <row r="167" spans="2:18" s="111" customFormat="1" ht="16.5" customHeight="1">
      <c r="B167" s="125"/>
      <c r="C167" s="155"/>
      <c r="D167" s="144" t="s">
        <v>45</v>
      </c>
      <c r="E167" s="48"/>
      <c r="F167" s="48"/>
      <c r="G167" s="145"/>
      <c r="H167" s="146">
        <v>0</v>
      </c>
      <c r="I167" s="147">
        <v>0</v>
      </c>
      <c r="J167" s="153">
        <f>SUM(H167:I167)</f>
        <v>0</v>
      </c>
      <c r="K167" s="149">
        <v>0</v>
      </c>
      <c r="L167" s="150">
        <v>0</v>
      </c>
      <c r="M167" s="150">
        <v>0</v>
      </c>
      <c r="N167" s="150">
        <v>0</v>
      </c>
      <c r="O167" s="150">
        <v>0</v>
      </c>
      <c r="P167" s="147">
        <v>0</v>
      </c>
      <c r="Q167" s="148">
        <f>SUM(K167:P167)</f>
        <v>0</v>
      </c>
      <c r="R167" s="151">
        <f>SUM(J167,Q167)</f>
        <v>0</v>
      </c>
    </row>
    <row r="168" spans="2:18" s="111" customFormat="1" ht="16.5" customHeight="1">
      <c r="B168" s="125"/>
      <c r="C168" s="114" t="s">
        <v>46</v>
      </c>
      <c r="D168" s="115"/>
      <c r="E168" s="115"/>
      <c r="F168" s="115"/>
      <c r="G168" s="116"/>
      <c r="H168" s="117">
        <f aca="true" t="shared" si="31" ref="H168:R168">SUM(H169:H171)</f>
        <v>0</v>
      </c>
      <c r="I168" s="118">
        <f t="shared" si="31"/>
        <v>0</v>
      </c>
      <c r="J168" s="119">
        <f t="shared" si="31"/>
        <v>0</v>
      </c>
      <c r="K168" s="120">
        <f t="shared" si="31"/>
        <v>0</v>
      </c>
      <c r="L168" s="121">
        <f t="shared" si="31"/>
        <v>0</v>
      </c>
      <c r="M168" s="121">
        <f t="shared" si="31"/>
        <v>0</v>
      </c>
      <c r="N168" s="121">
        <f t="shared" si="31"/>
        <v>0</v>
      </c>
      <c r="O168" s="121">
        <f t="shared" si="31"/>
        <v>0</v>
      </c>
      <c r="P168" s="122">
        <f t="shared" si="31"/>
        <v>0</v>
      </c>
      <c r="Q168" s="123">
        <f t="shared" si="31"/>
        <v>0</v>
      </c>
      <c r="R168" s="124">
        <f t="shared" si="31"/>
        <v>0</v>
      </c>
    </row>
    <row r="169" spans="2:18" s="111" customFormat="1" ht="16.5" customHeight="1">
      <c r="B169" s="125"/>
      <c r="C169" s="125"/>
      <c r="D169" s="126" t="s">
        <v>47</v>
      </c>
      <c r="E169" s="127"/>
      <c r="F169" s="127"/>
      <c r="G169" s="128"/>
      <c r="H169" s="129">
        <v>0</v>
      </c>
      <c r="I169" s="130">
        <v>0</v>
      </c>
      <c r="J169" s="152">
        <f>SUM(H169:I169)</f>
        <v>0</v>
      </c>
      <c r="K169" s="132">
        <v>0</v>
      </c>
      <c r="L169" s="133">
        <v>0</v>
      </c>
      <c r="M169" s="133">
        <v>0</v>
      </c>
      <c r="N169" s="133">
        <v>0</v>
      </c>
      <c r="O169" s="133">
        <v>0</v>
      </c>
      <c r="P169" s="130">
        <v>0</v>
      </c>
      <c r="Q169" s="131">
        <f>SUM(K169:P169)</f>
        <v>0</v>
      </c>
      <c r="R169" s="134">
        <f>SUM(J169,Q169)</f>
        <v>0</v>
      </c>
    </row>
    <row r="170" spans="2:18" s="111" customFormat="1" ht="16.5" customHeight="1">
      <c r="B170" s="125"/>
      <c r="C170" s="125"/>
      <c r="D170" s="135" t="s">
        <v>48</v>
      </c>
      <c r="E170" s="136"/>
      <c r="F170" s="136"/>
      <c r="G170" s="137"/>
      <c r="H170" s="138">
        <v>0</v>
      </c>
      <c r="I170" s="139">
        <v>0</v>
      </c>
      <c r="J170" s="154">
        <f>SUM(H170:I170)</f>
        <v>0</v>
      </c>
      <c r="K170" s="141">
        <v>0</v>
      </c>
      <c r="L170" s="142">
        <v>0</v>
      </c>
      <c r="M170" s="142">
        <v>0</v>
      </c>
      <c r="N170" s="142">
        <v>0</v>
      </c>
      <c r="O170" s="142">
        <v>0</v>
      </c>
      <c r="P170" s="139">
        <v>0</v>
      </c>
      <c r="Q170" s="140">
        <f>SUM(K170:P170)</f>
        <v>0</v>
      </c>
      <c r="R170" s="143">
        <f>SUM(J170,Q170)</f>
        <v>0</v>
      </c>
    </row>
    <row r="171" spans="2:18" s="111" customFormat="1" ht="16.5" customHeight="1">
      <c r="B171" s="125"/>
      <c r="C171" s="125"/>
      <c r="D171" s="144" t="s">
        <v>49</v>
      </c>
      <c r="E171" s="48"/>
      <c r="F171" s="48"/>
      <c r="G171" s="145"/>
      <c r="H171" s="146">
        <v>0</v>
      </c>
      <c r="I171" s="147">
        <v>0</v>
      </c>
      <c r="J171" s="153">
        <f>SUM(H171:I171)</f>
        <v>0</v>
      </c>
      <c r="K171" s="149">
        <v>0</v>
      </c>
      <c r="L171" s="150">
        <v>0</v>
      </c>
      <c r="M171" s="150">
        <v>0</v>
      </c>
      <c r="N171" s="150">
        <v>0</v>
      </c>
      <c r="O171" s="150">
        <v>0</v>
      </c>
      <c r="P171" s="147">
        <v>0</v>
      </c>
      <c r="Q171" s="148">
        <f>SUM(K171:P171)</f>
        <v>0</v>
      </c>
      <c r="R171" s="151">
        <f>SUM(J171,Q171)</f>
        <v>0</v>
      </c>
    </row>
    <row r="172" spans="2:18" s="111" customFormat="1" ht="16.5" customHeight="1">
      <c r="B172" s="125"/>
      <c r="C172" s="156" t="s">
        <v>50</v>
      </c>
      <c r="D172" s="157"/>
      <c r="E172" s="157"/>
      <c r="F172" s="157"/>
      <c r="G172" s="158"/>
      <c r="H172" s="117">
        <v>0</v>
      </c>
      <c r="I172" s="118">
        <v>0</v>
      </c>
      <c r="J172" s="119">
        <f>SUM(H172:I172)</f>
        <v>0</v>
      </c>
      <c r="K172" s="120">
        <v>0</v>
      </c>
      <c r="L172" s="121">
        <v>0</v>
      </c>
      <c r="M172" s="121">
        <v>0</v>
      </c>
      <c r="N172" s="121">
        <v>0</v>
      </c>
      <c r="O172" s="121">
        <v>0</v>
      </c>
      <c r="P172" s="122">
        <v>0</v>
      </c>
      <c r="Q172" s="123">
        <f>SUM(K172:P172)</f>
        <v>0</v>
      </c>
      <c r="R172" s="124">
        <f>SUM(J172,Q172)</f>
        <v>0</v>
      </c>
    </row>
    <row r="173" spans="2:18" s="111" customFormat="1" ht="16.5" customHeight="1">
      <c r="B173" s="155"/>
      <c r="C173" s="156" t="s">
        <v>51</v>
      </c>
      <c r="D173" s="157"/>
      <c r="E173" s="157"/>
      <c r="F173" s="157"/>
      <c r="G173" s="158"/>
      <c r="H173" s="117">
        <v>0</v>
      </c>
      <c r="I173" s="118">
        <v>0</v>
      </c>
      <c r="J173" s="119">
        <f>SUM(H173:I173)</f>
        <v>0</v>
      </c>
      <c r="K173" s="120">
        <v>0</v>
      </c>
      <c r="L173" s="121">
        <v>0</v>
      </c>
      <c r="M173" s="121">
        <v>0</v>
      </c>
      <c r="N173" s="121">
        <v>0</v>
      </c>
      <c r="O173" s="121">
        <v>0</v>
      </c>
      <c r="P173" s="122">
        <v>0</v>
      </c>
      <c r="Q173" s="123">
        <f>SUM(K173:P173)</f>
        <v>0</v>
      </c>
      <c r="R173" s="124">
        <f>SUM(J173,Q173)</f>
        <v>0</v>
      </c>
    </row>
    <row r="174" spans="2:18" s="111" customFormat="1" ht="16.5" customHeight="1">
      <c r="B174" s="114" t="s">
        <v>52</v>
      </c>
      <c r="C174" s="115"/>
      <c r="D174" s="115"/>
      <c r="E174" s="115"/>
      <c r="F174" s="115"/>
      <c r="G174" s="116"/>
      <c r="H174" s="117">
        <f aca="true" t="shared" si="32" ref="H174:R174">SUM(H175:H180)</f>
        <v>0</v>
      </c>
      <c r="I174" s="118">
        <f t="shared" si="32"/>
        <v>0</v>
      </c>
      <c r="J174" s="119">
        <f t="shared" si="32"/>
        <v>0</v>
      </c>
      <c r="K174" s="120">
        <f t="shared" si="32"/>
        <v>0</v>
      </c>
      <c r="L174" s="121">
        <f t="shared" si="32"/>
        <v>0</v>
      </c>
      <c r="M174" s="121">
        <f t="shared" si="32"/>
        <v>0</v>
      </c>
      <c r="N174" s="121">
        <f t="shared" si="32"/>
        <v>0</v>
      </c>
      <c r="O174" s="121">
        <f t="shared" si="32"/>
        <v>0</v>
      </c>
      <c r="P174" s="122">
        <f t="shared" si="32"/>
        <v>0</v>
      </c>
      <c r="Q174" s="123">
        <f t="shared" si="32"/>
        <v>0</v>
      </c>
      <c r="R174" s="124">
        <f t="shared" si="32"/>
        <v>0</v>
      </c>
    </row>
    <row r="175" spans="2:18" s="111" customFormat="1" ht="16.5" customHeight="1">
      <c r="B175" s="125"/>
      <c r="C175" s="126" t="s">
        <v>53</v>
      </c>
      <c r="D175" s="127"/>
      <c r="E175" s="127"/>
      <c r="F175" s="127"/>
      <c r="G175" s="128"/>
      <c r="H175" s="159"/>
      <c r="I175" s="160"/>
      <c r="J175" s="161"/>
      <c r="K175" s="162"/>
      <c r="L175" s="133">
        <v>0</v>
      </c>
      <c r="M175" s="133">
        <v>0</v>
      </c>
      <c r="N175" s="133">
        <v>0</v>
      </c>
      <c r="O175" s="133">
        <v>0</v>
      </c>
      <c r="P175" s="130">
        <v>0</v>
      </c>
      <c r="Q175" s="131">
        <f aca="true" t="shared" si="33" ref="Q175:Q180">SUM(K175:P175)</f>
        <v>0</v>
      </c>
      <c r="R175" s="134">
        <f aca="true" t="shared" si="34" ref="R175:R180">SUM(J175,Q175)</f>
        <v>0</v>
      </c>
    </row>
    <row r="176" spans="2:18" s="111" customFormat="1" ht="16.5" customHeight="1">
      <c r="B176" s="125"/>
      <c r="C176" s="135" t="s">
        <v>54</v>
      </c>
      <c r="D176" s="136"/>
      <c r="E176" s="136"/>
      <c r="F176" s="136"/>
      <c r="G176" s="137"/>
      <c r="H176" s="138">
        <v>0</v>
      </c>
      <c r="I176" s="139">
        <v>0</v>
      </c>
      <c r="J176" s="154">
        <f>SUM(H176:I176)</f>
        <v>0</v>
      </c>
      <c r="K176" s="141">
        <v>0</v>
      </c>
      <c r="L176" s="142">
        <v>0</v>
      </c>
      <c r="M176" s="142">
        <v>0</v>
      </c>
      <c r="N176" s="142">
        <v>0</v>
      </c>
      <c r="O176" s="142">
        <v>0</v>
      </c>
      <c r="P176" s="139">
        <v>0</v>
      </c>
      <c r="Q176" s="140">
        <f t="shared" si="33"/>
        <v>0</v>
      </c>
      <c r="R176" s="143">
        <f t="shared" si="34"/>
        <v>0</v>
      </c>
    </row>
    <row r="177" spans="2:18" s="111" customFormat="1" ht="16.5" customHeight="1">
      <c r="B177" s="125"/>
      <c r="C177" s="135" t="s">
        <v>55</v>
      </c>
      <c r="D177" s="136"/>
      <c r="E177" s="136"/>
      <c r="F177" s="136"/>
      <c r="G177" s="137"/>
      <c r="H177" s="138">
        <v>0</v>
      </c>
      <c r="I177" s="139">
        <v>0</v>
      </c>
      <c r="J177" s="154">
        <f>SUM(H177:I177)</f>
        <v>0</v>
      </c>
      <c r="K177" s="141">
        <v>0</v>
      </c>
      <c r="L177" s="142">
        <v>0</v>
      </c>
      <c r="M177" s="142">
        <v>0</v>
      </c>
      <c r="N177" s="142">
        <v>0</v>
      </c>
      <c r="O177" s="142">
        <v>0</v>
      </c>
      <c r="P177" s="139">
        <v>0</v>
      </c>
      <c r="Q177" s="140">
        <f t="shared" si="33"/>
        <v>0</v>
      </c>
      <c r="R177" s="143">
        <f t="shared" si="34"/>
        <v>0</v>
      </c>
    </row>
    <row r="178" spans="2:18" s="111" customFormat="1" ht="16.5" customHeight="1">
      <c r="B178" s="125"/>
      <c r="C178" s="135" t="s">
        <v>56</v>
      </c>
      <c r="D178" s="136"/>
      <c r="E178" s="136"/>
      <c r="F178" s="136"/>
      <c r="G178" s="137"/>
      <c r="H178" s="163"/>
      <c r="I178" s="139">
        <v>0</v>
      </c>
      <c r="J178" s="154">
        <f>SUM(H178:I178)</f>
        <v>0</v>
      </c>
      <c r="K178" s="164"/>
      <c r="L178" s="142">
        <v>0</v>
      </c>
      <c r="M178" s="142">
        <v>0</v>
      </c>
      <c r="N178" s="142">
        <v>0</v>
      </c>
      <c r="O178" s="142">
        <v>0</v>
      </c>
      <c r="P178" s="139">
        <v>0</v>
      </c>
      <c r="Q178" s="140">
        <f t="shared" si="33"/>
        <v>0</v>
      </c>
      <c r="R178" s="143">
        <f t="shared" si="34"/>
        <v>0</v>
      </c>
    </row>
    <row r="179" spans="2:18" s="111" customFormat="1" ht="16.5" customHeight="1">
      <c r="B179" s="125"/>
      <c r="C179" s="165" t="s">
        <v>57</v>
      </c>
      <c r="D179" s="166"/>
      <c r="E179" s="166"/>
      <c r="F179" s="166"/>
      <c r="G179" s="167"/>
      <c r="H179" s="163"/>
      <c r="I179" s="168"/>
      <c r="J179" s="169"/>
      <c r="K179" s="164"/>
      <c r="L179" s="142">
        <v>0</v>
      </c>
      <c r="M179" s="142">
        <v>0</v>
      </c>
      <c r="N179" s="142">
        <v>0</v>
      </c>
      <c r="O179" s="142">
        <v>0</v>
      </c>
      <c r="P179" s="139">
        <v>0</v>
      </c>
      <c r="Q179" s="140">
        <f t="shared" si="33"/>
        <v>0</v>
      </c>
      <c r="R179" s="143">
        <f t="shared" si="34"/>
        <v>0</v>
      </c>
    </row>
    <row r="180" spans="2:18" s="111" customFormat="1" ht="16.5" customHeight="1">
      <c r="B180" s="170"/>
      <c r="C180" s="171" t="s">
        <v>58</v>
      </c>
      <c r="D180" s="172"/>
      <c r="E180" s="172"/>
      <c r="F180" s="172"/>
      <c r="G180" s="173"/>
      <c r="H180" s="146">
        <v>0</v>
      </c>
      <c r="I180" s="147">
        <v>0</v>
      </c>
      <c r="J180" s="153">
        <f>SUM(H180:I180)</f>
        <v>0</v>
      </c>
      <c r="K180" s="174"/>
      <c r="L180" s="150">
        <v>0</v>
      </c>
      <c r="M180" s="150">
        <v>0</v>
      </c>
      <c r="N180" s="150">
        <v>0</v>
      </c>
      <c r="O180" s="150">
        <v>0</v>
      </c>
      <c r="P180" s="147">
        <v>0</v>
      </c>
      <c r="Q180" s="148">
        <f t="shared" si="33"/>
        <v>0</v>
      </c>
      <c r="R180" s="151">
        <f t="shared" si="34"/>
        <v>0</v>
      </c>
    </row>
    <row r="181" spans="2:18" s="111" customFormat="1" ht="16.5" customHeight="1">
      <c r="B181" s="114" t="s">
        <v>59</v>
      </c>
      <c r="C181" s="115"/>
      <c r="D181" s="115"/>
      <c r="E181" s="115"/>
      <c r="F181" s="115"/>
      <c r="G181" s="116"/>
      <c r="H181" s="117">
        <f>SUM(H182:H184)</f>
        <v>0</v>
      </c>
      <c r="I181" s="118">
        <f>SUM(I182:I184)</f>
        <v>0</v>
      </c>
      <c r="J181" s="119">
        <f>SUM(J182:J184)</f>
        <v>0</v>
      </c>
      <c r="K181" s="175"/>
      <c r="L181" s="121">
        <f aca="true" t="shared" si="35" ref="L181:R181">SUM(L182:L184)</f>
        <v>0</v>
      </c>
      <c r="M181" s="121">
        <f t="shared" si="35"/>
        <v>0</v>
      </c>
      <c r="N181" s="121">
        <f t="shared" si="35"/>
        <v>0</v>
      </c>
      <c r="O181" s="121">
        <f t="shared" si="35"/>
        <v>0</v>
      </c>
      <c r="P181" s="122">
        <f t="shared" si="35"/>
        <v>0</v>
      </c>
      <c r="Q181" s="123">
        <f t="shared" si="35"/>
        <v>0</v>
      </c>
      <c r="R181" s="124">
        <f t="shared" si="35"/>
        <v>0</v>
      </c>
    </row>
    <row r="182" spans="2:18" s="111" customFormat="1" ht="16.5" customHeight="1">
      <c r="B182" s="125"/>
      <c r="C182" s="126" t="s">
        <v>60</v>
      </c>
      <c r="D182" s="127"/>
      <c r="E182" s="127"/>
      <c r="F182" s="127"/>
      <c r="G182" s="128"/>
      <c r="H182" s="129">
        <v>0</v>
      </c>
      <c r="I182" s="130">
        <v>0</v>
      </c>
      <c r="J182" s="152">
        <f>SUM(H182:I182)</f>
        <v>0</v>
      </c>
      <c r="K182" s="162"/>
      <c r="L182" s="133">
        <v>0</v>
      </c>
      <c r="M182" s="133">
        <v>0</v>
      </c>
      <c r="N182" s="133">
        <v>0</v>
      </c>
      <c r="O182" s="133">
        <v>0</v>
      </c>
      <c r="P182" s="130">
        <v>0</v>
      </c>
      <c r="Q182" s="131">
        <f>SUM(K182:P182)</f>
        <v>0</v>
      </c>
      <c r="R182" s="134">
        <f>SUM(J182,Q182)</f>
        <v>0</v>
      </c>
    </row>
    <row r="183" spans="2:18" s="111" customFormat="1" ht="16.5" customHeight="1">
      <c r="B183" s="125"/>
      <c r="C183" s="135" t="s">
        <v>61</v>
      </c>
      <c r="D183" s="136"/>
      <c r="E183" s="136"/>
      <c r="F183" s="136"/>
      <c r="G183" s="137"/>
      <c r="H183" s="138">
        <v>0</v>
      </c>
      <c r="I183" s="139">
        <v>0</v>
      </c>
      <c r="J183" s="154">
        <f>SUM(H183:I183)</f>
        <v>0</v>
      </c>
      <c r="K183" s="164"/>
      <c r="L183" s="142">
        <v>0</v>
      </c>
      <c r="M183" s="142">
        <v>0</v>
      </c>
      <c r="N183" s="142">
        <v>0</v>
      </c>
      <c r="O183" s="142">
        <v>0</v>
      </c>
      <c r="P183" s="139">
        <v>0</v>
      </c>
      <c r="Q183" s="140">
        <f>SUM(K183:P183)</f>
        <v>0</v>
      </c>
      <c r="R183" s="143">
        <f>SUM(J183,Q183)</f>
        <v>0</v>
      </c>
    </row>
    <row r="184" spans="2:18" s="111" customFormat="1" ht="16.5" customHeight="1">
      <c r="B184" s="170"/>
      <c r="C184" s="144" t="s">
        <v>62</v>
      </c>
      <c r="D184" s="48"/>
      <c r="E184" s="48"/>
      <c r="F184" s="48"/>
      <c r="G184" s="145"/>
      <c r="H184" s="146">
        <v>0</v>
      </c>
      <c r="I184" s="147">
        <v>0</v>
      </c>
      <c r="J184" s="153">
        <f>SUM(H184:I184)</f>
        <v>0</v>
      </c>
      <c r="K184" s="174"/>
      <c r="L184" s="150">
        <v>0</v>
      </c>
      <c r="M184" s="150">
        <v>0</v>
      </c>
      <c r="N184" s="150">
        <v>0</v>
      </c>
      <c r="O184" s="150">
        <v>0</v>
      </c>
      <c r="P184" s="147">
        <v>0</v>
      </c>
      <c r="Q184" s="148">
        <f>SUM(K184:P184)</f>
        <v>0</v>
      </c>
      <c r="R184" s="151">
        <f>SUM(J184,Q184)</f>
        <v>0</v>
      </c>
    </row>
    <row r="185" spans="2:18" s="111" customFormat="1" ht="16.5" customHeight="1">
      <c r="B185" s="176" t="s">
        <v>63</v>
      </c>
      <c r="C185" s="29"/>
      <c r="D185" s="29"/>
      <c r="E185" s="29"/>
      <c r="F185" s="29"/>
      <c r="G185" s="30"/>
      <c r="H185" s="117">
        <f aca="true" t="shared" si="36" ref="H185:R185">SUM(H154,H174,H181)</f>
        <v>0</v>
      </c>
      <c r="I185" s="118">
        <f t="shared" si="36"/>
        <v>0</v>
      </c>
      <c r="J185" s="119">
        <f t="shared" si="36"/>
        <v>0</v>
      </c>
      <c r="K185" s="120">
        <f t="shared" si="36"/>
        <v>0</v>
      </c>
      <c r="L185" s="121">
        <f t="shared" si="36"/>
        <v>0</v>
      </c>
      <c r="M185" s="121">
        <f t="shared" si="36"/>
        <v>0</v>
      </c>
      <c r="N185" s="121">
        <f t="shared" si="36"/>
        <v>0</v>
      </c>
      <c r="O185" s="121">
        <f t="shared" si="36"/>
        <v>0</v>
      </c>
      <c r="P185" s="122">
        <f t="shared" si="36"/>
        <v>0</v>
      </c>
      <c r="Q185" s="123">
        <f t="shared" si="36"/>
        <v>0</v>
      </c>
      <c r="R185" s="124">
        <f t="shared" si="36"/>
        <v>0</v>
      </c>
    </row>
    <row r="187" s="111" customFormat="1" ht="16.5" customHeight="1">
      <c r="A187" s="110" t="s">
        <v>104</v>
      </c>
    </row>
    <row r="188" spans="11:12" s="111" customFormat="1" ht="16.5" customHeight="1">
      <c r="K188" s="367" t="s">
        <v>105</v>
      </c>
      <c r="L188" s="367"/>
    </row>
    <row r="189" spans="2:12" s="111" customFormat="1" ht="16.5" customHeight="1">
      <c r="B189" s="356" t="s">
        <v>176</v>
      </c>
      <c r="C189" s="330"/>
      <c r="D189" s="330"/>
      <c r="E189" s="330"/>
      <c r="F189" s="330"/>
      <c r="G189" s="331"/>
      <c r="H189" s="184" t="s">
        <v>106</v>
      </c>
      <c r="I189" s="185" t="s">
        <v>107</v>
      </c>
      <c r="J189" s="185" t="s">
        <v>108</v>
      </c>
      <c r="K189" s="186" t="s">
        <v>109</v>
      </c>
      <c r="L189" s="187" t="s">
        <v>10</v>
      </c>
    </row>
    <row r="190" spans="2:12" s="111" customFormat="1" ht="16.5" customHeight="1">
      <c r="B190" s="335"/>
      <c r="C190" s="336"/>
      <c r="D190" s="336"/>
      <c r="E190" s="336"/>
      <c r="F190" s="336"/>
      <c r="G190" s="337"/>
      <c r="H190" s="188">
        <v>0</v>
      </c>
      <c r="I190" s="189">
        <v>0</v>
      </c>
      <c r="J190" s="189">
        <v>0</v>
      </c>
      <c r="K190" s="190">
        <v>0</v>
      </c>
      <c r="L190" s="191">
        <f>SUM(H190:K190)</f>
        <v>0</v>
      </c>
    </row>
    <row r="191" s="111" customFormat="1" ht="16.5" customHeight="1"/>
    <row r="192" s="111" customFormat="1" ht="16.5" customHeight="1"/>
    <row r="193" s="111" customFormat="1" ht="16.5" customHeight="1">
      <c r="A193" s="110" t="s">
        <v>110</v>
      </c>
    </row>
    <row r="194" spans="17:18" s="111" customFormat="1" ht="16.5" customHeight="1">
      <c r="Q194" s="367" t="s">
        <v>105</v>
      </c>
      <c r="R194" s="367"/>
    </row>
    <row r="195" spans="2:18" s="111" customFormat="1" ht="16.5" customHeight="1">
      <c r="B195" s="356" t="str">
        <f>B189</f>
        <v>平成２０年（２００８年）１０月
（申請日：１０／１～１０／３１）</v>
      </c>
      <c r="C195" s="330"/>
      <c r="D195" s="330"/>
      <c r="E195" s="330"/>
      <c r="F195" s="330"/>
      <c r="G195" s="331"/>
      <c r="H195" s="357" t="s">
        <v>177</v>
      </c>
      <c r="I195" s="359" t="s">
        <v>111</v>
      </c>
      <c r="J195" s="306" t="s">
        <v>8</v>
      </c>
      <c r="K195" s="306" t="s">
        <v>9</v>
      </c>
      <c r="L195" s="365" t="s">
        <v>11</v>
      </c>
      <c r="M195" s="359" t="s">
        <v>12</v>
      </c>
      <c r="N195" s="359" t="s">
        <v>13</v>
      </c>
      <c r="O195" s="359" t="s">
        <v>14</v>
      </c>
      <c r="P195" s="359" t="s">
        <v>15</v>
      </c>
      <c r="Q195" s="368" t="s">
        <v>16</v>
      </c>
      <c r="R195" s="344" t="s">
        <v>10</v>
      </c>
    </row>
    <row r="196" spans="2:18" s="111" customFormat="1" ht="16.5" customHeight="1">
      <c r="B196" s="335"/>
      <c r="C196" s="336"/>
      <c r="D196" s="336"/>
      <c r="E196" s="336"/>
      <c r="F196" s="336"/>
      <c r="G196" s="337"/>
      <c r="H196" s="358"/>
      <c r="I196" s="360"/>
      <c r="J196" s="307"/>
      <c r="K196" s="307"/>
      <c r="L196" s="366"/>
      <c r="M196" s="360"/>
      <c r="N196" s="360"/>
      <c r="O196" s="360"/>
      <c r="P196" s="360"/>
      <c r="Q196" s="369"/>
      <c r="R196" s="345"/>
    </row>
    <row r="197" spans="2:18" s="111" customFormat="1" ht="16.5" customHeight="1">
      <c r="B197" s="195" t="s">
        <v>112</v>
      </c>
      <c r="C197" s="196"/>
      <c r="D197" s="196"/>
      <c r="E197" s="196"/>
      <c r="F197" s="196"/>
      <c r="G197" s="196"/>
      <c r="H197" s="197">
        <v>0</v>
      </c>
      <c r="I197" s="198">
        <v>0</v>
      </c>
      <c r="J197" s="199">
        <v>0</v>
      </c>
      <c r="K197" s="199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  <c r="Q197" s="200">
        <v>0</v>
      </c>
      <c r="R197" s="201">
        <f>SUM(H197:Q197)</f>
        <v>0</v>
      </c>
    </row>
    <row r="198" spans="2:18" s="111" customFormat="1" ht="16.5" customHeight="1">
      <c r="B198" s="202" t="s">
        <v>113</v>
      </c>
      <c r="C198" s="203"/>
      <c r="D198" s="203"/>
      <c r="E198" s="203"/>
      <c r="F198" s="203"/>
      <c r="G198" s="203"/>
      <c r="H198" s="204">
        <v>0</v>
      </c>
      <c r="I198" s="205">
        <v>0</v>
      </c>
      <c r="J198" s="206">
        <v>0</v>
      </c>
      <c r="K198" s="206">
        <v>0</v>
      </c>
      <c r="L198" s="205">
        <v>0</v>
      </c>
      <c r="M198" s="205">
        <v>0</v>
      </c>
      <c r="N198" s="205">
        <v>0</v>
      </c>
      <c r="O198" s="205">
        <v>0</v>
      </c>
      <c r="P198" s="205">
        <v>0</v>
      </c>
      <c r="Q198" s="207">
        <v>0</v>
      </c>
      <c r="R198" s="208">
        <f>SUM(H198:Q198)</f>
        <v>0</v>
      </c>
    </row>
    <row r="199" spans="2:18" s="111" customFormat="1" ht="16.5" customHeight="1">
      <c r="B199" s="202" t="s">
        <v>114</v>
      </c>
      <c r="C199" s="203"/>
      <c r="D199" s="203"/>
      <c r="E199" s="203"/>
      <c r="F199" s="203"/>
      <c r="G199" s="203"/>
      <c r="H199" s="204">
        <v>0</v>
      </c>
      <c r="I199" s="205">
        <v>0</v>
      </c>
      <c r="J199" s="206">
        <v>0</v>
      </c>
      <c r="K199" s="206">
        <v>0</v>
      </c>
      <c r="L199" s="205">
        <v>0</v>
      </c>
      <c r="M199" s="205">
        <v>0</v>
      </c>
      <c r="N199" s="205">
        <v>0</v>
      </c>
      <c r="O199" s="205">
        <v>0</v>
      </c>
      <c r="P199" s="205">
        <v>0</v>
      </c>
      <c r="Q199" s="207">
        <v>0</v>
      </c>
      <c r="R199" s="208">
        <f>SUM(H199:Q199)</f>
        <v>0</v>
      </c>
    </row>
    <row r="200" spans="2:18" s="111" customFormat="1" ht="16.5" customHeight="1">
      <c r="B200" s="209" t="s">
        <v>115</v>
      </c>
      <c r="C200" s="210"/>
      <c r="D200" s="210"/>
      <c r="E200" s="210"/>
      <c r="F200" s="210"/>
      <c r="G200" s="210"/>
      <c r="H200" s="211">
        <v>0</v>
      </c>
      <c r="I200" s="212">
        <v>0</v>
      </c>
      <c r="J200" s="213">
        <v>0</v>
      </c>
      <c r="K200" s="213">
        <v>0</v>
      </c>
      <c r="L200" s="212">
        <v>0</v>
      </c>
      <c r="M200" s="212">
        <v>0</v>
      </c>
      <c r="N200" s="212">
        <v>0</v>
      </c>
      <c r="O200" s="212">
        <v>0</v>
      </c>
      <c r="P200" s="212">
        <v>0</v>
      </c>
      <c r="Q200" s="214">
        <v>0</v>
      </c>
      <c r="R200" s="215">
        <f>SUM(H200:Q200)</f>
        <v>0</v>
      </c>
    </row>
    <row r="201" spans="2:18" s="111" customFormat="1" ht="16.5" customHeight="1">
      <c r="B201" s="15" t="s">
        <v>116</v>
      </c>
      <c r="C201" s="16"/>
      <c r="D201" s="16"/>
      <c r="E201" s="16"/>
      <c r="F201" s="16"/>
      <c r="G201" s="16"/>
      <c r="H201" s="59">
        <f aca="true" t="shared" si="37" ref="H201:R201">SUM(H197:H200)</f>
        <v>0</v>
      </c>
      <c r="I201" s="63">
        <f t="shared" si="37"/>
        <v>0</v>
      </c>
      <c r="J201" s="63">
        <f t="shared" si="37"/>
        <v>0</v>
      </c>
      <c r="K201" s="63">
        <f t="shared" si="37"/>
        <v>0</v>
      </c>
      <c r="L201" s="63">
        <f t="shared" si="37"/>
        <v>0</v>
      </c>
      <c r="M201" s="63">
        <f t="shared" si="37"/>
        <v>0</v>
      </c>
      <c r="N201" s="63">
        <f t="shared" si="37"/>
        <v>0</v>
      </c>
      <c r="O201" s="63">
        <f t="shared" si="37"/>
        <v>0</v>
      </c>
      <c r="P201" s="63">
        <f t="shared" si="37"/>
        <v>0</v>
      </c>
      <c r="Q201" s="60">
        <f t="shared" si="37"/>
        <v>0</v>
      </c>
      <c r="R201" s="90">
        <f t="shared" si="37"/>
        <v>0</v>
      </c>
    </row>
    <row r="202" s="111" customFormat="1" ht="16.5" customHeight="1">
      <c r="B202" s="216" t="s">
        <v>117</v>
      </c>
    </row>
    <row r="203" s="111" customFormat="1" ht="16.5" customHeight="1"/>
    <row r="204" s="111" customFormat="1" ht="16.5" customHeight="1"/>
    <row r="205" spans="1:11" s="111" customFormat="1" ht="16.5" customHeight="1">
      <c r="A205" s="110" t="s">
        <v>118</v>
      </c>
      <c r="H205" s="112"/>
      <c r="I205" s="112"/>
      <c r="J205" s="112"/>
      <c r="K205" s="112"/>
    </row>
    <row r="206" spans="2:18" s="111" customFormat="1" ht="16.5" customHeight="1"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367" t="s">
        <v>105</v>
      </c>
      <c r="R206" s="367"/>
    </row>
    <row r="207" spans="2:18" ht="16.5" customHeight="1">
      <c r="B207" s="316" t="str">
        <f>B189</f>
        <v>平成２０年（２００８年）１０月
（申請日：１０／１～１０／３１）</v>
      </c>
      <c r="C207" s="317"/>
      <c r="D207" s="317"/>
      <c r="E207" s="317"/>
      <c r="F207" s="317"/>
      <c r="G207" s="318"/>
      <c r="H207" s="313" t="s">
        <v>119</v>
      </c>
      <c r="I207" s="314"/>
      <c r="J207" s="314"/>
      <c r="K207" s="314"/>
      <c r="L207" s="314"/>
      <c r="M207" s="314"/>
      <c r="N207" s="314"/>
      <c r="O207" s="314"/>
      <c r="P207" s="314"/>
      <c r="Q207" s="315"/>
      <c r="R207" s="352" t="s">
        <v>120</v>
      </c>
    </row>
    <row r="208" spans="2:18" ht="16.5" customHeight="1">
      <c r="B208" s="319"/>
      <c r="C208" s="320"/>
      <c r="D208" s="320"/>
      <c r="E208" s="320"/>
      <c r="F208" s="320"/>
      <c r="G208" s="321"/>
      <c r="H208" s="218" t="s">
        <v>177</v>
      </c>
      <c r="I208" s="185" t="s">
        <v>121</v>
      </c>
      <c r="J208" s="219" t="s">
        <v>122</v>
      </c>
      <c r="K208" s="219" t="s">
        <v>123</v>
      </c>
      <c r="L208" s="220" t="s">
        <v>11</v>
      </c>
      <c r="M208" s="185" t="s">
        <v>124</v>
      </c>
      <c r="N208" s="185" t="s">
        <v>125</v>
      </c>
      <c r="O208" s="185" t="s">
        <v>126</v>
      </c>
      <c r="P208" s="185" t="s">
        <v>127</v>
      </c>
      <c r="Q208" s="186" t="s">
        <v>128</v>
      </c>
      <c r="R208" s="353"/>
    </row>
    <row r="209" spans="2:18" ht="16.5" customHeight="1">
      <c r="B209" s="340" t="s">
        <v>129</v>
      </c>
      <c r="C209" s="221" t="s">
        <v>130</v>
      </c>
      <c r="D209" s="221"/>
      <c r="E209" s="221"/>
      <c r="F209" s="221"/>
      <c r="G209" s="222"/>
      <c r="H209" s="223">
        <v>0</v>
      </c>
      <c r="I209" s="224">
        <v>0</v>
      </c>
      <c r="J209" s="225">
        <v>0</v>
      </c>
      <c r="K209" s="225">
        <v>0</v>
      </c>
      <c r="L209" s="224">
        <v>0</v>
      </c>
      <c r="M209" s="224">
        <v>0</v>
      </c>
      <c r="N209" s="224">
        <v>0</v>
      </c>
      <c r="O209" s="224">
        <v>0</v>
      </c>
      <c r="P209" s="224">
        <v>0</v>
      </c>
      <c r="Q209" s="226">
        <v>0</v>
      </c>
      <c r="R209" s="227">
        <f aca="true" t="shared" si="38" ref="R209:R218">SUM(H209:Q209)</f>
        <v>0</v>
      </c>
    </row>
    <row r="210" spans="2:18" ht="16.5" customHeight="1">
      <c r="B210" s="341"/>
      <c r="C210" s="203" t="s">
        <v>121</v>
      </c>
      <c r="D210" s="203"/>
      <c r="E210" s="203"/>
      <c r="F210" s="203"/>
      <c r="G210" s="228"/>
      <c r="H210" s="229">
        <v>0</v>
      </c>
      <c r="I210" s="230">
        <v>0</v>
      </c>
      <c r="J210" s="231">
        <v>0</v>
      </c>
      <c r="K210" s="231">
        <v>0</v>
      </c>
      <c r="L210" s="230">
        <v>0</v>
      </c>
      <c r="M210" s="230">
        <v>0</v>
      </c>
      <c r="N210" s="230">
        <v>0</v>
      </c>
      <c r="O210" s="230">
        <v>0</v>
      </c>
      <c r="P210" s="230">
        <v>0</v>
      </c>
      <c r="Q210" s="232">
        <v>0</v>
      </c>
      <c r="R210" s="233">
        <f t="shared" si="38"/>
        <v>0</v>
      </c>
    </row>
    <row r="211" spans="2:18" ht="16.5" customHeight="1">
      <c r="B211" s="341"/>
      <c r="C211" s="234" t="s">
        <v>122</v>
      </c>
      <c r="D211" s="234"/>
      <c r="E211" s="234"/>
      <c r="F211" s="234"/>
      <c r="G211" s="235"/>
      <c r="H211" s="236">
        <v>0</v>
      </c>
      <c r="I211" s="231">
        <v>0</v>
      </c>
      <c r="J211" s="231">
        <v>0</v>
      </c>
      <c r="K211" s="231">
        <v>0</v>
      </c>
      <c r="L211" s="231">
        <v>0</v>
      </c>
      <c r="M211" s="231">
        <v>0</v>
      </c>
      <c r="N211" s="231">
        <v>0</v>
      </c>
      <c r="O211" s="231">
        <v>0</v>
      </c>
      <c r="P211" s="231">
        <v>0</v>
      </c>
      <c r="Q211" s="237">
        <v>0</v>
      </c>
      <c r="R211" s="238">
        <f t="shared" si="38"/>
        <v>0</v>
      </c>
    </row>
    <row r="212" spans="2:18" ht="16.5" customHeight="1">
      <c r="B212" s="341"/>
      <c r="C212" s="234" t="s">
        <v>123</v>
      </c>
      <c r="D212" s="234"/>
      <c r="E212" s="234"/>
      <c r="F212" s="234"/>
      <c r="G212" s="235"/>
      <c r="H212" s="236">
        <v>0</v>
      </c>
      <c r="I212" s="231">
        <v>0</v>
      </c>
      <c r="J212" s="231">
        <v>0</v>
      </c>
      <c r="K212" s="231">
        <v>0</v>
      </c>
      <c r="L212" s="231">
        <v>0</v>
      </c>
      <c r="M212" s="231">
        <v>0</v>
      </c>
      <c r="N212" s="231">
        <v>0</v>
      </c>
      <c r="O212" s="231">
        <v>0</v>
      </c>
      <c r="P212" s="231">
        <v>0</v>
      </c>
      <c r="Q212" s="237">
        <v>0</v>
      </c>
      <c r="R212" s="238">
        <f t="shared" si="38"/>
        <v>0</v>
      </c>
    </row>
    <row r="213" spans="2:18" ht="16.5" customHeight="1">
      <c r="B213" s="341"/>
      <c r="C213" s="203" t="s">
        <v>131</v>
      </c>
      <c r="D213" s="203"/>
      <c r="E213" s="203"/>
      <c r="F213" s="203"/>
      <c r="G213" s="228"/>
      <c r="H213" s="229">
        <v>0</v>
      </c>
      <c r="I213" s="230">
        <v>0</v>
      </c>
      <c r="J213" s="231">
        <v>0</v>
      </c>
      <c r="K213" s="231">
        <v>0</v>
      </c>
      <c r="L213" s="230">
        <v>0</v>
      </c>
      <c r="M213" s="230">
        <v>0</v>
      </c>
      <c r="N213" s="230">
        <v>0</v>
      </c>
      <c r="O213" s="230">
        <v>0</v>
      </c>
      <c r="P213" s="230">
        <v>0</v>
      </c>
      <c r="Q213" s="232">
        <v>0</v>
      </c>
      <c r="R213" s="233">
        <f t="shared" si="38"/>
        <v>0</v>
      </c>
    </row>
    <row r="214" spans="2:18" ht="16.5" customHeight="1">
      <c r="B214" s="341"/>
      <c r="C214" s="203" t="s">
        <v>124</v>
      </c>
      <c r="D214" s="203"/>
      <c r="E214" s="203"/>
      <c r="F214" s="203"/>
      <c r="G214" s="228"/>
      <c r="H214" s="229">
        <v>0</v>
      </c>
      <c r="I214" s="230">
        <v>0</v>
      </c>
      <c r="J214" s="231">
        <v>0</v>
      </c>
      <c r="K214" s="231">
        <v>0</v>
      </c>
      <c r="L214" s="230">
        <v>0</v>
      </c>
      <c r="M214" s="230">
        <v>0</v>
      </c>
      <c r="N214" s="230">
        <v>0</v>
      </c>
      <c r="O214" s="230">
        <v>0</v>
      </c>
      <c r="P214" s="230">
        <v>0</v>
      </c>
      <c r="Q214" s="232">
        <v>0</v>
      </c>
      <c r="R214" s="233">
        <f t="shared" si="38"/>
        <v>0</v>
      </c>
    </row>
    <row r="215" spans="2:18" ht="16.5" customHeight="1">
      <c r="B215" s="341"/>
      <c r="C215" s="203" t="s">
        <v>125</v>
      </c>
      <c r="D215" s="203"/>
      <c r="E215" s="203"/>
      <c r="F215" s="203"/>
      <c r="G215" s="228"/>
      <c r="H215" s="229">
        <v>0</v>
      </c>
      <c r="I215" s="230">
        <v>0</v>
      </c>
      <c r="J215" s="231">
        <v>0</v>
      </c>
      <c r="K215" s="231">
        <v>0</v>
      </c>
      <c r="L215" s="230">
        <v>0</v>
      </c>
      <c r="M215" s="230">
        <v>0</v>
      </c>
      <c r="N215" s="230">
        <v>0</v>
      </c>
      <c r="O215" s="230">
        <v>0</v>
      </c>
      <c r="P215" s="230">
        <v>0</v>
      </c>
      <c r="Q215" s="232">
        <v>0</v>
      </c>
      <c r="R215" s="233">
        <f t="shared" si="38"/>
        <v>0</v>
      </c>
    </row>
    <row r="216" spans="2:18" ht="16.5" customHeight="1">
      <c r="B216" s="341"/>
      <c r="C216" s="203" t="s">
        <v>126</v>
      </c>
      <c r="D216" s="203"/>
      <c r="E216" s="203"/>
      <c r="F216" s="203"/>
      <c r="G216" s="228"/>
      <c r="H216" s="229">
        <v>0</v>
      </c>
      <c r="I216" s="230">
        <v>0</v>
      </c>
      <c r="J216" s="231">
        <v>0</v>
      </c>
      <c r="K216" s="231">
        <v>0</v>
      </c>
      <c r="L216" s="230">
        <v>0</v>
      </c>
      <c r="M216" s="230">
        <v>0</v>
      </c>
      <c r="N216" s="230">
        <v>0</v>
      </c>
      <c r="O216" s="230">
        <v>0</v>
      </c>
      <c r="P216" s="230">
        <v>0</v>
      </c>
      <c r="Q216" s="232">
        <v>0</v>
      </c>
      <c r="R216" s="233">
        <f t="shared" si="38"/>
        <v>0</v>
      </c>
    </row>
    <row r="217" spans="2:18" ht="16.5" customHeight="1">
      <c r="B217" s="341"/>
      <c r="C217" s="203" t="s">
        <v>127</v>
      </c>
      <c r="D217" s="203"/>
      <c r="E217" s="203"/>
      <c r="F217" s="203"/>
      <c r="G217" s="228"/>
      <c r="H217" s="229">
        <v>0</v>
      </c>
      <c r="I217" s="230">
        <v>0</v>
      </c>
      <c r="J217" s="231">
        <v>0</v>
      </c>
      <c r="K217" s="231">
        <v>0</v>
      </c>
      <c r="L217" s="230">
        <v>0</v>
      </c>
      <c r="M217" s="230">
        <v>0</v>
      </c>
      <c r="N217" s="230">
        <v>0</v>
      </c>
      <c r="O217" s="230">
        <v>0</v>
      </c>
      <c r="P217" s="230">
        <v>0</v>
      </c>
      <c r="Q217" s="232">
        <v>0</v>
      </c>
      <c r="R217" s="233">
        <f t="shared" si="38"/>
        <v>0</v>
      </c>
    </row>
    <row r="218" spans="2:18" ht="16.5" customHeight="1">
      <c r="B218" s="342"/>
      <c r="C218" s="210" t="s">
        <v>128</v>
      </c>
      <c r="D218" s="210"/>
      <c r="E218" s="210"/>
      <c r="F218" s="210"/>
      <c r="G218" s="239"/>
      <c r="H218" s="240">
        <v>0</v>
      </c>
      <c r="I218" s="241">
        <v>0</v>
      </c>
      <c r="J218" s="242">
        <v>0</v>
      </c>
      <c r="K218" s="242">
        <v>0</v>
      </c>
      <c r="L218" s="241">
        <v>0</v>
      </c>
      <c r="M218" s="241">
        <v>0</v>
      </c>
      <c r="N218" s="241">
        <v>0</v>
      </c>
      <c r="O218" s="241">
        <v>0</v>
      </c>
      <c r="P218" s="241">
        <v>0</v>
      </c>
      <c r="Q218" s="243">
        <v>0</v>
      </c>
      <c r="R218" s="244">
        <f t="shared" si="38"/>
        <v>0</v>
      </c>
    </row>
    <row r="219" spans="2:18" ht="16.5" customHeight="1">
      <c r="B219" s="245" t="s">
        <v>132</v>
      </c>
      <c r="C219" s="246"/>
      <c r="D219" s="246"/>
      <c r="E219" s="246"/>
      <c r="F219" s="246"/>
      <c r="G219" s="247"/>
      <c r="H219" s="248">
        <f aca="true" t="shared" si="39" ref="H219:R219">SUM(H209:H218)</f>
        <v>0</v>
      </c>
      <c r="I219" s="249">
        <f t="shared" si="39"/>
        <v>0</v>
      </c>
      <c r="J219" s="249">
        <f t="shared" si="39"/>
        <v>0</v>
      </c>
      <c r="K219" s="249">
        <f t="shared" si="39"/>
        <v>0</v>
      </c>
      <c r="L219" s="249">
        <f t="shared" si="39"/>
        <v>0</v>
      </c>
      <c r="M219" s="249">
        <f t="shared" si="39"/>
        <v>0</v>
      </c>
      <c r="N219" s="249">
        <f t="shared" si="39"/>
        <v>0</v>
      </c>
      <c r="O219" s="249">
        <f t="shared" si="39"/>
        <v>0</v>
      </c>
      <c r="P219" s="249">
        <f t="shared" si="39"/>
        <v>0</v>
      </c>
      <c r="Q219" s="250">
        <f t="shared" si="39"/>
        <v>0</v>
      </c>
      <c r="R219" s="251">
        <f t="shared" si="39"/>
        <v>0</v>
      </c>
    </row>
    <row r="220" ht="16.5" customHeight="1">
      <c r="B220" s="252" t="s">
        <v>117</v>
      </c>
    </row>
    <row r="223" ht="16.5" customHeight="1">
      <c r="A223" s="1" t="s">
        <v>178</v>
      </c>
    </row>
    <row r="224" spans="11:12" ht="16.5" customHeight="1">
      <c r="K224" s="312" t="s">
        <v>105</v>
      </c>
      <c r="L224" s="312"/>
    </row>
    <row r="225" spans="2:12" ht="16.5" customHeight="1">
      <c r="B225" s="316" t="s">
        <v>179</v>
      </c>
      <c r="C225" s="317"/>
      <c r="D225" s="317"/>
      <c r="E225" s="317"/>
      <c r="F225" s="317"/>
      <c r="G225" s="318"/>
      <c r="H225" s="184" t="s">
        <v>106</v>
      </c>
      <c r="I225" s="185" t="s">
        <v>107</v>
      </c>
      <c r="J225" s="185" t="s">
        <v>108</v>
      </c>
      <c r="K225" s="186" t="s">
        <v>109</v>
      </c>
      <c r="L225" s="187" t="s">
        <v>10</v>
      </c>
    </row>
    <row r="226" spans="2:12" ht="16.5" customHeight="1">
      <c r="B226" s="319"/>
      <c r="C226" s="320"/>
      <c r="D226" s="320"/>
      <c r="E226" s="320"/>
      <c r="F226" s="320"/>
      <c r="G226" s="321"/>
      <c r="H226" s="253">
        <v>0</v>
      </c>
      <c r="I226" s="35">
        <v>0</v>
      </c>
      <c r="J226" s="35">
        <v>0</v>
      </c>
      <c r="K226" s="36">
        <v>0</v>
      </c>
      <c r="L226" s="254">
        <f>SUM(H226:K226)</f>
        <v>0</v>
      </c>
    </row>
    <row r="229" ht="16.5" customHeight="1">
      <c r="A229" s="1" t="s">
        <v>180</v>
      </c>
    </row>
    <row r="230" spans="17:18" ht="16.5" customHeight="1">
      <c r="Q230" s="312" t="s">
        <v>105</v>
      </c>
      <c r="R230" s="312"/>
    </row>
    <row r="231" spans="2:18" ht="16.5" customHeight="1">
      <c r="B231" s="316" t="s">
        <v>179</v>
      </c>
      <c r="C231" s="317"/>
      <c r="D231" s="317"/>
      <c r="E231" s="317"/>
      <c r="F231" s="317"/>
      <c r="G231" s="318"/>
      <c r="H231" s="322" t="s">
        <v>177</v>
      </c>
      <c r="I231" s="310" t="s">
        <v>111</v>
      </c>
      <c r="J231" s="306" t="s">
        <v>8</v>
      </c>
      <c r="K231" s="306" t="s">
        <v>9</v>
      </c>
      <c r="L231" s="308" t="s">
        <v>11</v>
      </c>
      <c r="M231" s="310" t="s">
        <v>12</v>
      </c>
      <c r="N231" s="310" t="s">
        <v>13</v>
      </c>
      <c r="O231" s="310" t="s">
        <v>14</v>
      </c>
      <c r="P231" s="310" t="s">
        <v>15</v>
      </c>
      <c r="Q231" s="354" t="s">
        <v>16</v>
      </c>
      <c r="R231" s="344" t="s">
        <v>10</v>
      </c>
    </row>
    <row r="232" spans="2:18" ht="16.5" customHeight="1">
      <c r="B232" s="319"/>
      <c r="C232" s="320"/>
      <c r="D232" s="320"/>
      <c r="E232" s="320"/>
      <c r="F232" s="320"/>
      <c r="G232" s="321"/>
      <c r="H232" s="323"/>
      <c r="I232" s="311"/>
      <c r="J232" s="307"/>
      <c r="K232" s="307"/>
      <c r="L232" s="309"/>
      <c r="M232" s="311"/>
      <c r="N232" s="311"/>
      <c r="O232" s="311"/>
      <c r="P232" s="311"/>
      <c r="Q232" s="355"/>
      <c r="R232" s="345"/>
    </row>
    <row r="233" spans="2:18" ht="16.5" customHeight="1">
      <c r="B233" s="256" t="s">
        <v>112</v>
      </c>
      <c r="C233" s="257"/>
      <c r="D233" s="257"/>
      <c r="E233" s="257"/>
      <c r="F233" s="257"/>
      <c r="G233" s="258"/>
      <c r="H233" s="259">
        <v>0</v>
      </c>
      <c r="I233" s="76">
        <v>0</v>
      </c>
      <c r="J233" s="199">
        <v>0</v>
      </c>
      <c r="K233" s="199">
        <v>0</v>
      </c>
      <c r="L233" s="76">
        <v>0</v>
      </c>
      <c r="M233" s="76">
        <v>0</v>
      </c>
      <c r="N233" s="76">
        <v>0</v>
      </c>
      <c r="O233" s="76">
        <v>0</v>
      </c>
      <c r="P233" s="76">
        <v>0</v>
      </c>
      <c r="Q233" s="77">
        <v>0</v>
      </c>
      <c r="R233" s="177">
        <f>SUM(H233:Q233)</f>
        <v>0</v>
      </c>
    </row>
    <row r="234" spans="2:18" ht="16.5" customHeight="1">
      <c r="B234" s="260" t="s">
        <v>113</v>
      </c>
      <c r="C234" s="261"/>
      <c r="D234" s="261"/>
      <c r="E234" s="261"/>
      <c r="F234" s="261"/>
      <c r="G234" s="262"/>
      <c r="H234" s="263">
        <v>0</v>
      </c>
      <c r="I234" s="264">
        <v>0</v>
      </c>
      <c r="J234" s="206">
        <v>0</v>
      </c>
      <c r="K234" s="206">
        <v>0</v>
      </c>
      <c r="L234" s="264">
        <v>0</v>
      </c>
      <c r="M234" s="264">
        <v>0</v>
      </c>
      <c r="N234" s="264">
        <v>0</v>
      </c>
      <c r="O234" s="264">
        <v>0</v>
      </c>
      <c r="P234" s="264">
        <v>0</v>
      </c>
      <c r="Q234" s="265">
        <v>0</v>
      </c>
      <c r="R234" s="266">
        <f>SUM(H234:Q234)</f>
        <v>0</v>
      </c>
    </row>
    <row r="235" spans="2:18" ht="16.5" customHeight="1">
      <c r="B235" s="260" t="s">
        <v>114</v>
      </c>
      <c r="C235" s="261"/>
      <c r="D235" s="261"/>
      <c r="E235" s="261"/>
      <c r="F235" s="261"/>
      <c r="G235" s="262"/>
      <c r="H235" s="263">
        <v>0</v>
      </c>
      <c r="I235" s="264">
        <v>0</v>
      </c>
      <c r="J235" s="206">
        <v>0</v>
      </c>
      <c r="K235" s="206">
        <v>0</v>
      </c>
      <c r="L235" s="264">
        <v>0</v>
      </c>
      <c r="M235" s="264">
        <v>0</v>
      </c>
      <c r="N235" s="264">
        <v>0</v>
      </c>
      <c r="O235" s="264">
        <v>0</v>
      </c>
      <c r="P235" s="264">
        <v>0</v>
      </c>
      <c r="Q235" s="265">
        <v>0</v>
      </c>
      <c r="R235" s="266">
        <f>SUM(H235:Q235)</f>
        <v>0</v>
      </c>
    </row>
    <row r="236" spans="2:18" ht="16.5" customHeight="1">
      <c r="B236" s="10" t="s">
        <v>115</v>
      </c>
      <c r="C236" s="12"/>
      <c r="D236" s="12"/>
      <c r="E236" s="12"/>
      <c r="F236" s="12"/>
      <c r="G236" s="267"/>
      <c r="H236" s="268">
        <v>0</v>
      </c>
      <c r="I236" s="85">
        <v>0</v>
      </c>
      <c r="J236" s="213">
        <v>0</v>
      </c>
      <c r="K236" s="213">
        <v>0</v>
      </c>
      <c r="L236" s="85">
        <v>0</v>
      </c>
      <c r="M236" s="85">
        <v>0</v>
      </c>
      <c r="N236" s="85">
        <v>0</v>
      </c>
      <c r="O236" s="85">
        <v>0</v>
      </c>
      <c r="P236" s="85">
        <v>0</v>
      </c>
      <c r="Q236" s="86">
        <v>0</v>
      </c>
      <c r="R236" s="178">
        <f>SUM(H236:Q236)</f>
        <v>0</v>
      </c>
    </row>
    <row r="237" spans="2:18" ht="16.5" customHeight="1">
      <c r="B237" s="15" t="s">
        <v>116</v>
      </c>
      <c r="C237" s="16"/>
      <c r="D237" s="16"/>
      <c r="E237" s="16"/>
      <c r="F237" s="16"/>
      <c r="G237" s="16"/>
      <c r="H237" s="59">
        <f aca="true" t="shared" si="40" ref="H237:R237">SUM(H233:H236)</f>
        <v>0</v>
      </c>
      <c r="I237" s="63">
        <f t="shared" si="40"/>
        <v>0</v>
      </c>
      <c r="J237" s="63">
        <f t="shared" si="40"/>
        <v>0</v>
      </c>
      <c r="K237" s="63">
        <f t="shared" si="40"/>
        <v>0</v>
      </c>
      <c r="L237" s="63">
        <f t="shared" si="40"/>
        <v>0</v>
      </c>
      <c r="M237" s="63">
        <f t="shared" si="40"/>
        <v>0</v>
      </c>
      <c r="N237" s="63">
        <f t="shared" si="40"/>
        <v>0</v>
      </c>
      <c r="O237" s="63">
        <f t="shared" si="40"/>
        <v>0</v>
      </c>
      <c r="P237" s="63">
        <f t="shared" si="40"/>
        <v>0</v>
      </c>
      <c r="Q237" s="60">
        <f t="shared" si="40"/>
        <v>0</v>
      </c>
      <c r="R237" s="90">
        <f t="shared" si="40"/>
        <v>0</v>
      </c>
    </row>
    <row r="238" ht="16.5" customHeight="1">
      <c r="B238" s="252" t="s">
        <v>117</v>
      </c>
    </row>
    <row r="239" ht="16.5" customHeight="1">
      <c r="B239" s="252"/>
    </row>
    <row r="241" spans="1:11" s="111" customFormat="1" ht="16.5" customHeight="1">
      <c r="A241" s="110" t="s">
        <v>181</v>
      </c>
      <c r="H241" s="112"/>
      <c r="I241" s="112"/>
      <c r="J241" s="112"/>
      <c r="K241" s="112"/>
    </row>
    <row r="242" spans="2:18" ht="16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12" t="s">
        <v>105</v>
      </c>
      <c r="R242" s="312"/>
    </row>
    <row r="243" spans="2:18" ht="16.5" customHeight="1">
      <c r="B243" s="316" t="s">
        <v>179</v>
      </c>
      <c r="C243" s="317"/>
      <c r="D243" s="317"/>
      <c r="E243" s="317"/>
      <c r="F243" s="317"/>
      <c r="G243" s="318"/>
      <c r="H243" s="349" t="s">
        <v>119</v>
      </c>
      <c r="I243" s="350"/>
      <c r="J243" s="350"/>
      <c r="K243" s="350"/>
      <c r="L243" s="350"/>
      <c r="M243" s="350"/>
      <c r="N243" s="350"/>
      <c r="O243" s="350"/>
      <c r="P243" s="350"/>
      <c r="Q243" s="351"/>
      <c r="R243" s="352" t="s">
        <v>120</v>
      </c>
    </row>
    <row r="244" spans="2:18" ht="16.5" customHeight="1">
      <c r="B244" s="319"/>
      <c r="C244" s="320"/>
      <c r="D244" s="320"/>
      <c r="E244" s="320"/>
      <c r="F244" s="320"/>
      <c r="G244" s="321"/>
      <c r="H244" s="255" t="s">
        <v>177</v>
      </c>
      <c r="I244" s="192" t="s">
        <v>121</v>
      </c>
      <c r="J244" s="193" t="s">
        <v>122</v>
      </c>
      <c r="K244" s="193" t="s">
        <v>123</v>
      </c>
      <c r="L244" s="269" t="s">
        <v>11</v>
      </c>
      <c r="M244" s="192" t="s">
        <v>124</v>
      </c>
      <c r="N244" s="192" t="s">
        <v>125</v>
      </c>
      <c r="O244" s="192" t="s">
        <v>126</v>
      </c>
      <c r="P244" s="192" t="s">
        <v>127</v>
      </c>
      <c r="Q244" s="194" t="s">
        <v>128</v>
      </c>
      <c r="R244" s="353"/>
    </row>
    <row r="245" spans="2:18" ht="16.5" customHeight="1">
      <c r="B245" s="340" t="s">
        <v>129</v>
      </c>
      <c r="C245" s="270" t="s">
        <v>130</v>
      </c>
      <c r="D245" s="221"/>
      <c r="E245" s="221"/>
      <c r="F245" s="221"/>
      <c r="G245" s="222"/>
      <c r="H245" s="223">
        <v>0</v>
      </c>
      <c r="I245" s="224">
        <v>0</v>
      </c>
      <c r="J245" s="225">
        <v>0</v>
      </c>
      <c r="K245" s="225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226">
        <v>0</v>
      </c>
      <c r="R245" s="227">
        <f aca="true" t="shared" si="41" ref="R245:R254">SUM(H245:Q245)</f>
        <v>0</v>
      </c>
    </row>
    <row r="246" spans="2:18" ht="16.5" customHeight="1">
      <c r="B246" s="341"/>
      <c r="C246" s="271" t="s">
        <v>121</v>
      </c>
      <c r="D246" s="203"/>
      <c r="E246" s="203"/>
      <c r="F246" s="203"/>
      <c r="G246" s="228"/>
      <c r="H246" s="229">
        <v>0</v>
      </c>
      <c r="I246" s="230">
        <v>0</v>
      </c>
      <c r="J246" s="231">
        <v>0</v>
      </c>
      <c r="K246" s="231">
        <v>0</v>
      </c>
      <c r="L246" s="230">
        <v>0</v>
      </c>
      <c r="M246" s="230">
        <v>0</v>
      </c>
      <c r="N246" s="230">
        <v>0</v>
      </c>
      <c r="O246" s="230">
        <v>0</v>
      </c>
      <c r="P246" s="230">
        <v>0</v>
      </c>
      <c r="Q246" s="232">
        <v>0</v>
      </c>
      <c r="R246" s="233">
        <f t="shared" si="41"/>
        <v>0</v>
      </c>
    </row>
    <row r="247" spans="2:18" ht="16.5" customHeight="1">
      <c r="B247" s="341"/>
      <c r="C247" s="272" t="s">
        <v>122</v>
      </c>
      <c r="D247" s="234"/>
      <c r="E247" s="234"/>
      <c r="F247" s="234"/>
      <c r="G247" s="235"/>
      <c r="H247" s="236">
        <v>0</v>
      </c>
      <c r="I247" s="231">
        <v>0</v>
      </c>
      <c r="J247" s="231">
        <v>0</v>
      </c>
      <c r="K247" s="231">
        <v>0</v>
      </c>
      <c r="L247" s="231">
        <v>0</v>
      </c>
      <c r="M247" s="231">
        <v>0</v>
      </c>
      <c r="N247" s="231">
        <v>0</v>
      </c>
      <c r="O247" s="231">
        <v>0</v>
      </c>
      <c r="P247" s="231">
        <v>0</v>
      </c>
      <c r="Q247" s="237">
        <v>0</v>
      </c>
      <c r="R247" s="238">
        <f t="shared" si="41"/>
        <v>0</v>
      </c>
    </row>
    <row r="248" spans="2:18" ht="16.5" customHeight="1">
      <c r="B248" s="341"/>
      <c r="C248" s="272" t="s">
        <v>123</v>
      </c>
      <c r="D248" s="234"/>
      <c r="E248" s="234"/>
      <c r="F248" s="234"/>
      <c r="G248" s="235"/>
      <c r="H248" s="236">
        <v>0</v>
      </c>
      <c r="I248" s="231">
        <v>0</v>
      </c>
      <c r="J248" s="231">
        <v>0</v>
      </c>
      <c r="K248" s="231">
        <v>0</v>
      </c>
      <c r="L248" s="231">
        <v>0</v>
      </c>
      <c r="M248" s="231">
        <v>0</v>
      </c>
      <c r="N248" s="231">
        <v>0</v>
      </c>
      <c r="O248" s="231">
        <v>0</v>
      </c>
      <c r="P248" s="231">
        <v>0</v>
      </c>
      <c r="Q248" s="237">
        <v>0</v>
      </c>
      <c r="R248" s="238">
        <f t="shared" si="41"/>
        <v>0</v>
      </c>
    </row>
    <row r="249" spans="2:18" ht="16.5" customHeight="1">
      <c r="B249" s="341"/>
      <c r="C249" s="271" t="s">
        <v>131</v>
      </c>
      <c r="D249" s="203"/>
      <c r="E249" s="203"/>
      <c r="F249" s="203"/>
      <c r="G249" s="228"/>
      <c r="H249" s="229">
        <v>0</v>
      </c>
      <c r="I249" s="230">
        <v>0</v>
      </c>
      <c r="J249" s="231">
        <v>0</v>
      </c>
      <c r="K249" s="231">
        <v>0</v>
      </c>
      <c r="L249" s="230">
        <v>0</v>
      </c>
      <c r="M249" s="230">
        <v>0</v>
      </c>
      <c r="N249" s="230">
        <v>0</v>
      </c>
      <c r="O249" s="230">
        <v>0</v>
      </c>
      <c r="P249" s="230">
        <v>0</v>
      </c>
      <c r="Q249" s="232">
        <v>0</v>
      </c>
      <c r="R249" s="233">
        <f t="shared" si="41"/>
        <v>0</v>
      </c>
    </row>
    <row r="250" spans="2:18" ht="16.5" customHeight="1">
      <c r="B250" s="341"/>
      <c r="C250" s="271" t="s">
        <v>124</v>
      </c>
      <c r="D250" s="203"/>
      <c r="E250" s="203"/>
      <c r="F250" s="203"/>
      <c r="G250" s="228"/>
      <c r="H250" s="229">
        <v>0</v>
      </c>
      <c r="I250" s="230">
        <v>0</v>
      </c>
      <c r="J250" s="231">
        <v>0</v>
      </c>
      <c r="K250" s="231">
        <v>0</v>
      </c>
      <c r="L250" s="230">
        <v>0</v>
      </c>
      <c r="M250" s="230">
        <v>0</v>
      </c>
      <c r="N250" s="230">
        <v>0</v>
      </c>
      <c r="O250" s="230">
        <v>0</v>
      </c>
      <c r="P250" s="230">
        <v>0</v>
      </c>
      <c r="Q250" s="232">
        <v>0</v>
      </c>
      <c r="R250" s="233">
        <f t="shared" si="41"/>
        <v>0</v>
      </c>
    </row>
    <row r="251" spans="2:18" ht="16.5" customHeight="1">
      <c r="B251" s="341"/>
      <c r="C251" s="271" t="s">
        <v>125</v>
      </c>
      <c r="D251" s="203"/>
      <c r="E251" s="203"/>
      <c r="F251" s="203"/>
      <c r="G251" s="228"/>
      <c r="H251" s="229">
        <v>0</v>
      </c>
      <c r="I251" s="230">
        <v>0</v>
      </c>
      <c r="J251" s="231">
        <v>0</v>
      </c>
      <c r="K251" s="231">
        <v>0</v>
      </c>
      <c r="L251" s="230">
        <v>0</v>
      </c>
      <c r="M251" s="230">
        <v>0</v>
      </c>
      <c r="N251" s="230">
        <v>0</v>
      </c>
      <c r="O251" s="230">
        <v>0</v>
      </c>
      <c r="P251" s="230">
        <v>0</v>
      </c>
      <c r="Q251" s="232">
        <v>0</v>
      </c>
      <c r="R251" s="233">
        <f t="shared" si="41"/>
        <v>0</v>
      </c>
    </row>
    <row r="252" spans="2:18" ht="16.5" customHeight="1">
      <c r="B252" s="341"/>
      <c r="C252" s="271" t="s">
        <v>126</v>
      </c>
      <c r="D252" s="203"/>
      <c r="E252" s="203"/>
      <c r="F252" s="203"/>
      <c r="G252" s="228"/>
      <c r="H252" s="229">
        <v>0</v>
      </c>
      <c r="I252" s="230">
        <v>0</v>
      </c>
      <c r="J252" s="231">
        <v>0</v>
      </c>
      <c r="K252" s="231">
        <v>0</v>
      </c>
      <c r="L252" s="230">
        <v>0</v>
      </c>
      <c r="M252" s="230">
        <v>0</v>
      </c>
      <c r="N252" s="230">
        <v>0</v>
      </c>
      <c r="O252" s="230">
        <v>0</v>
      </c>
      <c r="P252" s="230">
        <v>0</v>
      </c>
      <c r="Q252" s="232">
        <v>0</v>
      </c>
      <c r="R252" s="233">
        <f t="shared" si="41"/>
        <v>0</v>
      </c>
    </row>
    <row r="253" spans="2:18" ht="16.5" customHeight="1">
      <c r="B253" s="341"/>
      <c r="C253" s="271" t="s">
        <v>127</v>
      </c>
      <c r="D253" s="203"/>
      <c r="E253" s="203"/>
      <c r="F253" s="203"/>
      <c r="G253" s="228"/>
      <c r="H253" s="229">
        <v>0</v>
      </c>
      <c r="I253" s="230">
        <v>0</v>
      </c>
      <c r="J253" s="231">
        <v>0</v>
      </c>
      <c r="K253" s="231">
        <v>0</v>
      </c>
      <c r="L253" s="230">
        <v>0</v>
      </c>
      <c r="M253" s="230">
        <v>0</v>
      </c>
      <c r="N253" s="230">
        <v>0</v>
      </c>
      <c r="O253" s="230">
        <v>0</v>
      </c>
      <c r="P253" s="230">
        <v>0</v>
      </c>
      <c r="Q253" s="232">
        <v>0</v>
      </c>
      <c r="R253" s="233">
        <f t="shared" si="41"/>
        <v>0</v>
      </c>
    </row>
    <row r="254" spans="2:18" ht="16.5" customHeight="1">
      <c r="B254" s="342"/>
      <c r="C254" s="273" t="s">
        <v>128</v>
      </c>
      <c r="D254" s="210"/>
      <c r="E254" s="210"/>
      <c r="F254" s="210"/>
      <c r="G254" s="239"/>
      <c r="H254" s="240">
        <v>0</v>
      </c>
      <c r="I254" s="241">
        <v>0</v>
      </c>
      <c r="J254" s="242">
        <v>0</v>
      </c>
      <c r="K254" s="242">
        <v>0</v>
      </c>
      <c r="L254" s="241">
        <v>0</v>
      </c>
      <c r="M254" s="241">
        <v>0</v>
      </c>
      <c r="N254" s="241">
        <v>0</v>
      </c>
      <c r="O254" s="241">
        <v>0</v>
      </c>
      <c r="P254" s="241">
        <v>0</v>
      </c>
      <c r="Q254" s="243">
        <v>0</v>
      </c>
      <c r="R254" s="244">
        <f t="shared" si="41"/>
        <v>0</v>
      </c>
    </row>
    <row r="255" spans="2:18" ht="16.5" customHeight="1">
      <c r="B255" s="245" t="s">
        <v>132</v>
      </c>
      <c r="C255" s="246"/>
      <c r="D255" s="246"/>
      <c r="E255" s="246"/>
      <c r="F255" s="246"/>
      <c r="G255" s="247"/>
      <c r="H255" s="248">
        <f aca="true" t="shared" si="42" ref="H255:R255">SUM(H245:H254)</f>
        <v>0</v>
      </c>
      <c r="I255" s="249">
        <f t="shared" si="42"/>
        <v>0</v>
      </c>
      <c r="J255" s="249">
        <f t="shared" si="42"/>
        <v>0</v>
      </c>
      <c r="K255" s="249">
        <f t="shared" si="42"/>
        <v>0</v>
      </c>
      <c r="L255" s="249">
        <f t="shared" si="42"/>
        <v>0</v>
      </c>
      <c r="M255" s="249">
        <f t="shared" si="42"/>
        <v>0</v>
      </c>
      <c r="N255" s="249">
        <f t="shared" si="42"/>
        <v>0</v>
      </c>
      <c r="O255" s="249">
        <f t="shared" si="42"/>
        <v>0</v>
      </c>
      <c r="P255" s="249">
        <f t="shared" si="42"/>
        <v>0</v>
      </c>
      <c r="Q255" s="250">
        <f t="shared" si="42"/>
        <v>0</v>
      </c>
      <c r="R255" s="251">
        <f t="shared" si="42"/>
        <v>0</v>
      </c>
    </row>
    <row r="256" ht="16.5" customHeight="1">
      <c r="B256" s="252" t="s">
        <v>117</v>
      </c>
    </row>
    <row r="260" ht="16.5" customHeight="1">
      <c r="A260" s="1" t="s">
        <v>133</v>
      </c>
    </row>
    <row r="262" spans="1:18" ht="16.5" customHeight="1">
      <c r="A262" s="274" t="s">
        <v>134</v>
      </c>
      <c r="B262" s="346" t="str">
        <f>$B$5</f>
        <v>平成２０年（２００８年）１０月末日現在</v>
      </c>
      <c r="C262" s="347"/>
      <c r="D262" s="347"/>
      <c r="E262" s="347"/>
      <c r="F262" s="347"/>
      <c r="G262" s="348"/>
      <c r="H262" s="21" t="s">
        <v>8</v>
      </c>
      <c r="I262" s="22" t="s">
        <v>9</v>
      </c>
      <c r="J262" s="23" t="s">
        <v>10</v>
      </c>
      <c r="K262" s="24" t="s">
        <v>11</v>
      </c>
      <c r="L262" s="25" t="s">
        <v>12</v>
      </c>
      <c r="M262" s="25" t="s">
        <v>13</v>
      </c>
      <c r="N262" s="25" t="s">
        <v>14</v>
      </c>
      <c r="O262" s="25" t="s">
        <v>15</v>
      </c>
      <c r="P262" s="26" t="s">
        <v>16</v>
      </c>
      <c r="Q262" s="20" t="s">
        <v>10</v>
      </c>
      <c r="R262" s="27" t="s">
        <v>17</v>
      </c>
    </row>
    <row r="263" spans="2:18" s="111" customFormat="1" ht="16.5" customHeight="1">
      <c r="B263" s="195" t="s">
        <v>135</v>
      </c>
      <c r="C263" s="196"/>
      <c r="D263" s="196"/>
      <c r="E263" s="196"/>
      <c r="F263" s="196"/>
      <c r="G263" s="275"/>
      <c r="H263" s="72">
        <v>0</v>
      </c>
      <c r="I263" s="73">
        <v>0</v>
      </c>
      <c r="J263" s="74">
        <f aca="true" t="shared" si="43" ref="J263:J271">SUM(H263:I263)</f>
        <v>0</v>
      </c>
      <c r="K263" s="276">
        <v>0</v>
      </c>
      <c r="L263" s="198">
        <v>0</v>
      </c>
      <c r="M263" s="198">
        <v>0</v>
      </c>
      <c r="N263" s="198">
        <v>0</v>
      </c>
      <c r="O263" s="198">
        <v>0</v>
      </c>
      <c r="P263" s="200">
        <v>0</v>
      </c>
      <c r="Q263" s="277">
        <f aca="true" t="shared" si="44" ref="Q263:Q271">SUM(K263:P263)</f>
        <v>0</v>
      </c>
      <c r="R263" s="278">
        <f aca="true" t="shared" si="45" ref="R263:R271">SUM(J263,Q263)</f>
        <v>0</v>
      </c>
    </row>
    <row r="264" spans="2:18" s="111" customFormat="1" ht="16.5" customHeight="1">
      <c r="B264" s="279" t="s">
        <v>136</v>
      </c>
      <c r="C264" s="280"/>
      <c r="D264" s="280"/>
      <c r="E264" s="280"/>
      <c r="F264" s="280"/>
      <c r="G264" s="228"/>
      <c r="H264" s="281">
        <v>0</v>
      </c>
      <c r="I264" s="282">
        <v>0</v>
      </c>
      <c r="J264" s="283">
        <f t="shared" si="43"/>
        <v>0</v>
      </c>
      <c r="K264" s="284">
        <v>0</v>
      </c>
      <c r="L264" s="205">
        <v>0</v>
      </c>
      <c r="M264" s="205">
        <v>0</v>
      </c>
      <c r="N264" s="205">
        <v>0</v>
      </c>
      <c r="O264" s="205">
        <v>0</v>
      </c>
      <c r="P264" s="207">
        <v>0</v>
      </c>
      <c r="Q264" s="285">
        <f t="shared" si="44"/>
        <v>0</v>
      </c>
      <c r="R264" s="286">
        <f t="shared" si="45"/>
        <v>0</v>
      </c>
    </row>
    <row r="265" spans="2:18" s="111" customFormat="1" ht="16.5" customHeight="1">
      <c r="B265" s="279" t="s">
        <v>137</v>
      </c>
      <c r="C265" s="280"/>
      <c r="D265" s="280"/>
      <c r="E265" s="280"/>
      <c r="F265" s="280"/>
      <c r="G265" s="228"/>
      <c r="H265" s="281">
        <v>0</v>
      </c>
      <c r="I265" s="282">
        <v>0</v>
      </c>
      <c r="J265" s="283">
        <f t="shared" si="43"/>
        <v>0</v>
      </c>
      <c r="K265" s="284">
        <v>0</v>
      </c>
      <c r="L265" s="205">
        <v>0</v>
      </c>
      <c r="M265" s="205">
        <v>0</v>
      </c>
      <c r="N265" s="205">
        <v>0</v>
      </c>
      <c r="O265" s="205">
        <v>0</v>
      </c>
      <c r="P265" s="207">
        <v>0</v>
      </c>
      <c r="Q265" s="285">
        <f t="shared" si="44"/>
        <v>0</v>
      </c>
      <c r="R265" s="286">
        <f t="shared" si="45"/>
        <v>0</v>
      </c>
    </row>
    <row r="266" spans="2:18" s="111" customFormat="1" ht="16.5" customHeight="1">
      <c r="B266" s="279" t="s">
        <v>138</v>
      </c>
      <c r="C266" s="280"/>
      <c r="D266" s="280"/>
      <c r="E266" s="280"/>
      <c r="F266" s="280"/>
      <c r="G266" s="228"/>
      <c r="H266" s="281">
        <v>0</v>
      </c>
      <c r="I266" s="282">
        <v>0</v>
      </c>
      <c r="J266" s="283">
        <f t="shared" si="43"/>
        <v>0</v>
      </c>
      <c r="K266" s="284">
        <v>0</v>
      </c>
      <c r="L266" s="205">
        <v>0</v>
      </c>
      <c r="M266" s="205">
        <v>0</v>
      </c>
      <c r="N266" s="205">
        <v>0</v>
      </c>
      <c r="O266" s="205">
        <v>0</v>
      </c>
      <c r="P266" s="207">
        <v>0</v>
      </c>
      <c r="Q266" s="285">
        <f t="shared" si="44"/>
        <v>0</v>
      </c>
      <c r="R266" s="286">
        <f t="shared" si="45"/>
        <v>0</v>
      </c>
    </row>
    <row r="267" spans="2:18" s="111" customFormat="1" ht="16.5" customHeight="1">
      <c r="B267" s="279" t="s">
        <v>139</v>
      </c>
      <c r="C267" s="280"/>
      <c r="D267" s="280"/>
      <c r="E267" s="280"/>
      <c r="F267" s="280"/>
      <c r="G267" s="228"/>
      <c r="H267" s="281">
        <v>0</v>
      </c>
      <c r="I267" s="282">
        <v>0</v>
      </c>
      <c r="J267" s="283">
        <f t="shared" si="43"/>
        <v>0</v>
      </c>
      <c r="K267" s="284">
        <v>0</v>
      </c>
      <c r="L267" s="205">
        <v>0</v>
      </c>
      <c r="M267" s="205">
        <v>0</v>
      </c>
      <c r="N267" s="205">
        <v>0</v>
      </c>
      <c r="O267" s="205">
        <v>0</v>
      </c>
      <c r="P267" s="207">
        <v>0</v>
      </c>
      <c r="Q267" s="285">
        <f t="shared" si="44"/>
        <v>0</v>
      </c>
      <c r="R267" s="286">
        <f t="shared" si="45"/>
        <v>0</v>
      </c>
    </row>
    <row r="268" spans="2:18" s="111" customFormat="1" ht="16.5" customHeight="1">
      <c r="B268" s="279" t="s">
        <v>140</v>
      </c>
      <c r="C268" s="280"/>
      <c r="D268" s="280"/>
      <c r="E268" s="280"/>
      <c r="F268" s="280"/>
      <c r="G268" s="228"/>
      <c r="H268" s="281">
        <v>0</v>
      </c>
      <c r="I268" s="282">
        <v>0</v>
      </c>
      <c r="J268" s="283">
        <f t="shared" si="43"/>
        <v>0</v>
      </c>
      <c r="K268" s="284">
        <v>0</v>
      </c>
      <c r="L268" s="205">
        <v>0</v>
      </c>
      <c r="M268" s="205">
        <v>0</v>
      </c>
      <c r="N268" s="205">
        <v>0</v>
      </c>
      <c r="O268" s="205">
        <v>0</v>
      </c>
      <c r="P268" s="207">
        <v>0</v>
      </c>
      <c r="Q268" s="285">
        <f t="shared" si="44"/>
        <v>0</v>
      </c>
      <c r="R268" s="286">
        <f t="shared" si="45"/>
        <v>0</v>
      </c>
    </row>
    <row r="269" spans="2:18" s="111" customFormat="1" ht="16.5" customHeight="1">
      <c r="B269" s="279" t="s">
        <v>141</v>
      </c>
      <c r="C269" s="280"/>
      <c r="D269" s="280"/>
      <c r="E269" s="280"/>
      <c r="F269" s="280"/>
      <c r="G269" s="228"/>
      <c r="H269" s="281">
        <v>0</v>
      </c>
      <c r="I269" s="282">
        <v>0</v>
      </c>
      <c r="J269" s="283">
        <f t="shared" si="43"/>
        <v>0</v>
      </c>
      <c r="K269" s="284">
        <v>0</v>
      </c>
      <c r="L269" s="205">
        <v>0</v>
      </c>
      <c r="M269" s="205">
        <v>0</v>
      </c>
      <c r="N269" s="205">
        <v>0</v>
      </c>
      <c r="O269" s="205">
        <v>0</v>
      </c>
      <c r="P269" s="207">
        <v>0</v>
      </c>
      <c r="Q269" s="285">
        <f t="shared" si="44"/>
        <v>0</v>
      </c>
      <c r="R269" s="286">
        <f t="shared" si="45"/>
        <v>0</v>
      </c>
    </row>
    <row r="270" spans="2:18" s="111" customFormat="1" ht="16.5" customHeight="1">
      <c r="B270" s="279" t="s">
        <v>142</v>
      </c>
      <c r="C270" s="280"/>
      <c r="D270" s="280"/>
      <c r="E270" s="280"/>
      <c r="F270" s="280"/>
      <c r="G270" s="228"/>
      <c r="H270" s="281">
        <v>0</v>
      </c>
      <c r="I270" s="282">
        <v>0</v>
      </c>
      <c r="J270" s="283">
        <f t="shared" si="43"/>
        <v>0</v>
      </c>
      <c r="K270" s="284">
        <v>0</v>
      </c>
      <c r="L270" s="205">
        <v>0</v>
      </c>
      <c r="M270" s="205">
        <v>0</v>
      </c>
      <c r="N270" s="205">
        <v>0</v>
      </c>
      <c r="O270" s="205">
        <v>0</v>
      </c>
      <c r="P270" s="207">
        <v>0</v>
      </c>
      <c r="Q270" s="285">
        <f t="shared" si="44"/>
        <v>0</v>
      </c>
      <c r="R270" s="286">
        <f t="shared" si="45"/>
        <v>0</v>
      </c>
    </row>
    <row r="271" spans="2:18" s="111" customFormat="1" ht="16.5" customHeight="1">
      <c r="B271" s="287" t="s">
        <v>143</v>
      </c>
      <c r="C271" s="288"/>
      <c r="D271" s="288"/>
      <c r="E271" s="288"/>
      <c r="F271" s="288"/>
      <c r="G271" s="239"/>
      <c r="H271" s="80">
        <v>0</v>
      </c>
      <c r="I271" s="82">
        <v>0</v>
      </c>
      <c r="J271" s="83">
        <f t="shared" si="43"/>
        <v>0</v>
      </c>
      <c r="K271" s="289">
        <v>0</v>
      </c>
      <c r="L271" s="212">
        <v>0</v>
      </c>
      <c r="M271" s="212">
        <v>0</v>
      </c>
      <c r="N271" s="212">
        <v>0</v>
      </c>
      <c r="O271" s="212">
        <v>0</v>
      </c>
      <c r="P271" s="214">
        <v>0</v>
      </c>
      <c r="Q271" s="290">
        <f t="shared" si="44"/>
        <v>0</v>
      </c>
      <c r="R271" s="291">
        <f t="shared" si="45"/>
        <v>0</v>
      </c>
    </row>
    <row r="272" spans="2:18" ht="16.5" customHeight="1">
      <c r="B272" s="15" t="s">
        <v>20</v>
      </c>
      <c r="C272" s="16"/>
      <c r="D272" s="16"/>
      <c r="E272" s="16"/>
      <c r="F272" s="16"/>
      <c r="G272" s="16"/>
      <c r="H272" s="59">
        <f aca="true" t="shared" si="46" ref="H272:R272">SUM(H263:H271)</f>
        <v>0</v>
      </c>
      <c r="I272" s="60">
        <f t="shared" si="46"/>
        <v>0</v>
      </c>
      <c r="J272" s="61">
        <f t="shared" si="46"/>
        <v>0</v>
      </c>
      <c r="K272" s="62">
        <f t="shared" si="46"/>
        <v>0</v>
      </c>
      <c r="L272" s="63">
        <f t="shared" si="46"/>
        <v>0</v>
      </c>
      <c r="M272" s="63">
        <f t="shared" si="46"/>
        <v>0</v>
      </c>
      <c r="N272" s="63">
        <f t="shared" si="46"/>
        <v>0</v>
      </c>
      <c r="O272" s="63">
        <f t="shared" si="46"/>
        <v>0</v>
      </c>
      <c r="P272" s="60">
        <f t="shared" si="46"/>
        <v>0</v>
      </c>
      <c r="Q272" s="61">
        <f t="shared" si="46"/>
        <v>0</v>
      </c>
      <c r="R272" s="64">
        <f t="shared" si="46"/>
        <v>0</v>
      </c>
    </row>
    <row r="275" ht="16.5" customHeight="1">
      <c r="A275" s="1" t="s">
        <v>144</v>
      </c>
    </row>
    <row r="277" spans="1:18" ht="16.5" customHeight="1">
      <c r="A277" s="274" t="s">
        <v>145</v>
      </c>
      <c r="B277" s="346" t="str">
        <f>$B$5</f>
        <v>平成２０年（２００８年）１０月末日現在</v>
      </c>
      <c r="C277" s="347"/>
      <c r="D277" s="347"/>
      <c r="E277" s="347"/>
      <c r="F277" s="347"/>
      <c r="G277" s="348"/>
      <c r="H277" s="21" t="s">
        <v>8</v>
      </c>
      <c r="I277" s="22" t="s">
        <v>9</v>
      </c>
      <c r="J277" s="23" t="s">
        <v>10</v>
      </c>
      <c r="K277" s="24" t="s">
        <v>11</v>
      </c>
      <c r="L277" s="25" t="s">
        <v>12</v>
      </c>
      <c r="M277" s="25" t="s">
        <v>13</v>
      </c>
      <c r="N277" s="25" t="s">
        <v>14</v>
      </c>
      <c r="O277" s="25" t="s">
        <v>15</v>
      </c>
      <c r="P277" s="26" t="s">
        <v>16</v>
      </c>
      <c r="Q277" s="20" t="s">
        <v>10</v>
      </c>
      <c r="R277" s="27" t="s">
        <v>17</v>
      </c>
    </row>
    <row r="278" spans="2:18" s="111" customFormat="1" ht="16.5" customHeight="1">
      <c r="B278" s="195" t="s">
        <v>135</v>
      </c>
      <c r="C278" s="196"/>
      <c r="D278" s="196"/>
      <c r="E278" s="196"/>
      <c r="F278" s="196"/>
      <c r="G278" s="275"/>
      <c r="H278" s="72">
        <v>0</v>
      </c>
      <c r="I278" s="73">
        <v>0</v>
      </c>
      <c r="J278" s="74">
        <f aca="true" t="shared" si="47" ref="J278:J287">SUM(H278:I278)</f>
        <v>0</v>
      </c>
      <c r="K278" s="276">
        <v>0</v>
      </c>
      <c r="L278" s="198">
        <v>0</v>
      </c>
      <c r="M278" s="198">
        <v>0</v>
      </c>
      <c r="N278" s="198">
        <v>0</v>
      </c>
      <c r="O278" s="198">
        <v>0</v>
      </c>
      <c r="P278" s="200">
        <v>0</v>
      </c>
      <c r="Q278" s="277">
        <f aca="true" t="shared" si="48" ref="Q278:Q287">SUM(K278:P278)</f>
        <v>0</v>
      </c>
      <c r="R278" s="278">
        <f aca="true" t="shared" si="49" ref="R278:R287">SUM(J278,Q278)</f>
        <v>0</v>
      </c>
    </row>
    <row r="279" spans="2:18" s="111" customFormat="1" ht="16.5" customHeight="1">
      <c r="B279" s="279" t="s">
        <v>146</v>
      </c>
      <c r="C279" s="280"/>
      <c r="D279" s="280"/>
      <c r="E279" s="280"/>
      <c r="F279" s="280"/>
      <c r="G279" s="228"/>
      <c r="H279" s="281">
        <v>0</v>
      </c>
      <c r="I279" s="282">
        <v>0</v>
      </c>
      <c r="J279" s="283">
        <f t="shared" si="47"/>
        <v>0</v>
      </c>
      <c r="K279" s="284">
        <v>0</v>
      </c>
      <c r="L279" s="205">
        <v>0</v>
      </c>
      <c r="M279" s="205">
        <v>0</v>
      </c>
      <c r="N279" s="205">
        <v>0</v>
      </c>
      <c r="O279" s="205">
        <v>0</v>
      </c>
      <c r="P279" s="207">
        <v>0</v>
      </c>
      <c r="Q279" s="285">
        <f t="shared" si="48"/>
        <v>0</v>
      </c>
      <c r="R279" s="286">
        <f t="shared" si="49"/>
        <v>0</v>
      </c>
    </row>
    <row r="280" spans="2:18" s="111" customFormat="1" ht="16.5" customHeight="1">
      <c r="B280" s="279" t="s">
        <v>147</v>
      </c>
      <c r="C280" s="280"/>
      <c r="D280" s="280"/>
      <c r="E280" s="280"/>
      <c r="F280" s="280"/>
      <c r="G280" s="228"/>
      <c r="H280" s="281">
        <v>0</v>
      </c>
      <c r="I280" s="282">
        <v>0</v>
      </c>
      <c r="J280" s="283">
        <f t="shared" si="47"/>
        <v>0</v>
      </c>
      <c r="K280" s="284">
        <v>0</v>
      </c>
      <c r="L280" s="205">
        <v>0</v>
      </c>
      <c r="M280" s="205">
        <v>0</v>
      </c>
      <c r="N280" s="205">
        <v>0</v>
      </c>
      <c r="O280" s="205">
        <v>0</v>
      </c>
      <c r="P280" s="207">
        <v>0</v>
      </c>
      <c r="Q280" s="285">
        <f t="shared" si="48"/>
        <v>0</v>
      </c>
      <c r="R280" s="286">
        <f t="shared" si="49"/>
        <v>0</v>
      </c>
    </row>
    <row r="281" spans="2:18" s="111" customFormat="1" ht="16.5" customHeight="1">
      <c r="B281" s="279" t="s">
        <v>148</v>
      </c>
      <c r="C281" s="280"/>
      <c r="D281" s="280"/>
      <c r="E281" s="280"/>
      <c r="F281" s="280"/>
      <c r="G281" s="228"/>
      <c r="H281" s="281">
        <v>0</v>
      </c>
      <c r="I281" s="282">
        <v>0</v>
      </c>
      <c r="J281" s="283">
        <f t="shared" si="47"/>
        <v>0</v>
      </c>
      <c r="K281" s="284">
        <v>0</v>
      </c>
      <c r="L281" s="205">
        <v>0</v>
      </c>
      <c r="M281" s="205">
        <v>0</v>
      </c>
      <c r="N281" s="205">
        <v>0</v>
      </c>
      <c r="O281" s="205">
        <v>0</v>
      </c>
      <c r="P281" s="207">
        <v>0</v>
      </c>
      <c r="Q281" s="285">
        <f t="shared" si="48"/>
        <v>0</v>
      </c>
      <c r="R281" s="286">
        <f t="shared" si="49"/>
        <v>0</v>
      </c>
    </row>
    <row r="282" spans="2:18" s="111" customFormat="1" ht="16.5" customHeight="1">
      <c r="B282" s="279" t="s">
        <v>149</v>
      </c>
      <c r="C282" s="280"/>
      <c r="D282" s="280"/>
      <c r="E282" s="280"/>
      <c r="F282" s="280"/>
      <c r="G282" s="228"/>
      <c r="H282" s="281">
        <v>0</v>
      </c>
      <c r="I282" s="282">
        <v>0</v>
      </c>
      <c r="J282" s="283">
        <f t="shared" si="47"/>
        <v>0</v>
      </c>
      <c r="K282" s="284">
        <v>0</v>
      </c>
      <c r="L282" s="205">
        <v>0</v>
      </c>
      <c r="M282" s="205">
        <v>0</v>
      </c>
      <c r="N282" s="205">
        <v>0</v>
      </c>
      <c r="O282" s="205">
        <v>0</v>
      </c>
      <c r="P282" s="207">
        <v>0</v>
      </c>
      <c r="Q282" s="285">
        <f t="shared" si="48"/>
        <v>0</v>
      </c>
      <c r="R282" s="286">
        <f t="shared" si="49"/>
        <v>0</v>
      </c>
    </row>
    <row r="283" spans="2:18" s="111" customFormat="1" ht="16.5" customHeight="1">
      <c r="B283" s="279" t="s">
        <v>150</v>
      </c>
      <c r="C283" s="280"/>
      <c r="D283" s="280"/>
      <c r="E283" s="280"/>
      <c r="F283" s="280"/>
      <c r="G283" s="228"/>
      <c r="H283" s="281">
        <v>0</v>
      </c>
      <c r="I283" s="282">
        <v>0</v>
      </c>
      <c r="J283" s="283">
        <f t="shared" si="47"/>
        <v>0</v>
      </c>
      <c r="K283" s="284">
        <v>0</v>
      </c>
      <c r="L283" s="205">
        <v>0</v>
      </c>
      <c r="M283" s="205">
        <v>0</v>
      </c>
      <c r="N283" s="205">
        <v>0</v>
      </c>
      <c r="O283" s="205">
        <v>0</v>
      </c>
      <c r="P283" s="207">
        <v>0</v>
      </c>
      <c r="Q283" s="285">
        <f t="shared" si="48"/>
        <v>0</v>
      </c>
      <c r="R283" s="286">
        <f t="shared" si="49"/>
        <v>0</v>
      </c>
    </row>
    <row r="284" spans="2:18" s="111" customFormat="1" ht="16.5" customHeight="1">
      <c r="B284" s="279" t="s">
        <v>151</v>
      </c>
      <c r="C284" s="280"/>
      <c r="D284" s="280"/>
      <c r="E284" s="280"/>
      <c r="F284" s="280"/>
      <c r="G284" s="228"/>
      <c r="H284" s="281">
        <v>0</v>
      </c>
      <c r="I284" s="282">
        <v>0</v>
      </c>
      <c r="J284" s="283">
        <f t="shared" si="47"/>
        <v>0</v>
      </c>
      <c r="K284" s="284">
        <v>0</v>
      </c>
      <c r="L284" s="205">
        <v>0</v>
      </c>
      <c r="M284" s="205">
        <v>0</v>
      </c>
      <c r="N284" s="205">
        <v>0</v>
      </c>
      <c r="O284" s="205">
        <v>0</v>
      </c>
      <c r="P284" s="207">
        <v>0</v>
      </c>
      <c r="Q284" s="285">
        <f t="shared" si="48"/>
        <v>0</v>
      </c>
      <c r="R284" s="286">
        <f t="shared" si="49"/>
        <v>0</v>
      </c>
    </row>
    <row r="285" spans="2:18" s="111" customFormat="1" ht="16.5" customHeight="1">
      <c r="B285" s="279" t="s">
        <v>152</v>
      </c>
      <c r="C285" s="280"/>
      <c r="D285" s="280"/>
      <c r="E285" s="280"/>
      <c r="F285" s="280"/>
      <c r="G285" s="228"/>
      <c r="H285" s="281">
        <v>0</v>
      </c>
      <c r="I285" s="282">
        <v>0</v>
      </c>
      <c r="J285" s="283">
        <f t="shared" si="47"/>
        <v>0</v>
      </c>
      <c r="K285" s="284">
        <v>0</v>
      </c>
      <c r="L285" s="205">
        <v>0</v>
      </c>
      <c r="M285" s="205">
        <v>0</v>
      </c>
      <c r="N285" s="205">
        <v>0</v>
      </c>
      <c r="O285" s="205">
        <v>0</v>
      </c>
      <c r="P285" s="207">
        <v>0</v>
      </c>
      <c r="Q285" s="285">
        <f t="shared" si="48"/>
        <v>0</v>
      </c>
      <c r="R285" s="286">
        <f t="shared" si="49"/>
        <v>0</v>
      </c>
    </row>
    <row r="286" spans="2:18" s="111" customFormat="1" ht="16.5" customHeight="1">
      <c r="B286" s="279" t="s">
        <v>153</v>
      </c>
      <c r="C286" s="280"/>
      <c r="D286" s="280"/>
      <c r="E286" s="280"/>
      <c r="F286" s="280"/>
      <c r="G286" s="228"/>
      <c r="H286" s="281">
        <v>0</v>
      </c>
      <c r="I286" s="282">
        <v>0</v>
      </c>
      <c r="J286" s="283">
        <f t="shared" si="47"/>
        <v>0</v>
      </c>
      <c r="K286" s="284">
        <v>0</v>
      </c>
      <c r="L286" s="205">
        <v>0</v>
      </c>
      <c r="M286" s="205">
        <v>0</v>
      </c>
      <c r="N286" s="205">
        <v>0</v>
      </c>
      <c r="O286" s="205">
        <v>0</v>
      </c>
      <c r="P286" s="207">
        <v>0</v>
      </c>
      <c r="Q286" s="285">
        <f t="shared" si="48"/>
        <v>0</v>
      </c>
      <c r="R286" s="286">
        <f t="shared" si="49"/>
        <v>0</v>
      </c>
    </row>
    <row r="287" spans="2:18" s="111" customFormat="1" ht="16.5" customHeight="1">
      <c r="B287" s="287" t="s">
        <v>154</v>
      </c>
      <c r="C287" s="288"/>
      <c r="D287" s="288"/>
      <c r="E287" s="288"/>
      <c r="F287" s="288"/>
      <c r="G287" s="239"/>
      <c r="H287" s="80">
        <v>0</v>
      </c>
      <c r="I287" s="82">
        <v>0</v>
      </c>
      <c r="J287" s="83">
        <f t="shared" si="47"/>
        <v>0</v>
      </c>
      <c r="K287" s="289">
        <v>0</v>
      </c>
      <c r="L287" s="212">
        <v>0</v>
      </c>
      <c r="M287" s="212">
        <v>0</v>
      </c>
      <c r="N287" s="212">
        <v>0</v>
      </c>
      <c r="O287" s="212">
        <v>0</v>
      </c>
      <c r="P287" s="214">
        <v>0</v>
      </c>
      <c r="Q287" s="290">
        <f t="shared" si="48"/>
        <v>0</v>
      </c>
      <c r="R287" s="291">
        <f t="shared" si="49"/>
        <v>0</v>
      </c>
    </row>
    <row r="288" spans="2:18" ht="16.5" customHeight="1">
      <c r="B288" s="15" t="s">
        <v>20</v>
      </c>
      <c r="C288" s="16"/>
      <c r="D288" s="16"/>
      <c r="E288" s="16"/>
      <c r="F288" s="16"/>
      <c r="G288" s="16"/>
      <c r="H288" s="59">
        <f aca="true" t="shared" si="50" ref="H288:R288">SUM(H278:H287)</f>
        <v>0</v>
      </c>
      <c r="I288" s="60">
        <f t="shared" si="50"/>
        <v>0</v>
      </c>
      <c r="J288" s="61">
        <f t="shared" si="50"/>
        <v>0</v>
      </c>
      <c r="K288" s="62">
        <f t="shared" si="50"/>
        <v>0</v>
      </c>
      <c r="L288" s="63">
        <f t="shared" si="50"/>
        <v>0</v>
      </c>
      <c r="M288" s="63">
        <f t="shared" si="50"/>
        <v>0</v>
      </c>
      <c r="N288" s="63">
        <f t="shared" si="50"/>
        <v>0</v>
      </c>
      <c r="O288" s="63">
        <f t="shared" si="50"/>
        <v>0</v>
      </c>
      <c r="P288" s="60">
        <f t="shared" si="50"/>
        <v>0</v>
      </c>
      <c r="Q288" s="61">
        <f t="shared" si="50"/>
        <v>0</v>
      </c>
      <c r="R288" s="64">
        <f t="shared" si="50"/>
        <v>0</v>
      </c>
    </row>
    <row r="297" ht="16.5" customHeight="1">
      <c r="A297" s="1" t="s">
        <v>155</v>
      </c>
    </row>
    <row r="298" ht="16.5" customHeight="1">
      <c r="A298" s="1"/>
    </row>
    <row r="299" spans="2:18" ht="16.5" customHeight="1">
      <c r="B299" s="343" t="str">
        <f>$B$5</f>
        <v>平成２０年（２００８年）１０月末日現在</v>
      </c>
      <c r="C299" s="317"/>
      <c r="D299" s="317"/>
      <c r="E299" s="317"/>
      <c r="F299" s="317"/>
      <c r="G299" s="318"/>
      <c r="H299" s="338" t="s">
        <v>156</v>
      </c>
      <c r="I299" s="339"/>
      <c r="J299" s="339"/>
      <c r="K299" s="339"/>
      <c r="L299" s="339"/>
      <c r="M299" s="339"/>
      <c r="N299" s="339"/>
      <c r="O299" s="339"/>
      <c r="P299" s="339"/>
      <c r="Q299" s="339"/>
      <c r="R299" s="324" t="s">
        <v>17</v>
      </c>
    </row>
    <row r="300" spans="1:18" ht="16.5" customHeight="1">
      <c r="A300" s="274" t="s">
        <v>182</v>
      </c>
      <c r="B300" s="319"/>
      <c r="C300" s="320"/>
      <c r="D300" s="320"/>
      <c r="E300" s="320"/>
      <c r="F300" s="320"/>
      <c r="G300" s="321"/>
      <c r="H300" s="292" t="s">
        <v>135</v>
      </c>
      <c r="I300" s="293" t="s">
        <v>146</v>
      </c>
      <c r="J300" s="293" t="s">
        <v>147</v>
      </c>
      <c r="K300" s="294" t="s">
        <v>148</v>
      </c>
      <c r="L300" s="293" t="s">
        <v>149</v>
      </c>
      <c r="M300" s="293" t="s">
        <v>150</v>
      </c>
      <c r="N300" s="293" t="s">
        <v>151</v>
      </c>
      <c r="O300" s="293" t="s">
        <v>152</v>
      </c>
      <c r="P300" s="293" t="s">
        <v>153</v>
      </c>
      <c r="Q300" s="295" t="s">
        <v>154</v>
      </c>
      <c r="R300" s="325"/>
    </row>
    <row r="301" spans="2:18" s="111" customFormat="1" ht="16.5" customHeight="1">
      <c r="B301" s="329" t="s">
        <v>157</v>
      </c>
      <c r="C301" s="330"/>
      <c r="D301" s="331"/>
      <c r="E301" s="340" t="s">
        <v>158</v>
      </c>
      <c r="F301" s="196" t="s">
        <v>135</v>
      </c>
      <c r="G301" s="275"/>
      <c r="H301" s="197">
        <f aca="true" t="shared" si="51" ref="H301:Q301">SUM(H311,H321,H338,H348,H358,H375,H385,H395)</f>
        <v>0</v>
      </c>
      <c r="I301" s="198">
        <f t="shared" si="51"/>
        <v>0</v>
      </c>
      <c r="J301" s="198">
        <f t="shared" si="51"/>
        <v>0</v>
      </c>
      <c r="K301" s="198">
        <f t="shared" si="51"/>
        <v>0</v>
      </c>
      <c r="L301" s="198">
        <f t="shared" si="51"/>
        <v>0</v>
      </c>
      <c r="M301" s="198">
        <f t="shared" si="51"/>
        <v>0</v>
      </c>
      <c r="N301" s="198">
        <f t="shared" si="51"/>
        <v>0</v>
      </c>
      <c r="O301" s="198">
        <f t="shared" si="51"/>
        <v>0</v>
      </c>
      <c r="P301" s="198">
        <f t="shared" si="51"/>
        <v>0</v>
      </c>
      <c r="Q301" s="296">
        <f t="shared" si="51"/>
        <v>0</v>
      </c>
      <c r="R301" s="201">
        <f aca="true" t="shared" si="52" ref="R301:R309">SUM(H301:Q301)</f>
        <v>0</v>
      </c>
    </row>
    <row r="302" spans="2:18" s="111" customFormat="1" ht="16.5" customHeight="1">
      <c r="B302" s="332"/>
      <c r="C302" s="333"/>
      <c r="D302" s="334"/>
      <c r="E302" s="341"/>
      <c r="F302" s="203" t="s">
        <v>136</v>
      </c>
      <c r="G302" s="228"/>
      <c r="H302" s="204">
        <f aca="true" t="shared" si="53" ref="H302:Q302">SUM(H312,H322,H339,H349,H359,H376,H386,H396)</f>
        <v>0</v>
      </c>
      <c r="I302" s="205">
        <f t="shared" si="53"/>
        <v>0</v>
      </c>
      <c r="J302" s="205">
        <f t="shared" si="53"/>
        <v>0</v>
      </c>
      <c r="K302" s="205">
        <f t="shared" si="53"/>
        <v>0</v>
      </c>
      <c r="L302" s="205">
        <f t="shared" si="53"/>
        <v>0</v>
      </c>
      <c r="M302" s="205">
        <f t="shared" si="53"/>
        <v>0</v>
      </c>
      <c r="N302" s="205">
        <f t="shared" si="53"/>
        <v>0</v>
      </c>
      <c r="O302" s="205">
        <f t="shared" si="53"/>
        <v>0</v>
      </c>
      <c r="P302" s="205">
        <f t="shared" si="53"/>
        <v>0</v>
      </c>
      <c r="Q302" s="297">
        <f t="shared" si="53"/>
        <v>0</v>
      </c>
      <c r="R302" s="208">
        <f t="shared" si="52"/>
        <v>0</v>
      </c>
    </row>
    <row r="303" spans="2:18" s="111" customFormat="1" ht="16.5" customHeight="1">
      <c r="B303" s="332"/>
      <c r="C303" s="333"/>
      <c r="D303" s="334"/>
      <c r="E303" s="341"/>
      <c r="F303" s="203" t="s">
        <v>159</v>
      </c>
      <c r="G303" s="228"/>
      <c r="H303" s="204">
        <f aca="true" t="shared" si="54" ref="H303:Q303">SUM(H313,H323,H340,H350,H360,H377,H387,H397)</f>
        <v>0</v>
      </c>
      <c r="I303" s="205">
        <f t="shared" si="54"/>
        <v>0</v>
      </c>
      <c r="J303" s="205">
        <f t="shared" si="54"/>
        <v>0</v>
      </c>
      <c r="K303" s="205">
        <f t="shared" si="54"/>
        <v>0</v>
      </c>
      <c r="L303" s="205">
        <f t="shared" si="54"/>
        <v>0</v>
      </c>
      <c r="M303" s="205">
        <f t="shared" si="54"/>
        <v>0</v>
      </c>
      <c r="N303" s="205">
        <f t="shared" si="54"/>
        <v>0</v>
      </c>
      <c r="O303" s="205">
        <f t="shared" si="54"/>
        <v>0</v>
      </c>
      <c r="P303" s="205">
        <f t="shared" si="54"/>
        <v>0</v>
      </c>
      <c r="Q303" s="297">
        <f t="shared" si="54"/>
        <v>0</v>
      </c>
      <c r="R303" s="208">
        <f t="shared" si="52"/>
        <v>0</v>
      </c>
    </row>
    <row r="304" spans="2:18" s="111" customFormat="1" ht="16.5" customHeight="1">
      <c r="B304" s="332"/>
      <c r="C304" s="333"/>
      <c r="D304" s="334"/>
      <c r="E304" s="341"/>
      <c r="F304" s="203" t="s">
        <v>160</v>
      </c>
      <c r="G304" s="228"/>
      <c r="H304" s="204">
        <f aca="true" t="shared" si="55" ref="H304:Q304">SUM(H314,H324,H341,H351,H361,H378,H388,H398)</f>
        <v>0</v>
      </c>
      <c r="I304" s="205">
        <f t="shared" si="55"/>
        <v>0</v>
      </c>
      <c r="J304" s="205">
        <f t="shared" si="55"/>
        <v>0</v>
      </c>
      <c r="K304" s="205">
        <f t="shared" si="55"/>
        <v>0</v>
      </c>
      <c r="L304" s="205">
        <f t="shared" si="55"/>
        <v>0</v>
      </c>
      <c r="M304" s="205">
        <f t="shared" si="55"/>
        <v>0</v>
      </c>
      <c r="N304" s="205">
        <f t="shared" si="55"/>
        <v>0</v>
      </c>
      <c r="O304" s="205">
        <f t="shared" si="55"/>
        <v>0</v>
      </c>
      <c r="P304" s="205">
        <f t="shared" si="55"/>
        <v>0</v>
      </c>
      <c r="Q304" s="297">
        <f t="shared" si="55"/>
        <v>0</v>
      </c>
      <c r="R304" s="208">
        <f t="shared" si="52"/>
        <v>0</v>
      </c>
    </row>
    <row r="305" spans="2:18" s="111" customFormat="1" ht="16.5" customHeight="1">
      <c r="B305" s="332"/>
      <c r="C305" s="333"/>
      <c r="D305" s="334"/>
      <c r="E305" s="341"/>
      <c r="F305" s="203" t="s">
        <v>161</v>
      </c>
      <c r="G305" s="228"/>
      <c r="H305" s="204">
        <f aca="true" t="shared" si="56" ref="H305:Q305">SUM(H315,H325,H342,H352,H362,H379,H389,H399)</f>
        <v>0</v>
      </c>
      <c r="I305" s="205">
        <f t="shared" si="56"/>
        <v>0</v>
      </c>
      <c r="J305" s="205">
        <f t="shared" si="56"/>
        <v>0</v>
      </c>
      <c r="K305" s="205">
        <f t="shared" si="56"/>
        <v>0</v>
      </c>
      <c r="L305" s="205">
        <f t="shared" si="56"/>
        <v>0</v>
      </c>
      <c r="M305" s="205">
        <f t="shared" si="56"/>
        <v>0</v>
      </c>
      <c r="N305" s="205">
        <f t="shared" si="56"/>
        <v>0</v>
      </c>
      <c r="O305" s="205">
        <f t="shared" si="56"/>
        <v>0</v>
      </c>
      <c r="P305" s="205">
        <f t="shared" si="56"/>
        <v>0</v>
      </c>
      <c r="Q305" s="297">
        <f t="shared" si="56"/>
        <v>0</v>
      </c>
      <c r="R305" s="208">
        <f t="shared" si="52"/>
        <v>0</v>
      </c>
    </row>
    <row r="306" spans="2:18" s="111" customFormat="1" ht="16.5" customHeight="1">
      <c r="B306" s="332"/>
      <c r="C306" s="333"/>
      <c r="D306" s="334"/>
      <c r="E306" s="341"/>
      <c r="F306" s="203" t="s">
        <v>162</v>
      </c>
      <c r="G306" s="228"/>
      <c r="H306" s="204">
        <f aca="true" t="shared" si="57" ref="H306:Q306">SUM(H316,H326,H343,H353,H363,H380,H390,H400)</f>
        <v>0</v>
      </c>
      <c r="I306" s="205">
        <f t="shared" si="57"/>
        <v>0</v>
      </c>
      <c r="J306" s="205">
        <f t="shared" si="57"/>
        <v>0</v>
      </c>
      <c r="K306" s="205">
        <f t="shared" si="57"/>
        <v>0</v>
      </c>
      <c r="L306" s="205">
        <f t="shared" si="57"/>
        <v>0</v>
      </c>
      <c r="M306" s="205">
        <f t="shared" si="57"/>
        <v>0</v>
      </c>
      <c r="N306" s="205">
        <f t="shared" si="57"/>
        <v>0</v>
      </c>
      <c r="O306" s="205">
        <f t="shared" si="57"/>
        <v>0</v>
      </c>
      <c r="P306" s="205">
        <f t="shared" si="57"/>
        <v>0</v>
      </c>
      <c r="Q306" s="297">
        <f t="shared" si="57"/>
        <v>0</v>
      </c>
      <c r="R306" s="208">
        <f t="shared" si="52"/>
        <v>0</v>
      </c>
    </row>
    <row r="307" spans="2:18" s="111" customFormat="1" ht="16.5" customHeight="1">
      <c r="B307" s="332"/>
      <c r="C307" s="333"/>
      <c r="D307" s="334"/>
      <c r="E307" s="341"/>
      <c r="F307" s="203" t="s">
        <v>163</v>
      </c>
      <c r="G307" s="228"/>
      <c r="H307" s="204">
        <f aca="true" t="shared" si="58" ref="H307:Q307">SUM(H317,H327,H344,H354,H364,H381,H391,H401)</f>
        <v>0</v>
      </c>
      <c r="I307" s="205">
        <f t="shared" si="58"/>
        <v>0</v>
      </c>
      <c r="J307" s="205">
        <f t="shared" si="58"/>
        <v>0</v>
      </c>
      <c r="K307" s="205">
        <f t="shared" si="58"/>
        <v>0</v>
      </c>
      <c r="L307" s="205">
        <f t="shared" si="58"/>
        <v>0</v>
      </c>
      <c r="M307" s="205">
        <f t="shared" si="58"/>
        <v>0</v>
      </c>
      <c r="N307" s="205">
        <f t="shared" si="58"/>
        <v>0</v>
      </c>
      <c r="O307" s="205">
        <f t="shared" si="58"/>
        <v>0</v>
      </c>
      <c r="P307" s="205">
        <f t="shared" si="58"/>
        <v>0</v>
      </c>
      <c r="Q307" s="297">
        <f t="shared" si="58"/>
        <v>0</v>
      </c>
      <c r="R307" s="208">
        <f t="shared" si="52"/>
        <v>0</v>
      </c>
    </row>
    <row r="308" spans="2:18" s="111" customFormat="1" ht="16.5" customHeight="1">
      <c r="B308" s="332"/>
      <c r="C308" s="333"/>
      <c r="D308" s="334"/>
      <c r="E308" s="341"/>
      <c r="F308" s="203" t="s">
        <v>164</v>
      </c>
      <c r="G308" s="228"/>
      <c r="H308" s="204">
        <f aca="true" t="shared" si="59" ref="H308:Q308">SUM(H318,H328,H345,H355,H365,H382,H392,H402)</f>
        <v>0</v>
      </c>
      <c r="I308" s="205">
        <f t="shared" si="59"/>
        <v>0</v>
      </c>
      <c r="J308" s="205">
        <f t="shared" si="59"/>
        <v>0</v>
      </c>
      <c r="K308" s="205">
        <f t="shared" si="59"/>
        <v>0</v>
      </c>
      <c r="L308" s="205">
        <f t="shared" si="59"/>
        <v>0</v>
      </c>
      <c r="M308" s="205">
        <f t="shared" si="59"/>
        <v>0</v>
      </c>
      <c r="N308" s="205">
        <f t="shared" si="59"/>
        <v>0</v>
      </c>
      <c r="O308" s="205">
        <f t="shared" si="59"/>
        <v>0</v>
      </c>
      <c r="P308" s="205">
        <f t="shared" si="59"/>
        <v>0</v>
      </c>
      <c r="Q308" s="297">
        <f t="shared" si="59"/>
        <v>0</v>
      </c>
      <c r="R308" s="208">
        <f t="shared" si="52"/>
        <v>0</v>
      </c>
    </row>
    <row r="309" spans="2:18" s="111" customFormat="1" ht="16.5" customHeight="1">
      <c r="B309" s="332"/>
      <c r="C309" s="333"/>
      <c r="D309" s="334"/>
      <c r="E309" s="342"/>
      <c r="F309" s="210" t="s">
        <v>165</v>
      </c>
      <c r="G309" s="239"/>
      <c r="H309" s="211">
        <f aca="true" t="shared" si="60" ref="H309:Q309">SUM(H319,H329,H346,H356,H366,H383,H393,H403)</f>
        <v>0</v>
      </c>
      <c r="I309" s="212">
        <f t="shared" si="60"/>
        <v>0</v>
      </c>
      <c r="J309" s="212">
        <f t="shared" si="60"/>
        <v>0</v>
      </c>
      <c r="K309" s="212">
        <f t="shared" si="60"/>
        <v>0</v>
      </c>
      <c r="L309" s="212">
        <f t="shared" si="60"/>
        <v>0</v>
      </c>
      <c r="M309" s="212">
        <f t="shared" si="60"/>
        <v>0</v>
      </c>
      <c r="N309" s="212">
        <f t="shared" si="60"/>
        <v>0</v>
      </c>
      <c r="O309" s="212">
        <f t="shared" si="60"/>
        <v>0</v>
      </c>
      <c r="P309" s="212">
        <f t="shared" si="60"/>
        <v>0</v>
      </c>
      <c r="Q309" s="298">
        <f t="shared" si="60"/>
        <v>0</v>
      </c>
      <c r="R309" s="215">
        <f t="shared" si="52"/>
        <v>0</v>
      </c>
    </row>
    <row r="310" spans="2:18" ht="16.5" customHeight="1">
      <c r="B310" s="335"/>
      <c r="C310" s="336"/>
      <c r="D310" s="337"/>
      <c r="E310" s="15" t="s">
        <v>20</v>
      </c>
      <c r="F310" s="16"/>
      <c r="G310" s="16"/>
      <c r="H310" s="59">
        <f aca="true" t="shared" si="61" ref="H310:R310">SUM(H301:H309)</f>
        <v>0</v>
      </c>
      <c r="I310" s="63">
        <f t="shared" si="61"/>
        <v>0</v>
      </c>
      <c r="J310" s="63">
        <f t="shared" si="61"/>
        <v>0</v>
      </c>
      <c r="K310" s="63">
        <f t="shared" si="61"/>
        <v>0</v>
      </c>
      <c r="L310" s="63">
        <f t="shared" si="61"/>
        <v>0</v>
      </c>
      <c r="M310" s="63">
        <f t="shared" si="61"/>
        <v>0</v>
      </c>
      <c r="N310" s="63">
        <f t="shared" si="61"/>
        <v>0</v>
      </c>
      <c r="O310" s="63">
        <f t="shared" si="61"/>
        <v>0</v>
      </c>
      <c r="P310" s="63">
        <f t="shared" si="61"/>
        <v>0</v>
      </c>
      <c r="Q310" s="299">
        <f t="shared" si="61"/>
        <v>0</v>
      </c>
      <c r="R310" s="90">
        <f t="shared" si="61"/>
        <v>0</v>
      </c>
    </row>
    <row r="311" spans="2:18" s="111" customFormat="1" ht="16.5" customHeight="1">
      <c r="B311" s="329" t="s">
        <v>122</v>
      </c>
      <c r="C311" s="330"/>
      <c r="D311" s="331"/>
      <c r="E311" s="340" t="s">
        <v>158</v>
      </c>
      <c r="F311" s="300" t="s">
        <v>135</v>
      </c>
      <c r="G311" s="275"/>
      <c r="H311" s="197">
        <v>0</v>
      </c>
      <c r="I311" s="198">
        <v>0</v>
      </c>
      <c r="J311" s="198">
        <v>0</v>
      </c>
      <c r="K311" s="198">
        <v>0</v>
      </c>
      <c r="L311" s="198">
        <v>0</v>
      </c>
      <c r="M311" s="198">
        <v>0</v>
      </c>
      <c r="N311" s="198">
        <v>0</v>
      </c>
      <c r="O311" s="198">
        <v>0</v>
      </c>
      <c r="P311" s="198">
        <v>0</v>
      </c>
      <c r="Q311" s="296">
        <v>0</v>
      </c>
      <c r="R311" s="201">
        <f aca="true" t="shared" si="62" ref="R311:R319">SUM(H311:Q311)</f>
        <v>0</v>
      </c>
    </row>
    <row r="312" spans="2:18" s="111" customFormat="1" ht="16.5" customHeight="1">
      <c r="B312" s="332"/>
      <c r="C312" s="333"/>
      <c r="D312" s="334"/>
      <c r="E312" s="341"/>
      <c r="F312" s="271" t="s">
        <v>136</v>
      </c>
      <c r="G312" s="228"/>
      <c r="H312" s="204">
        <v>0</v>
      </c>
      <c r="I312" s="205">
        <v>0</v>
      </c>
      <c r="J312" s="205">
        <v>0</v>
      </c>
      <c r="K312" s="205">
        <v>0</v>
      </c>
      <c r="L312" s="205">
        <v>0</v>
      </c>
      <c r="M312" s="205">
        <v>0</v>
      </c>
      <c r="N312" s="205">
        <v>0</v>
      </c>
      <c r="O312" s="205">
        <v>0</v>
      </c>
      <c r="P312" s="205">
        <v>0</v>
      </c>
      <c r="Q312" s="297">
        <v>0</v>
      </c>
      <c r="R312" s="208">
        <f t="shared" si="62"/>
        <v>0</v>
      </c>
    </row>
    <row r="313" spans="2:18" s="111" customFormat="1" ht="16.5" customHeight="1">
      <c r="B313" s="332"/>
      <c r="C313" s="333"/>
      <c r="D313" s="334"/>
      <c r="E313" s="341"/>
      <c r="F313" s="271" t="s">
        <v>159</v>
      </c>
      <c r="G313" s="228"/>
      <c r="H313" s="204">
        <v>0</v>
      </c>
      <c r="I313" s="205">
        <v>0</v>
      </c>
      <c r="J313" s="205">
        <v>0</v>
      </c>
      <c r="K313" s="205">
        <v>0</v>
      </c>
      <c r="L313" s="205">
        <v>0</v>
      </c>
      <c r="M313" s="205">
        <v>0</v>
      </c>
      <c r="N313" s="205">
        <v>0</v>
      </c>
      <c r="O313" s="205">
        <v>0</v>
      </c>
      <c r="P313" s="205">
        <v>0</v>
      </c>
      <c r="Q313" s="297">
        <v>0</v>
      </c>
      <c r="R313" s="208">
        <f t="shared" si="62"/>
        <v>0</v>
      </c>
    </row>
    <row r="314" spans="2:18" s="111" customFormat="1" ht="16.5" customHeight="1">
      <c r="B314" s="332"/>
      <c r="C314" s="333"/>
      <c r="D314" s="334"/>
      <c r="E314" s="341"/>
      <c r="F314" s="271" t="s">
        <v>160</v>
      </c>
      <c r="G314" s="228"/>
      <c r="H314" s="204">
        <v>0</v>
      </c>
      <c r="I314" s="205">
        <v>0</v>
      </c>
      <c r="J314" s="205">
        <v>0</v>
      </c>
      <c r="K314" s="205">
        <v>0</v>
      </c>
      <c r="L314" s="205">
        <v>0</v>
      </c>
      <c r="M314" s="205">
        <v>0</v>
      </c>
      <c r="N314" s="205">
        <v>0</v>
      </c>
      <c r="O314" s="205">
        <v>0</v>
      </c>
      <c r="P314" s="205">
        <v>0</v>
      </c>
      <c r="Q314" s="297">
        <v>0</v>
      </c>
      <c r="R314" s="208">
        <f t="shared" si="62"/>
        <v>0</v>
      </c>
    </row>
    <row r="315" spans="2:18" s="111" customFormat="1" ht="16.5" customHeight="1">
      <c r="B315" s="332"/>
      <c r="C315" s="333"/>
      <c r="D315" s="334"/>
      <c r="E315" s="341"/>
      <c r="F315" s="271" t="s">
        <v>161</v>
      </c>
      <c r="G315" s="228"/>
      <c r="H315" s="204">
        <v>0</v>
      </c>
      <c r="I315" s="205">
        <v>0</v>
      </c>
      <c r="J315" s="205">
        <v>0</v>
      </c>
      <c r="K315" s="205">
        <v>0</v>
      </c>
      <c r="L315" s="205">
        <v>0</v>
      </c>
      <c r="M315" s="205">
        <v>0</v>
      </c>
      <c r="N315" s="205">
        <v>0</v>
      </c>
      <c r="O315" s="205">
        <v>0</v>
      </c>
      <c r="P315" s="205">
        <v>0</v>
      </c>
      <c r="Q315" s="297">
        <v>0</v>
      </c>
      <c r="R315" s="208">
        <f t="shared" si="62"/>
        <v>0</v>
      </c>
    </row>
    <row r="316" spans="2:18" s="111" customFormat="1" ht="16.5" customHeight="1">
      <c r="B316" s="332"/>
      <c r="C316" s="333"/>
      <c r="D316" s="334"/>
      <c r="E316" s="341"/>
      <c r="F316" s="271" t="s">
        <v>162</v>
      </c>
      <c r="G316" s="228"/>
      <c r="H316" s="204">
        <v>0</v>
      </c>
      <c r="I316" s="205">
        <v>0</v>
      </c>
      <c r="J316" s="205">
        <v>0</v>
      </c>
      <c r="K316" s="205">
        <v>0</v>
      </c>
      <c r="L316" s="205">
        <v>0</v>
      </c>
      <c r="M316" s="205">
        <v>0</v>
      </c>
      <c r="N316" s="205">
        <v>0</v>
      </c>
      <c r="O316" s="205">
        <v>0</v>
      </c>
      <c r="P316" s="205">
        <v>0</v>
      </c>
      <c r="Q316" s="297">
        <v>0</v>
      </c>
      <c r="R316" s="208">
        <f t="shared" si="62"/>
        <v>0</v>
      </c>
    </row>
    <row r="317" spans="2:18" s="111" customFormat="1" ht="16.5" customHeight="1">
      <c r="B317" s="332"/>
      <c r="C317" s="333"/>
      <c r="D317" s="334"/>
      <c r="E317" s="341"/>
      <c r="F317" s="271" t="s">
        <v>163</v>
      </c>
      <c r="G317" s="228"/>
      <c r="H317" s="204">
        <v>0</v>
      </c>
      <c r="I317" s="205">
        <v>0</v>
      </c>
      <c r="J317" s="205">
        <v>0</v>
      </c>
      <c r="K317" s="205">
        <v>0</v>
      </c>
      <c r="L317" s="205">
        <v>0</v>
      </c>
      <c r="M317" s="205">
        <v>0</v>
      </c>
      <c r="N317" s="205">
        <v>0</v>
      </c>
      <c r="O317" s="205">
        <v>0</v>
      </c>
      <c r="P317" s="205">
        <v>0</v>
      </c>
      <c r="Q317" s="297">
        <v>0</v>
      </c>
      <c r="R317" s="208">
        <f t="shared" si="62"/>
        <v>0</v>
      </c>
    </row>
    <row r="318" spans="2:18" s="111" customFormat="1" ht="16.5" customHeight="1">
      <c r="B318" s="332"/>
      <c r="C318" s="333"/>
      <c r="D318" s="334"/>
      <c r="E318" s="341"/>
      <c r="F318" s="271" t="s">
        <v>164</v>
      </c>
      <c r="G318" s="228"/>
      <c r="H318" s="204">
        <v>0</v>
      </c>
      <c r="I318" s="205">
        <v>0</v>
      </c>
      <c r="J318" s="205">
        <v>0</v>
      </c>
      <c r="K318" s="205">
        <v>0</v>
      </c>
      <c r="L318" s="205">
        <v>0</v>
      </c>
      <c r="M318" s="205">
        <v>0</v>
      </c>
      <c r="N318" s="205">
        <v>0</v>
      </c>
      <c r="O318" s="205">
        <v>0</v>
      </c>
      <c r="P318" s="205">
        <v>0</v>
      </c>
      <c r="Q318" s="297">
        <v>0</v>
      </c>
      <c r="R318" s="208">
        <f t="shared" si="62"/>
        <v>0</v>
      </c>
    </row>
    <row r="319" spans="2:18" s="111" customFormat="1" ht="16.5" customHeight="1">
      <c r="B319" s="332"/>
      <c r="C319" s="333"/>
      <c r="D319" s="334"/>
      <c r="E319" s="342"/>
      <c r="F319" s="273" t="s">
        <v>165</v>
      </c>
      <c r="G319" s="239"/>
      <c r="H319" s="211">
        <v>0</v>
      </c>
      <c r="I319" s="212">
        <v>0</v>
      </c>
      <c r="J319" s="212">
        <v>0</v>
      </c>
      <c r="K319" s="212">
        <v>0</v>
      </c>
      <c r="L319" s="212">
        <v>0</v>
      </c>
      <c r="M319" s="212">
        <v>0</v>
      </c>
      <c r="N319" s="212">
        <v>0</v>
      </c>
      <c r="O319" s="212">
        <v>0</v>
      </c>
      <c r="P319" s="212">
        <v>0</v>
      </c>
      <c r="Q319" s="298">
        <v>0</v>
      </c>
      <c r="R319" s="215">
        <f t="shared" si="62"/>
        <v>0</v>
      </c>
    </row>
    <row r="320" spans="2:18" ht="16.5" customHeight="1">
      <c r="B320" s="335"/>
      <c r="C320" s="336"/>
      <c r="D320" s="337"/>
      <c r="E320" s="15" t="s">
        <v>20</v>
      </c>
      <c r="F320" s="16"/>
      <c r="G320" s="16"/>
      <c r="H320" s="59">
        <f aca="true" t="shared" si="63" ref="H320:R320">SUM(H311:H319)</f>
        <v>0</v>
      </c>
      <c r="I320" s="63">
        <f t="shared" si="63"/>
        <v>0</v>
      </c>
      <c r="J320" s="63">
        <f t="shared" si="63"/>
        <v>0</v>
      </c>
      <c r="K320" s="63">
        <f t="shared" si="63"/>
        <v>0</v>
      </c>
      <c r="L320" s="63">
        <f t="shared" si="63"/>
        <v>0</v>
      </c>
      <c r="M320" s="63">
        <f t="shared" si="63"/>
        <v>0</v>
      </c>
      <c r="N320" s="63">
        <f t="shared" si="63"/>
        <v>0</v>
      </c>
      <c r="O320" s="63">
        <f t="shared" si="63"/>
        <v>0</v>
      </c>
      <c r="P320" s="63">
        <f t="shared" si="63"/>
        <v>0</v>
      </c>
      <c r="Q320" s="299">
        <f t="shared" si="63"/>
        <v>0</v>
      </c>
      <c r="R320" s="90">
        <f t="shared" si="63"/>
        <v>0</v>
      </c>
    </row>
    <row r="321" spans="2:18" s="111" customFormat="1" ht="16.5" customHeight="1">
      <c r="B321" s="329" t="s">
        <v>123</v>
      </c>
      <c r="C321" s="330"/>
      <c r="D321" s="331"/>
      <c r="E321" s="340" t="s">
        <v>158</v>
      </c>
      <c r="F321" s="300" t="s">
        <v>135</v>
      </c>
      <c r="G321" s="275"/>
      <c r="H321" s="197">
        <v>0</v>
      </c>
      <c r="I321" s="198">
        <v>0</v>
      </c>
      <c r="J321" s="198">
        <v>0</v>
      </c>
      <c r="K321" s="198">
        <v>0</v>
      </c>
      <c r="L321" s="198">
        <v>0</v>
      </c>
      <c r="M321" s="198">
        <v>0</v>
      </c>
      <c r="N321" s="198">
        <v>0</v>
      </c>
      <c r="O321" s="198">
        <v>0</v>
      </c>
      <c r="P321" s="198">
        <v>0</v>
      </c>
      <c r="Q321" s="296">
        <v>0</v>
      </c>
      <c r="R321" s="201">
        <f aca="true" t="shared" si="64" ref="R321:R329">SUM(H321:Q321)</f>
        <v>0</v>
      </c>
    </row>
    <row r="322" spans="2:18" s="111" customFormat="1" ht="16.5" customHeight="1">
      <c r="B322" s="332"/>
      <c r="C322" s="333"/>
      <c r="D322" s="334"/>
      <c r="E322" s="341"/>
      <c r="F322" s="271" t="s">
        <v>136</v>
      </c>
      <c r="G322" s="228"/>
      <c r="H322" s="204">
        <v>0</v>
      </c>
      <c r="I322" s="205">
        <v>0</v>
      </c>
      <c r="J322" s="205">
        <v>0</v>
      </c>
      <c r="K322" s="205">
        <v>0</v>
      </c>
      <c r="L322" s="205">
        <v>0</v>
      </c>
      <c r="M322" s="205">
        <v>0</v>
      </c>
      <c r="N322" s="205">
        <v>0</v>
      </c>
      <c r="O322" s="205">
        <v>0</v>
      </c>
      <c r="P322" s="205">
        <v>0</v>
      </c>
      <c r="Q322" s="297">
        <v>0</v>
      </c>
      <c r="R322" s="208">
        <f t="shared" si="64"/>
        <v>0</v>
      </c>
    </row>
    <row r="323" spans="2:18" s="111" customFormat="1" ht="16.5" customHeight="1">
      <c r="B323" s="332"/>
      <c r="C323" s="333"/>
      <c r="D323" s="334"/>
      <c r="E323" s="341"/>
      <c r="F323" s="271" t="s">
        <v>159</v>
      </c>
      <c r="G323" s="228"/>
      <c r="H323" s="204">
        <v>0</v>
      </c>
      <c r="I323" s="205">
        <v>0</v>
      </c>
      <c r="J323" s="205">
        <v>0</v>
      </c>
      <c r="K323" s="205">
        <v>0</v>
      </c>
      <c r="L323" s="205">
        <v>0</v>
      </c>
      <c r="M323" s="205">
        <v>0</v>
      </c>
      <c r="N323" s="205">
        <v>0</v>
      </c>
      <c r="O323" s="205">
        <v>0</v>
      </c>
      <c r="P323" s="205">
        <v>0</v>
      </c>
      <c r="Q323" s="297">
        <v>0</v>
      </c>
      <c r="R323" s="208">
        <f t="shared" si="64"/>
        <v>0</v>
      </c>
    </row>
    <row r="324" spans="2:18" s="111" customFormat="1" ht="16.5" customHeight="1">
      <c r="B324" s="332"/>
      <c r="C324" s="333"/>
      <c r="D324" s="334"/>
      <c r="E324" s="341"/>
      <c r="F324" s="271" t="s">
        <v>160</v>
      </c>
      <c r="G324" s="228"/>
      <c r="H324" s="204">
        <v>0</v>
      </c>
      <c r="I324" s="205">
        <v>0</v>
      </c>
      <c r="J324" s="205">
        <v>0</v>
      </c>
      <c r="K324" s="205">
        <v>0</v>
      </c>
      <c r="L324" s="205">
        <v>0</v>
      </c>
      <c r="M324" s="205">
        <v>0</v>
      </c>
      <c r="N324" s="205">
        <v>0</v>
      </c>
      <c r="O324" s="205">
        <v>0</v>
      </c>
      <c r="P324" s="205">
        <v>0</v>
      </c>
      <c r="Q324" s="297">
        <v>0</v>
      </c>
      <c r="R324" s="208">
        <f t="shared" si="64"/>
        <v>0</v>
      </c>
    </row>
    <row r="325" spans="2:18" s="111" customFormat="1" ht="16.5" customHeight="1">
      <c r="B325" s="332"/>
      <c r="C325" s="333"/>
      <c r="D325" s="334"/>
      <c r="E325" s="341"/>
      <c r="F325" s="271" t="s">
        <v>161</v>
      </c>
      <c r="G325" s="228"/>
      <c r="H325" s="204">
        <v>0</v>
      </c>
      <c r="I325" s="205">
        <v>0</v>
      </c>
      <c r="J325" s="205">
        <v>0</v>
      </c>
      <c r="K325" s="205">
        <v>0</v>
      </c>
      <c r="L325" s="205">
        <v>0</v>
      </c>
      <c r="M325" s="205">
        <v>0</v>
      </c>
      <c r="N325" s="205">
        <v>0</v>
      </c>
      <c r="O325" s="205">
        <v>0</v>
      </c>
      <c r="P325" s="205">
        <v>0</v>
      </c>
      <c r="Q325" s="297">
        <v>0</v>
      </c>
      <c r="R325" s="208">
        <f t="shared" si="64"/>
        <v>0</v>
      </c>
    </row>
    <row r="326" spans="2:18" s="111" customFormat="1" ht="16.5" customHeight="1">
      <c r="B326" s="332"/>
      <c r="C326" s="333"/>
      <c r="D326" s="334"/>
      <c r="E326" s="341"/>
      <c r="F326" s="271" t="s">
        <v>162</v>
      </c>
      <c r="G326" s="228"/>
      <c r="H326" s="204">
        <v>0</v>
      </c>
      <c r="I326" s="205">
        <v>0</v>
      </c>
      <c r="J326" s="205">
        <v>0</v>
      </c>
      <c r="K326" s="205">
        <v>0</v>
      </c>
      <c r="L326" s="205">
        <v>0</v>
      </c>
      <c r="M326" s="205">
        <v>0</v>
      </c>
      <c r="N326" s="205">
        <v>0</v>
      </c>
      <c r="O326" s="205">
        <v>0</v>
      </c>
      <c r="P326" s="205">
        <v>0</v>
      </c>
      <c r="Q326" s="297">
        <v>0</v>
      </c>
      <c r="R326" s="208">
        <f t="shared" si="64"/>
        <v>0</v>
      </c>
    </row>
    <row r="327" spans="2:18" s="111" customFormat="1" ht="16.5" customHeight="1">
      <c r="B327" s="332"/>
      <c r="C327" s="333"/>
      <c r="D327" s="334"/>
      <c r="E327" s="341"/>
      <c r="F327" s="271" t="s">
        <v>163</v>
      </c>
      <c r="G327" s="228"/>
      <c r="H327" s="204">
        <v>0</v>
      </c>
      <c r="I327" s="205">
        <v>0</v>
      </c>
      <c r="J327" s="205">
        <v>0</v>
      </c>
      <c r="K327" s="205">
        <v>0</v>
      </c>
      <c r="L327" s="205">
        <v>0</v>
      </c>
      <c r="M327" s="205">
        <v>0</v>
      </c>
      <c r="N327" s="205">
        <v>0</v>
      </c>
      <c r="O327" s="205">
        <v>0</v>
      </c>
      <c r="P327" s="205">
        <v>0</v>
      </c>
      <c r="Q327" s="297">
        <v>0</v>
      </c>
      <c r="R327" s="208">
        <f t="shared" si="64"/>
        <v>0</v>
      </c>
    </row>
    <row r="328" spans="2:18" s="111" customFormat="1" ht="16.5" customHeight="1">
      <c r="B328" s="332"/>
      <c r="C328" s="333"/>
      <c r="D328" s="334"/>
      <c r="E328" s="341"/>
      <c r="F328" s="271" t="s">
        <v>164</v>
      </c>
      <c r="G328" s="228"/>
      <c r="H328" s="204">
        <v>0</v>
      </c>
      <c r="I328" s="205">
        <v>0</v>
      </c>
      <c r="J328" s="205">
        <v>0</v>
      </c>
      <c r="K328" s="205">
        <v>0</v>
      </c>
      <c r="L328" s="205">
        <v>0</v>
      </c>
      <c r="M328" s="205">
        <v>0</v>
      </c>
      <c r="N328" s="205">
        <v>0</v>
      </c>
      <c r="O328" s="205">
        <v>0</v>
      </c>
      <c r="P328" s="205">
        <v>0</v>
      </c>
      <c r="Q328" s="297">
        <v>0</v>
      </c>
      <c r="R328" s="208">
        <f t="shared" si="64"/>
        <v>0</v>
      </c>
    </row>
    <row r="329" spans="2:18" s="111" customFormat="1" ht="16.5" customHeight="1">
      <c r="B329" s="332"/>
      <c r="C329" s="333"/>
      <c r="D329" s="334"/>
      <c r="E329" s="342"/>
      <c r="F329" s="273" t="s">
        <v>165</v>
      </c>
      <c r="G329" s="239"/>
      <c r="H329" s="211">
        <v>0</v>
      </c>
      <c r="I329" s="212">
        <v>0</v>
      </c>
      <c r="J329" s="212">
        <v>0</v>
      </c>
      <c r="K329" s="212">
        <v>0</v>
      </c>
      <c r="L329" s="212">
        <v>0</v>
      </c>
      <c r="M329" s="212">
        <v>0</v>
      </c>
      <c r="N329" s="212">
        <v>0</v>
      </c>
      <c r="O329" s="212">
        <v>0</v>
      </c>
      <c r="P329" s="212">
        <v>0</v>
      </c>
      <c r="Q329" s="298">
        <v>0</v>
      </c>
      <c r="R329" s="215">
        <f t="shared" si="64"/>
        <v>0</v>
      </c>
    </row>
    <row r="330" spans="2:18" ht="16.5" customHeight="1">
      <c r="B330" s="335"/>
      <c r="C330" s="336"/>
      <c r="D330" s="337"/>
      <c r="E330" s="15" t="s">
        <v>20</v>
      </c>
      <c r="F330" s="16"/>
      <c r="G330" s="16"/>
      <c r="H330" s="59">
        <f aca="true" t="shared" si="65" ref="H330:R330">SUM(H321:H329)</f>
        <v>0</v>
      </c>
      <c r="I330" s="63">
        <f t="shared" si="65"/>
        <v>0</v>
      </c>
      <c r="J330" s="63">
        <f t="shared" si="65"/>
        <v>0</v>
      </c>
      <c r="K330" s="63">
        <f t="shared" si="65"/>
        <v>0</v>
      </c>
      <c r="L330" s="63">
        <f t="shared" si="65"/>
        <v>0</v>
      </c>
      <c r="M330" s="63">
        <f t="shared" si="65"/>
        <v>0</v>
      </c>
      <c r="N330" s="63">
        <f t="shared" si="65"/>
        <v>0</v>
      </c>
      <c r="O330" s="63">
        <f t="shared" si="65"/>
        <v>0</v>
      </c>
      <c r="P330" s="63">
        <f t="shared" si="65"/>
        <v>0</v>
      </c>
      <c r="Q330" s="299">
        <f t="shared" si="65"/>
        <v>0</v>
      </c>
      <c r="R330" s="90">
        <f t="shared" si="65"/>
        <v>0</v>
      </c>
    </row>
    <row r="331" ht="16.5" customHeight="1">
      <c r="A331" s="1"/>
    </row>
    <row r="332" ht="16.5" customHeight="1">
      <c r="A332" s="1"/>
    </row>
    <row r="333" ht="16.5" customHeight="1">
      <c r="A333" s="1"/>
    </row>
    <row r="334" ht="16.5" customHeight="1">
      <c r="A334" s="1" t="s">
        <v>166</v>
      </c>
    </row>
    <row r="335" ht="16.5" customHeight="1">
      <c r="A335" s="1"/>
    </row>
    <row r="336" spans="2:18" ht="16.5" customHeight="1">
      <c r="B336" s="343" t="str">
        <f>$B$5</f>
        <v>平成２０年（２００８年）１０月末日現在</v>
      </c>
      <c r="C336" s="317"/>
      <c r="D336" s="317"/>
      <c r="E336" s="317"/>
      <c r="F336" s="317"/>
      <c r="G336" s="318"/>
      <c r="H336" s="338" t="s">
        <v>156</v>
      </c>
      <c r="I336" s="339"/>
      <c r="J336" s="339"/>
      <c r="K336" s="339"/>
      <c r="L336" s="339"/>
      <c r="M336" s="339"/>
      <c r="N336" s="339"/>
      <c r="O336" s="339"/>
      <c r="P336" s="339"/>
      <c r="Q336" s="339"/>
      <c r="R336" s="324" t="s">
        <v>17</v>
      </c>
    </row>
    <row r="337" spans="1:18" ht="16.5" customHeight="1">
      <c r="A337" s="274" t="s">
        <v>182</v>
      </c>
      <c r="B337" s="319"/>
      <c r="C337" s="320"/>
      <c r="D337" s="320"/>
      <c r="E337" s="320"/>
      <c r="F337" s="320"/>
      <c r="G337" s="321"/>
      <c r="H337" s="301" t="s">
        <v>135</v>
      </c>
      <c r="I337" s="302" t="s">
        <v>146</v>
      </c>
      <c r="J337" s="302" t="s">
        <v>147</v>
      </c>
      <c r="K337" s="303" t="s">
        <v>148</v>
      </c>
      <c r="L337" s="302" t="s">
        <v>149</v>
      </c>
      <c r="M337" s="302" t="s">
        <v>150</v>
      </c>
      <c r="N337" s="302" t="s">
        <v>151</v>
      </c>
      <c r="O337" s="302" t="s">
        <v>152</v>
      </c>
      <c r="P337" s="302" t="s">
        <v>153</v>
      </c>
      <c r="Q337" s="304" t="s">
        <v>154</v>
      </c>
      <c r="R337" s="325"/>
    </row>
    <row r="338" spans="2:18" s="111" customFormat="1" ht="16.5" customHeight="1">
      <c r="B338" s="329" t="s">
        <v>167</v>
      </c>
      <c r="C338" s="330"/>
      <c r="D338" s="331"/>
      <c r="E338" s="340" t="s">
        <v>158</v>
      </c>
      <c r="F338" s="300" t="s">
        <v>135</v>
      </c>
      <c r="G338" s="275"/>
      <c r="H338" s="197">
        <v>0</v>
      </c>
      <c r="I338" s="198">
        <v>0</v>
      </c>
      <c r="J338" s="198">
        <v>0</v>
      </c>
      <c r="K338" s="198">
        <v>0</v>
      </c>
      <c r="L338" s="198">
        <v>0</v>
      </c>
      <c r="M338" s="198">
        <v>0</v>
      </c>
      <c r="N338" s="198">
        <v>0</v>
      </c>
      <c r="O338" s="198">
        <v>0</v>
      </c>
      <c r="P338" s="198">
        <v>0</v>
      </c>
      <c r="Q338" s="200">
        <v>0</v>
      </c>
      <c r="R338" s="201">
        <f aca="true" t="shared" si="66" ref="R338:R346">SUM(H338:Q338)</f>
        <v>0</v>
      </c>
    </row>
    <row r="339" spans="2:18" s="111" customFormat="1" ht="16.5" customHeight="1">
      <c r="B339" s="332"/>
      <c r="C339" s="333"/>
      <c r="D339" s="334"/>
      <c r="E339" s="341"/>
      <c r="F339" s="271" t="s">
        <v>136</v>
      </c>
      <c r="G339" s="228"/>
      <c r="H339" s="204">
        <v>0</v>
      </c>
      <c r="I339" s="205">
        <v>0</v>
      </c>
      <c r="J339" s="205">
        <v>0</v>
      </c>
      <c r="K339" s="205">
        <v>0</v>
      </c>
      <c r="L339" s="205">
        <v>0</v>
      </c>
      <c r="M339" s="205">
        <v>0</v>
      </c>
      <c r="N339" s="205">
        <v>0</v>
      </c>
      <c r="O339" s="205">
        <v>0</v>
      </c>
      <c r="P339" s="205">
        <v>0</v>
      </c>
      <c r="Q339" s="207">
        <v>0</v>
      </c>
      <c r="R339" s="208">
        <f t="shared" si="66"/>
        <v>0</v>
      </c>
    </row>
    <row r="340" spans="2:18" s="111" customFormat="1" ht="16.5" customHeight="1">
      <c r="B340" s="332"/>
      <c r="C340" s="333"/>
      <c r="D340" s="334"/>
      <c r="E340" s="341"/>
      <c r="F340" s="271" t="s">
        <v>159</v>
      </c>
      <c r="G340" s="228"/>
      <c r="H340" s="204">
        <v>0</v>
      </c>
      <c r="I340" s="205">
        <v>0</v>
      </c>
      <c r="J340" s="205">
        <v>0</v>
      </c>
      <c r="K340" s="205">
        <v>0</v>
      </c>
      <c r="L340" s="205">
        <v>0</v>
      </c>
      <c r="M340" s="205">
        <v>0</v>
      </c>
      <c r="N340" s="205">
        <v>0</v>
      </c>
      <c r="O340" s="205">
        <v>0</v>
      </c>
      <c r="P340" s="205">
        <v>0</v>
      </c>
      <c r="Q340" s="207">
        <v>0</v>
      </c>
      <c r="R340" s="208">
        <f t="shared" si="66"/>
        <v>0</v>
      </c>
    </row>
    <row r="341" spans="2:18" s="111" customFormat="1" ht="16.5" customHeight="1">
      <c r="B341" s="332"/>
      <c r="C341" s="333"/>
      <c r="D341" s="334"/>
      <c r="E341" s="341"/>
      <c r="F341" s="271" t="s">
        <v>160</v>
      </c>
      <c r="G341" s="228"/>
      <c r="H341" s="204">
        <v>0</v>
      </c>
      <c r="I341" s="205">
        <v>0</v>
      </c>
      <c r="J341" s="205">
        <v>0</v>
      </c>
      <c r="K341" s="205">
        <v>0</v>
      </c>
      <c r="L341" s="205">
        <v>0</v>
      </c>
      <c r="M341" s="205">
        <v>0</v>
      </c>
      <c r="N341" s="205">
        <v>0</v>
      </c>
      <c r="O341" s="205">
        <v>0</v>
      </c>
      <c r="P341" s="205">
        <v>0</v>
      </c>
      <c r="Q341" s="207">
        <v>0</v>
      </c>
      <c r="R341" s="208">
        <f t="shared" si="66"/>
        <v>0</v>
      </c>
    </row>
    <row r="342" spans="2:18" s="111" customFormat="1" ht="16.5" customHeight="1">
      <c r="B342" s="332"/>
      <c r="C342" s="333"/>
      <c r="D342" s="334"/>
      <c r="E342" s="341"/>
      <c r="F342" s="271" t="s">
        <v>161</v>
      </c>
      <c r="G342" s="228"/>
      <c r="H342" s="204">
        <v>0</v>
      </c>
      <c r="I342" s="205">
        <v>0</v>
      </c>
      <c r="J342" s="205">
        <v>0</v>
      </c>
      <c r="K342" s="205">
        <v>0</v>
      </c>
      <c r="L342" s="205">
        <v>0</v>
      </c>
      <c r="M342" s="205">
        <v>0</v>
      </c>
      <c r="N342" s="205">
        <v>0</v>
      </c>
      <c r="O342" s="205">
        <v>0</v>
      </c>
      <c r="P342" s="205">
        <v>0</v>
      </c>
      <c r="Q342" s="207">
        <v>0</v>
      </c>
      <c r="R342" s="208">
        <f t="shared" si="66"/>
        <v>0</v>
      </c>
    </row>
    <row r="343" spans="2:18" s="111" customFormat="1" ht="16.5" customHeight="1">
      <c r="B343" s="332"/>
      <c r="C343" s="333"/>
      <c r="D343" s="334"/>
      <c r="E343" s="341"/>
      <c r="F343" s="271" t="s">
        <v>162</v>
      </c>
      <c r="G343" s="228"/>
      <c r="H343" s="204">
        <v>0</v>
      </c>
      <c r="I343" s="205">
        <v>0</v>
      </c>
      <c r="J343" s="205">
        <v>0</v>
      </c>
      <c r="K343" s="205">
        <v>0</v>
      </c>
      <c r="L343" s="205">
        <v>0</v>
      </c>
      <c r="M343" s="205">
        <v>0</v>
      </c>
      <c r="N343" s="205">
        <v>0</v>
      </c>
      <c r="O343" s="205">
        <v>0</v>
      </c>
      <c r="P343" s="205">
        <v>0</v>
      </c>
      <c r="Q343" s="207">
        <v>0</v>
      </c>
      <c r="R343" s="208">
        <f t="shared" si="66"/>
        <v>0</v>
      </c>
    </row>
    <row r="344" spans="2:18" s="111" customFormat="1" ht="16.5" customHeight="1">
      <c r="B344" s="332"/>
      <c r="C344" s="333"/>
      <c r="D344" s="334"/>
      <c r="E344" s="341"/>
      <c r="F344" s="271" t="s">
        <v>163</v>
      </c>
      <c r="G344" s="228"/>
      <c r="H344" s="204">
        <v>0</v>
      </c>
      <c r="I344" s="205">
        <v>0</v>
      </c>
      <c r="J344" s="205">
        <v>0</v>
      </c>
      <c r="K344" s="205">
        <v>0</v>
      </c>
      <c r="L344" s="205">
        <v>0</v>
      </c>
      <c r="M344" s="205">
        <v>0</v>
      </c>
      <c r="N344" s="205">
        <v>0</v>
      </c>
      <c r="O344" s="205">
        <v>0</v>
      </c>
      <c r="P344" s="205">
        <v>0</v>
      </c>
      <c r="Q344" s="207">
        <v>0</v>
      </c>
      <c r="R344" s="208">
        <f t="shared" si="66"/>
        <v>0</v>
      </c>
    </row>
    <row r="345" spans="2:18" s="111" customFormat="1" ht="16.5" customHeight="1">
      <c r="B345" s="332"/>
      <c r="C345" s="333"/>
      <c r="D345" s="334"/>
      <c r="E345" s="341"/>
      <c r="F345" s="271" t="s">
        <v>164</v>
      </c>
      <c r="G345" s="228"/>
      <c r="H345" s="204">
        <v>0</v>
      </c>
      <c r="I345" s="205">
        <v>0</v>
      </c>
      <c r="J345" s="205">
        <v>0</v>
      </c>
      <c r="K345" s="205">
        <v>0</v>
      </c>
      <c r="L345" s="205">
        <v>0</v>
      </c>
      <c r="M345" s="205">
        <v>0</v>
      </c>
      <c r="N345" s="205">
        <v>0</v>
      </c>
      <c r="O345" s="205">
        <v>0</v>
      </c>
      <c r="P345" s="205">
        <v>0</v>
      </c>
      <c r="Q345" s="207">
        <v>0</v>
      </c>
      <c r="R345" s="208">
        <f t="shared" si="66"/>
        <v>0</v>
      </c>
    </row>
    <row r="346" spans="2:18" s="111" customFormat="1" ht="16.5" customHeight="1">
      <c r="B346" s="332"/>
      <c r="C346" s="333"/>
      <c r="D346" s="334"/>
      <c r="E346" s="342"/>
      <c r="F346" s="273" t="s">
        <v>165</v>
      </c>
      <c r="G346" s="239"/>
      <c r="H346" s="211">
        <v>0</v>
      </c>
      <c r="I346" s="212">
        <v>0</v>
      </c>
      <c r="J346" s="212">
        <v>0</v>
      </c>
      <c r="K346" s="212">
        <v>0</v>
      </c>
      <c r="L346" s="212">
        <v>0</v>
      </c>
      <c r="M346" s="212">
        <v>0</v>
      </c>
      <c r="N346" s="212">
        <v>0</v>
      </c>
      <c r="O346" s="212">
        <v>0</v>
      </c>
      <c r="P346" s="212">
        <v>0</v>
      </c>
      <c r="Q346" s="214">
        <v>0</v>
      </c>
      <c r="R346" s="215">
        <f t="shared" si="66"/>
        <v>0</v>
      </c>
    </row>
    <row r="347" spans="2:18" ht="16.5" customHeight="1">
      <c r="B347" s="335"/>
      <c r="C347" s="336"/>
      <c r="D347" s="337"/>
      <c r="E347" s="15" t="s">
        <v>20</v>
      </c>
      <c r="F347" s="16"/>
      <c r="G347" s="16"/>
      <c r="H347" s="59">
        <f aca="true" t="shared" si="67" ref="H347:R347">SUM(H338:H346)</f>
        <v>0</v>
      </c>
      <c r="I347" s="63">
        <f t="shared" si="67"/>
        <v>0</v>
      </c>
      <c r="J347" s="63">
        <f t="shared" si="67"/>
        <v>0</v>
      </c>
      <c r="K347" s="63">
        <f t="shared" si="67"/>
        <v>0</v>
      </c>
      <c r="L347" s="63">
        <f t="shared" si="67"/>
        <v>0</v>
      </c>
      <c r="M347" s="63">
        <f t="shared" si="67"/>
        <v>0</v>
      </c>
      <c r="N347" s="63">
        <f t="shared" si="67"/>
        <v>0</v>
      </c>
      <c r="O347" s="63">
        <f t="shared" si="67"/>
        <v>0</v>
      </c>
      <c r="P347" s="63">
        <f t="shared" si="67"/>
        <v>0</v>
      </c>
      <c r="Q347" s="60">
        <f t="shared" si="67"/>
        <v>0</v>
      </c>
      <c r="R347" s="90">
        <f t="shared" si="67"/>
        <v>0</v>
      </c>
    </row>
    <row r="348" spans="2:18" s="111" customFormat="1" ht="16.5" customHeight="1">
      <c r="B348" s="329" t="s">
        <v>124</v>
      </c>
      <c r="C348" s="330"/>
      <c r="D348" s="331"/>
      <c r="E348" s="340" t="s">
        <v>158</v>
      </c>
      <c r="F348" s="300" t="s">
        <v>135</v>
      </c>
      <c r="G348" s="275"/>
      <c r="H348" s="197">
        <v>0</v>
      </c>
      <c r="I348" s="198">
        <v>0</v>
      </c>
      <c r="J348" s="198">
        <v>0</v>
      </c>
      <c r="K348" s="198">
        <v>0</v>
      </c>
      <c r="L348" s="198">
        <v>0</v>
      </c>
      <c r="M348" s="198">
        <v>0</v>
      </c>
      <c r="N348" s="198">
        <v>0</v>
      </c>
      <c r="O348" s="198">
        <v>0</v>
      </c>
      <c r="P348" s="198">
        <v>0</v>
      </c>
      <c r="Q348" s="200">
        <v>0</v>
      </c>
      <c r="R348" s="201">
        <f aca="true" t="shared" si="68" ref="R348:R356">SUM(H348:Q348)</f>
        <v>0</v>
      </c>
    </row>
    <row r="349" spans="2:18" s="111" customFormat="1" ht="16.5" customHeight="1">
      <c r="B349" s="332"/>
      <c r="C349" s="333"/>
      <c r="D349" s="334"/>
      <c r="E349" s="341"/>
      <c r="F349" s="271" t="s">
        <v>136</v>
      </c>
      <c r="G349" s="228"/>
      <c r="H349" s="204">
        <v>0</v>
      </c>
      <c r="I349" s="205">
        <v>0</v>
      </c>
      <c r="J349" s="205">
        <v>0</v>
      </c>
      <c r="K349" s="205">
        <v>0</v>
      </c>
      <c r="L349" s="205">
        <v>0</v>
      </c>
      <c r="M349" s="205">
        <v>0</v>
      </c>
      <c r="N349" s="205">
        <v>0</v>
      </c>
      <c r="O349" s="205">
        <v>0</v>
      </c>
      <c r="P349" s="205">
        <v>0</v>
      </c>
      <c r="Q349" s="207">
        <v>0</v>
      </c>
      <c r="R349" s="208">
        <f t="shared" si="68"/>
        <v>0</v>
      </c>
    </row>
    <row r="350" spans="2:18" s="111" customFormat="1" ht="16.5" customHeight="1">
      <c r="B350" s="332"/>
      <c r="C350" s="333"/>
      <c r="D350" s="334"/>
      <c r="E350" s="341"/>
      <c r="F350" s="271" t="s">
        <v>159</v>
      </c>
      <c r="G350" s="228"/>
      <c r="H350" s="204">
        <v>0</v>
      </c>
      <c r="I350" s="205">
        <v>0</v>
      </c>
      <c r="J350" s="205">
        <v>0</v>
      </c>
      <c r="K350" s="205">
        <v>0</v>
      </c>
      <c r="L350" s="205">
        <v>0</v>
      </c>
      <c r="M350" s="205">
        <v>0</v>
      </c>
      <c r="N350" s="205">
        <v>0</v>
      </c>
      <c r="O350" s="205">
        <v>0</v>
      </c>
      <c r="P350" s="205">
        <v>0</v>
      </c>
      <c r="Q350" s="207">
        <v>0</v>
      </c>
      <c r="R350" s="208">
        <f t="shared" si="68"/>
        <v>0</v>
      </c>
    </row>
    <row r="351" spans="2:18" s="111" customFormat="1" ht="16.5" customHeight="1">
      <c r="B351" s="332"/>
      <c r="C351" s="333"/>
      <c r="D351" s="334"/>
      <c r="E351" s="341"/>
      <c r="F351" s="271" t="s">
        <v>160</v>
      </c>
      <c r="G351" s="228"/>
      <c r="H351" s="204">
        <v>0</v>
      </c>
      <c r="I351" s="205">
        <v>0</v>
      </c>
      <c r="J351" s="205">
        <v>0</v>
      </c>
      <c r="K351" s="205">
        <v>0</v>
      </c>
      <c r="L351" s="205">
        <v>0</v>
      </c>
      <c r="M351" s="205">
        <v>0</v>
      </c>
      <c r="N351" s="205">
        <v>0</v>
      </c>
      <c r="O351" s="205">
        <v>0</v>
      </c>
      <c r="P351" s="205">
        <v>0</v>
      </c>
      <c r="Q351" s="207">
        <v>0</v>
      </c>
      <c r="R351" s="208">
        <f t="shared" si="68"/>
        <v>0</v>
      </c>
    </row>
    <row r="352" spans="2:18" s="111" customFormat="1" ht="16.5" customHeight="1">
      <c r="B352" s="332"/>
      <c r="C352" s="333"/>
      <c r="D352" s="334"/>
      <c r="E352" s="341"/>
      <c r="F352" s="271" t="s">
        <v>161</v>
      </c>
      <c r="G352" s="228"/>
      <c r="H352" s="204">
        <v>0</v>
      </c>
      <c r="I352" s="205">
        <v>0</v>
      </c>
      <c r="J352" s="205">
        <v>0</v>
      </c>
      <c r="K352" s="205">
        <v>0</v>
      </c>
      <c r="L352" s="205">
        <v>0</v>
      </c>
      <c r="M352" s="205">
        <v>0</v>
      </c>
      <c r="N352" s="205">
        <v>0</v>
      </c>
      <c r="O352" s="205">
        <v>0</v>
      </c>
      <c r="P352" s="205">
        <v>0</v>
      </c>
      <c r="Q352" s="207">
        <v>0</v>
      </c>
      <c r="R352" s="208">
        <f t="shared" si="68"/>
        <v>0</v>
      </c>
    </row>
    <row r="353" spans="2:18" s="111" customFormat="1" ht="16.5" customHeight="1">
      <c r="B353" s="332"/>
      <c r="C353" s="333"/>
      <c r="D353" s="334"/>
      <c r="E353" s="341"/>
      <c r="F353" s="271" t="s">
        <v>162</v>
      </c>
      <c r="G353" s="228"/>
      <c r="H353" s="204">
        <v>0</v>
      </c>
      <c r="I353" s="205">
        <v>0</v>
      </c>
      <c r="J353" s="205">
        <v>0</v>
      </c>
      <c r="K353" s="205">
        <v>0</v>
      </c>
      <c r="L353" s="205">
        <v>0</v>
      </c>
      <c r="M353" s="205">
        <v>0</v>
      </c>
      <c r="N353" s="205">
        <v>0</v>
      </c>
      <c r="O353" s="205">
        <v>0</v>
      </c>
      <c r="P353" s="205">
        <v>0</v>
      </c>
      <c r="Q353" s="207">
        <v>0</v>
      </c>
      <c r="R353" s="208">
        <f t="shared" si="68"/>
        <v>0</v>
      </c>
    </row>
    <row r="354" spans="2:18" s="111" customFormat="1" ht="16.5" customHeight="1">
      <c r="B354" s="332"/>
      <c r="C354" s="333"/>
      <c r="D354" s="334"/>
      <c r="E354" s="341"/>
      <c r="F354" s="271" t="s">
        <v>163</v>
      </c>
      <c r="G354" s="228"/>
      <c r="H354" s="204">
        <v>0</v>
      </c>
      <c r="I354" s="205">
        <v>0</v>
      </c>
      <c r="J354" s="205">
        <v>0</v>
      </c>
      <c r="K354" s="205">
        <v>0</v>
      </c>
      <c r="L354" s="205">
        <v>0</v>
      </c>
      <c r="M354" s="205">
        <v>0</v>
      </c>
      <c r="N354" s="205">
        <v>0</v>
      </c>
      <c r="O354" s="205">
        <v>0</v>
      </c>
      <c r="P354" s="205">
        <v>0</v>
      </c>
      <c r="Q354" s="207">
        <v>0</v>
      </c>
      <c r="R354" s="208">
        <f t="shared" si="68"/>
        <v>0</v>
      </c>
    </row>
    <row r="355" spans="2:18" s="111" customFormat="1" ht="16.5" customHeight="1">
      <c r="B355" s="332"/>
      <c r="C355" s="333"/>
      <c r="D355" s="334"/>
      <c r="E355" s="341"/>
      <c r="F355" s="271" t="s">
        <v>164</v>
      </c>
      <c r="G355" s="228"/>
      <c r="H355" s="204">
        <v>0</v>
      </c>
      <c r="I355" s="205">
        <v>0</v>
      </c>
      <c r="J355" s="205">
        <v>0</v>
      </c>
      <c r="K355" s="205">
        <v>0</v>
      </c>
      <c r="L355" s="205">
        <v>0</v>
      </c>
      <c r="M355" s="205">
        <v>0</v>
      </c>
      <c r="N355" s="205">
        <v>0</v>
      </c>
      <c r="O355" s="205">
        <v>0</v>
      </c>
      <c r="P355" s="205">
        <v>0</v>
      </c>
      <c r="Q355" s="207">
        <v>0</v>
      </c>
      <c r="R355" s="208">
        <f t="shared" si="68"/>
        <v>0</v>
      </c>
    </row>
    <row r="356" spans="2:18" s="111" customFormat="1" ht="16.5" customHeight="1">
      <c r="B356" s="332"/>
      <c r="C356" s="333"/>
      <c r="D356" s="334"/>
      <c r="E356" s="342"/>
      <c r="F356" s="273" t="s">
        <v>165</v>
      </c>
      <c r="G356" s="239"/>
      <c r="H356" s="211">
        <v>0</v>
      </c>
      <c r="I356" s="212">
        <v>0</v>
      </c>
      <c r="J356" s="212">
        <v>0</v>
      </c>
      <c r="K356" s="212">
        <v>0</v>
      </c>
      <c r="L356" s="212">
        <v>0</v>
      </c>
      <c r="M356" s="212">
        <v>0</v>
      </c>
      <c r="N356" s="212">
        <v>0</v>
      </c>
      <c r="O356" s="212">
        <v>0</v>
      </c>
      <c r="P356" s="212">
        <v>0</v>
      </c>
      <c r="Q356" s="214">
        <v>0</v>
      </c>
      <c r="R356" s="215">
        <f t="shared" si="68"/>
        <v>0</v>
      </c>
    </row>
    <row r="357" spans="2:18" ht="16.5" customHeight="1">
      <c r="B357" s="335"/>
      <c r="C357" s="336"/>
      <c r="D357" s="337"/>
      <c r="E357" s="15" t="s">
        <v>20</v>
      </c>
      <c r="F357" s="16"/>
      <c r="G357" s="16"/>
      <c r="H357" s="59">
        <f aca="true" t="shared" si="69" ref="H357:R357">SUM(H348:H356)</f>
        <v>0</v>
      </c>
      <c r="I357" s="63">
        <f t="shared" si="69"/>
        <v>0</v>
      </c>
      <c r="J357" s="63">
        <f t="shared" si="69"/>
        <v>0</v>
      </c>
      <c r="K357" s="63">
        <f t="shared" si="69"/>
        <v>0</v>
      </c>
      <c r="L357" s="63">
        <f t="shared" si="69"/>
        <v>0</v>
      </c>
      <c r="M357" s="63">
        <f t="shared" si="69"/>
        <v>0</v>
      </c>
      <c r="N357" s="63">
        <f t="shared" si="69"/>
        <v>0</v>
      </c>
      <c r="O357" s="63">
        <f t="shared" si="69"/>
        <v>0</v>
      </c>
      <c r="P357" s="63">
        <f t="shared" si="69"/>
        <v>0</v>
      </c>
      <c r="Q357" s="60">
        <f t="shared" si="69"/>
        <v>0</v>
      </c>
      <c r="R357" s="90">
        <f t="shared" si="69"/>
        <v>0</v>
      </c>
    </row>
    <row r="358" spans="2:18" s="111" customFormat="1" ht="16.5" customHeight="1">
      <c r="B358" s="329" t="s">
        <v>125</v>
      </c>
      <c r="C358" s="330"/>
      <c r="D358" s="331"/>
      <c r="E358" s="340" t="s">
        <v>158</v>
      </c>
      <c r="F358" s="300" t="s">
        <v>135</v>
      </c>
      <c r="G358" s="275"/>
      <c r="H358" s="197">
        <v>0</v>
      </c>
      <c r="I358" s="198">
        <v>0</v>
      </c>
      <c r="J358" s="198">
        <v>0</v>
      </c>
      <c r="K358" s="198">
        <v>0</v>
      </c>
      <c r="L358" s="198">
        <v>0</v>
      </c>
      <c r="M358" s="198">
        <v>0</v>
      </c>
      <c r="N358" s="198">
        <v>0</v>
      </c>
      <c r="O358" s="198">
        <v>0</v>
      </c>
      <c r="P358" s="198">
        <v>0</v>
      </c>
      <c r="Q358" s="200">
        <v>0</v>
      </c>
      <c r="R358" s="201">
        <f aca="true" t="shared" si="70" ref="R358:R366">SUM(H358:Q358)</f>
        <v>0</v>
      </c>
    </row>
    <row r="359" spans="2:18" s="111" customFormat="1" ht="16.5" customHeight="1">
      <c r="B359" s="332"/>
      <c r="C359" s="333"/>
      <c r="D359" s="334"/>
      <c r="E359" s="341"/>
      <c r="F359" s="271" t="s">
        <v>136</v>
      </c>
      <c r="G359" s="228"/>
      <c r="H359" s="204">
        <v>0</v>
      </c>
      <c r="I359" s="205">
        <v>0</v>
      </c>
      <c r="J359" s="205">
        <v>0</v>
      </c>
      <c r="K359" s="205">
        <v>0</v>
      </c>
      <c r="L359" s="205">
        <v>0</v>
      </c>
      <c r="M359" s="205">
        <v>0</v>
      </c>
      <c r="N359" s="205">
        <v>0</v>
      </c>
      <c r="O359" s="205">
        <v>0</v>
      </c>
      <c r="P359" s="205">
        <v>0</v>
      </c>
      <c r="Q359" s="207">
        <v>0</v>
      </c>
      <c r="R359" s="208">
        <f t="shared" si="70"/>
        <v>0</v>
      </c>
    </row>
    <row r="360" spans="2:18" s="111" customFormat="1" ht="16.5" customHeight="1">
      <c r="B360" s="332"/>
      <c r="C360" s="333"/>
      <c r="D360" s="334"/>
      <c r="E360" s="341"/>
      <c r="F360" s="271" t="s">
        <v>159</v>
      </c>
      <c r="G360" s="228"/>
      <c r="H360" s="204">
        <v>0</v>
      </c>
      <c r="I360" s="205">
        <v>0</v>
      </c>
      <c r="J360" s="205">
        <v>0</v>
      </c>
      <c r="K360" s="205">
        <v>0</v>
      </c>
      <c r="L360" s="205">
        <v>0</v>
      </c>
      <c r="M360" s="205">
        <v>0</v>
      </c>
      <c r="N360" s="205">
        <v>0</v>
      </c>
      <c r="O360" s="205">
        <v>0</v>
      </c>
      <c r="P360" s="205">
        <v>0</v>
      </c>
      <c r="Q360" s="207">
        <v>0</v>
      </c>
      <c r="R360" s="208">
        <f t="shared" si="70"/>
        <v>0</v>
      </c>
    </row>
    <row r="361" spans="2:18" s="111" customFormat="1" ht="16.5" customHeight="1">
      <c r="B361" s="332"/>
      <c r="C361" s="333"/>
      <c r="D361" s="334"/>
      <c r="E361" s="341"/>
      <c r="F361" s="271" t="s">
        <v>160</v>
      </c>
      <c r="G361" s="228"/>
      <c r="H361" s="204">
        <v>0</v>
      </c>
      <c r="I361" s="205">
        <v>0</v>
      </c>
      <c r="J361" s="205">
        <v>0</v>
      </c>
      <c r="K361" s="205">
        <v>0</v>
      </c>
      <c r="L361" s="205">
        <v>0</v>
      </c>
      <c r="M361" s="205">
        <v>0</v>
      </c>
      <c r="N361" s="205">
        <v>0</v>
      </c>
      <c r="O361" s="205">
        <v>0</v>
      </c>
      <c r="P361" s="205">
        <v>0</v>
      </c>
      <c r="Q361" s="207">
        <v>0</v>
      </c>
      <c r="R361" s="208">
        <f t="shared" si="70"/>
        <v>0</v>
      </c>
    </row>
    <row r="362" spans="2:18" s="111" customFormat="1" ht="16.5" customHeight="1">
      <c r="B362" s="332"/>
      <c r="C362" s="333"/>
      <c r="D362" s="334"/>
      <c r="E362" s="341"/>
      <c r="F362" s="271" t="s">
        <v>161</v>
      </c>
      <c r="G362" s="228"/>
      <c r="H362" s="204">
        <v>0</v>
      </c>
      <c r="I362" s="205">
        <v>0</v>
      </c>
      <c r="J362" s="205">
        <v>0</v>
      </c>
      <c r="K362" s="205">
        <v>0</v>
      </c>
      <c r="L362" s="205">
        <v>0</v>
      </c>
      <c r="M362" s="205">
        <v>0</v>
      </c>
      <c r="N362" s="205">
        <v>0</v>
      </c>
      <c r="O362" s="205">
        <v>0</v>
      </c>
      <c r="P362" s="205">
        <v>0</v>
      </c>
      <c r="Q362" s="207">
        <v>0</v>
      </c>
      <c r="R362" s="208">
        <f t="shared" si="70"/>
        <v>0</v>
      </c>
    </row>
    <row r="363" spans="2:18" s="111" customFormat="1" ht="16.5" customHeight="1">
      <c r="B363" s="332"/>
      <c r="C363" s="333"/>
      <c r="D363" s="334"/>
      <c r="E363" s="341"/>
      <c r="F363" s="271" t="s">
        <v>162</v>
      </c>
      <c r="G363" s="228"/>
      <c r="H363" s="204">
        <v>0</v>
      </c>
      <c r="I363" s="205">
        <v>0</v>
      </c>
      <c r="J363" s="205">
        <v>0</v>
      </c>
      <c r="K363" s="205">
        <v>0</v>
      </c>
      <c r="L363" s="205">
        <v>0</v>
      </c>
      <c r="M363" s="205">
        <v>0</v>
      </c>
      <c r="N363" s="205">
        <v>0</v>
      </c>
      <c r="O363" s="205">
        <v>0</v>
      </c>
      <c r="P363" s="205">
        <v>0</v>
      </c>
      <c r="Q363" s="207">
        <v>0</v>
      </c>
      <c r="R363" s="208">
        <f t="shared" si="70"/>
        <v>0</v>
      </c>
    </row>
    <row r="364" spans="2:18" s="111" customFormat="1" ht="16.5" customHeight="1">
      <c r="B364" s="332"/>
      <c r="C364" s="333"/>
      <c r="D364" s="334"/>
      <c r="E364" s="341"/>
      <c r="F364" s="271" t="s">
        <v>163</v>
      </c>
      <c r="G364" s="228"/>
      <c r="H364" s="204">
        <v>0</v>
      </c>
      <c r="I364" s="205">
        <v>0</v>
      </c>
      <c r="J364" s="205">
        <v>0</v>
      </c>
      <c r="K364" s="205">
        <v>0</v>
      </c>
      <c r="L364" s="205">
        <v>0</v>
      </c>
      <c r="M364" s="205">
        <v>0</v>
      </c>
      <c r="N364" s="205">
        <v>0</v>
      </c>
      <c r="O364" s="205">
        <v>0</v>
      </c>
      <c r="P364" s="205">
        <v>0</v>
      </c>
      <c r="Q364" s="207">
        <v>0</v>
      </c>
      <c r="R364" s="208">
        <f t="shared" si="70"/>
        <v>0</v>
      </c>
    </row>
    <row r="365" spans="2:18" s="111" customFormat="1" ht="16.5" customHeight="1">
      <c r="B365" s="332"/>
      <c r="C365" s="333"/>
      <c r="D365" s="334"/>
      <c r="E365" s="341"/>
      <c r="F365" s="271" t="s">
        <v>164</v>
      </c>
      <c r="G365" s="228"/>
      <c r="H365" s="204">
        <v>0</v>
      </c>
      <c r="I365" s="205">
        <v>0</v>
      </c>
      <c r="J365" s="205">
        <v>0</v>
      </c>
      <c r="K365" s="205">
        <v>0</v>
      </c>
      <c r="L365" s="205">
        <v>0</v>
      </c>
      <c r="M365" s="205">
        <v>0</v>
      </c>
      <c r="N365" s="205">
        <v>0</v>
      </c>
      <c r="O365" s="205">
        <v>0</v>
      </c>
      <c r="P365" s="205">
        <v>0</v>
      </c>
      <c r="Q365" s="207">
        <v>0</v>
      </c>
      <c r="R365" s="208">
        <f t="shared" si="70"/>
        <v>0</v>
      </c>
    </row>
    <row r="366" spans="2:18" s="111" customFormat="1" ht="16.5" customHeight="1">
      <c r="B366" s="332"/>
      <c r="C366" s="333"/>
      <c r="D366" s="334"/>
      <c r="E366" s="342"/>
      <c r="F366" s="273" t="s">
        <v>165</v>
      </c>
      <c r="G366" s="239"/>
      <c r="H366" s="211">
        <v>0</v>
      </c>
      <c r="I366" s="212">
        <v>0</v>
      </c>
      <c r="J366" s="212">
        <v>0</v>
      </c>
      <c r="K366" s="212">
        <v>0</v>
      </c>
      <c r="L366" s="212">
        <v>0</v>
      </c>
      <c r="M366" s="212">
        <v>0</v>
      </c>
      <c r="N366" s="212">
        <v>0</v>
      </c>
      <c r="O366" s="212">
        <v>0</v>
      </c>
      <c r="P366" s="212">
        <v>0</v>
      </c>
      <c r="Q366" s="214">
        <v>0</v>
      </c>
      <c r="R366" s="215">
        <f t="shared" si="70"/>
        <v>0</v>
      </c>
    </row>
    <row r="367" spans="2:18" ht="16.5" customHeight="1">
      <c r="B367" s="335"/>
      <c r="C367" s="336"/>
      <c r="D367" s="337"/>
      <c r="E367" s="15" t="s">
        <v>20</v>
      </c>
      <c r="F367" s="16"/>
      <c r="G367" s="16"/>
      <c r="H367" s="59">
        <f aca="true" t="shared" si="71" ref="H367:R367">SUM(H358:H366)</f>
        <v>0</v>
      </c>
      <c r="I367" s="63">
        <f t="shared" si="71"/>
        <v>0</v>
      </c>
      <c r="J367" s="63">
        <f t="shared" si="71"/>
        <v>0</v>
      </c>
      <c r="K367" s="63">
        <f t="shared" si="71"/>
        <v>0</v>
      </c>
      <c r="L367" s="63">
        <f t="shared" si="71"/>
        <v>0</v>
      </c>
      <c r="M367" s="63">
        <f t="shared" si="71"/>
        <v>0</v>
      </c>
      <c r="N367" s="63">
        <f t="shared" si="71"/>
        <v>0</v>
      </c>
      <c r="O367" s="63">
        <f t="shared" si="71"/>
        <v>0</v>
      </c>
      <c r="P367" s="63">
        <f t="shared" si="71"/>
        <v>0</v>
      </c>
      <c r="Q367" s="60">
        <f t="shared" si="71"/>
        <v>0</v>
      </c>
      <c r="R367" s="90">
        <f t="shared" si="71"/>
        <v>0</v>
      </c>
    </row>
    <row r="368" ht="16.5" customHeight="1">
      <c r="A368" s="1"/>
    </row>
    <row r="369" ht="16.5" customHeight="1">
      <c r="A369" s="1"/>
    </row>
    <row r="370" ht="16.5" customHeight="1">
      <c r="A370" s="1"/>
    </row>
    <row r="371" ht="16.5" customHeight="1">
      <c r="A371" s="1" t="s">
        <v>166</v>
      </c>
    </row>
    <row r="372" ht="16.5" customHeight="1">
      <c r="A372" s="1"/>
    </row>
    <row r="373" spans="2:18" ht="16.5" customHeight="1">
      <c r="B373" s="343" t="str">
        <f>$B$5</f>
        <v>平成２０年（２００８年）１０月末日現在</v>
      </c>
      <c r="C373" s="317"/>
      <c r="D373" s="317"/>
      <c r="E373" s="317"/>
      <c r="F373" s="317"/>
      <c r="G373" s="318"/>
      <c r="H373" s="338" t="s">
        <v>156</v>
      </c>
      <c r="I373" s="339"/>
      <c r="J373" s="339"/>
      <c r="K373" s="339"/>
      <c r="L373" s="339"/>
      <c r="M373" s="339"/>
      <c r="N373" s="339"/>
      <c r="O373" s="339"/>
      <c r="P373" s="339"/>
      <c r="Q373" s="339"/>
      <c r="R373" s="324" t="s">
        <v>17</v>
      </c>
    </row>
    <row r="374" spans="1:18" ht="16.5" customHeight="1">
      <c r="A374" s="274" t="s">
        <v>182</v>
      </c>
      <c r="B374" s="319"/>
      <c r="C374" s="320"/>
      <c r="D374" s="320"/>
      <c r="E374" s="320"/>
      <c r="F374" s="320"/>
      <c r="G374" s="321"/>
      <c r="H374" s="301" t="s">
        <v>135</v>
      </c>
      <c r="I374" s="302" t="s">
        <v>146</v>
      </c>
      <c r="J374" s="302" t="s">
        <v>147</v>
      </c>
      <c r="K374" s="303" t="s">
        <v>148</v>
      </c>
      <c r="L374" s="302" t="s">
        <v>149</v>
      </c>
      <c r="M374" s="302" t="s">
        <v>150</v>
      </c>
      <c r="N374" s="302" t="s">
        <v>151</v>
      </c>
      <c r="O374" s="302" t="s">
        <v>152</v>
      </c>
      <c r="P374" s="302" t="s">
        <v>153</v>
      </c>
      <c r="Q374" s="304" t="s">
        <v>154</v>
      </c>
      <c r="R374" s="325"/>
    </row>
    <row r="375" spans="2:18" s="111" customFormat="1" ht="16.5" customHeight="1">
      <c r="B375" s="329" t="s">
        <v>126</v>
      </c>
      <c r="C375" s="330"/>
      <c r="D375" s="331"/>
      <c r="E375" s="340" t="s">
        <v>158</v>
      </c>
      <c r="F375" s="300" t="s">
        <v>135</v>
      </c>
      <c r="G375" s="275"/>
      <c r="H375" s="197">
        <v>0</v>
      </c>
      <c r="I375" s="198">
        <v>0</v>
      </c>
      <c r="J375" s="198">
        <v>0</v>
      </c>
      <c r="K375" s="198">
        <v>0</v>
      </c>
      <c r="L375" s="198">
        <v>0</v>
      </c>
      <c r="M375" s="198">
        <v>0</v>
      </c>
      <c r="N375" s="198">
        <v>0</v>
      </c>
      <c r="O375" s="198">
        <v>0</v>
      </c>
      <c r="P375" s="198">
        <v>0</v>
      </c>
      <c r="Q375" s="200">
        <v>0</v>
      </c>
      <c r="R375" s="201">
        <f aca="true" t="shared" si="72" ref="R375:R383">SUM(H375:Q375)</f>
        <v>0</v>
      </c>
    </row>
    <row r="376" spans="2:18" s="111" customFormat="1" ht="16.5" customHeight="1">
      <c r="B376" s="332"/>
      <c r="C376" s="333"/>
      <c r="D376" s="334"/>
      <c r="E376" s="341"/>
      <c r="F376" s="271" t="s">
        <v>136</v>
      </c>
      <c r="G376" s="228"/>
      <c r="H376" s="204">
        <v>0</v>
      </c>
      <c r="I376" s="205">
        <v>0</v>
      </c>
      <c r="J376" s="205">
        <v>0</v>
      </c>
      <c r="K376" s="205">
        <v>0</v>
      </c>
      <c r="L376" s="205">
        <v>0</v>
      </c>
      <c r="M376" s="205">
        <v>0</v>
      </c>
      <c r="N376" s="205">
        <v>0</v>
      </c>
      <c r="O376" s="205">
        <v>0</v>
      </c>
      <c r="P376" s="205">
        <v>0</v>
      </c>
      <c r="Q376" s="207">
        <v>0</v>
      </c>
      <c r="R376" s="208">
        <f t="shared" si="72"/>
        <v>0</v>
      </c>
    </row>
    <row r="377" spans="2:18" s="111" customFormat="1" ht="16.5" customHeight="1">
      <c r="B377" s="332"/>
      <c r="C377" s="333"/>
      <c r="D377" s="334"/>
      <c r="E377" s="341"/>
      <c r="F377" s="271" t="s">
        <v>159</v>
      </c>
      <c r="G377" s="228"/>
      <c r="H377" s="204">
        <v>0</v>
      </c>
      <c r="I377" s="205">
        <v>0</v>
      </c>
      <c r="J377" s="205">
        <v>0</v>
      </c>
      <c r="K377" s="205">
        <v>0</v>
      </c>
      <c r="L377" s="205">
        <v>0</v>
      </c>
      <c r="M377" s="205">
        <v>0</v>
      </c>
      <c r="N377" s="205">
        <v>0</v>
      </c>
      <c r="O377" s="205">
        <v>0</v>
      </c>
      <c r="P377" s="205">
        <v>0</v>
      </c>
      <c r="Q377" s="207">
        <v>0</v>
      </c>
      <c r="R377" s="208">
        <f t="shared" si="72"/>
        <v>0</v>
      </c>
    </row>
    <row r="378" spans="2:18" s="111" customFormat="1" ht="16.5" customHeight="1">
      <c r="B378" s="332"/>
      <c r="C378" s="333"/>
      <c r="D378" s="334"/>
      <c r="E378" s="341"/>
      <c r="F378" s="271" t="s">
        <v>160</v>
      </c>
      <c r="G378" s="228"/>
      <c r="H378" s="204">
        <v>0</v>
      </c>
      <c r="I378" s="205">
        <v>0</v>
      </c>
      <c r="J378" s="205">
        <v>0</v>
      </c>
      <c r="K378" s="205">
        <v>0</v>
      </c>
      <c r="L378" s="205">
        <v>0</v>
      </c>
      <c r="M378" s="205">
        <v>0</v>
      </c>
      <c r="N378" s="205">
        <v>0</v>
      </c>
      <c r="O378" s="205">
        <v>0</v>
      </c>
      <c r="P378" s="205">
        <v>0</v>
      </c>
      <c r="Q378" s="207">
        <v>0</v>
      </c>
      <c r="R378" s="208">
        <f t="shared" si="72"/>
        <v>0</v>
      </c>
    </row>
    <row r="379" spans="2:18" s="111" customFormat="1" ht="16.5" customHeight="1">
      <c r="B379" s="332"/>
      <c r="C379" s="333"/>
      <c r="D379" s="334"/>
      <c r="E379" s="341"/>
      <c r="F379" s="271" t="s">
        <v>161</v>
      </c>
      <c r="G379" s="228"/>
      <c r="H379" s="204">
        <v>0</v>
      </c>
      <c r="I379" s="205">
        <v>0</v>
      </c>
      <c r="J379" s="205">
        <v>0</v>
      </c>
      <c r="K379" s="205">
        <v>0</v>
      </c>
      <c r="L379" s="205">
        <v>0</v>
      </c>
      <c r="M379" s="205">
        <v>0</v>
      </c>
      <c r="N379" s="205">
        <v>0</v>
      </c>
      <c r="O379" s="205">
        <v>0</v>
      </c>
      <c r="P379" s="205">
        <v>0</v>
      </c>
      <c r="Q379" s="207">
        <v>0</v>
      </c>
      <c r="R379" s="208">
        <f t="shared" si="72"/>
        <v>0</v>
      </c>
    </row>
    <row r="380" spans="2:18" s="111" customFormat="1" ht="16.5" customHeight="1">
      <c r="B380" s="332"/>
      <c r="C380" s="333"/>
      <c r="D380" s="334"/>
      <c r="E380" s="341"/>
      <c r="F380" s="271" t="s">
        <v>162</v>
      </c>
      <c r="G380" s="228"/>
      <c r="H380" s="204">
        <v>0</v>
      </c>
      <c r="I380" s="205">
        <v>0</v>
      </c>
      <c r="J380" s="205">
        <v>0</v>
      </c>
      <c r="K380" s="205">
        <v>0</v>
      </c>
      <c r="L380" s="205">
        <v>0</v>
      </c>
      <c r="M380" s="205">
        <v>0</v>
      </c>
      <c r="N380" s="205">
        <v>0</v>
      </c>
      <c r="O380" s="205">
        <v>0</v>
      </c>
      <c r="P380" s="205">
        <v>0</v>
      </c>
      <c r="Q380" s="207">
        <v>0</v>
      </c>
      <c r="R380" s="208">
        <f t="shared" si="72"/>
        <v>0</v>
      </c>
    </row>
    <row r="381" spans="2:18" s="111" customFormat="1" ht="16.5" customHeight="1">
      <c r="B381" s="332"/>
      <c r="C381" s="333"/>
      <c r="D381" s="334"/>
      <c r="E381" s="341"/>
      <c r="F381" s="271" t="s">
        <v>163</v>
      </c>
      <c r="G381" s="228"/>
      <c r="H381" s="204">
        <v>0</v>
      </c>
      <c r="I381" s="205">
        <v>0</v>
      </c>
      <c r="J381" s="205">
        <v>0</v>
      </c>
      <c r="K381" s="205">
        <v>0</v>
      </c>
      <c r="L381" s="205">
        <v>0</v>
      </c>
      <c r="M381" s="205">
        <v>0</v>
      </c>
      <c r="N381" s="205">
        <v>0</v>
      </c>
      <c r="O381" s="205">
        <v>0</v>
      </c>
      <c r="P381" s="205">
        <v>0</v>
      </c>
      <c r="Q381" s="207">
        <v>0</v>
      </c>
      <c r="R381" s="208">
        <f t="shared" si="72"/>
        <v>0</v>
      </c>
    </row>
    <row r="382" spans="2:18" s="111" customFormat="1" ht="16.5" customHeight="1">
      <c r="B382" s="332"/>
      <c r="C382" s="333"/>
      <c r="D382" s="334"/>
      <c r="E382" s="341"/>
      <c r="F382" s="271" t="s">
        <v>164</v>
      </c>
      <c r="G382" s="228"/>
      <c r="H382" s="204">
        <v>0</v>
      </c>
      <c r="I382" s="205">
        <v>0</v>
      </c>
      <c r="J382" s="205">
        <v>0</v>
      </c>
      <c r="K382" s="205">
        <v>0</v>
      </c>
      <c r="L382" s="205">
        <v>0</v>
      </c>
      <c r="M382" s="205">
        <v>0</v>
      </c>
      <c r="N382" s="205">
        <v>0</v>
      </c>
      <c r="O382" s="205">
        <v>0</v>
      </c>
      <c r="P382" s="205">
        <v>0</v>
      </c>
      <c r="Q382" s="207">
        <v>0</v>
      </c>
      <c r="R382" s="208">
        <f t="shared" si="72"/>
        <v>0</v>
      </c>
    </row>
    <row r="383" spans="2:18" s="111" customFormat="1" ht="16.5" customHeight="1">
      <c r="B383" s="332"/>
      <c r="C383" s="333"/>
      <c r="D383" s="334"/>
      <c r="E383" s="342"/>
      <c r="F383" s="273" t="s">
        <v>165</v>
      </c>
      <c r="G383" s="239"/>
      <c r="H383" s="211">
        <v>0</v>
      </c>
      <c r="I383" s="212">
        <v>0</v>
      </c>
      <c r="J383" s="212">
        <v>0</v>
      </c>
      <c r="K383" s="212">
        <v>0</v>
      </c>
      <c r="L383" s="212">
        <v>0</v>
      </c>
      <c r="M383" s="212">
        <v>0</v>
      </c>
      <c r="N383" s="212">
        <v>0</v>
      </c>
      <c r="O383" s="212">
        <v>0</v>
      </c>
      <c r="P383" s="212">
        <v>0</v>
      </c>
      <c r="Q383" s="214">
        <v>0</v>
      </c>
      <c r="R383" s="215">
        <f t="shared" si="72"/>
        <v>0</v>
      </c>
    </row>
    <row r="384" spans="2:18" ht="16.5" customHeight="1">
      <c r="B384" s="335"/>
      <c r="C384" s="336"/>
      <c r="D384" s="337"/>
      <c r="E384" s="15" t="s">
        <v>20</v>
      </c>
      <c r="F384" s="16"/>
      <c r="G384" s="16"/>
      <c r="H384" s="59">
        <f aca="true" t="shared" si="73" ref="H384:R384">SUM(H375:H383)</f>
        <v>0</v>
      </c>
      <c r="I384" s="63">
        <f t="shared" si="73"/>
        <v>0</v>
      </c>
      <c r="J384" s="63">
        <f t="shared" si="73"/>
        <v>0</v>
      </c>
      <c r="K384" s="63">
        <f t="shared" si="73"/>
        <v>0</v>
      </c>
      <c r="L384" s="63">
        <f t="shared" si="73"/>
        <v>0</v>
      </c>
      <c r="M384" s="63">
        <f t="shared" si="73"/>
        <v>0</v>
      </c>
      <c r="N384" s="63">
        <f t="shared" si="73"/>
        <v>0</v>
      </c>
      <c r="O384" s="63">
        <f t="shared" si="73"/>
        <v>0</v>
      </c>
      <c r="P384" s="63">
        <f t="shared" si="73"/>
        <v>0</v>
      </c>
      <c r="Q384" s="60">
        <f t="shared" si="73"/>
        <v>0</v>
      </c>
      <c r="R384" s="90">
        <f t="shared" si="73"/>
        <v>0</v>
      </c>
    </row>
    <row r="385" spans="2:18" s="111" customFormat="1" ht="16.5" customHeight="1">
      <c r="B385" s="329" t="s">
        <v>127</v>
      </c>
      <c r="C385" s="330"/>
      <c r="D385" s="331"/>
      <c r="E385" s="340" t="s">
        <v>158</v>
      </c>
      <c r="F385" s="300" t="s">
        <v>135</v>
      </c>
      <c r="G385" s="275"/>
      <c r="H385" s="197">
        <v>0</v>
      </c>
      <c r="I385" s="198">
        <v>0</v>
      </c>
      <c r="J385" s="198">
        <v>0</v>
      </c>
      <c r="K385" s="198">
        <v>0</v>
      </c>
      <c r="L385" s="198">
        <v>0</v>
      </c>
      <c r="M385" s="198">
        <v>0</v>
      </c>
      <c r="N385" s="198">
        <v>0</v>
      </c>
      <c r="O385" s="198">
        <v>0</v>
      </c>
      <c r="P385" s="198">
        <v>0</v>
      </c>
      <c r="Q385" s="200">
        <v>0</v>
      </c>
      <c r="R385" s="201">
        <f aca="true" t="shared" si="74" ref="R385:R393">SUM(H385:Q385)</f>
        <v>0</v>
      </c>
    </row>
    <row r="386" spans="2:18" s="111" customFormat="1" ht="16.5" customHeight="1">
      <c r="B386" s="332"/>
      <c r="C386" s="333"/>
      <c r="D386" s="334"/>
      <c r="E386" s="341"/>
      <c r="F386" s="271" t="s">
        <v>136</v>
      </c>
      <c r="G386" s="228"/>
      <c r="H386" s="204">
        <v>0</v>
      </c>
      <c r="I386" s="205">
        <v>0</v>
      </c>
      <c r="J386" s="205">
        <v>0</v>
      </c>
      <c r="K386" s="205">
        <v>0</v>
      </c>
      <c r="L386" s="205">
        <v>0</v>
      </c>
      <c r="M386" s="205">
        <v>0</v>
      </c>
      <c r="N386" s="205">
        <v>0</v>
      </c>
      <c r="O386" s="205">
        <v>0</v>
      </c>
      <c r="P386" s="205">
        <v>0</v>
      </c>
      <c r="Q386" s="207">
        <v>0</v>
      </c>
      <c r="R386" s="208">
        <f t="shared" si="74"/>
        <v>0</v>
      </c>
    </row>
    <row r="387" spans="2:18" s="111" customFormat="1" ht="16.5" customHeight="1">
      <c r="B387" s="332"/>
      <c r="C387" s="333"/>
      <c r="D387" s="334"/>
      <c r="E387" s="341"/>
      <c r="F387" s="271" t="s">
        <v>159</v>
      </c>
      <c r="G387" s="228"/>
      <c r="H387" s="204">
        <v>0</v>
      </c>
      <c r="I387" s="205">
        <v>0</v>
      </c>
      <c r="J387" s="205">
        <v>0</v>
      </c>
      <c r="K387" s="205">
        <v>0</v>
      </c>
      <c r="L387" s="205">
        <v>0</v>
      </c>
      <c r="M387" s="205">
        <v>0</v>
      </c>
      <c r="N387" s="205">
        <v>0</v>
      </c>
      <c r="O387" s="205">
        <v>0</v>
      </c>
      <c r="P387" s="205">
        <v>0</v>
      </c>
      <c r="Q387" s="207">
        <v>0</v>
      </c>
      <c r="R387" s="208">
        <f t="shared" si="74"/>
        <v>0</v>
      </c>
    </row>
    <row r="388" spans="2:18" s="111" customFormat="1" ht="16.5" customHeight="1">
      <c r="B388" s="332"/>
      <c r="C388" s="333"/>
      <c r="D388" s="334"/>
      <c r="E388" s="341"/>
      <c r="F388" s="271" t="s">
        <v>160</v>
      </c>
      <c r="G388" s="228"/>
      <c r="H388" s="204">
        <v>0</v>
      </c>
      <c r="I388" s="205">
        <v>0</v>
      </c>
      <c r="J388" s="205">
        <v>0</v>
      </c>
      <c r="K388" s="205">
        <v>0</v>
      </c>
      <c r="L388" s="205">
        <v>0</v>
      </c>
      <c r="M388" s="205">
        <v>0</v>
      </c>
      <c r="N388" s="205">
        <v>0</v>
      </c>
      <c r="O388" s="205">
        <v>0</v>
      </c>
      <c r="P388" s="205">
        <v>0</v>
      </c>
      <c r="Q388" s="207">
        <v>0</v>
      </c>
      <c r="R388" s="208">
        <f t="shared" si="74"/>
        <v>0</v>
      </c>
    </row>
    <row r="389" spans="2:18" s="111" customFormat="1" ht="16.5" customHeight="1">
      <c r="B389" s="332"/>
      <c r="C389" s="333"/>
      <c r="D389" s="334"/>
      <c r="E389" s="341"/>
      <c r="F389" s="271" t="s">
        <v>161</v>
      </c>
      <c r="G389" s="228"/>
      <c r="H389" s="204">
        <v>0</v>
      </c>
      <c r="I389" s="205">
        <v>0</v>
      </c>
      <c r="J389" s="205">
        <v>0</v>
      </c>
      <c r="K389" s="205">
        <v>0</v>
      </c>
      <c r="L389" s="205">
        <v>0</v>
      </c>
      <c r="M389" s="205">
        <v>0</v>
      </c>
      <c r="N389" s="205">
        <v>0</v>
      </c>
      <c r="O389" s="205">
        <v>0</v>
      </c>
      <c r="P389" s="205">
        <v>0</v>
      </c>
      <c r="Q389" s="207">
        <v>0</v>
      </c>
      <c r="R389" s="208">
        <f t="shared" si="74"/>
        <v>0</v>
      </c>
    </row>
    <row r="390" spans="2:18" s="111" customFormat="1" ht="16.5" customHeight="1">
      <c r="B390" s="332"/>
      <c r="C390" s="333"/>
      <c r="D390" s="334"/>
      <c r="E390" s="341"/>
      <c r="F390" s="271" t="s">
        <v>162</v>
      </c>
      <c r="G390" s="228"/>
      <c r="H390" s="204">
        <v>0</v>
      </c>
      <c r="I390" s="205">
        <v>0</v>
      </c>
      <c r="J390" s="205">
        <v>0</v>
      </c>
      <c r="K390" s="205">
        <v>0</v>
      </c>
      <c r="L390" s="205">
        <v>0</v>
      </c>
      <c r="M390" s="205">
        <v>0</v>
      </c>
      <c r="N390" s="205">
        <v>0</v>
      </c>
      <c r="O390" s="205">
        <v>0</v>
      </c>
      <c r="P390" s="205">
        <v>0</v>
      </c>
      <c r="Q390" s="207">
        <v>0</v>
      </c>
      <c r="R390" s="208">
        <f t="shared" si="74"/>
        <v>0</v>
      </c>
    </row>
    <row r="391" spans="2:18" s="111" customFormat="1" ht="16.5" customHeight="1">
      <c r="B391" s="332"/>
      <c r="C391" s="333"/>
      <c r="D391" s="334"/>
      <c r="E391" s="341"/>
      <c r="F391" s="271" t="s">
        <v>163</v>
      </c>
      <c r="G391" s="228"/>
      <c r="H391" s="204">
        <v>0</v>
      </c>
      <c r="I391" s="205">
        <v>0</v>
      </c>
      <c r="J391" s="205">
        <v>0</v>
      </c>
      <c r="K391" s="205">
        <v>0</v>
      </c>
      <c r="L391" s="205">
        <v>0</v>
      </c>
      <c r="M391" s="205">
        <v>0</v>
      </c>
      <c r="N391" s="205">
        <v>0</v>
      </c>
      <c r="O391" s="205">
        <v>0</v>
      </c>
      <c r="P391" s="205">
        <v>0</v>
      </c>
      <c r="Q391" s="207">
        <v>0</v>
      </c>
      <c r="R391" s="208">
        <f t="shared" si="74"/>
        <v>0</v>
      </c>
    </row>
    <row r="392" spans="2:18" s="111" customFormat="1" ht="16.5" customHeight="1">
      <c r="B392" s="332"/>
      <c r="C392" s="333"/>
      <c r="D392" s="334"/>
      <c r="E392" s="341"/>
      <c r="F392" s="271" t="s">
        <v>164</v>
      </c>
      <c r="G392" s="228"/>
      <c r="H392" s="204">
        <v>0</v>
      </c>
      <c r="I392" s="205">
        <v>0</v>
      </c>
      <c r="J392" s="205">
        <v>0</v>
      </c>
      <c r="K392" s="205">
        <v>0</v>
      </c>
      <c r="L392" s="205">
        <v>0</v>
      </c>
      <c r="M392" s="205">
        <v>0</v>
      </c>
      <c r="N392" s="205">
        <v>0</v>
      </c>
      <c r="O392" s="205">
        <v>0</v>
      </c>
      <c r="P392" s="205">
        <v>0</v>
      </c>
      <c r="Q392" s="207">
        <v>0</v>
      </c>
      <c r="R392" s="208">
        <f t="shared" si="74"/>
        <v>0</v>
      </c>
    </row>
    <row r="393" spans="2:18" s="111" customFormat="1" ht="16.5" customHeight="1">
      <c r="B393" s="332"/>
      <c r="C393" s="333"/>
      <c r="D393" s="334"/>
      <c r="E393" s="342"/>
      <c r="F393" s="273" t="s">
        <v>165</v>
      </c>
      <c r="G393" s="239"/>
      <c r="H393" s="211">
        <v>0</v>
      </c>
      <c r="I393" s="212">
        <v>0</v>
      </c>
      <c r="J393" s="212">
        <v>0</v>
      </c>
      <c r="K393" s="212">
        <v>0</v>
      </c>
      <c r="L393" s="212">
        <v>0</v>
      </c>
      <c r="M393" s="212">
        <v>0</v>
      </c>
      <c r="N393" s="212">
        <v>0</v>
      </c>
      <c r="O393" s="212">
        <v>0</v>
      </c>
      <c r="P393" s="212">
        <v>0</v>
      </c>
      <c r="Q393" s="214">
        <v>0</v>
      </c>
      <c r="R393" s="215">
        <f t="shared" si="74"/>
        <v>0</v>
      </c>
    </row>
    <row r="394" spans="2:18" ht="16.5" customHeight="1">
      <c r="B394" s="335"/>
      <c r="C394" s="336"/>
      <c r="D394" s="337"/>
      <c r="E394" s="15" t="s">
        <v>20</v>
      </c>
      <c r="F394" s="16"/>
      <c r="G394" s="16"/>
      <c r="H394" s="59">
        <f aca="true" t="shared" si="75" ref="H394:R394">SUM(H385:H393)</f>
        <v>0</v>
      </c>
      <c r="I394" s="63">
        <f t="shared" si="75"/>
        <v>0</v>
      </c>
      <c r="J394" s="63">
        <f t="shared" si="75"/>
        <v>0</v>
      </c>
      <c r="K394" s="63">
        <f t="shared" si="75"/>
        <v>0</v>
      </c>
      <c r="L394" s="63">
        <f t="shared" si="75"/>
        <v>0</v>
      </c>
      <c r="M394" s="63">
        <f t="shared" si="75"/>
        <v>0</v>
      </c>
      <c r="N394" s="63">
        <f t="shared" si="75"/>
        <v>0</v>
      </c>
      <c r="O394" s="63">
        <f t="shared" si="75"/>
        <v>0</v>
      </c>
      <c r="P394" s="63">
        <f t="shared" si="75"/>
        <v>0</v>
      </c>
      <c r="Q394" s="60">
        <f t="shared" si="75"/>
        <v>0</v>
      </c>
      <c r="R394" s="90">
        <f t="shared" si="75"/>
        <v>0</v>
      </c>
    </row>
    <row r="395" spans="2:18" s="111" customFormat="1" ht="16.5" customHeight="1">
      <c r="B395" s="329" t="s">
        <v>128</v>
      </c>
      <c r="C395" s="330"/>
      <c r="D395" s="331"/>
      <c r="E395" s="340" t="s">
        <v>158</v>
      </c>
      <c r="F395" s="300" t="s">
        <v>135</v>
      </c>
      <c r="G395" s="275"/>
      <c r="H395" s="197">
        <v>0</v>
      </c>
      <c r="I395" s="198">
        <v>0</v>
      </c>
      <c r="J395" s="198">
        <v>0</v>
      </c>
      <c r="K395" s="198">
        <v>0</v>
      </c>
      <c r="L395" s="198">
        <v>0</v>
      </c>
      <c r="M395" s="198">
        <v>0</v>
      </c>
      <c r="N395" s="198">
        <v>0</v>
      </c>
      <c r="O395" s="198">
        <v>0</v>
      </c>
      <c r="P395" s="198">
        <v>0</v>
      </c>
      <c r="Q395" s="200">
        <v>0</v>
      </c>
      <c r="R395" s="201">
        <f aca="true" t="shared" si="76" ref="R395:R403">SUM(H395:Q395)</f>
        <v>0</v>
      </c>
    </row>
    <row r="396" spans="2:18" s="111" customFormat="1" ht="16.5" customHeight="1">
      <c r="B396" s="332"/>
      <c r="C396" s="333"/>
      <c r="D396" s="334"/>
      <c r="E396" s="341"/>
      <c r="F396" s="271" t="s">
        <v>136</v>
      </c>
      <c r="G396" s="228"/>
      <c r="H396" s="204">
        <v>0</v>
      </c>
      <c r="I396" s="205">
        <v>0</v>
      </c>
      <c r="J396" s="205">
        <v>0</v>
      </c>
      <c r="K396" s="205">
        <v>0</v>
      </c>
      <c r="L396" s="205">
        <v>0</v>
      </c>
      <c r="M396" s="205">
        <v>0</v>
      </c>
      <c r="N396" s="205">
        <v>0</v>
      </c>
      <c r="O396" s="205">
        <v>0</v>
      </c>
      <c r="P396" s="205">
        <v>0</v>
      </c>
      <c r="Q396" s="207">
        <v>0</v>
      </c>
      <c r="R396" s="208">
        <f t="shared" si="76"/>
        <v>0</v>
      </c>
    </row>
    <row r="397" spans="2:18" s="111" customFormat="1" ht="16.5" customHeight="1">
      <c r="B397" s="332"/>
      <c r="C397" s="333"/>
      <c r="D397" s="334"/>
      <c r="E397" s="341"/>
      <c r="F397" s="271" t="s">
        <v>159</v>
      </c>
      <c r="G397" s="228"/>
      <c r="H397" s="204">
        <v>0</v>
      </c>
      <c r="I397" s="205">
        <v>0</v>
      </c>
      <c r="J397" s="205">
        <v>0</v>
      </c>
      <c r="K397" s="205">
        <v>0</v>
      </c>
      <c r="L397" s="205">
        <v>0</v>
      </c>
      <c r="M397" s="205">
        <v>0</v>
      </c>
      <c r="N397" s="205">
        <v>0</v>
      </c>
      <c r="O397" s="205">
        <v>0</v>
      </c>
      <c r="P397" s="205">
        <v>0</v>
      </c>
      <c r="Q397" s="207">
        <v>0</v>
      </c>
      <c r="R397" s="208">
        <f t="shared" si="76"/>
        <v>0</v>
      </c>
    </row>
    <row r="398" spans="2:18" s="111" customFormat="1" ht="16.5" customHeight="1">
      <c r="B398" s="332"/>
      <c r="C398" s="333"/>
      <c r="D398" s="334"/>
      <c r="E398" s="341"/>
      <c r="F398" s="271" t="s">
        <v>160</v>
      </c>
      <c r="G398" s="228"/>
      <c r="H398" s="204">
        <v>0</v>
      </c>
      <c r="I398" s="205">
        <v>0</v>
      </c>
      <c r="J398" s="205">
        <v>0</v>
      </c>
      <c r="K398" s="205">
        <v>0</v>
      </c>
      <c r="L398" s="205">
        <v>0</v>
      </c>
      <c r="M398" s="205">
        <v>0</v>
      </c>
      <c r="N398" s="205">
        <v>0</v>
      </c>
      <c r="O398" s="205">
        <v>0</v>
      </c>
      <c r="P398" s="205">
        <v>0</v>
      </c>
      <c r="Q398" s="207">
        <v>0</v>
      </c>
      <c r="R398" s="208">
        <f t="shared" si="76"/>
        <v>0</v>
      </c>
    </row>
    <row r="399" spans="2:18" s="111" customFormat="1" ht="16.5" customHeight="1">
      <c r="B399" s="332"/>
      <c r="C399" s="333"/>
      <c r="D399" s="334"/>
      <c r="E399" s="341"/>
      <c r="F399" s="271" t="s">
        <v>161</v>
      </c>
      <c r="G399" s="228"/>
      <c r="H399" s="204">
        <v>0</v>
      </c>
      <c r="I399" s="205">
        <v>0</v>
      </c>
      <c r="J399" s="205">
        <v>0</v>
      </c>
      <c r="K399" s="205">
        <v>0</v>
      </c>
      <c r="L399" s="205">
        <v>0</v>
      </c>
      <c r="M399" s="205">
        <v>0</v>
      </c>
      <c r="N399" s="205">
        <v>0</v>
      </c>
      <c r="O399" s="205">
        <v>0</v>
      </c>
      <c r="P399" s="205">
        <v>0</v>
      </c>
      <c r="Q399" s="207">
        <v>0</v>
      </c>
      <c r="R399" s="208">
        <f t="shared" si="76"/>
        <v>0</v>
      </c>
    </row>
    <row r="400" spans="2:18" s="111" customFormat="1" ht="16.5" customHeight="1">
      <c r="B400" s="332"/>
      <c r="C400" s="333"/>
      <c r="D400" s="334"/>
      <c r="E400" s="341"/>
      <c r="F400" s="271" t="s">
        <v>162</v>
      </c>
      <c r="G400" s="228"/>
      <c r="H400" s="204">
        <v>0</v>
      </c>
      <c r="I400" s="205">
        <v>0</v>
      </c>
      <c r="J400" s="205">
        <v>0</v>
      </c>
      <c r="K400" s="205">
        <v>0</v>
      </c>
      <c r="L400" s="205">
        <v>0</v>
      </c>
      <c r="M400" s="205">
        <v>0</v>
      </c>
      <c r="N400" s="205">
        <v>0</v>
      </c>
      <c r="O400" s="205">
        <v>0</v>
      </c>
      <c r="P400" s="205">
        <v>0</v>
      </c>
      <c r="Q400" s="207">
        <v>0</v>
      </c>
      <c r="R400" s="208">
        <f t="shared" si="76"/>
        <v>0</v>
      </c>
    </row>
    <row r="401" spans="2:18" s="111" customFormat="1" ht="16.5" customHeight="1">
      <c r="B401" s="332"/>
      <c r="C401" s="333"/>
      <c r="D401" s="334"/>
      <c r="E401" s="341"/>
      <c r="F401" s="271" t="s">
        <v>163</v>
      </c>
      <c r="G401" s="228"/>
      <c r="H401" s="204">
        <v>0</v>
      </c>
      <c r="I401" s="205">
        <v>0</v>
      </c>
      <c r="J401" s="205">
        <v>0</v>
      </c>
      <c r="K401" s="205">
        <v>0</v>
      </c>
      <c r="L401" s="205">
        <v>0</v>
      </c>
      <c r="M401" s="205">
        <v>0</v>
      </c>
      <c r="N401" s="205">
        <v>0</v>
      </c>
      <c r="O401" s="205">
        <v>0</v>
      </c>
      <c r="P401" s="205">
        <v>0</v>
      </c>
      <c r="Q401" s="207">
        <v>0</v>
      </c>
      <c r="R401" s="208">
        <f t="shared" si="76"/>
        <v>0</v>
      </c>
    </row>
    <row r="402" spans="2:18" s="111" customFormat="1" ht="16.5" customHeight="1">
      <c r="B402" s="332"/>
      <c r="C402" s="333"/>
      <c r="D402" s="334"/>
      <c r="E402" s="341"/>
      <c r="F402" s="271" t="s">
        <v>164</v>
      </c>
      <c r="G402" s="228"/>
      <c r="H402" s="204">
        <v>0</v>
      </c>
      <c r="I402" s="205">
        <v>0</v>
      </c>
      <c r="J402" s="205">
        <v>0</v>
      </c>
      <c r="K402" s="205">
        <v>0</v>
      </c>
      <c r="L402" s="205">
        <v>0</v>
      </c>
      <c r="M402" s="205">
        <v>0</v>
      </c>
      <c r="N402" s="205">
        <v>0</v>
      </c>
      <c r="O402" s="205">
        <v>0</v>
      </c>
      <c r="P402" s="205">
        <v>0</v>
      </c>
      <c r="Q402" s="207">
        <v>0</v>
      </c>
      <c r="R402" s="208">
        <f t="shared" si="76"/>
        <v>0</v>
      </c>
    </row>
    <row r="403" spans="2:18" s="111" customFormat="1" ht="16.5" customHeight="1">
      <c r="B403" s="332"/>
      <c r="C403" s="333"/>
      <c r="D403" s="334"/>
      <c r="E403" s="342"/>
      <c r="F403" s="273" t="s">
        <v>165</v>
      </c>
      <c r="G403" s="239"/>
      <c r="H403" s="211">
        <v>0</v>
      </c>
      <c r="I403" s="212">
        <v>0</v>
      </c>
      <c r="J403" s="212">
        <v>0</v>
      </c>
      <c r="K403" s="212">
        <v>0</v>
      </c>
      <c r="L403" s="212">
        <v>0</v>
      </c>
      <c r="M403" s="212">
        <v>0</v>
      </c>
      <c r="N403" s="212">
        <v>0</v>
      </c>
      <c r="O403" s="212">
        <v>0</v>
      </c>
      <c r="P403" s="212">
        <v>0</v>
      </c>
      <c r="Q403" s="214">
        <v>0</v>
      </c>
      <c r="R403" s="215">
        <f t="shared" si="76"/>
        <v>0</v>
      </c>
    </row>
    <row r="404" spans="2:18" ht="16.5" customHeight="1">
      <c r="B404" s="335"/>
      <c r="C404" s="336"/>
      <c r="D404" s="337"/>
      <c r="E404" s="15" t="s">
        <v>20</v>
      </c>
      <c r="F404" s="16"/>
      <c r="G404" s="16"/>
      <c r="H404" s="59">
        <f aca="true" t="shared" si="77" ref="H404:R404">SUM(H395:H403)</f>
        <v>0</v>
      </c>
      <c r="I404" s="63">
        <f t="shared" si="77"/>
        <v>0</v>
      </c>
      <c r="J404" s="63">
        <f t="shared" si="77"/>
        <v>0</v>
      </c>
      <c r="K404" s="63">
        <f t="shared" si="77"/>
        <v>0</v>
      </c>
      <c r="L404" s="63">
        <f t="shared" si="77"/>
        <v>0</v>
      </c>
      <c r="M404" s="63">
        <f t="shared" si="77"/>
        <v>0</v>
      </c>
      <c r="N404" s="63">
        <f t="shared" si="77"/>
        <v>0</v>
      </c>
      <c r="O404" s="63">
        <f t="shared" si="77"/>
        <v>0</v>
      </c>
      <c r="P404" s="63">
        <f t="shared" si="77"/>
        <v>0</v>
      </c>
      <c r="Q404" s="60">
        <f t="shared" si="77"/>
        <v>0</v>
      </c>
      <c r="R404" s="90">
        <f t="shared" si="77"/>
        <v>0</v>
      </c>
    </row>
    <row r="408" ht="16.5" customHeight="1">
      <c r="A408" s="1" t="s">
        <v>168</v>
      </c>
    </row>
    <row r="410" spans="1:18" ht="16.5" customHeight="1">
      <c r="A410" s="274" t="s">
        <v>145</v>
      </c>
      <c r="B410" s="346" t="str">
        <f>$B$5</f>
        <v>平成２０年（２００８年）１０月末日現在</v>
      </c>
      <c r="C410" s="347"/>
      <c r="D410" s="347"/>
      <c r="E410" s="347"/>
      <c r="F410" s="347"/>
      <c r="G410" s="348"/>
      <c r="H410" s="21" t="s">
        <v>8</v>
      </c>
      <c r="I410" s="22" t="s">
        <v>9</v>
      </c>
      <c r="J410" s="23" t="s">
        <v>10</v>
      </c>
      <c r="K410" s="24" t="s">
        <v>11</v>
      </c>
      <c r="L410" s="25" t="s">
        <v>12</v>
      </c>
      <c r="M410" s="25" t="s">
        <v>13</v>
      </c>
      <c r="N410" s="25" t="s">
        <v>14</v>
      </c>
      <c r="O410" s="25" t="s">
        <v>15</v>
      </c>
      <c r="P410" s="26" t="s">
        <v>16</v>
      </c>
      <c r="Q410" s="20" t="s">
        <v>10</v>
      </c>
      <c r="R410" s="27" t="s">
        <v>17</v>
      </c>
    </row>
    <row r="411" spans="2:18" ht="16.5" customHeight="1">
      <c r="B411" s="195" t="s">
        <v>169</v>
      </c>
      <c r="C411" s="196"/>
      <c r="D411" s="196"/>
      <c r="E411" s="196"/>
      <c r="F411" s="196"/>
      <c r="G411" s="275"/>
      <c r="H411" s="72">
        <v>0</v>
      </c>
      <c r="I411" s="73">
        <v>0</v>
      </c>
      <c r="J411" s="74">
        <f aca="true" t="shared" si="78" ref="J411:J416">SUM(H411:I411)</f>
        <v>0</v>
      </c>
      <c r="K411" s="276">
        <v>0</v>
      </c>
      <c r="L411" s="198">
        <v>0</v>
      </c>
      <c r="M411" s="198">
        <v>0</v>
      </c>
      <c r="N411" s="198">
        <v>0</v>
      </c>
      <c r="O411" s="198">
        <v>0</v>
      </c>
      <c r="P411" s="200">
        <v>0</v>
      </c>
      <c r="Q411" s="277">
        <f aca="true" t="shared" si="79" ref="Q411:Q416">SUM(K411:P411)</f>
        <v>0</v>
      </c>
      <c r="R411" s="278">
        <f aca="true" t="shared" si="80" ref="R411:R416">SUM(J411,Q411)</f>
        <v>0</v>
      </c>
    </row>
    <row r="412" spans="2:18" ht="16.5" customHeight="1">
      <c r="B412" s="279" t="s">
        <v>170</v>
      </c>
      <c r="C412" s="280"/>
      <c r="D412" s="280"/>
      <c r="E412" s="280"/>
      <c r="F412" s="280"/>
      <c r="G412" s="228"/>
      <c r="H412" s="281">
        <v>0</v>
      </c>
      <c r="I412" s="282">
        <v>0</v>
      </c>
      <c r="J412" s="283">
        <f t="shared" si="78"/>
        <v>0</v>
      </c>
      <c r="K412" s="284">
        <v>0</v>
      </c>
      <c r="L412" s="205">
        <v>0</v>
      </c>
      <c r="M412" s="205">
        <v>0</v>
      </c>
      <c r="N412" s="205">
        <v>0</v>
      </c>
      <c r="O412" s="205">
        <v>0</v>
      </c>
      <c r="P412" s="207">
        <v>0</v>
      </c>
      <c r="Q412" s="285">
        <f t="shared" si="79"/>
        <v>0</v>
      </c>
      <c r="R412" s="286">
        <f t="shared" si="80"/>
        <v>0</v>
      </c>
    </row>
    <row r="413" spans="2:18" ht="16.5" customHeight="1">
      <c r="B413" s="279" t="s">
        <v>171</v>
      </c>
      <c r="C413" s="280"/>
      <c r="D413" s="280"/>
      <c r="E413" s="280"/>
      <c r="F413" s="280"/>
      <c r="G413" s="228"/>
      <c r="H413" s="281">
        <v>0</v>
      </c>
      <c r="I413" s="282">
        <v>0</v>
      </c>
      <c r="J413" s="283">
        <f t="shared" si="78"/>
        <v>0</v>
      </c>
      <c r="K413" s="284">
        <v>0</v>
      </c>
      <c r="L413" s="205">
        <v>0</v>
      </c>
      <c r="M413" s="205">
        <v>0</v>
      </c>
      <c r="N413" s="205">
        <v>0</v>
      </c>
      <c r="O413" s="205">
        <v>0</v>
      </c>
      <c r="P413" s="207">
        <v>0</v>
      </c>
      <c r="Q413" s="285">
        <f t="shared" si="79"/>
        <v>0</v>
      </c>
      <c r="R413" s="286">
        <f t="shared" si="80"/>
        <v>0</v>
      </c>
    </row>
    <row r="414" spans="2:18" ht="16.5" customHeight="1">
      <c r="B414" s="279" t="s">
        <v>172</v>
      </c>
      <c r="C414" s="280"/>
      <c r="D414" s="280"/>
      <c r="E414" s="280"/>
      <c r="F414" s="280"/>
      <c r="G414" s="228"/>
      <c r="H414" s="281">
        <v>0</v>
      </c>
      <c r="I414" s="282">
        <v>0</v>
      </c>
      <c r="J414" s="283">
        <f t="shared" si="78"/>
        <v>0</v>
      </c>
      <c r="K414" s="284">
        <v>0</v>
      </c>
      <c r="L414" s="205">
        <v>0</v>
      </c>
      <c r="M414" s="205">
        <v>0</v>
      </c>
      <c r="N414" s="205">
        <v>0</v>
      </c>
      <c r="O414" s="205">
        <v>0</v>
      </c>
      <c r="P414" s="207">
        <v>0</v>
      </c>
      <c r="Q414" s="285">
        <f t="shared" si="79"/>
        <v>0</v>
      </c>
      <c r="R414" s="286">
        <f t="shared" si="80"/>
        <v>0</v>
      </c>
    </row>
    <row r="415" spans="2:18" ht="16.5" customHeight="1">
      <c r="B415" s="279" t="s">
        <v>173</v>
      </c>
      <c r="C415" s="280"/>
      <c r="D415" s="280"/>
      <c r="E415" s="280"/>
      <c r="F415" s="280"/>
      <c r="G415" s="228"/>
      <c r="H415" s="281">
        <v>0</v>
      </c>
      <c r="I415" s="282">
        <v>0</v>
      </c>
      <c r="J415" s="283">
        <f t="shared" si="78"/>
        <v>0</v>
      </c>
      <c r="K415" s="284">
        <v>0</v>
      </c>
      <c r="L415" s="205">
        <v>0</v>
      </c>
      <c r="M415" s="205">
        <v>0</v>
      </c>
      <c r="N415" s="205">
        <v>0</v>
      </c>
      <c r="O415" s="205">
        <v>0</v>
      </c>
      <c r="P415" s="207">
        <v>0</v>
      </c>
      <c r="Q415" s="285">
        <f t="shared" si="79"/>
        <v>0</v>
      </c>
      <c r="R415" s="286">
        <f t="shared" si="80"/>
        <v>0</v>
      </c>
    </row>
    <row r="416" spans="2:18" ht="16.5" customHeight="1">
      <c r="B416" s="287" t="s">
        <v>174</v>
      </c>
      <c r="C416" s="288"/>
      <c r="D416" s="288"/>
      <c r="E416" s="288"/>
      <c r="F416" s="288"/>
      <c r="G416" s="239"/>
      <c r="H416" s="80">
        <v>0</v>
      </c>
      <c r="I416" s="82">
        <v>0</v>
      </c>
      <c r="J416" s="83">
        <f t="shared" si="78"/>
        <v>0</v>
      </c>
      <c r="K416" s="289">
        <v>0</v>
      </c>
      <c r="L416" s="212">
        <v>0</v>
      </c>
      <c r="M416" s="212">
        <v>0</v>
      </c>
      <c r="N416" s="212">
        <v>0</v>
      </c>
      <c r="O416" s="212">
        <v>0</v>
      </c>
      <c r="P416" s="214">
        <v>0</v>
      </c>
      <c r="Q416" s="290">
        <f t="shared" si="79"/>
        <v>0</v>
      </c>
      <c r="R416" s="291">
        <f t="shared" si="80"/>
        <v>0</v>
      </c>
    </row>
    <row r="417" spans="2:18" ht="16.5" customHeight="1">
      <c r="B417" s="15" t="s">
        <v>20</v>
      </c>
      <c r="C417" s="16"/>
      <c r="D417" s="16"/>
      <c r="E417" s="16"/>
      <c r="F417" s="16"/>
      <c r="G417" s="16"/>
      <c r="H417" s="59">
        <f aca="true" t="shared" si="81" ref="H417:R417">SUM(H411:H416)</f>
        <v>0</v>
      </c>
      <c r="I417" s="60">
        <f t="shared" si="81"/>
        <v>0</v>
      </c>
      <c r="J417" s="61">
        <f t="shared" si="81"/>
        <v>0</v>
      </c>
      <c r="K417" s="62">
        <f t="shared" si="81"/>
        <v>0</v>
      </c>
      <c r="L417" s="63">
        <f t="shared" si="81"/>
        <v>0</v>
      </c>
      <c r="M417" s="63">
        <f t="shared" si="81"/>
        <v>0</v>
      </c>
      <c r="N417" s="63">
        <f t="shared" si="81"/>
        <v>0</v>
      </c>
      <c r="O417" s="63">
        <f t="shared" si="81"/>
        <v>0</v>
      </c>
      <c r="P417" s="60">
        <f t="shared" si="81"/>
        <v>0</v>
      </c>
      <c r="Q417" s="61">
        <f t="shared" si="81"/>
        <v>0</v>
      </c>
      <c r="R417" s="64">
        <f t="shared" si="81"/>
        <v>0</v>
      </c>
    </row>
  </sheetData>
  <sheetProtection/>
  <mergeCells count="117">
    <mergeCell ref="H49:J49"/>
    <mergeCell ref="J48:Q48"/>
    <mergeCell ref="B41:G42"/>
    <mergeCell ref="Q49:Q50"/>
    <mergeCell ref="K41:P41"/>
    <mergeCell ref="B152:G153"/>
    <mergeCell ref="H152:J152"/>
    <mergeCell ref="K152:Q152"/>
    <mergeCell ref="Q57:Q58"/>
    <mergeCell ref="B57:G58"/>
    <mergeCell ref="H4:I4"/>
    <mergeCell ref="B23:G24"/>
    <mergeCell ref="B32:G33"/>
    <mergeCell ref="J56:Q56"/>
    <mergeCell ref="B49:G50"/>
    <mergeCell ref="I76:R76"/>
    <mergeCell ref="B77:G78"/>
    <mergeCell ref="H57:J57"/>
    <mergeCell ref="K57:P57"/>
    <mergeCell ref="R114:R115"/>
    <mergeCell ref="B114:G115"/>
    <mergeCell ref="H77:J77"/>
    <mergeCell ref="K77:Q77"/>
    <mergeCell ref="R77:R78"/>
    <mergeCell ref="H5:I5"/>
    <mergeCell ref="Q12:R12"/>
    <mergeCell ref="Q41:Q42"/>
    <mergeCell ref="H41:J41"/>
    <mergeCell ref="J40:Q40"/>
    <mergeCell ref="K49:P49"/>
    <mergeCell ref="R32:R33"/>
    <mergeCell ref="K31:R31"/>
    <mergeCell ref="H32:J32"/>
    <mergeCell ref="K32:Q32"/>
    <mergeCell ref="R207:R208"/>
    <mergeCell ref="Q194:R194"/>
    <mergeCell ref="P195:P196"/>
    <mergeCell ref="Q195:Q196"/>
    <mergeCell ref="B5:G5"/>
    <mergeCell ref="B13:G13"/>
    <mergeCell ref="R23:R24"/>
    <mergeCell ref="K23:Q23"/>
    <mergeCell ref="H23:J23"/>
    <mergeCell ref="K22:R22"/>
    <mergeCell ref="H114:J114"/>
    <mergeCell ref="K114:Q114"/>
    <mergeCell ref="L195:L196"/>
    <mergeCell ref="M195:M196"/>
    <mergeCell ref="N195:N196"/>
    <mergeCell ref="O195:O196"/>
    <mergeCell ref="I151:R151"/>
    <mergeCell ref="K188:L188"/>
    <mergeCell ref="R152:R153"/>
    <mergeCell ref="Q231:Q232"/>
    <mergeCell ref="R231:R232"/>
    <mergeCell ref="J231:J232"/>
    <mergeCell ref="B189:G190"/>
    <mergeCell ref="B195:G196"/>
    <mergeCell ref="H195:H196"/>
    <mergeCell ref="I195:I196"/>
    <mergeCell ref="B209:B218"/>
    <mergeCell ref="Q206:R206"/>
    <mergeCell ref="B207:G208"/>
    <mergeCell ref="B410:G410"/>
    <mergeCell ref="B262:G262"/>
    <mergeCell ref="B243:G244"/>
    <mergeCell ref="E321:E329"/>
    <mergeCell ref="E311:E319"/>
    <mergeCell ref="B311:D320"/>
    <mergeCell ref="B385:D394"/>
    <mergeCell ref="B395:D404"/>
    <mergeCell ref="B336:G337"/>
    <mergeCell ref="B245:B254"/>
    <mergeCell ref="B338:D347"/>
    <mergeCell ref="B348:D357"/>
    <mergeCell ref="B358:D367"/>
    <mergeCell ref="H299:Q299"/>
    <mergeCell ref="R299:R300"/>
    <mergeCell ref="E301:E309"/>
    <mergeCell ref="B301:D310"/>
    <mergeCell ref="B299:G300"/>
    <mergeCell ref="E338:E346"/>
    <mergeCell ref="R195:R196"/>
    <mergeCell ref="E395:E403"/>
    <mergeCell ref="E385:E393"/>
    <mergeCell ref="E375:E383"/>
    <mergeCell ref="H336:Q336"/>
    <mergeCell ref="B277:G277"/>
    <mergeCell ref="H243:Q243"/>
    <mergeCell ref="R243:R244"/>
    <mergeCell ref="Q230:R230"/>
    <mergeCell ref="B375:D384"/>
    <mergeCell ref="H373:Q373"/>
    <mergeCell ref="R373:R374"/>
    <mergeCell ref="E358:E366"/>
    <mergeCell ref="B373:G374"/>
    <mergeCell ref="E348:E356"/>
    <mergeCell ref="B225:G226"/>
    <mergeCell ref="B231:G232"/>
    <mergeCell ref="H231:H232"/>
    <mergeCell ref="I231:I232"/>
    <mergeCell ref="R336:R337"/>
    <mergeCell ref="J1:O1"/>
    <mergeCell ref="B321:D330"/>
    <mergeCell ref="Q242:R242"/>
    <mergeCell ref="O231:O232"/>
    <mergeCell ref="P231:P232"/>
    <mergeCell ref="P1:Q1"/>
    <mergeCell ref="K231:K232"/>
    <mergeCell ref="L231:L232"/>
    <mergeCell ref="M231:M232"/>
    <mergeCell ref="N231:N232"/>
    <mergeCell ref="K224:L224"/>
    <mergeCell ref="I113:R113"/>
    <mergeCell ref="J195:J196"/>
    <mergeCell ref="K195:K196"/>
    <mergeCell ref="H207:Q20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94</v>
      </c>
      <c r="J1" s="326" t="s">
        <v>0</v>
      </c>
      <c r="K1" s="327"/>
      <c r="L1" s="327"/>
      <c r="M1" s="327"/>
      <c r="N1" s="327"/>
      <c r="O1" s="328"/>
      <c r="P1" s="305">
        <v>39735</v>
      </c>
      <c r="Q1" s="305"/>
      <c r="R1" s="179" t="s">
        <v>66</v>
      </c>
    </row>
    <row r="2" ht="16.5" customHeight="1" thickTop="1">
      <c r="Q2" s="179"/>
    </row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95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37741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38017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75758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2:18" ht="16.5" customHeight="1">
      <c r="B13" s="346" t="str">
        <f>$B$5</f>
        <v>平成２０年（２００８年）９月末日現在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2789</v>
      </c>
      <c r="I14" s="32">
        <f>I15+I16</f>
        <v>1052</v>
      </c>
      <c r="J14" s="33">
        <f>SUM(H14:I14)</f>
        <v>3841</v>
      </c>
      <c r="K14" s="34">
        <f aca="true" t="shared" si="0" ref="K14:P14">K15+K16</f>
        <v>0</v>
      </c>
      <c r="L14" s="35">
        <f t="shared" si="0"/>
        <v>2967</v>
      </c>
      <c r="M14" s="35">
        <f t="shared" si="0"/>
        <v>1998</v>
      </c>
      <c r="N14" s="35">
        <f t="shared" si="0"/>
        <v>1794</v>
      </c>
      <c r="O14" s="35">
        <f t="shared" si="0"/>
        <v>1634</v>
      </c>
      <c r="P14" s="36">
        <f t="shared" si="0"/>
        <v>2030</v>
      </c>
      <c r="Q14" s="37">
        <f>SUM(K14:P14)</f>
        <v>10423</v>
      </c>
      <c r="R14" s="38">
        <f>SUM(J14,Q14)</f>
        <v>14264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451</v>
      </c>
      <c r="I15" s="42">
        <v>214</v>
      </c>
      <c r="J15" s="43">
        <f>SUM(H15:I15)</f>
        <v>665</v>
      </c>
      <c r="K15" s="44">
        <v>0</v>
      </c>
      <c r="L15" s="45">
        <v>411</v>
      </c>
      <c r="M15" s="45">
        <v>319</v>
      </c>
      <c r="N15" s="45">
        <v>233</v>
      </c>
      <c r="O15" s="45">
        <v>182</v>
      </c>
      <c r="P15" s="42">
        <v>267</v>
      </c>
      <c r="Q15" s="43">
        <f>SUM(K15:P15)</f>
        <v>1412</v>
      </c>
      <c r="R15" s="46">
        <f>SUM(J15,Q15)</f>
        <v>2077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2338</v>
      </c>
      <c r="I16" s="50">
        <v>838</v>
      </c>
      <c r="J16" s="51">
        <f>SUM(H16:I16)</f>
        <v>3176</v>
      </c>
      <c r="K16" s="52">
        <v>0</v>
      </c>
      <c r="L16" s="53">
        <v>2556</v>
      </c>
      <c r="M16" s="53">
        <v>1679</v>
      </c>
      <c r="N16" s="53">
        <v>1561</v>
      </c>
      <c r="O16" s="53">
        <v>1452</v>
      </c>
      <c r="P16" s="50">
        <v>1763</v>
      </c>
      <c r="Q16" s="51">
        <f>SUM(K16:P16)</f>
        <v>9011</v>
      </c>
      <c r="R16" s="54">
        <f>SUM(J16,Q16)</f>
        <v>12187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76</v>
      </c>
      <c r="I17" s="32">
        <v>48</v>
      </c>
      <c r="J17" s="33">
        <f>SUM(H17:I17)</f>
        <v>124</v>
      </c>
      <c r="K17" s="34">
        <v>0</v>
      </c>
      <c r="L17" s="35">
        <v>105</v>
      </c>
      <c r="M17" s="35">
        <v>77</v>
      </c>
      <c r="N17" s="35">
        <v>48</v>
      </c>
      <c r="O17" s="35">
        <v>58</v>
      </c>
      <c r="P17" s="36">
        <v>69</v>
      </c>
      <c r="Q17" s="57">
        <f>SUM(K17:P17)</f>
        <v>357</v>
      </c>
      <c r="R17" s="58">
        <f>SUM(J17,Q17)</f>
        <v>481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2865</v>
      </c>
      <c r="I18" s="60">
        <f>I14+I17</f>
        <v>1100</v>
      </c>
      <c r="J18" s="61">
        <f>SUM(H18:I18)</f>
        <v>3965</v>
      </c>
      <c r="K18" s="62">
        <f aca="true" t="shared" si="1" ref="K18:P18">K14+K17</f>
        <v>0</v>
      </c>
      <c r="L18" s="63">
        <f t="shared" si="1"/>
        <v>3072</v>
      </c>
      <c r="M18" s="63">
        <f t="shared" si="1"/>
        <v>2075</v>
      </c>
      <c r="N18" s="63">
        <f t="shared" si="1"/>
        <v>1842</v>
      </c>
      <c r="O18" s="63">
        <f t="shared" si="1"/>
        <v>1692</v>
      </c>
      <c r="P18" s="60">
        <f t="shared" si="1"/>
        <v>2099</v>
      </c>
      <c r="Q18" s="61">
        <f>SUM(K18:P18)</f>
        <v>10780</v>
      </c>
      <c r="R18" s="64">
        <f>SUM(J18,Q18)</f>
        <v>14745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96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1559</v>
      </c>
      <c r="I25" s="73">
        <v>703</v>
      </c>
      <c r="J25" s="74">
        <f>SUM(H25:I25)</f>
        <v>2262</v>
      </c>
      <c r="K25" s="75">
        <v>0</v>
      </c>
      <c r="L25" s="76">
        <v>1961</v>
      </c>
      <c r="M25" s="76">
        <v>1242</v>
      </c>
      <c r="N25" s="76">
        <v>874</v>
      </c>
      <c r="O25" s="76">
        <v>510</v>
      </c>
      <c r="P25" s="77">
        <v>299</v>
      </c>
      <c r="Q25" s="78">
        <f>SUM(K25:P25)</f>
        <v>4886</v>
      </c>
      <c r="R25" s="79">
        <f>SUM(J25,Q25)</f>
        <v>7148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28</v>
      </c>
      <c r="I26" s="82">
        <v>23</v>
      </c>
      <c r="J26" s="83">
        <f>SUM(H26:I26)</f>
        <v>51</v>
      </c>
      <c r="K26" s="84">
        <v>0</v>
      </c>
      <c r="L26" s="85">
        <v>61</v>
      </c>
      <c r="M26" s="85">
        <v>48</v>
      </c>
      <c r="N26" s="85">
        <v>31</v>
      </c>
      <c r="O26" s="85">
        <v>28</v>
      </c>
      <c r="P26" s="86">
        <v>16</v>
      </c>
      <c r="Q26" s="87">
        <f>SUM(K26:P26)</f>
        <v>184</v>
      </c>
      <c r="R26" s="88">
        <f>SUM(J26,Q26)</f>
        <v>235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1587</v>
      </c>
      <c r="I27" s="60">
        <f t="shared" si="2"/>
        <v>726</v>
      </c>
      <c r="J27" s="61">
        <f t="shared" si="2"/>
        <v>2313</v>
      </c>
      <c r="K27" s="62">
        <f t="shared" si="2"/>
        <v>0</v>
      </c>
      <c r="L27" s="63">
        <f t="shared" si="2"/>
        <v>2022</v>
      </c>
      <c r="M27" s="63">
        <f t="shared" si="2"/>
        <v>1290</v>
      </c>
      <c r="N27" s="63">
        <f t="shared" si="2"/>
        <v>905</v>
      </c>
      <c r="O27" s="63">
        <f t="shared" si="2"/>
        <v>538</v>
      </c>
      <c r="P27" s="60">
        <f t="shared" si="2"/>
        <v>315</v>
      </c>
      <c r="Q27" s="61">
        <f>SUM(K27:P27)</f>
        <v>5070</v>
      </c>
      <c r="R27" s="64">
        <f>SUM(J27,Q27)</f>
        <v>7383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平成２０年（２００８年）９月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19</v>
      </c>
      <c r="I34" s="73">
        <v>9</v>
      </c>
      <c r="J34" s="74">
        <f>SUM(H34:I34)</f>
        <v>28</v>
      </c>
      <c r="K34" s="75">
        <v>0</v>
      </c>
      <c r="L34" s="76">
        <v>248</v>
      </c>
      <c r="M34" s="76">
        <v>259</v>
      </c>
      <c r="N34" s="76">
        <v>265</v>
      </c>
      <c r="O34" s="76">
        <v>143</v>
      </c>
      <c r="P34" s="77">
        <v>59</v>
      </c>
      <c r="Q34" s="94">
        <f>SUM(K34:P34)</f>
        <v>974</v>
      </c>
      <c r="R34" s="95">
        <f>SUM(J34,Q34)</f>
        <v>1002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2</v>
      </c>
      <c r="M35" s="85">
        <v>4</v>
      </c>
      <c r="N35" s="85">
        <v>3</v>
      </c>
      <c r="O35" s="85">
        <v>1</v>
      </c>
      <c r="P35" s="86">
        <v>1</v>
      </c>
      <c r="Q35" s="96">
        <f>SUM(K35:P35)</f>
        <v>11</v>
      </c>
      <c r="R35" s="97">
        <f>SUM(J35,Q35)</f>
        <v>11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19</v>
      </c>
      <c r="I36" s="60">
        <f>I34+I35</f>
        <v>9</v>
      </c>
      <c r="J36" s="61">
        <f>SUM(H36:I36)</f>
        <v>28</v>
      </c>
      <c r="K36" s="62">
        <f aca="true" t="shared" si="3" ref="K36:P36">K34+K35</f>
        <v>0</v>
      </c>
      <c r="L36" s="63">
        <f t="shared" si="3"/>
        <v>250</v>
      </c>
      <c r="M36" s="63">
        <f t="shared" si="3"/>
        <v>263</v>
      </c>
      <c r="N36" s="63">
        <f t="shared" si="3"/>
        <v>268</v>
      </c>
      <c r="O36" s="63">
        <f t="shared" si="3"/>
        <v>144</v>
      </c>
      <c r="P36" s="60">
        <f t="shared" si="3"/>
        <v>60</v>
      </c>
      <c r="Q36" s="91">
        <f>SUM(K36:P36)</f>
        <v>985</v>
      </c>
      <c r="R36" s="92">
        <f>SUM(J36,Q36)</f>
        <v>1013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平成２０年（２００８年）９月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25</v>
      </c>
      <c r="L43" s="76">
        <v>52</v>
      </c>
      <c r="M43" s="76">
        <v>161</v>
      </c>
      <c r="N43" s="76">
        <v>238</v>
      </c>
      <c r="O43" s="77">
        <v>258</v>
      </c>
      <c r="P43" s="94">
        <f>SUM(K43:O43)</f>
        <v>734</v>
      </c>
      <c r="Q43" s="95">
        <f>SUM(J43,P43)</f>
        <v>734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4</v>
      </c>
      <c r="O44" s="86">
        <v>4</v>
      </c>
      <c r="P44" s="96">
        <f>SUM(K44:O44)</f>
        <v>9</v>
      </c>
      <c r="Q44" s="97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25</v>
      </c>
      <c r="L45" s="63">
        <f>L43+L44</f>
        <v>53</v>
      </c>
      <c r="M45" s="63">
        <f>M43+M44</f>
        <v>161</v>
      </c>
      <c r="N45" s="63">
        <f>N43+N44</f>
        <v>242</v>
      </c>
      <c r="O45" s="60">
        <f>O43+O44</f>
        <v>262</v>
      </c>
      <c r="P45" s="91">
        <f>SUM(K45:O45)</f>
        <v>743</v>
      </c>
      <c r="Q45" s="92">
        <f>SUM(J45,P45)</f>
        <v>743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平成２０年（２００８年）９月</v>
      </c>
      <c r="C49" s="391"/>
      <c r="D49" s="391"/>
      <c r="E49" s="391"/>
      <c r="F49" s="391"/>
      <c r="G49" s="38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42</v>
      </c>
      <c r="L51" s="76">
        <v>68</v>
      </c>
      <c r="M51" s="76">
        <v>116</v>
      </c>
      <c r="N51" s="76">
        <v>149</v>
      </c>
      <c r="O51" s="77">
        <v>82</v>
      </c>
      <c r="P51" s="94">
        <f>SUM(K51:O51)</f>
        <v>457</v>
      </c>
      <c r="Q51" s="95">
        <f>SUM(J51,P51)</f>
        <v>457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1</v>
      </c>
      <c r="L52" s="85">
        <v>1</v>
      </c>
      <c r="M52" s="85">
        <v>4</v>
      </c>
      <c r="N52" s="85">
        <v>3</v>
      </c>
      <c r="O52" s="86">
        <v>1</v>
      </c>
      <c r="P52" s="96">
        <f>SUM(K52:O52)</f>
        <v>10</v>
      </c>
      <c r="Q52" s="97">
        <f>SUM(J52,P52)</f>
        <v>10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43</v>
      </c>
      <c r="L53" s="63">
        <f>L51+L52</f>
        <v>69</v>
      </c>
      <c r="M53" s="63">
        <f>M51+M52</f>
        <v>120</v>
      </c>
      <c r="N53" s="63">
        <f>N51+N52</f>
        <v>152</v>
      </c>
      <c r="O53" s="60">
        <f>O51+O52</f>
        <v>83</v>
      </c>
      <c r="P53" s="91">
        <f>SUM(K53:O53)</f>
        <v>467</v>
      </c>
      <c r="Q53" s="92">
        <f>SUM(J53,P53)</f>
        <v>467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平成２０年（２００８年）９月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8</v>
      </c>
      <c r="L59" s="76">
        <v>32</v>
      </c>
      <c r="M59" s="76">
        <v>130</v>
      </c>
      <c r="N59" s="76">
        <v>286</v>
      </c>
      <c r="O59" s="77">
        <v>616</v>
      </c>
      <c r="P59" s="94">
        <f>SUM(K59:O59)</f>
        <v>1072</v>
      </c>
      <c r="Q59" s="95">
        <f>SUM(J59,P59)</f>
        <v>1072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3</v>
      </c>
      <c r="N60" s="85">
        <v>6</v>
      </c>
      <c r="O60" s="86">
        <v>13</v>
      </c>
      <c r="P60" s="96">
        <f>SUM(K60:O60)</f>
        <v>22</v>
      </c>
      <c r="Q60" s="97">
        <f>SUM(J60,P60)</f>
        <v>22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8</v>
      </c>
      <c r="L61" s="63">
        <f>L59+L60</f>
        <v>32</v>
      </c>
      <c r="M61" s="63">
        <f>M59+M60</f>
        <v>133</v>
      </c>
      <c r="N61" s="63">
        <f>N59+N60</f>
        <v>292</v>
      </c>
      <c r="O61" s="60">
        <f>O59+O60</f>
        <v>629</v>
      </c>
      <c r="P61" s="91">
        <f>SUM(K61:O61)</f>
        <v>1094</v>
      </c>
      <c r="Q61" s="92">
        <f>SUM(J61,P61)</f>
        <v>1094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平成２０年（２００８年）９月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3619</v>
      </c>
      <c r="I79" s="118">
        <f t="shared" si="4"/>
        <v>1779</v>
      </c>
      <c r="J79" s="119">
        <f t="shared" si="4"/>
        <v>5398</v>
      </c>
      <c r="K79" s="120">
        <f t="shared" si="4"/>
        <v>0</v>
      </c>
      <c r="L79" s="121">
        <f t="shared" si="4"/>
        <v>5226</v>
      </c>
      <c r="M79" s="121">
        <f t="shared" si="4"/>
        <v>3734</v>
      </c>
      <c r="N79" s="121">
        <f t="shared" si="4"/>
        <v>2777</v>
      </c>
      <c r="O79" s="121">
        <f t="shared" si="4"/>
        <v>1840</v>
      </c>
      <c r="P79" s="122">
        <f t="shared" si="4"/>
        <v>1262</v>
      </c>
      <c r="Q79" s="123">
        <f t="shared" si="4"/>
        <v>14839</v>
      </c>
      <c r="R79" s="124">
        <f t="shared" si="4"/>
        <v>20237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1041</v>
      </c>
      <c r="I80" s="118">
        <f t="shared" si="5"/>
        <v>444</v>
      </c>
      <c r="J80" s="119">
        <f t="shared" si="5"/>
        <v>1485</v>
      </c>
      <c r="K80" s="120">
        <f t="shared" si="5"/>
        <v>0</v>
      </c>
      <c r="L80" s="121">
        <f t="shared" si="5"/>
        <v>1231</v>
      </c>
      <c r="M80" s="121">
        <f t="shared" si="5"/>
        <v>784</v>
      </c>
      <c r="N80" s="121">
        <f t="shared" si="5"/>
        <v>503</v>
      </c>
      <c r="O80" s="121">
        <f t="shared" si="5"/>
        <v>378</v>
      </c>
      <c r="P80" s="122">
        <f t="shared" si="5"/>
        <v>386</v>
      </c>
      <c r="Q80" s="123">
        <f t="shared" si="5"/>
        <v>3282</v>
      </c>
      <c r="R80" s="124">
        <f aca="true" t="shared" si="6" ref="R80:R85">SUM(J80,Q80)</f>
        <v>4767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998</v>
      </c>
      <c r="I81" s="130">
        <v>417</v>
      </c>
      <c r="J81" s="131">
        <f>SUM(H81:I81)</f>
        <v>1415</v>
      </c>
      <c r="K81" s="132">
        <v>0</v>
      </c>
      <c r="L81" s="133">
        <v>1029</v>
      </c>
      <c r="M81" s="133">
        <v>601</v>
      </c>
      <c r="N81" s="133">
        <v>345</v>
      </c>
      <c r="O81" s="133">
        <v>226</v>
      </c>
      <c r="P81" s="130">
        <v>187</v>
      </c>
      <c r="Q81" s="131">
        <f>SUM(K81:P81)</f>
        <v>2388</v>
      </c>
      <c r="R81" s="134">
        <f t="shared" si="6"/>
        <v>3803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1</v>
      </c>
      <c r="M82" s="142">
        <v>2</v>
      </c>
      <c r="N82" s="142">
        <v>2</v>
      </c>
      <c r="O82" s="142">
        <v>9</v>
      </c>
      <c r="P82" s="139">
        <v>30</v>
      </c>
      <c r="Q82" s="140">
        <f>SUM(K82:P82)</f>
        <v>44</v>
      </c>
      <c r="R82" s="143">
        <f t="shared" si="6"/>
        <v>44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20</v>
      </c>
      <c r="I83" s="139">
        <v>14</v>
      </c>
      <c r="J83" s="140">
        <f>SUM(H83:I83)</f>
        <v>34</v>
      </c>
      <c r="K83" s="141">
        <v>0</v>
      </c>
      <c r="L83" s="142">
        <v>112</v>
      </c>
      <c r="M83" s="142">
        <v>95</v>
      </c>
      <c r="N83" s="142">
        <v>75</v>
      </c>
      <c r="O83" s="142">
        <v>74</v>
      </c>
      <c r="P83" s="139">
        <v>84</v>
      </c>
      <c r="Q83" s="140">
        <f>SUM(K83:P83)</f>
        <v>440</v>
      </c>
      <c r="R83" s="143">
        <f t="shared" si="6"/>
        <v>474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11</v>
      </c>
      <c r="I84" s="139">
        <v>9</v>
      </c>
      <c r="J84" s="140">
        <f>SUM(H84:I84)</f>
        <v>20</v>
      </c>
      <c r="K84" s="141">
        <v>0</v>
      </c>
      <c r="L84" s="142">
        <v>53</v>
      </c>
      <c r="M84" s="142">
        <v>51</v>
      </c>
      <c r="N84" s="142">
        <v>44</v>
      </c>
      <c r="O84" s="142">
        <v>37</v>
      </c>
      <c r="P84" s="139">
        <v>45</v>
      </c>
      <c r="Q84" s="140">
        <f>SUM(K84:P84)</f>
        <v>230</v>
      </c>
      <c r="R84" s="143">
        <f t="shared" si="6"/>
        <v>250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12</v>
      </c>
      <c r="I85" s="147">
        <v>4</v>
      </c>
      <c r="J85" s="148">
        <f>SUM(H85:I85)</f>
        <v>16</v>
      </c>
      <c r="K85" s="149">
        <v>0</v>
      </c>
      <c r="L85" s="150">
        <v>36</v>
      </c>
      <c r="M85" s="150">
        <v>35</v>
      </c>
      <c r="N85" s="150">
        <v>37</v>
      </c>
      <c r="O85" s="150">
        <v>32</v>
      </c>
      <c r="P85" s="147">
        <v>40</v>
      </c>
      <c r="Q85" s="148">
        <f>SUM(K85:P85)</f>
        <v>180</v>
      </c>
      <c r="R85" s="151">
        <f t="shared" si="6"/>
        <v>196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616</v>
      </c>
      <c r="I86" s="118">
        <f t="shared" si="7"/>
        <v>361</v>
      </c>
      <c r="J86" s="119">
        <f t="shared" si="7"/>
        <v>977</v>
      </c>
      <c r="K86" s="120">
        <f t="shared" si="7"/>
        <v>0</v>
      </c>
      <c r="L86" s="121">
        <f t="shared" si="7"/>
        <v>1369</v>
      </c>
      <c r="M86" s="121">
        <f t="shared" si="7"/>
        <v>882</v>
      </c>
      <c r="N86" s="121">
        <f t="shared" si="7"/>
        <v>662</v>
      </c>
      <c r="O86" s="121">
        <f t="shared" si="7"/>
        <v>370</v>
      </c>
      <c r="P86" s="122">
        <f t="shared" si="7"/>
        <v>188</v>
      </c>
      <c r="Q86" s="123">
        <f t="shared" si="7"/>
        <v>3471</v>
      </c>
      <c r="R86" s="124">
        <f t="shared" si="7"/>
        <v>4448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408</v>
      </c>
      <c r="I87" s="130">
        <v>216</v>
      </c>
      <c r="J87" s="152">
        <f>SUM(H87:I87)</f>
        <v>624</v>
      </c>
      <c r="K87" s="132">
        <v>0</v>
      </c>
      <c r="L87" s="133">
        <v>797</v>
      </c>
      <c r="M87" s="133">
        <v>503</v>
      </c>
      <c r="N87" s="133">
        <v>373</v>
      </c>
      <c r="O87" s="133">
        <v>199</v>
      </c>
      <c r="P87" s="130">
        <v>93</v>
      </c>
      <c r="Q87" s="131">
        <f>SUM(K87:P87)</f>
        <v>1965</v>
      </c>
      <c r="R87" s="134">
        <f>SUM(J87,Q87)</f>
        <v>2589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208</v>
      </c>
      <c r="I88" s="147">
        <v>145</v>
      </c>
      <c r="J88" s="153">
        <f>SUM(H88:I88)</f>
        <v>353</v>
      </c>
      <c r="K88" s="149">
        <v>0</v>
      </c>
      <c r="L88" s="150">
        <v>572</v>
      </c>
      <c r="M88" s="150">
        <v>379</v>
      </c>
      <c r="N88" s="150">
        <v>289</v>
      </c>
      <c r="O88" s="150">
        <v>171</v>
      </c>
      <c r="P88" s="147">
        <v>95</v>
      </c>
      <c r="Q88" s="148">
        <f>SUM(K88:P88)</f>
        <v>1506</v>
      </c>
      <c r="R88" s="151">
        <f>SUM(J88,Q88)</f>
        <v>1859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3</v>
      </c>
      <c r="I89" s="118">
        <f t="shared" si="8"/>
        <v>9</v>
      </c>
      <c r="J89" s="119">
        <f t="shared" si="8"/>
        <v>12</v>
      </c>
      <c r="K89" s="120">
        <f t="shared" si="8"/>
        <v>0</v>
      </c>
      <c r="L89" s="121">
        <f t="shared" si="8"/>
        <v>93</v>
      </c>
      <c r="M89" s="121">
        <f t="shared" si="8"/>
        <v>123</v>
      </c>
      <c r="N89" s="121">
        <f t="shared" si="8"/>
        <v>155</v>
      </c>
      <c r="O89" s="121">
        <f t="shared" si="8"/>
        <v>140</v>
      </c>
      <c r="P89" s="122">
        <f t="shared" si="8"/>
        <v>75</v>
      </c>
      <c r="Q89" s="123">
        <f t="shared" si="8"/>
        <v>586</v>
      </c>
      <c r="R89" s="124">
        <f t="shared" si="8"/>
        <v>598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3</v>
      </c>
      <c r="I90" s="130">
        <v>6</v>
      </c>
      <c r="J90" s="152">
        <f>SUM(H90:I90)</f>
        <v>9</v>
      </c>
      <c r="K90" s="132">
        <v>0</v>
      </c>
      <c r="L90" s="133">
        <v>59</v>
      </c>
      <c r="M90" s="133">
        <v>79</v>
      </c>
      <c r="N90" s="133">
        <v>98</v>
      </c>
      <c r="O90" s="133">
        <v>84</v>
      </c>
      <c r="P90" s="130">
        <v>39</v>
      </c>
      <c r="Q90" s="131">
        <f>SUM(K90:P90)</f>
        <v>359</v>
      </c>
      <c r="R90" s="134">
        <f>SUM(J90,Q90)</f>
        <v>368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0</v>
      </c>
      <c r="I91" s="139">
        <v>3</v>
      </c>
      <c r="J91" s="154">
        <f>SUM(H91:I91)</f>
        <v>3</v>
      </c>
      <c r="K91" s="141">
        <v>0</v>
      </c>
      <c r="L91" s="142">
        <v>33</v>
      </c>
      <c r="M91" s="142">
        <v>42</v>
      </c>
      <c r="N91" s="142">
        <v>52</v>
      </c>
      <c r="O91" s="142">
        <v>50</v>
      </c>
      <c r="P91" s="139">
        <v>30</v>
      </c>
      <c r="Q91" s="140">
        <f>SUM(K91:P91)</f>
        <v>207</v>
      </c>
      <c r="R91" s="143">
        <f>SUM(J91,Q91)</f>
        <v>210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1</v>
      </c>
      <c r="M92" s="150">
        <v>2</v>
      </c>
      <c r="N92" s="150">
        <v>5</v>
      </c>
      <c r="O92" s="150">
        <v>6</v>
      </c>
      <c r="P92" s="147">
        <v>6</v>
      </c>
      <c r="Q92" s="148">
        <f>SUM(K92:P92)</f>
        <v>20</v>
      </c>
      <c r="R92" s="151">
        <f>SUM(J92,Q92)</f>
        <v>20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370</v>
      </c>
      <c r="I93" s="118">
        <f t="shared" si="9"/>
        <v>240</v>
      </c>
      <c r="J93" s="119">
        <f t="shared" si="9"/>
        <v>610</v>
      </c>
      <c r="K93" s="120">
        <f t="shared" si="9"/>
        <v>0</v>
      </c>
      <c r="L93" s="121">
        <f t="shared" si="9"/>
        <v>518</v>
      </c>
      <c r="M93" s="121">
        <f t="shared" si="9"/>
        <v>669</v>
      </c>
      <c r="N93" s="121">
        <f t="shared" si="9"/>
        <v>582</v>
      </c>
      <c r="O93" s="121">
        <f t="shared" si="9"/>
        <v>433</v>
      </c>
      <c r="P93" s="122">
        <f t="shared" si="9"/>
        <v>306</v>
      </c>
      <c r="Q93" s="123">
        <f t="shared" si="9"/>
        <v>2508</v>
      </c>
      <c r="R93" s="124">
        <f t="shared" si="9"/>
        <v>3118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322</v>
      </c>
      <c r="I94" s="130">
        <v>215</v>
      </c>
      <c r="J94" s="152">
        <f>SUM(H94:I94)</f>
        <v>537</v>
      </c>
      <c r="K94" s="132">
        <v>0</v>
      </c>
      <c r="L94" s="133">
        <v>454</v>
      </c>
      <c r="M94" s="133">
        <v>635</v>
      </c>
      <c r="N94" s="133">
        <v>556</v>
      </c>
      <c r="O94" s="133">
        <v>417</v>
      </c>
      <c r="P94" s="130">
        <v>300</v>
      </c>
      <c r="Q94" s="131">
        <f>SUM(K94:P94)</f>
        <v>2362</v>
      </c>
      <c r="R94" s="134">
        <f>SUM(J94,Q94)</f>
        <v>2899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22</v>
      </c>
      <c r="I95" s="139">
        <v>9</v>
      </c>
      <c r="J95" s="154">
        <f>SUM(H95:I95)</f>
        <v>31</v>
      </c>
      <c r="K95" s="141">
        <v>0</v>
      </c>
      <c r="L95" s="142">
        <v>33</v>
      </c>
      <c r="M95" s="142">
        <v>21</v>
      </c>
      <c r="N95" s="142">
        <v>17</v>
      </c>
      <c r="O95" s="142">
        <v>12</v>
      </c>
      <c r="P95" s="139">
        <v>3</v>
      </c>
      <c r="Q95" s="140">
        <f>SUM(K95:P95)</f>
        <v>86</v>
      </c>
      <c r="R95" s="143">
        <f>SUM(J95,Q95)</f>
        <v>117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26</v>
      </c>
      <c r="I96" s="147">
        <v>16</v>
      </c>
      <c r="J96" s="153">
        <f>SUM(H96:I96)</f>
        <v>42</v>
      </c>
      <c r="K96" s="149">
        <v>0</v>
      </c>
      <c r="L96" s="150">
        <v>31</v>
      </c>
      <c r="M96" s="150">
        <v>13</v>
      </c>
      <c r="N96" s="150">
        <v>9</v>
      </c>
      <c r="O96" s="150">
        <v>4</v>
      </c>
      <c r="P96" s="147">
        <v>3</v>
      </c>
      <c r="Q96" s="148">
        <f>SUM(K96:P96)</f>
        <v>60</v>
      </c>
      <c r="R96" s="151">
        <f>SUM(J96,Q96)</f>
        <v>102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45</v>
      </c>
      <c r="I97" s="118">
        <v>16</v>
      </c>
      <c r="J97" s="119">
        <f>SUM(H97:I97)</f>
        <v>61</v>
      </c>
      <c r="K97" s="120">
        <v>0</v>
      </c>
      <c r="L97" s="121">
        <v>78</v>
      </c>
      <c r="M97" s="121">
        <v>51</v>
      </c>
      <c r="N97" s="121">
        <v>33</v>
      </c>
      <c r="O97" s="121">
        <v>26</v>
      </c>
      <c r="P97" s="122">
        <v>7</v>
      </c>
      <c r="Q97" s="123">
        <f>SUM(K97:P97)</f>
        <v>195</v>
      </c>
      <c r="R97" s="124">
        <f>SUM(J97,Q97)</f>
        <v>256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1544</v>
      </c>
      <c r="I98" s="118">
        <v>709</v>
      </c>
      <c r="J98" s="119">
        <f>SUM(H98:I98)</f>
        <v>2253</v>
      </c>
      <c r="K98" s="120">
        <v>0</v>
      </c>
      <c r="L98" s="121">
        <v>1937</v>
      </c>
      <c r="M98" s="121">
        <v>1225</v>
      </c>
      <c r="N98" s="121">
        <v>842</v>
      </c>
      <c r="O98" s="121">
        <v>493</v>
      </c>
      <c r="P98" s="122">
        <v>300</v>
      </c>
      <c r="Q98" s="123">
        <f>SUM(K98:P98)</f>
        <v>4797</v>
      </c>
      <c r="R98" s="124">
        <f>SUM(J98,Q98)</f>
        <v>7050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19</v>
      </c>
      <c r="I99" s="118">
        <f t="shared" si="10"/>
        <v>9</v>
      </c>
      <c r="J99" s="119">
        <f t="shared" si="10"/>
        <v>28</v>
      </c>
      <c r="K99" s="120">
        <f t="shared" si="10"/>
        <v>0</v>
      </c>
      <c r="L99" s="121">
        <f t="shared" si="10"/>
        <v>250</v>
      </c>
      <c r="M99" s="121">
        <f t="shared" si="10"/>
        <v>264</v>
      </c>
      <c r="N99" s="121">
        <f t="shared" si="10"/>
        <v>271</v>
      </c>
      <c r="O99" s="121">
        <f t="shared" si="10"/>
        <v>144</v>
      </c>
      <c r="P99" s="122">
        <f t="shared" si="10"/>
        <v>61</v>
      </c>
      <c r="Q99" s="123">
        <f t="shared" si="10"/>
        <v>990</v>
      </c>
      <c r="R99" s="124">
        <f t="shared" si="10"/>
        <v>1018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28</v>
      </c>
      <c r="M100" s="133">
        <v>18</v>
      </c>
      <c r="N100" s="133">
        <v>17</v>
      </c>
      <c r="O100" s="133">
        <v>12</v>
      </c>
      <c r="P100" s="130">
        <v>2</v>
      </c>
      <c r="Q100" s="131">
        <f aca="true" t="shared" si="11" ref="Q100:Q105">SUM(K100:P100)</f>
        <v>77</v>
      </c>
      <c r="R100" s="134">
        <f aca="true" t="shared" si="12" ref="R100:R105">SUM(J100,Q100)</f>
        <v>77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11</v>
      </c>
      <c r="I101" s="139">
        <v>3</v>
      </c>
      <c r="J101" s="154">
        <f>SUM(H101:I101)</f>
        <v>14</v>
      </c>
      <c r="K101" s="141">
        <v>0</v>
      </c>
      <c r="L101" s="142">
        <v>24</v>
      </c>
      <c r="M101" s="142">
        <v>29</v>
      </c>
      <c r="N101" s="142">
        <v>24</v>
      </c>
      <c r="O101" s="142">
        <v>14</v>
      </c>
      <c r="P101" s="139">
        <v>12</v>
      </c>
      <c r="Q101" s="140">
        <f t="shared" si="11"/>
        <v>103</v>
      </c>
      <c r="R101" s="143">
        <f t="shared" si="12"/>
        <v>117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8</v>
      </c>
      <c r="I102" s="139">
        <v>6</v>
      </c>
      <c r="J102" s="154">
        <f>SUM(H102:I102)</f>
        <v>14</v>
      </c>
      <c r="K102" s="141">
        <v>0</v>
      </c>
      <c r="L102" s="142">
        <v>25</v>
      </c>
      <c r="M102" s="142">
        <v>45</v>
      </c>
      <c r="N102" s="142">
        <v>44</v>
      </c>
      <c r="O102" s="142">
        <v>20</v>
      </c>
      <c r="P102" s="139">
        <v>10</v>
      </c>
      <c r="Q102" s="140">
        <f t="shared" si="11"/>
        <v>144</v>
      </c>
      <c r="R102" s="143">
        <f t="shared" si="12"/>
        <v>158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161</v>
      </c>
      <c r="M103" s="142">
        <v>169</v>
      </c>
      <c r="N103" s="142">
        <v>181</v>
      </c>
      <c r="O103" s="142">
        <v>97</v>
      </c>
      <c r="P103" s="139">
        <v>37</v>
      </c>
      <c r="Q103" s="140">
        <f t="shared" si="11"/>
        <v>645</v>
      </c>
      <c r="R103" s="143">
        <f t="shared" si="12"/>
        <v>645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12</v>
      </c>
      <c r="M104" s="142">
        <v>3</v>
      </c>
      <c r="N104" s="142">
        <v>5</v>
      </c>
      <c r="O104" s="142">
        <v>1</v>
      </c>
      <c r="P104" s="139">
        <v>0</v>
      </c>
      <c r="Q104" s="140">
        <f t="shared" si="11"/>
        <v>21</v>
      </c>
      <c r="R104" s="143">
        <f t="shared" si="12"/>
        <v>21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77</v>
      </c>
      <c r="M106" s="121">
        <f t="shared" si="13"/>
        <v>155</v>
      </c>
      <c r="N106" s="121">
        <f t="shared" si="13"/>
        <v>416</v>
      </c>
      <c r="O106" s="121">
        <f t="shared" si="13"/>
        <v>689</v>
      </c>
      <c r="P106" s="122">
        <f t="shared" si="13"/>
        <v>982</v>
      </c>
      <c r="Q106" s="123">
        <f t="shared" si="13"/>
        <v>2319</v>
      </c>
      <c r="R106" s="124">
        <f t="shared" si="13"/>
        <v>2319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25</v>
      </c>
      <c r="M107" s="133">
        <v>53</v>
      </c>
      <c r="N107" s="133">
        <v>162</v>
      </c>
      <c r="O107" s="133">
        <v>242</v>
      </c>
      <c r="P107" s="130">
        <v>264</v>
      </c>
      <c r="Q107" s="131">
        <f>SUM(K107:P107)</f>
        <v>746</v>
      </c>
      <c r="R107" s="134">
        <f>SUM(J107,Q107)</f>
        <v>746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44</v>
      </c>
      <c r="M108" s="142">
        <v>70</v>
      </c>
      <c r="N108" s="142">
        <v>120</v>
      </c>
      <c r="O108" s="142">
        <v>152</v>
      </c>
      <c r="P108" s="139">
        <v>84</v>
      </c>
      <c r="Q108" s="140">
        <f>SUM(K108:P108)</f>
        <v>470</v>
      </c>
      <c r="R108" s="143">
        <f>SUM(J108,Q108)</f>
        <v>470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8</v>
      </c>
      <c r="M109" s="150">
        <v>32</v>
      </c>
      <c r="N109" s="150">
        <v>134</v>
      </c>
      <c r="O109" s="150">
        <v>295</v>
      </c>
      <c r="P109" s="147">
        <v>634</v>
      </c>
      <c r="Q109" s="148">
        <f>SUM(K109:P109)</f>
        <v>1103</v>
      </c>
      <c r="R109" s="151">
        <f>SUM(J109,Q109)</f>
        <v>1103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3638</v>
      </c>
      <c r="I110" s="118">
        <f t="shared" si="14"/>
        <v>1788</v>
      </c>
      <c r="J110" s="119">
        <f t="shared" si="14"/>
        <v>5426</v>
      </c>
      <c r="K110" s="120">
        <f t="shared" si="14"/>
        <v>0</v>
      </c>
      <c r="L110" s="121">
        <f t="shared" si="14"/>
        <v>5553</v>
      </c>
      <c r="M110" s="121">
        <f t="shared" si="14"/>
        <v>4153</v>
      </c>
      <c r="N110" s="121">
        <f t="shared" si="14"/>
        <v>3464</v>
      </c>
      <c r="O110" s="121">
        <f t="shared" si="14"/>
        <v>2673</v>
      </c>
      <c r="P110" s="122">
        <f t="shared" si="14"/>
        <v>2305</v>
      </c>
      <c r="Q110" s="123">
        <f t="shared" si="14"/>
        <v>18148</v>
      </c>
      <c r="R110" s="124">
        <f t="shared" si="14"/>
        <v>23574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平成２０年（２００８年）９月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43325015</v>
      </c>
      <c r="I116" s="118">
        <f t="shared" si="15"/>
        <v>33335417</v>
      </c>
      <c r="J116" s="119">
        <f t="shared" si="15"/>
        <v>76660432</v>
      </c>
      <c r="K116" s="120">
        <f t="shared" si="15"/>
        <v>0</v>
      </c>
      <c r="L116" s="121">
        <f t="shared" si="15"/>
        <v>173557585</v>
      </c>
      <c r="M116" s="121">
        <f t="shared" si="15"/>
        <v>141948260</v>
      </c>
      <c r="N116" s="121">
        <f t="shared" si="15"/>
        <v>133928464</v>
      </c>
      <c r="O116" s="121">
        <f t="shared" si="15"/>
        <v>93157579</v>
      </c>
      <c r="P116" s="122">
        <f t="shared" si="15"/>
        <v>66845060</v>
      </c>
      <c r="Q116" s="123">
        <f t="shared" si="15"/>
        <v>609436948</v>
      </c>
      <c r="R116" s="124">
        <f t="shared" si="15"/>
        <v>686097380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16102026</v>
      </c>
      <c r="I117" s="118">
        <f t="shared" si="16"/>
        <v>9783675</v>
      </c>
      <c r="J117" s="119">
        <f t="shared" si="16"/>
        <v>25885701</v>
      </c>
      <c r="K117" s="120">
        <f t="shared" si="16"/>
        <v>0</v>
      </c>
      <c r="L117" s="121">
        <f t="shared" si="16"/>
        <v>39303999</v>
      </c>
      <c r="M117" s="121">
        <f t="shared" si="16"/>
        <v>33708015</v>
      </c>
      <c r="N117" s="121">
        <f t="shared" si="16"/>
        <v>28459971</v>
      </c>
      <c r="O117" s="121">
        <f t="shared" si="16"/>
        <v>22794075</v>
      </c>
      <c r="P117" s="122">
        <f t="shared" si="16"/>
        <v>25145649</v>
      </c>
      <c r="Q117" s="123">
        <f t="shared" si="16"/>
        <v>149411709</v>
      </c>
      <c r="R117" s="124">
        <f aca="true" t="shared" si="17" ref="R117:R122">SUM(J117,Q117)</f>
        <v>175297410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15418791</v>
      </c>
      <c r="I118" s="130">
        <v>9014481</v>
      </c>
      <c r="J118" s="152">
        <f>SUM(H118:I118)</f>
        <v>24433272</v>
      </c>
      <c r="K118" s="132">
        <v>0</v>
      </c>
      <c r="L118" s="133">
        <v>33957639</v>
      </c>
      <c r="M118" s="133">
        <v>28605087</v>
      </c>
      <c r="N118" s="133">
        <v>23596947</v>
      </c>
      <c r="O118" s="133">
        <v>18285876</v>
      </c>
      <c r="P118" s="130">
        <v>18096372</v>
      </c>
      <c r="Q118" s="131">
        <f>SUM(K118:P118)</f>
        <v>122541921</v>
      </c>
      <c r="R118" s="134">
        <f t="shared" si="17"/>
        <v>146975193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f>SUM(H119:I119)</f>
        <v>0</v>
      </c>
      <c r="K119" s="141">
        <v>0</v>
      </c>
      <c r="L119" s="142">
        <v>41625</v>
      </c>
      <c r="M119" s="142">
        <v>101250</v>
      </c>
      <c r="N119" s="142">
        <v>90000</v>
      </c>
      <c r="O119" s="142">
        <v>461250</v>
      </c>
      <c r="P119" s="139">
        <v>1785375</v>
      </c>
      <c r="Q119" s="140">
        <f>SUM(K119:P119)</f>
        <v>2479500</v>
      </c>
      <c r="R119" s="143">
        <f t="shared" si="17"/>
        <v>2479500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298764</v>
      </c>
      <c r="I120" s="139">
        <v>449964</v>
      </c>
      <c r="J120" s="154">
        <f>SUM(H120:I120)</f>
        <v>748728</v>
      </c>
      <c r="K120" s="141">
        <v>0</v>
      </c>
      <c r="L120" s="142">
        <v>3329055</v>
      </c>
      <c r="M120" s="142">
        <v>3090168</v>
      </c>
      <c r="N120" s="142">
        <v>2876688</v>
      </c>
      <c r="O120" s="142">
        <v>2605329</v>
      </c>
      <c r="P120" s="139">
        <v>3732012</v>
      </c>
      <c r="Q120" s="140">
        <f>SUM(K120:P120)</f>
        <v>15633252</v>
      </c>
      <c r="R120" s="143">
        <f t="shared" si="17"/>
        <v>16381980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273051</v>
      </c>
      <c r="I121" s="139">
        <v>266760</v>
      </c>
      <c r="J121" s="154">
        <f>SUM(H121:I121)</f>
        <v>539811</v>
      </c>
      <c r="K121" s="141">
        <v>0</v>
      </c>
      <c r="L121" s="142">
        <v>1633050</v>
      </c>
      <c r="M121" s="142">
        <v>1560330</v>
      </c>
      <c r="N121" s="142">
        <v>1560006</v>
      </c>
      <c r="O121" s="142">
        <v>1141020</v>
      </c>
      <c r="P121" s="139">
        <v>1197000</v>
      </c>
      <c r="Q121" s="140">
        <f>SUM(K121:P121)</f>
        <v>7091406</v>
      </c>
      <c r="R121" s="143">
        <f t="shared" si="17"/>
        <v>7631217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111420</v>
      </c>
      <c r="I122" s="147">
        <v>52470</v>
      </c>
      <c r="J122" s="153">
        <f>SUM(H122:I122)</f>
        <v>163890</v>
      </c>
      <c r="K122" s="149">
        <v>0</v>
      </c>
      <c r="L122" s="150">
        <v>342630</v>
      </c>
      <c r="M122" s="150">
        <v>351180</v>
      </c>
      <c r="N122" s="150">
        <v>336330</v>
      </c>
      <c r="O122" s="150">
        <v>300600</v>
      </c>
      <c r="P122" s="147">
        <v>334890</v>
      </c>
      <c r="Q122" s="148">
        <f>SUM(K122:P122)</f>
        <v>1665630</v>
      </c>
      <c r="R122" s="151">
        <f t="shared" si="17"/>
        <v>1829520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13641354</v>
      </c>
      <c r="I123" s="118">
        <f t="shared" si="18"/>
        <v>15308343</v>
      </c>
      <c r="J123" s="119">
        <f t="shared" si="18"/>
        <v>28949697</v>
      </c>
      <c r="K123" s="120">
        <f t="shared" si="18"/>
        <v>0</v>
      </c>
      <c r="L123" s="121">
        <f t="shared" si="18"/>
        <v>92682989</v>
      </c>
      <c r="M123" s="121">
        <f t="shared" si="18"/>
        <v>74405481</v>
      </c>
      <c r="N123" s="121">
        <f t="shared" si="18"/>
        <v>71547245</v>
      </c>
      <c r="O123" s="121">
        <f t="shared" si="18"/>
        <v>43214123</v>
      </c>
      <c r="P123" s="122">
        <f t="shared" si="18"/>
        <v>24288912</v>
      </c>
      <c r="Q123" s="123">
        <f t="shared" si="18"/>
        <v>306138750</v>
      </c>
      <c r="R123" s="124">
        <f t="shared" si="18"/>
        <v>335088447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8608176</v>
      </c>
      <c r="I124" s="130">
        <v>8685558</v>
      </c>
      <c r="J124" s="152">
        <f>SUM(H124:I124)</f>
        <v>17293734</v>
      </c>
      <c r="K124" s="132">
        <v>0</v>
      </c>
      <c r="L124" s="133">
        <v>55386078</v>
      </c>
      <c r="M124" s="133">
        <v>42253951</v>
      </c>
      <c r="N124" s="133">
        <v>42217732</v>
      </c>
      <c r="O124" s="133">
        <v>22365416</v>
      </c>
      <c r="P124" s="130">
        <v>12612312</v>
      </c>
      <c r="Q124" s="131">
        <f>SUM(K124:P124)</f>
        <v>174835489</v>
      </c>
      <c r="R124" s="134">
        <f>SUM(J124,Q124)</f>
        <v>192129223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5033178</v>
      </c>
      <c r="I125" s="147">
        <v>6622785</v>
      </c>
      <c r="J125" s="153">
        <f>SUM(H125:I125)</f>
        <v>11655963</v>
      </c>
      <c r="K125" s="149">
        <v>0</v>
      </c>
      <c r="L125" s="150">
        <v>37296911</v>
      </c>
      <c r="M125" s="150">
        <v>32151530</v>
      </c>
      <c r="N125" s="150">
        <v>29329513</v>
      </c>
      <c r="O125" s="150">
        <v>20848707</v>
      </c>
      <c r="P125" s="147">
        <v>11676600</v>
      </c>
      <c r="Q125" s="148">
        <f>SUM(K125:P125)</f>
        <v>131303261</v>
      </c>
      <c r="R125" s="151">
        <f>SUM(J125,Q125)</f>
        <v>142959224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64170</v>
      </c>
      <c r="I126" s="118">
        <f t="shared" si="19"/>
        <v>336231</v>
      </c>
      <c r="J126" s="119">
        <f t="shared" si="19"/>
        <v>400401</v>
      </c>
      <c r="K126" s="120">
        <f t="shared" si="19"/>
        <v>0</v>
      </c>
      <c r="L126" s="121">
        <f t="shared" si="19"/>
        <v>4256235</v>
      </c>
      <c r="M126" s="121">
        <f t="shared" si="19"/>
        <v>6669814</v>
      </c>
      <c r="N126" s="121">
        <f t="shared" si="19"/>
        <v>9912219</v>
      </c>
      <c r="O126" s="121">
        <f t="shared" si="19"/>
        <v>10139612</v>
      </c>
      <c r="P126" s="122">
        <f t="shared" si="19"/>
        <v>7220646</v>
      </c>
      <c r="Q126" s="123">
        <f t="shared" si="19"/>
        <v>38198526</v>
      </c>
      <c r="R126" s="124">
        <f t="shared" si="19"/>
        <v>38598927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64170</v>
      </c>
      <c r="I127" s="130">
        <v>190980</v>
      </c>
      <c r="J127" s="152">
        <f>SUM(H127:I127)</f>
        <v>255150</v>
      </c>
      <c r="K127" s="132">
        <v>0</v>
      </c>
      <c r="L127" s="133">
        <v>2691243</v>
      </c>
      <c r="M127" s="133">
        <v>4047745</v>
      </c>
      <c r="N127" s="133">
        <v>6364257</v>
      </c>
      <c r="O127" s="133">
        <v>5808209</v>
      </c>
      <c r="P127" s="130">
        <v>3820410</v>
      </c>
      <c r="Q127" s="131">
        <f>SUM(K127:P127)</f>
        <v>22731864</v>
      </c>
      <c r="R127" s="134">
        <f>SUM(J127,Q127)</f>
        <v>22987014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0</v>
      </c>
      <c r="I128" s="139">
        <v>145251</v>
      </c>
      <c r="J128" s="154">
        <f>SUM(H128:I128)</f>
        <v>145251</v>
      </c>
      <c r="K128" s="141">
        <v>0</v>
      </c>
      <c r="L128" s="142">
        <v>1512144</v>
      </c>
      <c r="M128" s="142">
        <v>2568087</v>
      </c>
      <c r="N128" s="142">
        <v>3022155</v>
      </c>
      <c r="O128" s="142">
        <v>3885885</v>
      </c>
      <c r="P128" s="139">
        <v>2278188</v>
      </c>
      <c r="Q128" s="140">
        <f>SUM(K128:P128)</f>
        <v>13266459</v>
      </c>
      <c r="R128" s="143">
        <f>SUM(J128,Q128)</f>
        <v>13411710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52848</v>
      </c>
      <c r="M129" s="150">
        <v>53982</v>
      </c>
      <c r="N129" s="150">
        <v>525807</v>
      </c>
      <c r="O129" s="150">
        <v>445518</v>
      </c>
      <c r="P129" s="147">
        <v>1122048</v>
      </c>
      <c r="Q129" s="148">
        <f>SUM(K129:P129)</f>
        <v>2200203</v>
      </c>
      <c r="R129" s="151">
        <f>SUM(J129,Q129)</f>
        <v>2200203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4563145</v>
      </c>
      <c r="I130" s="118">
        <f t="shared" si="20"/>
        <v>2767164</v>
      </c>
      <c r="J130" s="119">
        <f t="shared" si="20"/>
        <v>7330309</v>
      </c>
      <c r="K130" s="120">
        <f t="shared" si="20"/>
        <v>0</v>
      </c>
      <c r="L130" s="121">
        <f t="shared" si="20"/>
        <v>5928124</v>
      </c>
      <c r="M130" s="121">
        <f t="shared" si="20"/>
        <v>6707379</v>
      </c>
      <c r="N130" s="121">
        <f t="shared" si="20"/>
        <v>6997375</v>
      </c>
      <c r="O130" s="121">
        <f t="shared" si="20"/>
        <v>5620691</v>
      </c>
      <c r="P130" s="122">
        <f t="shared" si="20"/>
        <v>5016809</v>
      </c>
      <c r="Q130" s="123">
        <f t="shared" si="20"/>
        <v>30270378</v>
      </c>
      <c r="R130" s="124">
        <f t="shared" si="20"/>
        <v>37600687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1992645</v>
      </c>
      <c r="I131" s="130">
        <v>1481868</v>
      </c>
      <c r="J131" s="152">
        <f>SUM(H131:I131)</f>
        <v>3474513</v>
      </c>
      <c r="K131" s="132">
        <v>0</v>
      </c>
      <c r="L131" s="133">
        <v>2670858</v>
      </c>
      <c r="M131" s="133">
        <v>5553639</v>
      </c>
      <c r="N131" s="133">
        <v>5956605</v>
      </c>
      <c r="O131" s="133">
        <v>5018310</v>
      </c>
      <c r="P131" s="130">
        <v>4625217</v>
      </c>
      <c r="Q131" s="131">
        <f>SUM(K131:P131)</f>
        <v>23824629</v>
      </c>
      <c r="R131" s="134">
        <f>SUM(J131,Q131)</f>
        <v>27299142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314862</v>
      </c>
      <c r="I132" s="139">
        <v>84737</v>
      </c>
      <c r="J132" s="154">
        <f>SUM(H132:I132)</f>
        <v>399599</v>
      </c>
      <c r="K132" s="141">
        <v>0</v>
      </c>
      <c r="L132" s="142">
        <v>651346</v>
      </c>
      <c r="M132" s="142">
        <v>409909</v>
      </c>
      <c r="N132" s="142">
        <v>381704</v>
      </c>
      <c r="O132" s="142">
        <v>447991</v>
      </c>
      <c r="P132" s="139">
        <v>190530</v>
      </c>
      <c r="Q132" s="140">
        <f>SUM(K132:P132)</f>
        <v>2081480</v>
      </c>
      <c r="R132" s="143">
        <f>SUM(J132,Q132)</f>
        <v>2481079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2255638</v>
      </c>
      <c r="I133" s="147">
        <v>1200559</v>
      </c>
      <c r="J133" s="153">
        <f>SUM(H133:I133)</f>
        <v>3456197</v>
      </c>
      <c r="K133" s="149">
        <v>0</v>
      </c>
      <c r="L133" s="150">
        <v>2605920</v>
      </c>
      <c r="M133" s="150">
        <v>743831</v>
      </c>
      <c r="N133" s="150">
        <v>659066</v>
      </c>
      <c r="O133" s="150">
        <v>154390</v>
      </c>
      <c r="P133" s="147">
        <v>201062</v>
      </c>
      <c r="Q133" s="148">
        <f>SUM(K133:P133)</f>
        <v>4364269</v>
      </c>
      <c r="R133" s="151">
        <f>SUM(J133,Q133)</f>
        <v>7820466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2668320</v>
      </c>
      <c r="I134" s="118">
        <v>2241504</v>
      </c>
      <c r="J134" s="119">
        <f>SUM(H134:I134)</f>
        <v>4909824</v>
      </c>
      <c r="K134" s="120">
        <v>0</v>
      </c>
      <c r="L134" s="121">
        <v>11836638</v>
      </c>
      <c r="M134" s="121">
        <v>8194191</v>
      </c>
      <c r="N134" s="121">
        <v>6021721</v>
      </c>
      <c r="O134" s="121">
        <v>4971744</v>
      </c>
      <c r="P134" s="122">
        <v>1257480</v>
      </c>
      <c r="Q134" s="123">
        <f>SUM(K134:P134)</f>
        <v>32281774</v>
      </c>
      <c r="R134" s="124">
        <f>SUM(J134,Q134)</f>
        <v>37191598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6286000</v>
      </c>
      <c r="I135" s="118">
        <v>2898500</v>
      </c>
      <c r="J135" s="119">
        <f>SUM(H135:I135)</f>
        <v>9184500</v>
      </c>
      <c r="K135" s="120">
        <v>0</v>
      </c>
      <c r="L135" s="121">
        <v>19549600</v>
      </c>
      <c r="M135" s="121">
        <v>12263380</v>
      </c>
      <c r="N135" s="121">
        <v>10989933</v>
      </c>
      <c r="O135" s="121">
        <v>6417334</v>
      </c>
      <c r="P135" s="122">
        <v>3915564</v>
      </c>
      <c r="Q135" s="123">
        <f>SUM(K135:P135)</f>
        <v>53135811</v>
      </c>
      <c r="R135" s="124">
        <f>SUM(J135,Q135)</f>
        <v>62320311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730413</v>
      </c>
      <c r="I136" s="118">
        <f t="shared" si="21"/>
        <v>572139</v>
      </c>
      <c r="J136" s="119">
        <f t="shared" si="21"/>
        <v>1302552</v>
      </c>
      <c r="K136" s="120">
        <f t="shared" si="21"/>
        <v>0</v>
      </c>
      <c r="L136" s="121">
        <f t="shared" si="21"/>
        <v>44853975</v>
      </c>
      <c r="M136" s="121">
        <f t="shared" si="21"/>
        <v>50836077</v>
      </c>
      <c r="N136" s="121">
        <f t="shared" si="21"/>
        <v>57644910</v>
      </c>
      <c r="O136" s="121">
        <f t="shared" si="21"/>
        <v>30600612</v>
      </c>
      <c r="P136" s="122">
        <f t="shared" si="21"/>
        <v>13270752</v>
      </c>
      <c r="Q136" s="123">
        <f t="shared" si="21"/>
        <v>197206326</v>
      </c>
      <c r="R136" s="124">
        <f t="shared" si="21"/>
        <v>198508878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262440</v>
      </c>
      <c r="M137" s="133">
        <v>203760</v>
      </c>
      <c r="N137" s="133">
        <v>226971</v>
      </c>
      <c r="O137" s="133">
        <v>191520</v>
      </c>
      <c r="P137" s="130">
        <v>18000</v>
      </c>
      <c r="Q137" s="131">
        <f aca="true" t="shared" si="22" ref="Q137:Q142">SUM(K137:P137)</f>
        <v>902691</v>
      </c>
      <c r="R137" s="134">
        <f aca="true" t="shared" si="23" ref="R137:R142">SUM(J137,Q137)</f>
        <v>902691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408645</v>
      </c>
      <c r="I138" s="139">
        <v>132309</v>
      </c>
      <c r="J138" s="154">
        <f>SUM(H138:I138)</f>
        <v>540954</v>
      </c>
      <c r="K138" s="141">
        <v>0</v>
      </c>
      <c r="L138" s="142">
        <v>2692935</v>
      </c>
      <c r="M138" s="142">
        <v>3052836</v>
      </c>
      <c r="N138" s="142">
        <v>3024018</v>
      </c>
      <c r="O138" s="142">
        <v>1737468</v>
      </c>
      <c r="P138" s="139">
        <v>1729683</v>
      </c>
      <c r="Q138" s="140">
        <f t="shared" si="22"/>
        <v>12236940</v>
      </c>
      <c r="R138" s="143">
        <f t="shared" si="23"/>
        <v>12777894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321768</v>
      </c>
      <c r="I139" s="139">
        <v>439830</v>
      </c>
      <c r="J139" s="154">
        <f>SUM(H139:I139)</f>
        <v>761598</v>
      </c>
      <c r="K139" s="141">
        <v>0</v>
      </c>
      <c r="L139" s="142">
        <v>2504862</v>
      </c>
      <c r="M139" s="142">
        <v>6279093</v>
      </c>
      <c r="N139" s="142">
        <v>9011061</v>
      </c>
      <c r="O139" s="142">
        <v>4468113</v>
      </c>
      <c r="P139" s="139">
        <v>2401227</v>
      </c>
      <c r="Q139" s="140">
        <f t="shared" si="22"/>
        <v>24664356</v>
      </c>
      <c r="R139" s="143">
        <f t="shared" si="23"/>
        <v>25425954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37562454</v>
      </c>
      <c r="M140" s="142">
        <v>40776426</v>
      </c>
      <c r="N140" s="142">
        <v>44422362</v>
      </c>
      <c r="O140" s="142">
        <v>23991471</v>
      </c>
      <c r="P140" s="139">
        <v>9121842</v>
      </c>
      <c r="Q140" s="140">
        <f t="shared" si="22"/>
        <v>155874555</v>
      </c>
      <c r="R140" s="143">
        <f t="shared" si="23"/>
        <v>155874555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1831284</v>
      </c>
      <c r="M141" s="142">
        <v>523962</v>
      </c>
      <c r="N141" s="142">
        <v>960498</v>
      </c>
      <c r="O141" s="142">
        <v>212040</v>
      </c>
      <c r="P141" s="139">
        <v>0</v>
      </c>
      <c r="Q141" s="140">
        <f t="shared" si="22"/>
        <v>3527784</v>
      </c>
      <c r="R141" s="143">
        <f t="shared" si="23"/>
        <v>3527784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15552414</v>
      </c>
      <c r="M143" s="121">
        <f t="shared" si="24"/>
        <v>35133876</v>
      </c>
      <c r="N143" s="121">
        <f t="shared" si="24"/>
        <v>110056455</v>
      </c>
      <c r="O143" s="121">
        <f t="shared" si="24"/>
        <v>205436732</v>
      </c>
      <c r="P143" s="122">
        <f t="shared" si="24"/>
        <v>340445930</v>
      </c>
      <c r="Q143" s="123">
        <f t="shared" si="24"/>
        <v>706625407</v>
      </c>
      <c r="R143" s="124">
        <f t="shared" si="24"/>
        <v>706625407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4821318</v>
      </c>
      <c r="M144" s="133">
        <v>11044323</v>
      </c>
      <c r="N144" s="133">
        <v>36102717</v>
      </c>
      <c r="O144" s="133">
        <v>57287399</v>
      </c>
      <c r="P144" s="130">
        <v>67739270</v>
      </c>
      <c r="Q144" s="131">
        <f>SUM(K144:P144)</f>
        <v>176995027</v>
      </c>
      <c r="R144" s="134">
        <f>SUM(J144,Q144)</f>
        <v>176995027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9209961</v>
      </c>
      <c r="M145" s="142">
        <v>15531795</v>
      </c>
      <c r="N145" s="142">
        <v>27244818</v>
      </c>
      <c r="O145" s="142">
        <v>38955276</v>
      </c>
      <c r="P145" s="139">
        <v>22970232</v>
      </c>
      <c r="Q145" s="140">
        <f>SUM(K145:P145)</f>
        <v>113912082</v>
      </c>
      <c r="R145" s="143">
        <f>SUM(J145,Q145)</f>
        <v>113912082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1521135</v>
      </c>
      <c r="M146" s="150">
        <v>8557758</v>
      </c>
      <c r="N146" s="150">
        <v>46708920</v>
      </c>
      <c r="O146" s="150">
        <v>109194057</v>
      </c>
      <c r="P146" s="147">
        <v>249736428</v>
      </c>
      <c r="Q146" s="148">
        <f>SUM(K146:P146)</f>
        <v>415718298</v>
      </c>
      <c r="R146" s="151">
        <f>SUM(J146,Q146)</f>
        <v>415718298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44055428</v>
      </c>
      <c r="I147" s="118">
        <f t="shared" si="25"/>
        <v>33907556</v>
      </c>
      <c r="J147" s="119">
        <f t="shared" si="25"/>
        <v>77962984</v>
      </c>
      <c r="K147" s="120">
        <f t="shared" si="25"/>
        <v>0</v>
      </c>
      <c r="L147" s="121">
        <f t="shared" si="25"/>
        <v>233963974</v>
      </c>
      <c r="M147" s="121">
        <f t="shared" si="25"/>
        <v>227918213</v>
      </c>
      <c r="N147" s="121">
        <f t="shared" si="25"/>
        <v>301629829</v>
      </c>
      <c r="O147" s="121">
        <f t="shared" si="25"/>
        <v>329194923</v>
      </c>
      <c r="P147" s="122">
        <f t="shared" si="25"/>
        <v>420561742</v>
      </c>
      <c r="Q147" s="123">
        <f t="shared" si="25"/>
        <v>1513268681</v>
      </c>
      <c r="R147" s="124">
        <f t="shared" si="25"/>
        <v>1591231665</v>
      </c>
    </row>
  </sheetData>
  <sheetProtection/>
  <mergeCells count="42">
    <mergeCell ref="H4:I4"/>
    <mergeCell ref="B23:G24"/>
    <mergeCell ref="B32:G33"/>
    <mergeCell ref="J56:Q56"/>
    <mergeCell ref="B49:G50"/>
    <mergeCell ref="H49:J49"/>
    <mergeCell ref="J48:Q48"/>
    <mergeCell ref="B41:G42"/>
    <mergeCell ref="Q49:Q50"/>
    <mergeCell ref="K41:P41"/>
    <mergeCell ref="R114:R115"/>
    <mergeCell ref="B114:G115"/>
    <mergeCell ref="H77:J77"/>
    <mergeCell ref="K77:Q77"/>
    <mergeCell ref="R77:R78"/>
    <mergeCell ref="Q57:Q58"/>
    <mergeCell ref="B57:G58"/>
    <mergeCell ref="K31:R31"/>
    <mergeCell ref="H32:J32"/>
    <mergeCell ref="K32:Q32"/>
    <mergeCell ref="I76:R76"/>
    <mergeCell ref="B77:G78"/>
    <mergeCell ref="H57:J57"/>
    <mergeCell ref="K57:P57"/>
    <mergeCell ref="B5:G5"/>
    <mergeCell ref="B13:G13"/>
    <mergeCell ref="R23:R24"/>
    <mergeCell ref="K23:Q23"/>
    <mergeCell ref="H23:J23"/>
    <mergeCell ref="K22:R22"/>
    <mergeCell ref="H5:I5"/>
    <mergeCell ref="Q12:R12"/>
    <mergeCell ref="P1:Q1"/>
    <mergeCell ref="I113:R113"/>
    <mergeCell ref="J1:O1"/>
    <mergeCell ref="H114:J114"/>
    <mergeCell ref="K114:Q114"/>
    <mergeCell ref="Q41:Q42"/>
    <mergeCell ref="H41:J41"/>
    <mergeCell ref="J40:Q40"/>
    <mergeCell ref="K49:P49"/>
    <mergeCell ref="R32:R3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91</v>
      </c>
      <c r="J1" s="326" t="s">
        <v>0</v>
      </c>
      <c r="K1" s="327"/>
      <c r="L1" s="327"/>
      <c r="M1" s="327"/>
      <c r="N1" s="327"/>
      <c r="O1" s="328"/>
      <c r="P1" s="305">
        <v>39730</v>
      </c>
      <c r="Q1" s="305"/>
      <c r="R1" s="179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92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37618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37931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v>75549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2:18" ht="16.5" customHeight="1">
      <c r="B13" s="346" t="str">
        <f>$B$5</f>
        <v>平成２０年（２００８年）８月末日現在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v>2777</v>
      </c>
      <c r="I14" s="32">
        <v>1048</v>
      </c>
      <c r="J14" s="33">
        <v>3825</v>
      </c>
      <c r="K14" s="34">
        <v>0</v>
      </c>
      <c r="L14" s="35">
        <v>2983</v>
      </c>
      <c r="M14" s="35">
        <v>1974</v>
      </c>
      <c r="N14" s="35">
        <v>1811</v>
      </c>
      <c r="O14" s="35">
        <v>1641</v>
      </c>
      <c r="P14" s="36">
        <v>2043</v>
      </c>
      <c r="Q14" s="37">
        <v>10452</v>
      </c>
      <c r="R14" s="38">
        <v>14277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458</v>
      </c>
      <c r="I15" s="42">
        <v>214</v>
      </c>
      <c r="J15" s="43">
        <v>672</v>
      </c>
      <c r="K15" s="44">
        <v>0</v>
      </c>
      <c r="L15" s="45">
        <v>409</v>
      </c>
      <c r="M15" s="45">
        <v>311</v>
      </c>
      <c r="N15" s="45">
        <v>243</v>
      </c>
      <c r="O15" s="45">
        <v>180</v>
      </c>
      <c r="P15" s="42">
        <v>270</v>
      </c>
      <c r="Q15" s="43">
        <v>1413</v>
      </c>
      <c r="R15" s="46">
        <v>2085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2319</v>
      </c>
      <c r="I16" s="50">
        <v>834</v>
      </c>
      <c r="J16" s="51">
        <v>3153</v>
      </c>
      <c r="K16" s="52">
        <v>0</v>
      </c>
      <c r="L16" s="53">
        <v>2574</v>
      </c>
      <c r="M16" s="53">
        <v>1663</v>
      </c>
      <c r="N16" s="53">
        <v>1568</v>
      </c>
      <c r="O16" s="53">
        <v>1461</v>
      </c>
      <c r="P16" s="50">
        <v>1773</v>
      </c>
      <c r="Q16" s="51">
        <v>9039</v>
      </c>
      <c r="R16" s="54">
        <v>12192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75</v>
      </c>
      <c r="I17" s="32">
        <v>52</v>
      </c>
      <c r="J17" s="33">
        <v>127</v>
      </c>
      <c r="K17" s="34">
        <v>0</v>
      </c>
      <c r="L17" s="35">
        <v>110</v>
      </c>
      <c r="M17" s="35">
        <v>76</v>
      </c>
      <c r="N17" s="35">
        <v>49</v>
      </c>
      <c r="O17" s="35">
        <v>57</v>
      </c>
      <c r="P17" s="36">
        <v>66</v>
      </c>
      <c r="Q17" s="57">
        <v>358</v>
      </c>
      <c r="R17" s="58">
        <v>485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v>2852</v>
      </c>
      <c r="I18" s="60">
        <v>1100</v>
      </c>
      <c r="J18" s="61">
        <v>3952</v>
      </c>
      <c r="K18" s="62">
        <v>0</v>
      </c>
      <c r="L18" s="63">
        <v>3093</v>
      </c>
      <c r="M18" s="63">
        <v>2050</v>
      </c>
      <c r="N18" s="63">
        <v>1860</v>
      </c>
      <c r="O18" s="63">
        <v>1698</v>
      </c>
      <c r="P18" s="60">
        <v>2109</v>
      </c>
      <c r="Q18" s="61">
        <v>10810</v>
      </c>
      <c r="R18" s="64">
        <v>14762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93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1566</v>
      </c>
      <c r="I25" s="73">
        <v>687</v>
      </c>
      <c r="J25" s="74">
        <v>2253</v>
      </c>
      <c r="K25" s="75">
        <v>0</v>
      </c>
      <c r="L25" s="76">
        <v>1920</v>
      </c>
      <c r="M25" s="76">
        <v>1246</v>
      </c>
      <c r="N25" s="76">
        <v>868</v>
      </c>
      <c r="O25" s="76">
        <v>529</v>
      </c>
      <c r="P25" s="77">
        <v>291</v>
      </c>
      <c r="Q25" s="78">
        <v>4854</v>
      </c>
      <c r="R25" s="79">
        <v>7107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27</v>
      </c>
      <c r="I26" s="82">
        <v>26</v>
      </c>
      <c r="J26" s="83">
        <v>53</v>
      </c>
      <c r="K26" s="84">
        <v>0</v>
      </c>
      <c r="L26" s="85">
        <v>61</v>
      </c>
      <c r="M26" s="85">
        <v>55</v>
      </c>
      <c r="N26" s="85">
        <v>29</v>
      </c>
      <c r="O26" s="85">
        <v>28</v>
      </c>
      <c r="P26" s="86">
        <v>18</v>
      </c>
      <c r="Q26" s="87">
        <v>191</v>
      </c>
      <c r="R26" s="88">
        <v>244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v>1593</v>
      </c>
      <c r="I27" s="60">
        <v>713</v>
      </c>
      <c r="J27" s="61">
        <v>2306</v>
      </c>
      <c r="K27" s="62">
        <v>0</v>
      </c>
      <c r="L27" s="63">
        <v>1981</v>
      </c>
      <c r="M27" s="63">
        <v>1301</v>
      </c>
      <c r="N27" s="63">
        <v>897</v>
      </c>
      <c r="O27" s="63">
        <v>557</v>
      </c>
      <c r="P27" s="60">
        <v>309</v>
      </c>
      <c r="Q27" s="61">
        <v>5045</v>
      </c>
      <c r="R27" s="64">
        <v>7351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平成２０年（２００８年）８月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180">
        <v>17</v>
      </c>
      <c r="I34" s="180">
        <v>6</v>
      </c>
      <c r="J34" s="74">
        <f>SUM(H34:I34)</f>
        <v>23</v>
      </c>
      <c r="K34" s="79">
        <v>0</v>
      </c>
      <c r="L34" s="177">
        <v>247</v>
      </c>
      <c r="M34" s="177">
        <v>251</v>
      </c>
      <c r="N34" s="177">
        <v>255</v>
      </c>
      <c r="O34" s="177">
        <v>143</v>
      </c>
      <c r="P34" s="177">
        <v>56</v>
      </c>
      <c r="Q34" s="94">
        <f>SUM(K34:P34)</f>
        <v>952</v>
      </c>
      <c r="R34" s="95">
        <f>SUM(J34,Q34)</f>
        <v>975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181">
        <v>0</v>
      </c>
      <c r="I35" s="181">
        <v>0</v>
      </c>
      <c r="J35" s="83">
        <f>SUM(H35:I35)</f>
        <v>0</v>
      </c>
      <c r="K35" s="88">
        <v>0</v>
      </c>
      <c r="L35" s="178">
        <v>2</v>
      </c>
      <c r="M35" s="178">
        <v>3</v>
      </c>
      <c r="N35" s="178">
        <v>2</v>
      </c>
      <c r="O35" s="178">
        <v>1</v>
      </c>
      <c r="P35" s="178">
        <v>1</v>
      </c>
      <c r="Q35" s="96">
        <f>SUM(K35:P35)</f>
        <v>9</v>
      </c>
      <c r="R35" s="97">
        <f>SUM(J35,Q35)</f>
        <v>9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90">
        <f>H34+H35</f>
        <v>17</v>
      </c>
      <c r="I36" s="90">
        <f>I34+I35</f>
        <v>6</v>
      </c>
      <c r="J36" s="61">
        <f>SUM(H36:I36)</f>
        <v>23</v>
      </c>
      <c r="K36" s="64">
        <f aca="true" t="shared" si="0" ref="K36:P36">K34+K35</f>
        <v>0</v>
      </c>
      <c r="L36" s="90">
        <f t="shared" si="0"/>
        <v>249</v>
      </c>
      <c r="M36" s="90">
        <f t="shared" si="0"/>
        <v>254</v>
      </c>
      <c r="N36" s="90">
        <f t="shared" si="0"/>
        <v>257</v>
      </c>
      <c r="O36" s="90">
        <f t="shared" si="0"/>
        <v>144</v>
      </c>
      <c r="P36" s="90">
        <f t="shared" si="0"/>
        <v>57</v>
      </c>
      <c r="Q36" s="91">
        <f>SUM(K36:P36)</f>
        <v>961</v>
      </c>
      <c r="R36" s="92">
        <f>SUM(J36,Q36)</f>
        <v>984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平成２０年（２００８年）８月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v>0</v>
      </c>
      <c r="K43" s="75">
        <v>27</v>
      </c>
      <c r="L43" s="76">
        <v>56</v>
      </c>
      <c r="M43" s="76">
        <v>168</v>
      </c>
      <c r="N43" s="76">
        <v>233</v>
      </c>
      <c r="O43" s="77">
        <v>258</v>
      </c>
      <c r="P43" s="94">
        <v>742</v>
      </c>
      <c r="Q43" s="95">
        <v>742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v>0</v>
      </c>
      <c r="K44" s="84">
        <v>0</v>
      </c>
      <c r="L44" s="85">
        <v>1</v>
      </c>
      <c r="M44" s="85">
        <v>0</v>
      </c>
      <c r="N44" s="85">
        <v>5</v>
      </c>
      <c r="O44" s="86">
        <v>3</v>
      </c>
      <c r="P44" s="96">
        <v>9</v>
      </c>
      <c r="Q44" s="97"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v>0</v>
      </c>
      <c r="I45" s="60">
        <v>0</v>
      </c>
      <c r="J45" s="61">
        <v>0</v>
      </c>
      <c r="K45" s="62">
        <v>27</v>
      </c>
      <c r="L45" s="63">
        <v>57</v>
      </c>
      <c r="M45" s="63">
        <v>168</v>
      </c>
      <c r="N45" s="63">
        <v>238</v>
      </c>
      <c r="O45" s="60">
        <v>261</v>
      </c>
      <c r="P45" s="91">
        <v>751</v>
      </c>
      <c r="Q45" s="92">
        <v>751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平成２０年（２００８年）８月</v>
      </c>
      <c r="C49" s="391"/>
      <c r="D49" s="391"/>
      <c r="E49" s="391"/>
      <c r="F49" s="391"/>
      <c r="G49" s="38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v>0</v>
      </c>
      <c r="K51" s="75">
        <v>47</v>
      </c>
      <c r="L51" s="76">
        <v>62</v>
      </c>
      <c r="M51" s="76">
        <v>111</v>
      </c>
      <c r="N51" s="76">
        <v>142</v>
      </c>
      <c r="O51" s="77">
        <v>85</v>
      </c>
      <c r="P51" s="94">
        <v>447</v>
      </c>
      <c r="Q51" s="95">
        <v>447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v>0</v>
      </c>
      <c r="K52" s="84">
        <v>0</v>
      </c>
      <c r="L52" s="85">
        <v>1</v>
      </c>
      <c r="M52" s="85">
        <v>4</v>
      </c>
      <c r="N52" s="85">
        <v>2</v>
      </c>
      <c r="O52" s="86">
        <v>1</v>
      </c>
      <c r="P52" s="96">
        <v>8</v>
      </c>
      <c r="Q52" s="97">
        <v>8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v>0</v>
      </c>
      <c r="I53" s="60">
        <v>0</v>
      </c>
      <c r="J53" s="61">
        <v>0</v>
      </c>
      <c r="K53" s="62">
        <v>47</v>
      </c>
      <c r="L53" s="63">
        <v>63</v>
      </c>
      <c r="M53" s="63">
        <v>115</v>
      </c>
      <c r="N53" s="63">
        <v>144</v>
      </c>
      <c r="O53" s="60">
        <v>86</v>
      </c>
      <c r="P53" s="91">
        <v>455</v>
      </c>
      <c r="Q53" s="92">
        <v>455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平成２０年（２００８年）８月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v>0</v>
      </c>
      <c r="K59" s="75">
        <v>9</v>
      </c>
      <c r="L59" s="76">
        <v>30</v>
      </c>
      <c r="M59" s="76">
        <v>131</v>
      </c>
      <c r="N59" s="76">
        <v>292</v>
      </c>
      <c r="O59" s="77">
        <v>629</v>
      </c>
      <c r="P59" s="94">
        <v>1091</v>
      </c>
      <c r="Q59" s="95">
        <v>1091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v>0</v>
      </c>
      <c r="K60" s="84">
        <v>0</v>
      </c>
      <c r="L60" s="85">
        <v>0</v>
      </c>
      <c r="M60" s="85">
        <v>3</v>
      </c>
      <c r="N60" s="85">
        <v>5</v>
      </c>
      <c r="O60" s="86">
        <v>13</v>
      </c>
      <c r="P60" s="96">
        <v>21</v>
      </c>
      <c r="Q60" s="97"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v>0</v>
      </c>
      <c r="I61" s="60">
        <v>0</v>
      </c>
      <c r="J61" s="61">
        <v>0</v>
      </c>
      <c r="K61" s="62">
        <v>9</v>
      </c>
      <c r="L61" s="63">
        <v>30</v>
      </c>
      <c r="M61" s="63">
        <v>134</v>
      </c>
      <c r="N61" s="63">
        <v>297</v>
      </c>
      <c r="O61" s="60">
        <v>642</v>
      </c>
      <c r="P61" s="91">
        <v>1112</v>
      </c>
      <c r="Q61" s="92">
        <v>1112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平成２０年（２００８年）８月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v>3641</v>
      </c>
      <c r="I79" s="118">
        <v>1721</v>
      </c>
      <c r="J79" s="119">
        <v>5362</v>
      </c>
      <c r="K79" s="120">
        <v>0</v>
      </c>
      <c r="L79" s="121">
        <v>5131</v>
      </c>
      <c r="M79" s="121">
        <v>3773</v>
      </c>
      <c r="N79" s="121">
        <v>2744</v>
      </c>
      <c r="O79" s="121">
        <v>1861</v>
      </c>
      <c r="P79" s="122">
        <v>1214</v>
      </c>
      <c r="Q79" s="123">
        <v>14723</v>
      </c>
      <c r="R79" s="124">
        <v>20085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v>1052</v>
      </c>
      <c r="I80" s="118">
        <v>409</v>
      </c>
      <c r="J80" s="119">
        <v>1461</v>
      </c>
      <c r="K80" s="120">
        <v>0</v>
      </c>
      <c r="L80" s="121">
        <v>1225</v>
      </c>
      <c r="M80" s="121">
        <v>788</v>
      </c>
      <c r="N80" s="121">
        <v>496</v>
      </c>
      <c r="O80" s="121">
        <v>392</v>
      </c>
      <c r="P80" s="122">
        <v>364</v>
      </c>
      <c r="Q80" s="123">
        <v>3265</v>
      </c>
      <c r="R80" s="124">
        <v>4726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1009</v>
      </c>
      <c r="I81" s="130">
        <v>384</v>
      </c>
      <c r="J81" s="131">
        <v>1393</v>
      </c>
      <c r="K81" s="132">
        <v>0</v>
      </c>
      <c r="L81" s="133">
        <v>1016</v>
      </c>
      <c r="M81" s="133">
        <v>600</v>
      </c>
      <c r="N81" s="133">
        <v>337</v>
      </c>
      <c r="O81" s="133">
        <v>229</v>
      </c>
      <c r="P81" s="130">
        <v>171</v>
      </c>
      <c r="Q81" s="131">
        <v>2353</v>
      </c>
      <c r="R81" s="134">
        <v>3746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v>0</v>
      </c>
      <c r="K82" s="141">
        <v>0</v>
      </c>
      <c r="L82" s="142">
        <v>2</v>
      </c>
      <c r="M82" s="142">
        <v>0</v>
      </c>
      <c r="N82" s="142">
        <v>3</v>
      </c>
      <c r="O82" s="142">
        <v>8</v>
      </c>
      <c r="P82" s="139">
        <v>29</v>
      </c>
      <c r="Q82" s="140">
        <v>42</v>
      </c>
      <c r="R82" s="143">
        <v>42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22</v>
      </c>
      <c r="I83" s="139">
        <v>11</v>
      </c>
      <c r="J83" s="140">
        <v>33</v>
      </c>
      <c r="K83" s="141">
        <v>0</v>
      </c>
      <c r="L83" s="142">
        <v>118</v>
      </c>
      <c r="M83" s="142">
        <v>101</v>
      </c>
      <c r="N83" s="142">
        <v>73</v>
      </c>
      <c r="O83" s="142">
        <v>82</v>
      </c>
      <c r="P83" s="139">
        <v>77</v>
      </c>
      <c r="Q83" s="140">
        <v>451</v>
      </c>
      <c r="R83" s="143">
        <v>484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7</v>
      </c>
      <c r="I84" s="139">
        <v>9</v>
      </c>
      <c r="J84" s="140">
        <v>16</v>
      </c>
      <c r="K84" s="141">
        <v>0</v>
      </c>
      <c r="L84" s="142">
        <v>53</v>
      </c>
      <c r="M84" s="142">
        <v>51</v>
      </c>
      <c r="N84" s="142">
        <v>44</v>
      </c>
      <c r="O84" s="142">
        <v>44</v>
      </c>
      <c r="P84" s="139">
        <v>40</v>
      </c>
      <c r="Q84" s="140">
        <v>232</v>
      </c>
      <c r="R84" s="143">
        <v>248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14</v>
      </c>
      <c r="I85" s="147">
        <v>5</v>
      </c>
      <c r="J85" s="148">
        <v>19</v>
      </c>
      <c r="K85" s="149">
        <v>0</v>
      </c>
      <c r="L85" s="150">
        <v>36</v>
      </c>
      <c r="M85" s="150">
        <v>36</v>
      </c>
      <c r="N85" s="150">
        <v>39</v>
      </c>
      <c r="O85" s="150">
        <v>29</v>
      </c>
      <c r="P85" s="147">
        <v>47</v>
      </c>
      <c r="Q85" s="148">
        <v>187</v>
      </c>
      <c r="R85" s="151">
        <v>206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v>617</v>
      </c>
      <c r="I86" s="118">
        <v>361</v>
      </c>
      <c r="J86" s="119">
        <v>978</v>
      </c>
      <c r="K86" s="120">
        <v>0</v>
      </c>
      <c r="L86" s="121">
        <v>1328</v>
      </c>
      <c r="M86" s="121">
        <v>887</v>
      </c>
      <c r="N86" s="121">
        <v>655</v>
      </c>
      <c r="O86" s="121">
        <v>355</v>
      </c>
      <c r="P86" s="122">
        <v>186</v>
      </c>
      <c r="Q86" s="123">
        <v>3411</v>
      </c>
      <c r="R86" s="124">
        <v>4389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411</v>
      </c>
      <c r="I87" s="130">
        <v>203</v>
      </c>
      <c r="J87" s="152">
        <v>614</v>
      </c>
      <c r="K87" s="132">
        <v>0</v>
      </c>
      <c r="L87" s="133">
        <v>760</v>
      </c>
      <c r="M87" s="133">
        <v>502</v>
      </c>
      <c r="N87" s="133">
        <v>360</v>
      </c>
      <c r="O87" s="133">
        <v>189</v>
      </c>
      <c r="P87" s="130">
        <v>97</v>
      </c>
      <c r="Q87" s="131">
        <v>1908</v>
      </c>
      <c r="R87" s="134">
        <v>2522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206</v>
      </c>
      <c r="I88" s="147">
        <v>158</v>
      </c>
      <c r="J88" s="153">
        <v>364</v>
      </c>
      <c r="K88" s="149">
        <v>0</v>
      </c>
      <c r="L88" s="150">
        <v>568</v>
      </c>
      <c r="M88" s="150">
        <v>385</v>
      </c>
      <c r="N88" s="150">
        <v>295</v>
      </c>
      <c r="O88" s="150">
        <v>166</v>
      </c>
      <c r="P88" s="147">
        <v>89</v>
      </c>
      <c r="Q88" s="148">
        <v>1503</v>
      </c>
      <c r="R88" s="151">
        <v>1867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v>3</v>
      </c>
      <c r="I89" s="118">
        <v>12</v>
      </c>
      <c r="J89" s="119">
        <v>15</v>
      </c>
      <c r="K89" s="120">
        <v>0</v>
      </c>
      <c r="L89" s="121">
        <v>87</v>
      </c>
      <c r="M89" s="121">
        <v>122</v>
      </c>
      <c r="N89" s="121">
        <v>143</v>
      </c>
      <c r="O89" s="121">
        <v>131</v>
      </c>
      <c r="P89" s="122">
        <v>78</v>
      </c>
      <c r="Q89" s="123">
        <v>561</v>
      </c>
      <c r="R89" s="124">
        <v>576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2</v>
      </c>
      <c r="I90" s="130">
        <v>9</v>
      </c>
      <c r="J90" s="152">
        <v>11</v>
      </c>
      <c r="K90" s="132">
        <v>0</v>
      </c>
      <c r="L90" s="133">
        <v>57</v>
      </c>
      <c r="M90" s="133">
        <v>73</v>
      </c>
      <c r="N90" s="133">
        <v>88</v>
      </c>
      <c r="O90" s="133">
        <v>76</v>
      </c>
      <c r="P90" s="130">
        <v>43</v>
      </c>
      <c r="Q90" s="131">
        <v>337</v>
      </c>
      <c r="R90" s="134">
        <v>348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1</v>
      </c>
      <c r="I91" s="139">
        <v>3</v>
      </c>
      <c r="J91" s="154">
        <v>4</v>
      </c>
      <c r="K91" s="141">
        <v>0</v>
      </c>
      <c r="L91" s="142">
        <v>28</v>
      </c>
      <c r="M91" s="142">
        <v>47</v>
      </c>
      <c r="N91" s="142">
        <v>50</v>
      </c>
      <c r="O91" s="142">
        <v>50</v>
      </c>
      <c r="P91" s="139">
        <v>28</v>
      </c>
      <c r="Q91" s="140">
        <v>203</v>
      </c>
      <c r="R91" s="143">
        <v>207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v>0</v>
      </c>
      <c r="K92" s="149">
        <v>0</v>
      </c>
      <c r="L92" s="150">
        <v>2</v>
      </c>
      <c r="M92" s="150">
        <v>2</v>
      </c>
      <c r="N92" s="150">
        <v>5</v>
      </c>
      <c r="O92" s="150">
        <v>5</v>
      </c>
      <c r="P92" s="147">
        <v>7</v>
      </c>
      <c r="Q92" s="148">
        <v>21</v>
      </c>
      <c r="R92" s="151">
        <v>21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v>376</v>
      </c>
      <c r="I93" s="118">
        <v>226</v>
      </c>
      <c r="J93" s="119">
        <v>602</v>
      </c>
      <c r="K93" s="120">
        <v>0</v>
      </c>
      <c r="L93" s="121">
        <v>515</v>
      </c>
      <c r="M93" s="121">
        <v>696</v>
      </c>
      <c r="N93" s="121">
        <v>585</v>
      </c>
      <c r="O93" s="121">
        <v>447</v>
      </c>
      <c r="P93" s="122">
        <v>291</v>
      </c>
      <c r="Q93" s="123">
        <v>2534</v>
      </c>
      <c r="R93" s="124">
        <v>3136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314</v>
      </c>
      <c r="I94" s="130">
        <v>199</v>
      </c>
      <c r="J94" s="152">
        <v>513</v>
      </c>
      <c r="K94" s="132">
        <v>0</v>
      </c>
      <c r="L94" s="133">
        <v>453</v>
      </c>
      <c r="M94" s="133">
        <v>656</v>
      </c>
      <c r="N94" s="133">
        <v>556</v>
      </c>
      <c r="O94" s="133">
        <v>429</v>
      </c>
      <c r="P94" s="130">
        <v>283</v>
      </c>
      <c r="Q94" s="131">
        <v>2377</v>
      </c>
      <c r="R94" s="134">
        <v>2890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28</v>
      </c>
      <c r="I95" s="139">
        <v>11</v>
      </c>
      <c r="J95" s="154">
        <v>39</v>
      </c>
      <c r="K95" s="141">
        <v>0</v>
      </c>
      <c r="L95" s="142">
        <v>33</v>
      </c>
      <c r="M95" s="142">
        <v>18</v>
      </c>
      <c r="N95" s="142">
        <v>19</v>
      </c>
      <c r="O95" s="142">
        <v>9</v>
      </c>
      <c r="P95" s="139">
        <v>6</v>
      </c>
      <c r="Q95" s="140">
        <v>85</v>
      </c>
      <c r="R95" s="143">
        <v>124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34</v>
      </c>
      <c r="I96" s="147">
        <v>16</v>
      </c>
      <c r="J96" s="153">
        <v>50</v>
      </c>
      <c r="K96" s="149">
        <v>0</v>
      </c>
      <c r="L96" s="150">
        <v>29</v>
      </c>
      <c r="M96" s="150">
        <v>22</v>
      </c>
      <c r="N96" s="150">
        <v>10</v>
      </c>
      <c r="O96" s="150">
        <v>9</v>
      </c>
      <c r="P96" s="147">
        <v>2</v>
      </c>
      <c r="Q96" s="148">
        <v>72</v>
      </c>
      <c r="R96" s="151">
        <v>122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47</v>
      </c>
      <c r="I97" s="118">
        <v>19</v>
      </c>
      <c r="J97" s="119">
        <v>66</v>
      </c>
      <c r="K97" s="120">
        <v>0</v>
      </c>
      <c r="L97" s="121">
        <v>75</v>
      </c>
      <c r="M97" s="121">
        <v>57</v>
      </c>
      <c r="N97" s="121">
        <v>36</v>
      </c>
      <c r="O97" s="121">
        <v>28</v>
      </c>
      <c r="P97" s="122">
        <v>6</v>
      </c>
      <c r="Q97" s="123">
        <v>202</v>
      </c>
      <c r="R97" s="124">
        <v>268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1546</v>
      </c>
      <c r="I98" s="118">
        <v>694</v>
      </c>
      <c r="J98" s="119">
        <v>2240</v>
      </c>
      <c r="K98" s="120">
        <v>0</v>
      </c>
      <c r="L98" s="121">
        <v>1901</v>
      </c>
      <c r="M98" s="121">
        <v>1223</v>
      </c>
      <c r="N98" s="121">
        <v>829</v>
      </c>
      <c r="O98" s="121">
        <v>508</v>
      </c>
      <c r="P98" s="122">
        <v>289</v>
      </c>
      <c r="Q98" s="123">
        <v>4750</v>
      </c>
      <c r="R98" s="124">
        <v>6990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v>17</v>
      </c>
      <c r="I99" s="118">
        <v>6</v>
      </c>
      <c r="J99" s="119">
        <v>23</v>
      </c>
      <c r="K99" s="120">
        <v>0</v>
      </c>
      <c r="L99" s="121">
        <v>250</v>
      </c>
      <c r="M99" s="121">
        <v>254</v>
      </c>
      <c r="N99" s="121">
        <v>257</v>
      </c>
      <c r="O99" s="121">
        <v>144</v>
      </c>
      <c r="P99" s="122">
        <v>58</v>
      </c>
      <c r="Q99" s="123">
        <v>963</v>
      </c>
      <c r="R99" s="124">
        <v>986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29</v>
      </c>
      <c r="M100" s="133">
        <v>14</v>
      </c>
      <c r="N100" s="133">
        <v>17</v>
      </c>
      <c r="O100" s="133">
        <v>10</v>
      </c>
      <c r="P100" s="130">
        <v>2</v>
      </c>
      <c r="Q100" s="131">
        <v>72</v>
      </c>
      <c r="R100" s="134">
        <v>72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9</v>
      </c>
      <c r="I101" s="139">
        <v>2</v>
      </c>
      <c r="J101" s="154">
        <v>11</v>
      </c>
      <c r="K101" s="141">
        <v>0</v>
      </c>
      <c r="L101" s="142">
        <v>23</v>
      </c>
      <c r="M101" s="142">
        <v>23</v>
      </c>
      <c r="N101" s="142">
        <v>23</v>
      </c>
      <c r="O101" s="142">
        <v>14</v>
      </c>
      <c r="P101" s="139">
        <v>14</v>
      </c>
      <c r="Q101" s="140">
        <v>97</v>
      </c>
      <c r="R101" s="143">
        <v>108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8</v>
      </c>
      <c r="I102" s="139">
        <v>4</v>
      </c>
      <c r="J102" s="154">
        <v>12</v>
      </c>
      <c r="K102" s="141">
        <v>0</v>
      </c>
      <c r="L102" s="142">
        <v>27</v>
      </c>
      <c r="M102" s="142">
        <v>41</v>
      </c>
      <c r="N102" s="142">
        <v>40</v>
      </c>
      <c r="O102" s="142">
        <v>25</v>
      </c>
      <c r="P102" s="139">
        <v>11</v>
      </c>
      <c r="Q102" s="140">
        <v>144</v>
      </c>
      <c r="R102" s="143">
        <v>156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v>0</v>
      </c>
      <c r="K103" s="164"/>
      <c r="L103" s="142">
        <v>162</v>
      </c>
      <c r="M103" s="142">
        <v>173</v>
      </c>
      <c r="N103" s="142">
        <v>172</v>
      </c>
      <c r="O103" s="142">
        <v>94</v>
      </c>
      <c r="P103" s="139">
        <v>31</v>
      </c>
      <c r="Q103" s="140">
        <v>632</v>
      </c>
      <c r="R103" s="143">
        <v>632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9</v>
      </c>
      <c r="M104" s="142">
        <v>3</v>
      </c>
      <c r="N104" s="142">
        <v>5</v>
      </c>
      <c r="O104" s="142">
        <v>1</v>
      </c>
      <c r="P104" s="139">
        <v>0</v>
      </c>
      <c r="Q104" s="140">
        <v>18</v>
      </c>
      <c r="R104" s="143">
        <v>18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v>0</v>
      </c>
      <c r="R105" s="151"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v>0</v>
      </c>
      <c r="I106" s="118">
        <v>0</v>
      </c>
      <c r="J106" s="119">
        <v>0</v>
      </c>
      <c r="K106" s="175"/>
      <c r="L106" s="121">
        <v>83</v>
      </c>
      <c r="M106" s="121">
        <v>151</v>
      </c>
      <c r="N106" s="121">
        <v>420</v>
      </c>
      <c r="O106" s="121">
        <v>686</v>
      </c>
      <c r="P106" s="122">
        <v>998</v>
      </c>
      <c r="Q106" s="123">
        <v>2338</v>
      </c>
      <c r="R106" s="124">
        <v>2338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v>0</v>
      </c>
      <c r="K107" s="162"/>
      <c r="L107" s="133">
        <v>27</v>
      </c>
      <c r="M107" s="133">
        <v>57</v>
      </c>
      <c r="N107" s="133">
        <v>169</v>
      </c>
      <c r="O107" s="133">
        <v>239</v>
      </c>
      <c r="P107" s="130">
        <v>264</v>
      </c>
      <c r="Q107" s="131">
        <v>756</v>
      </c>
      <c r="R107" s="134">
        <v>756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v>0</v>
      </c>
      <c r="K108" s="164"/>
      <c r="L108" s="142">
        <v>47</v>
      </c>
      <c r="M108" s="142">
        <v>64</v>
      </c>
      <c r="N108" s="142">
        <v>115</v>
      </c>
      <c r="O108" s="142">
        <v>145</v>
      </c>
      <c r="P108" s="139">
        <v>86</v>
      </c>
      <c r="Q108" s="140">
        <v>457</v>
      </c>
      <c r="R108" s="143">
        <v>457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v>0</v>
      </c>
      <c r="K109" s="174"/>
      <c r="L109" s="150">
        <v>9</v>
      </c>
      <c r="M109" s="150">
        <v>30</v>
      </c>
      <c r="N109" s="150">
        <v>136</v>
      </c>
      <c r="O109" s="150">
        <v>302</v>
      </c>
      <c r="P109" s="147">
        <v>648</v>
      </c>
      <c r="Q109" s="148">
        <v>1125</v>
      </c>
      <c r="R109" s="151">
        <v>1125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v>3658</v>
      </c>
      <c r="I110" s="118">
        <v>1727</v>
      </c>
      <c r="J110" s="119">
        <v>5385</v>
      </c>
      <c r="K110" s="120">
        <v>0</v>
      </c>
      <c r="L110" s="121">
        <v>5464</v>
      </c>
      <c r="M110" s="121">
        <v>4178</v>
      </c>
      <c r="N110" s="121">
        <v>3421</v>
      </c>
      <c r="O110" s="121">
        <v>2691</v>
      </c>
      <c r="P110" s="122">
        <v>2270</v>
      </c>
      <c r="Q110" s="123">
        <v>18024</v>
      </c>
      <c r="R110" s="124">
        <v>23409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平成２０年（２００８年）８月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v>43924306</v>
      </c>
      <c r="I116" s="118">
        <v>32639662</v>
      </c>
      <c r="J116" s="119">
        <v>76563968</v>
      </c>
      <c r="K116" s="120">
        <v>0</v>
      </c>
      <c r="L116" s="121">
        <v>163860223</v>
      </c>
      <c r="M116" s="121">
        <v>137495457</v>
      </c>
      <c r="N116" s="121">
        <v>127921214</v>
      </c>
      <c r="O116" s="121">
        <v>90786789</v>
      </c>
      <c r="P116" s="122">
        <v>63347823</v>
      </c>
      <c r="Q116" s="123">
        <v>583411506</v>
      </c>
      <c r="R116" s="124">
        <v>659975474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v>16141158</v>
      </c>
      <c r="I117" s="118">
        <v>8861310</v>
      </c>
      <c r="J117" s="119">
        <v>25002468</v>
      </c>
      <c r="K117" s="120">
        <v>0</v>
      </c>
      <c r="L117" s="121">
        <v>38658109</v>
      </c>
      <c r="M117" s="121">
        <v>31711950</v>
      </c>
      <c r="N117" s="121">
        <v>26032880</v>
      </c>
      <c r="O117" s="121">
        <v>23031574</v>
      </c>
      <c r="P117" s="122">
        <v>23855949</v>
      </c>
      <c r="Q117" s="123">
        <v>143290462</v>
      </c>
      <c r="R117" s="124">
        <v>168292930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15558777</v>
      </c>
      <c r="I118" s="130">
        <v>8268840</v>
      </c>
      <c r="J118" s="152">
        <v>23827617</v>
      </c>
      <c r="K118" s="132">
        <v>0</v>
      </c>
      <c r="L118" s="133">
        <v>33152926</v>
      </c>
      <c r="M118" s="133">
        <v>26454735</v>
      </c>
      <c r="N118" s="133">
        <v>21694799</v>
      </c>
      <c r="O118" s="133">
        <v>18289467</v>
      </c>
      <c r="P118" s="130">
        <v>17204202</v>
      </c>
      <c r="Q118" s="131">
        <v>116796129</v>
      </c>
      <c r="R118" s="134">
        <v>140623746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v>0</v>
      </c>
      <c r="K119" s="141">
        <v>0</v>
      </c>
      <c r="L119" s="142">
        <v>78750</v>
      </c>
      <c r="M119" s="142">
        <v>0</v>
      </c>
      <c r="N119" s="142">
        <v>153180</v>
      </c>
      <c r="O119" s="142">
        <v>405000</v>
      </c>
      <c r="P119" s="139">
        <v>1867500</v>
      </c>
      <c r="Q119" s="140">
        <v>2504430</v>
      </c>
      <c r="R119" s="143">
        <v>2504430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297810</v>
      </c>
      <c r="I120" s="139">
        <v>320400</v>
      </c>
      <c r="J120" s="154">
        <v>618210</v>
      </c>
      <c r="K120" s="141">
        <v>0</v>
      </c>
      <c r="L120" s="142">
        <v>3524823</v>
      </c>
      <c r="M120" s="142">
        <v>3467025</v>
      </c>
      <c r="N120" s="142">
        <v>2639295</v>
      </c>
      <c r="O120" s="142">
        <v>2908357</v>
      </c>
      <c r="P120" s="139">
        <v>3425697</v>
      </c>
      <c r="Q120" s="140">
        <v>15965197</v>
      </c>
      <c r="R120" s="143">
        <v>16583407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157401</v>
      </c>
      <c r="I121" s="139">
        <v>208800</v>
      </c>
      <c r="J121" s="154">
        <v>366201</v>
      </c>
      <c r="K121" s="141">
        <v>0</v>
      </c>
      <c r="L121" s="142">
        <v>1596060</v>
      </c>
      <c r="M121" s="142">
        <v>1432890</v>
      </c>
      <c r="N121" s="142">
        <v>1238076</v>
      </c>
      <c r="O121" s="142">
        <v>1195470</v>
      </c>
      <c r="P121" s="139">
        <v>978210</v>
      </c>
      <c r="Q121" s="140">
        <v>6440706</v>
      </c>
      <c r="R121" s="143">
        <v>6806907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127170</v>
      </c>
      <c r="I122" s="147">
        <v>63270</v>
      </c>
      <c r="J122" s="153">
        <v>190440</v>
      </c>
      <c r="K122" s="149">
        <v>0</v>
      </c>
      <c r="L122" s="150">
        <v>305550</v>
      </c>
      <c r="M122" s="150">
        <v>357300</v>
      </c>
      <c r="N122" s="150">
        <v>307530</v>
      </c>
      <c r="O122" s="150">
        <v>233280</v>
      </c>
      <c r="P122" s="147">
        <v>380340</v>
      </c>
      <c r="Q122" s="148">
        <v>1584000</v>
      </c>
      <c r="R122" s="151">
        <v>1774440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v>13651524</v>
      </c>
      <c r="I123" s="118">
        <v>15234750</v>
      </c>
      <c r="J123" s="119">
        <v>28886274</v>
      </c>
      <c r="K123" s="120">
        <v>0</v>
      </c>
      <c r="L123" s="121">
        <v>85778145</v>
      </c>
      <c r="M123" s="121">
        <v>70716084</v>
      </c>
      <c r="N123" s="121">
        <v>68153527</v>
      </c>
      <c r="O123" s="121">
        <v>39543338</v>
      </c>
      <c r="P123" s="122">
        <v>23210935</v>
      </c>
      <c r="Q123" s="123">
        <v>287402029</v>
      </c>
      <c r="R123" s="124">
        <v>316288303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8673363</v>
      </c>
      <c r="I124" s="130">
        <v>8102610</v>
      </c>
      <c r="J124" s="152">
        <v>16775973</v>
      </c>
      <c r="K124" s="132">
        <v>0</v>
      </c>
      <c r="L124" s="133">
        <v>50564418</v>
      </c>
      <c r="M124" s="133">
        <v>39314822</v>
      </c>
      <c r="N124" s="133">
        <v>39853455</v>
      </c>
      <c r="O124" s="133">
        <v>20708327</v>
      </c>
      <c r="P124" s="130">
        <v>12088527</v>
      </c>
      <c r="Q124" s="131">
        <v>162529549</v>
      </c>
      <c r="R124" s="134">
        <v>179305522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4978161</v>
      </c>
      <c r="I125" s="147">
        <v>7132140</v>
      </c>
      <c r="J125" s="153">
        <v>12110301</v>
      </c>
      <c r="K125" s="149">
        <v>0</v>
      </c>
      <c r="L125" s="150">
        <v>35213727</v>
      </c>
      <c r="M125" s="150">
        <v>31401262</v>
      </c>
      <c r="N125" s="150">
        <v>28300072</v>
      </c>
      <c r="O125" s="150">
        <v>18835011</v>
      </c>
      <c r="P125" s="147">
        <v>11122408</v>
      </c>
      <c r="Q125" s="148">
        <v>124872480</v>
      </c>
      <c r="R125" s="151">
        <v>136982781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v>70767</v>
      </c>
      <c r="I126" s="118">
        <v>507735</v>
      </c>
      <c r="J126" s="119">
        <v>578502</v>
      </c>
      <c r="K126" s="120">
        <v>0</v>
      </c>
      <c r="L126" s="121">
        <v>4036131</v>
      </c>
      <c r="M126" s="121">
        <v>6442975</v>
      </c>
      <c r="N126" s="121">
        <v>8906736</v>
      </c>
      <c r="O126" s="121">
        <v>10264235</v>
      </c>
      <c r="P126" s="122">
        <v>6895188</v>
      </c>
      <c r="Q126" s="123">
        <v>36545265</v>
      </c>
      <c r="R126" s="124">
        <v>37123767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46512</v>
      </c>
      <c r="I127" s="130">
        <v>335817</v>
      </c>
      <c r="J127" s="152">
        <v>382329</v>
      </c>
      <c r="K127" s="132">
        <v>0</v>
      </c>
      <c r="L127" s="133">
        <v>2490543</v>
      </c>
      <c r="M127" s="133">
        <v>3676807</v>
      </c>
      <c r="N127" s="133">
        <v>5286774</v>
      </c>
      <c r="O127" s="133">
        <v>5909765</v>
      </c>
      <c r="P127" s="130">
        <v>3731499</v>
      </c>
      <c r="Q127" s="131">
        <v>21095388</v>
      </c>
      <c r="R127" s="134">
        <v>21477717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24255</v>
      </c>
      <c r="I128" s="139">
        <v>171918</v>
      </c>
      <c r="J128" s="154">
        <v>196173</v>
      </c>
      <c r="K128" s="141">
        <v>0</v>
      </c>
      <c r="L128" s="142">
        <v>1461960</v>
      </c>
      <c r="M128" s="142">
        <v>2708289</v>
      </c>
      <c r="N128" s="142">
        <v>3078801</v>
      </c>
      <c r="O128" s="142">
        <v>3870270</v>
      </c>
      <c r="P128" s="139">
        <v>2147355</v>
      </c>
      <c r="Q128" s="140">
        <v>13266675</v>
      </c>
      <c r="R128" s="143">
        <v>13462848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v>0</v>
      </c>
      <c r="K129" s="149">
        <v>0</v>
      </c>
      <c r="L129" s="150">
        <v>83628</v>
      </c>
      <c r="M129" s="150">
        <v>57879</v>
      </c>
      <c r="N129" s="150">
        <v>541161</v>
      </c>
      <c r="O129" s="150">
        <v>484200</v>
      </c>
      <c r="P129" s="147">
        <v>1016334</v>
      </c>
      <c r="Q129" s="148">
        <v>2183202</v>
      </c>
      <c r="R129" s="151">
        <v>2183202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v>4987149</v>
      </c>
      <c r="I130" s="118">
        <v>2633297</v>
      </c>
      <c r="J130" s="119">
        <v>7620446</v>
      </c>
      <c r="K130" s="120">
        <v>0</v>
      </c>
      <c r="L130" s="121">
        <v>5261099</v>
      </c>
      <c r="M130" s="121">
        <v>7749654</v>
      </c>
      <c r="N130" s="121">
        <v>7288399</v>
      </c>
      <c r="O130" s="121">
        <v>6308882</v>
      </c>
      <c r="P130" s="122">
        <v>4541727</v>
      </c>
      <c r="Q130" s="123">
        <v>31149761</v>
      </c>
      <c r="R130" s="124">
        <v>38770207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2042577</v>
      </c>
      <c r="I131" s="130">
        <v>1402533</v>
      </c>
      <c r="J131" s="152">
        <v>3445110</v>
      </c>
      <c r="K131" s="132">
        <v>0</v>
      </c>
      <c r="L131" s="133">
        <v>2550780</v>
      </c>
      <c r="M131" s="133">
        <v>5840190</v>
      </c>
      <c r="N131" s="133">
        <v>5990850</v>
      </c>
      <c r="O131" s="133">
        <v>5260221</v>
      </c>
      <c r="P131" s="130">
        <v>4163391</v>
      </c>
      <c r="Q131" s="131">
        <v>23805432</v>
      </c>
      <c r="R131" s="134">
        <v>27250542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630357</v>
      </c>
      <c r="I132" s="139">
        <v>253835</v>
      </c>
      <c r="J132" s="154">
        <v>884192</v>
      </c>
      <c r="K132" s="141">
        <v>0</v>
      </c>
      <c r="L132" s="142">
        <v>600453</v>
      </c>
      <c r="M132" s="142">
        <v>526307</v>
      </c>
      <c r="N132" s="142">
        <v>456749</v>
      </c>
      <c r="O132" s="142">
        <v>256070</v>
      </c>
      <c r="P132" s="139">
        <v>143976</v>
      </c>
      <c r="Q132" s="140">
        <v>1983555</v>
      </c>
      <c r="R132" s="143">
        <v>2867747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2314215</v>
      </c>
      <c r="I133" s="147">
        <v>976929</v>
      </c>
      <c r="J133" s="153">
        <v>3291144</v>
      </c>
      <c r="K133" s="149">
        <v>0</v>
      </c>
      <c r="L133" s="150">
        <v>2109866</v>
      </c>
      <c r="M133" s="150">
        <v>1383157</v>
      </c>
      <c r="N133" s="150">
        <v>840800</v>
      </c>
      <c r="O133" s="150">
        <v>792591</v>
      </c>
      <c r="P133" s="147">
        <v>234360</v>
      </c>
      <c r="Q133" s="148">
        <v>5360774</v>
      </c>
      <c r="R133" s="151">
        <v>8651918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2739708</v>
      </c>
      <c r="I134" s="118">
        <v>2571570</v>
      </c>
      <c r="J134" s="119">
        <v>5311278</v>
      </c>
      <c r="K134" s="120">
        <v>0</v>
      </c>
      <c r="L134" s="121">
        <v>10960389</v>
      </c>
      <c r="M134" s="121">
        <v>8613914</v>
      </c>
      <c r="N134" s="121">
        <v>6682476</v>
      </c>
      <c r="O134" s="121">
        <v>5033196</v>
      </c>
      <c r="P134" s="122">
        <v>1045674</v>
      </c>
      <c r="Q134" s="123">
        <v>32335649</v>
      </c>
      <c r="R134" s="124">
        <v>37646927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6334000</v>
      </c>
      <c r="I135" s="118">
        <v>2831000</v>
      </c>
      <c r="J135" s="119">
        <v>9165000</v>
      </c>
      <c r="K135" s="120">
        <v>0</v>
      </c>
      <c r="L135" s="121">
        <v>19166350</v>
      </c>
      <c r="M135" s="121">
        <v>12260880</v>
      </c>
      <c r="N135" s="121">
        <v>10857196</v>
      </c>
      <c r="O135" s="121">
        <v>6605564</v>
      </c>
      <c r="P135" s="122">
        <v>3798350</v>
      </c>
      <c r="Q135" s="123">
        <v>52688340</v>
      </c>
      <c r="R135" s="124">
        <v>61853340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v>582615</v>
      </c>
      <c r="I136" s="118">
        <v>377838</v>
      </c>
      <c r="J136" s="119">
        <v>960453</v>
      </c>
      <c r="K136" s="120">
        <v>0</v>
      </c>
      <c r="L136" s="121">
        <v>43596981</v>
      </c>
      <c r="M136" s="121">
        <v>49890096</v>
      </c>
      <c r="N136" s="121">
        <v>52692174</v>
      </c>
      <c r="O136" s="121">
        <v>30740103</v>
      </c>
      <c r="P136" s="122">
        <v>11958444</v>
      </c>
      <c r="Q136" s="123">
        <v>188877798</v>
      </c>
      <c r="R136" s="124">
        <v>189838251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271440</v>
      </c>
      <c r="M137" s="133">
        <v>158301</v>
      </c>
      <c r="N137" s="133">
        <v>240534</v>
      </c>
      <c r="O137" s="133">
        <v>168300</v>
      </c>
      <c r="P137" s="130">
        <v>23220</v>
      </c>
      <c r="Q137" s="131">
        <v>861795</v>
      </c>
      <c r="R137" s="134">
        <v>861795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260847</v>
      </c>
      <c r="I138" s="139">
        <v>90018</v>
      </c>
      <c r="J138" s="154">
        <v>350865</v>
      </c>
      <c r="K138" s="141">
        <v>0</v>
      </c>
      <c r="L138" s="142">
        <v>2440746</v>
      </c>
      <c r="M138" s="142">
        <v>2571984</v>
      </c>
      <c r="N138" s="142">
        <v>2881080</v>
      </c>
      <c r="O138" s="142">
        <v>1702503</v>
      </c>
      <c r="P138" s="139">
        <v>1720899</v>
      </c>
      <c r="Q138" s="140">
        <v>11317212</v>
      </c>
      <c r="R138" s="143">
        <v>11668077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321768</v>
      </c>
      <c r="I139" s="139">
        <v>287820</v>
      </c>
      <c r="J139" s="154">
        <v>609588</v>
      </c>
      <c r="K139" s="141">
        <v>0</v>
      </c>
      <c r="L139" s="142">
        <v>2790450</v>
      </c>
      <c r="M139" s="142">
        <v>5955174</v>
      </c>
      <c r="N139" s="142">
        <v>7865280</v>
      </c>
      <c r="O139" s="142">
        <v>5614281</v>
      </c>
      <c r="P139" s="139">
        <v>2443563</v>
      </c>
      <c r="Q139" s="140">
        <v>24668748</v>
      </c>
      <c r="R139" s="143">
        <v>25278336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v>0</v>
      </c>
      <c r="K140" s="164"/>
      <c r="L140" s="142">
        <v>36756099</v>
      </c>
      <c r="M140" s="142">
        <v>40697577</v>
      </c>
      <c r="N140" s="142">
        <v>40807152</v>
      </c>
      <c r="O140" s="142">
        <v>23131899</v>
      </c>
      <c r="P140" s="139">
        <v>7770762</v>
      </c>
      <c r="Q140" s="140">
        <v>149163489</v>
      </c>
      <c r="R140" s="143">
        <v>149163489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1338246</v>
      </c>
      <c r="M141" s="142">
        <v>507060</v>
      </c>
      <c r="N141" s="142">
        <v>898128</v>
      </c>
      <c r="O141" s="142">
        <v>123120</v>
      </c>
      <c r="P141" s="139">
        <v>0</v>
      </c>
      <c r="Q141" s="140">
        <v>2866554</v>
      </c>
      <c r="R141" s="143">
        <v>2866554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v>0</v>
      </c>
      <c r="R142" s="151"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v>0</v>
      </c>
      <c r="I143" s="118">
        <v>0</v>
      </c>
      <c r="J143" s="119">
        <v>0</v>
      </c>
      <c r="K143" s="175"/>
      <c r="L143" s="121">
        <v>16282680</v>
      </c>
      <c r="M143" s="121">
        <v>33179793</v>
      </c>
      <c r="N143" s="121">
        <v>108957505</v>
      </c>
      <c r="O143" s="121">
        <v>200632956</v>
      </c>
      <c r="P143" s="122">
        <v>333932191</v>
      </c>
      <c r="Q143" s="123">
        <v>692985125</v>
      </c>
      <c r="R143" s="124">
        <v>692985125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v>0</v>
      </c>
      <c r="K144" s="162"/>
      <c r="L144" s="133">
        <v>4990452</v>
      </c>
      <c r="M144" s="133">
        <v>11624694</v>
      </c>
      <c r="N144" s="133">
        <v>36249151</v>
      </c>
      <c r="O144" s="133">
        <v>55298003</v>
      </c>
      <c r="P144" s="130">
        <v>64936213</v>
      </c>
      <c r="Q144" s="131">
        <v>173098513</v>
      </c>
      <c r="R144" s="134">
        <v>173098513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v>0</v>
      </c>
      <c r="K145" s="164"/>
      <c r="L145" s="142">
        <v>9330318</v>
      </c>
      <c r="M145" s="142">
        <v>13460436</v>
      </c>
      <c r="N145" s="142">
        <v>26792640</v>
      </c>
      <c r="O145" s="142">
        <v>35898778</v>
      </c>
      <c r="P145" s="139">
        <v>23197689</v>
      </c>
      <c r="Q145" s="140">
        <v>108679861</v>
      </c>
      <c r="R145" s="143">
        <v>108679861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v>0</v>
      </c>
      <c r="K146" s="174"/>
      <c r="L146" s="150">
        <v>1961910</v>
      </c>
      <c r="M146" s="150">
        <v>8094663</v>
      </c>
      <c r="N146" s="150">
        <v>45915714</v>
      </c>
      <c r="O146" s="150">
        <v>109436175</v>
      </c>
      <c r="P146" s="147">
        <v>245798289</v>
      </c>
      <c r="Q146" s="148">
        <v>411206751</v>
      </c>
      <c r="R146" s="151">
        <v>411206751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v>44506921</v>
      </c>
      <c r="I147" s="118">
        <v>33017500</v>
      </c>
      <c r="J147" s="119">
        <v>77524421</v>
      </c>
      <c r="K147" s="120">
        <v>0</v>
      </c>
      <c r="L147" s="121">
        <v>223739884</v>
      </c>
      <c r="M147" s="121">
        <v>220565346</v>
      </c>
      <c r="N147" s="121">
        <v>289570893</v>
      </c>
      <c r="O147" s="121">
        <v>322159848</v>
      </c>
      <c r="P147" s="122">
        <v>409238458</v>
      </c>
      <c r="Q147" s="123">
        <v>1465274429</v>
      </c>
      <c r="R147" s="124">
        <v>1542798850</v>
      </c>
    </row>
  </sheetData>
  <sheetProtection/>
  <mergeCells count="42">
    <mergeCell ref="J48:Q48"/>
    <mergeCell ref="Q49:Q50"/>
    <mergeCell ref="K41:P41"/>
    <mergeCell ref="B114:G115"/>
    <mergeCell ref="I113:R113"/>
    <mergeCell ref="H114:J114"/>
    <mergeCell ref="K114:Q114"/>
    <mergeCell ref="R114:R115"/>
    <mergeCell ref="H49:J49"/>
    <mergeCell ref="B5:G5"/>
    <mergeCell ref="B13:G13"/>
    <mergeCell ref="K22:R22"/>
    <mergeCell ref="H5:I5"/>
    <mergeCell ref="Q12:R12"/>
    <mergeCell ref="B23:G24"/>
    <mergeCell ref="Q41:Q42"/>
    <mergeCell ref="H32:J32"/>
    <mergeCell ref="R23:R24"/>
    <mergeCell ref="K23:Q23"/>
    <mergeCell ref="H23:J23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B57:G58"/>
    <mergeCell ref="H77:J7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32" sqref="A32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88</v>
      </c>
      <c r="J1" s="326" t="s">
        <v>0</v>
      </c>
      <c r="K1" s="327"/>
      <c r="L1" s="327"/>
      <c r="M1" s="327"/>
      <c r="N1" s="327"/>
      <c r="O1" s="328"/>
      <c r="P1" s="305">
        <v>39730</v>
      </c>
      <c r="Q1" s="305"/>
      <c r="R1" s="179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89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37583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37838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75421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2:18" ht="16.5" customHeight="1">
      <c r="B13" s="346" t="str">
        <f>$B$5</f>
        <v>平成２０年（２００８年）７月末日現在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2803</v>
      </c>
      <c r="I14" s="32">
        <f>I15+I16</f>
        <v>1066</v>
      </c>
      <c r="J14" s="33">
        <f>SUM(H14:I14)</f>
        <v>3869</v>
      </c>
      <c r="K14" s="34">
        <f aca="true" t="shared" si="0" ref="K14:P14">K15+K16</f>
        <v>0</v>
      </c>
      <c r="L14" s="35">
        <f t="shared" si="0"/>
        <v>2945</v>
      </c>
      <c r="M14" s="35">
        <f t="shared" si="0"/>
        <v>1956</v>
      </c>
      <c r="N14" s="35">
        <f t="shared" si="0"/>
        <v>1801</v>
      </c>
      <c r="O14" s="35">
        <f t="shared" si="0"/>
        <v>1667</v>
      </c>
      <c r="P14" s="36">
        <f t="shared" si="0"/>
        <v>2023</v>
      </c>
      <c r="Q14" s="37">
        <f>SUM(K14:P14)</f>
        <v>10392</v>
      </c>
      <c r="R14" s="38">
        <f>SUM(J14,Q14)</f>
        <v>14261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461</v>
      </c>
      <c r="I15" s="42">
        <v>219</v>
      </c>
      <c r="J15" s="43">
        <f>SUM(H15:I15)</f>
        <v>680</v>
      </c>
      <c r="K15" s="44">
        <v>0</v>
      </c>
      <c r="L15" s="45">
        <v>399</v>
      </c>
      <c r="M15" s="45">
        <v>313</v>
      </c>
      <c r="N15" s="45">
        <v>247</v>
      </c>
      <c r="O15" s="45">
        <v>191</v>
      </c>
      <c r="P15" s="42">
        <v>267</v>
      </c>
      <c r="Q15" s="43">
        <f>SUM(K15:P15)</f>
        <v>1417</v>
      </c>
      <c r="R15" s="46">
        <f>SUM(J15,Q15)</f>
        <v>2097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2342</v>
      </c>
      <c r="I16" s="50">
        <v>847</v>
      </c>
      <c r="J16" s="51">
        <f>SUM(H16:I16)</f>
        <v>3189</v>
      </c>
      <c r="K16" s="52">
        <v>0</v>
      </c>
      <c r="L16" s="53">
        <v>2546</v>
      </c>
      <c r="M16" s="53">
        <v>1643</v>
      </c>
      <c r="N16" s="53">
        <v>1554</v>
      </c>
      <c r="O16" s="53">
        <v>1476</v>
      </c>
      <c r="P16" s="50">
        <v>1756</v>
      </c>
      <c r="Q16" s="51">
        <f>SUM(K16:P16)</f>
        <v>8975</v>
      </c>
      <c r="R16" s="54">
        <f>SUM(J16,Q16)</f>
        <v>12164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72</v>
      </c>
      <c r="I17" s="32">
        <v>54</v>
      </c>
      <c r="J17" s="33">
        <f>SUM(H17:I17)</f>
        <v>126</v>
      </c>
      <c r="K17" s="34">
        <v>0</v>
      </c>
      <c r="L17" s="35">
        <v>107</v>
      </c>
      <c r="M17" s="35">
        <v>79</v>
      </c>
      <c r="N17" s="35">
        <v>55</v>
      </c>
      <c r="O17" s="35">
        <v>55</v>
      </c>
      <c r="P17" s="36">
        <v>64</v>
      </c>
      <c r="Q17" s="57">
        <f>SUM(K17:P17)</f>
        <v>360</v>
      </c>
      <c r="R17" s="58">
        <f>SUM(J17,Q17)</f>
        <v>486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2875</v>
      </c>
      <c r="I18" s="60">
        <f>I14+I17</f>
        <v>1120</v>
      </c>
      <c r="J18" s="61">
        <f>SUM(H18:I18)</f>
        <v>3995</v>
      </c>
      <c r="K18" s="62">
        <f aca="true" t="shared" si="1" ref="K18:P18">K14+K17</f>
        <v>0</v>
      </c>
      <c r="L18" s="63">
        <f t="shared" si="1"/>
        <v>3052</v>
      </c>
      <c r="M18" s="63">
        <f t="shared" si="1"/>
        <v>2035</v>
      </c>
      <c r="N18" s="63">
        <f t="shared" si="1"/>
        <v>1856</v>
      </c>
      <c r="O18" s="63">
        <f t="shared" si="1"/>
        <v>1722</v>
      </c>
      <c r="P18" s="60">
        <f t="shared" si="1"/>
        <v>2087</v>
      </c>
      <c r="Q18" s="61">
        <f>SUM(K18:P18)</f>
        <v>10752</v>
      </c>
      <c r="R18" s="64">
        <f>SUM(J18,Q18)</f>
        <v>14747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90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1563</v>
      </c>
      <c r="I25" s="73">
        <v>688</v>
      </c>
      <c r="J25" s="74">
        <f>SUM(H25:I25)</f>
        <v>2251</v>
      </c>
      <c r="K25" s="75">
        <v>0</v>
      </c>
      <c r="L25" s="76">
        <v>1880</v>
      </c>
      <c r="M25" s="76">
        <v>1225</v>
      </c>
      <c r="N25" s="76">
        <v>851</v>
      </c>
      <c r="O25" s="76">
        <v>526</v>
      </c>
      <c r="P25" s="77">
        <v>294</v>
      </c>
      <c r="Q25" s="78">
        <f>SUM(K25:P25)</f>
        <v>4776</v>
      </c>
      <c r="R25" s="79">
        <f>SUM(J25,Q25)</f>
        <v>7027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26</v>
      </c>
      <c r="I26" s="82">
        <v>22</v>
      </c>
      <c r="J26" s="83">
        <f>SUM(H26:I26)</f>
        <v>48</v>
      </c>
      <c r="K26" s="84">
        <v>0</v>
      </c>
      <c r="L26" s="85">
        <v>61</v>
      </c>
      <c r="M26" s="85">
        <v>61</v>
      </c>
      <c r="N26" s="85">
        <v>27</v>
      </c>
      <c r="O26" s="85">
        <v>28</v>
      </c>
      <c r="P26" s="86">
        <v>18</v>
      </c>
      <c r="Q26" s="87">
        <f>SUM(K26:P26)</f>
        <v>195</v>
      </c>
      <c r="R26" s="88">
        <f>SUM(J26,Q26)</f>
        <v>243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1589</v>
      </c>
      <c r="I27" s="60">
        <f t="shared" si="2"/>
        <v>710</v>
      </c>
      <c r="J27" s="61">
        <f t="shared" si="2"/>
        <v>2299</v>
      </c>
      <c r="K27" s="62">
        <f t="shared" si="2"/>
        <v>0</v>
      </c>
      <c r="L27" s="63">
        <f t="shared" si="2"/>
        <v>1941</v>
      </c>
      <c r="M27" s="63">
        <f t="shared" si="2"/>
        <v>1286</v>
      </c>
      <c r="N27" s="63">
        <f t="shared" si="2"/>
        <v>878</v>
      </c>
      <c r="O27" s="63">
        <f t="shared" si="2"/>
        <v>554</v>
      </c>
      <c r="P27" s="60">
        <f t="shared" si="2"/>
        <v>312</v>
      </c>
      <c r="Q27" s="61">
        <f>SUM(K27:P27)</f>
        <v>4971</v>
      </c>
      <c r="R27" s="64">
        <f>SUM(J27,Q27)</f>
        <v>7270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平成２０年（２００８年）７月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18</v>
      </c>
      <c r="I34" s="73">
        <v>7</v>
      </c>
      <c r="J34" s="74">
        <f>SUM(H34:I34)</f>
        <v>25</v>
      </c>
      <c r="K34" s="75">
        <v>0</v>
      </c>
      <c r="L34" s="76">
        <v>263</v>
      </c>
      <c r="M34" s="76">
        <v>266</v>
      </c>
      <c r="N34" s="76">
        <v>266</v>
      </c>
      <c r="O34" s="76">
        <v>142</v>
      </c>
      <c r="P34" s="77">
        <v>54</v>
      </c>
      <c r="Q34" s="94">
        <f>SUM(K34:P34)</f>
        <v>991</v>
      </c>
      <c r="R34" s="95">
        <f>SUM(J34,Q34)</f>
        <v>1016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2</v>
      </c>
      <c r="M35" s="85">
        <v>3</v>
      </c>
      <c r="N35" s="85">
        <v>2</v>
      </c>
      <c r="O35" s="85">
        <v>1</v>
      </c>
      <c r="P35" s="86">
        <v>1</v>
      </c>
      <c r="Q35" s="96">
        <f>SUM(K35:P35)</f>
        <v>9</v>
      </c>
      <c r="R35" s="97">
        <f>SUM(J35,Q35)</f>
        <v>9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18</v>
      </c>
      <c r="I36" s="60">
        <f>I34+I35</f>
        <v>7</v>
      </c>
      <c r="J36" s="61">
        <f>SUM(H36:I36)</f>
        <v>25</v>
      </c>
      <c r="K36" s="62">
        <f aca="true" t="shared" si="3" ref="K36:P36">K34+K35</f>
        <v>0</v>
      </c>
      <c r="L36" s="63">
        <f t="shared" si="3"/>
        <v>265</v>
      </c>
      <c r="M36" s="63">
        <f t="shared" si="3"/>
        <v>269</v>
      </c>
      <c r="N36" s="63">
        <f t="shared" si="3"/>
        <v>268</v>
      </c>
      <c r="O36" s="63">
        <f t="shared" si="3"/>
        <v>143</v>
      </c>
      <c r="P36" s="60">
        <f t="shared" si="3"/>
        <v>55</v>
      </c>
      <c r="Q36" s="91">
        <f>SUM(K36:P36)</f>
        <v>1000</v>
      </c>
      <c r="R36" s="92">
        <f>SUM(J36,Q36)</f>
        <v>1025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平成２０年（２００８年）７月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24</v>
      </c>
      <c r="L43" s="76">
        <v>60</v>
      </c>
      <c r="M43" s="76">
        <v>167</v>
      </c>
      <c r="N43" s="76">
        <v>235</v>
      </c>
      <c r="O43" s="77">
        <v>249</v>
      </c>
      <c r="P43" s="94">
        <f>SUM(K43:O43)</f>
        <v>735</v>
      </c>
      <c r="Q43" s="95">
        <f>SUM(J43,P43)</f>
        <v>735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5</v>
      </c>
      <c r="O44" s="86">
        <v>3</v>
      </c>
      <c r="P44" s="96">
        <f>SUM(K44:O44)</f>
        <v>9</v>
      </c>
      <c r="Q44" s="97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24</v>
      </c>
      <c r="L45" s="63">
        <f>L43+L44</f>
        <v>61</v>
      </c>
      <c r="M45" s="63">
        <f>M43+M44</f>
        <v>167</v>
      </c>
      <c r="N45" s="63">
        <f>N43+N44</f>
        <v>240</v>
      </c>
      <c r="O45" s="60">
        <f>O43+O44</f>
        <v>252</v>
      </c>
      <c r="P45" s="91">
        <f>SUM(K45:O45)</f>
        <v>744</v>
      </c>
      <c r="Q45" s="92">
        <f>SUM(J45,P45)</f>
        <v>744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22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平成２０年（２００８年）７月</v>
      </c>
      <c r="C49" s="391"/>
      <c r="D49" s="391"/>
      <c r="E49" s="391"/>
      <c r="F49" s="391"/>
      <c r="G49" s="388"/>
      <c r="H49" s="387" t="s">
        <v>23</v>
      </c>
      <c r="I49" s="375"/>
      <c r="J49" s="375"/>
      <c r="K49" s="374" t="s">
        <v>24</v>
      </c>
      <c r="L49" s="375"/>
      <c r="M49" s="375"/>
      <c r="N49" s="375"/>
      <c r="O49" s="375"/>
      <c r="P49" s="376"/>
      <c r="Q49" s="388" t="s">
        <v>17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8</v>
      </c>
      <c r="I50" s="99" t="s">
        <v>9</v>
      </c>
      <c r="J50" s="81" t="s">
        <v>10</v>
      </c>
      <c r="K50" s="100" t="s">
        <v>12</v>
      </c>
      <c r="L50" s="101" t="s">
        <v>13</v>
      </c>
      <c r="M50" s="101" t="s">
        <v>14</v>
      </c>
      <c r="N50" s="101" t="s">
        <v>15</v>
      </c>
      <c r="O50" s="102" t="s">
        <v>16</v>
      </c>
      <c r="P50" s="103" t="s">
        <v>10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44</v>
      </c>
      <c r="L51" s="76">
        <v>72</v>
      </c>
      <c r="M51" s="76">
        <v>108</v>
      </c>
      <c r="N51" s="76">
        <v>139</v>
      </c>
      <c r="O51" s="77">
        <v>82</v>
      </c>
      <c r="P51" s="94">
        <f>SUM(K51:O51)</f>
        <v>445</v>
      </c>
      <c r="Q51" s="95">
        <f>SUM(J51,P51)</f>
        <v>445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4</v>
      </c>
      <c r="N52" s="85">
        <v>3</v>
      </c>
      <c r="O52" s="86">
        <v>2</v>
      </c>
      <c r="P52" s="96">
        <f>SUM(K52:O52)</f>
        <v>10</v>
      </c>
      <c r="Q52" s="97">
        <f>SUM(J52,P52)</f>
        <v>10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44</v>
      </c>
      <c r="L53" s="63">
        <f>L51+L52</f>
        <v>73</v>
      </c>
      <c r="M53" s="63">
        <f>M51+M52</f>
        <v>112</v>
      </c>
      <c r="N53" s="63">
        <f>N51+N52</f>
        <v>142</v>
      </c>
      <c r="O53" s="60">
        <f>O51+O52</f>
        <v>84</v>
      </c>
      <c r="P53" s="91">
        <f>SUM(K53:O53)</f>
        <v>455</v>
      </c>
      <c r="Q53" s="92">
        <f>SUM(J53,P53)</f>
        <v>455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22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平成２０年（２００８年）７月</v>
      </c>
      <c r="C57" s="384"/>
      <c r="D57" s="384"/>
      <c r="E57" s="384"/>
      <c r="F57" s="384"/>
      <c r="G57" s="381"/>
      <c r="H57" s="377" t="s">
        <v>23</v>
      </c>
      <c r="I57" s="378"/>
      <c r="J57" s="378"/>
      <c r="K57" s="379" t="s">
        <v>24</v>
      </c>
      <c r="L57" s="378"/>
      <c r="M57" s="378"/>
      <c r="N57" s="378"/>
      <c r="O57" s="378"/>
      <c r="P57" s="380"/>
      <c r="Q57" s="381" t="s">
        <v>17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8</v>
      </c>
      <c r="I58" s="106" t="s">
        <v>9</v>
      </c>
      <c r="J58" s="104" t="s">
        <v>10</v>
      </c>
      <c r="K58" s="107" t="s">
        <v>12</v>
      </c>
      <c r="L58" s="108" t="s">
        <v>13</v>
      </c>
      <c r="M58" s="108" t="s">
        <v>14</v>
      </c>
      <c r="N58" s="108" t="s">
        <v>15</v>
      </c>
      <c r="O58" s="106" t="s">
        <v>16</v>
      </c>
      <c r="P58" s="109" t="s">
        <v>10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7</v>
      </c>
      <c r="L59" s="76">
        <v>32</v>
      </c>
      <c r="M59" s="76">
        <v>133</v>
      </c>
      <c r="N59" s="76">
        <v>300</v>
      </c>
      <c r="O59" s="77">
        <v>628</v>
      </c>
      <c r="P59" s="94">
        <f>SUM(K59:O59)</f>
        <v>1100</v>
      </c>
      <c r="Q59" s="95">
        <f>SUM(J59,P59)</f>
        <v>1100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4</v>
      </c>
      <c r="N60" s="85">
        <v>4</v>
      </c>
      <c r="O60" s="86">
        <v>13</v>
      </c>
      <c r="P60" s="96">
        <f>SUM(K60:O60)</f>
        <v>21</v>
      </c>
      <c r="Q60" s="97">
        <f>SUM(J60,P60)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7</v>
      </c>
      <c r="L61" s="63">
        <f>L59+L60</f>
        <v>32</v>
      </c>
      <c r="M61" s="63">
        <f>M59+M60</f>
        <v>137</v>
      </c>
      <c r="N61" s="63">
        <f>N59+N60</f>
        <v>304</v>
      </c>
      <c r="O61" s="60">
        <f>O59+O60</f>
        <v>641</v>
      </c>
      <c r="P61" s="91">
        <f>SUM(K61:O61)</f>
        <v>1121</v>
      </c>
      <c r="Q61" s="92">
        <f>SUM(J61,P61)</f>
        <v>1121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平成２０年（２００８年）７月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3627</v>
      </c>
      <c r="I79" s="118">
        <f t="shared" si="4"/>
        <v>1721</v>
      </c>
      <c r="J79" s="119">
        <f t="shared" si="4"/>
        <v>5348</v>
      </c>
      <c r="K79" s="120">
        <f t="shared" si="4"/>
        <v>-3</v>
      </c>
      <c r="L79" s="121">
        <f t="shared" si="4"/>
        <v>5069</v>
      </c>
      <c r="M79" s="121">
        <f t="shared" si="4"/>
        <v>3756</v>
      </c>
      <c r="N79" s="121">
        <f t="shared" si="4"/>
        <v>2724</v>
      </c>
      <c r="O79" s="121">
        <f t="shared" si="4"/>
        <v>1882</v>
      </c>
      <c r="P79" s="122">
        <f t="shared" si="4"/>
        <v>1259</v>
      </c>
      <c r="Q79" s="123">
        <f t="shared" si="4"/>
        <v>14687</v>
      </c>
      <c r="R79" s="124">
        <f t="shared" si="4"/>
        <v>20035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1084</v>
      </c>
      <c r="I80" s="118">
        <f t="shared" si="5"/>
        <v>417</v>
      </c>
      <c r="J80" s="119">
        <f t="shared" si="5"/>
        <v>1501</v>
      </c>
      <c r="K80" s="120">
        <f t="shared" si="5"/>
        <v>0</v>
      </c>
      <c r="L80" s="121">
        <f t="shared" si="5"/>
        <v>1236</v>
      </c>
      <c r="M80" s="121">
        <f t="shared" si="5"/>
        <v>774</v>
      </c>
      <c r="N80" s="121">
        <f t="shared" si="5"/>
        <v>510</v>
      </c>
      <c r="O80" s="121">
        <f t="shared" si="5"/>
        <v>410</v>
      </c>
      <c r="P80" s="122">
        <f t="shared" si="5"/>
        <v>377</v>
      </c>
      <c r="Q80" s="123">
        <f t="shared" si="5"/>
        <v>3307</v>
      </c>
      <c r="R80" s="124">
        <f aca="true" t="shared" si="6" ref="R80:R85">SUM(J80,Q80)</f>
        <v>4808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1037</v>
      </c>
      <c r="I81" s="130">
        <v>389</v>
      </c>
      <c r="J81" s="131">
        <f>SUM(H81:I81)</f>
        <v>1426</v>
      </c>
      <c r="K81" s="132">
        <v>0</v>
      </c>
      <c r="L81" s="133">
        <v>1019</v>
      </c>
      <c r="M81" s="133">
        <v>590</v>
      </c>
      <c r="N81" s="133">
        <v>336</v>
      </c>
      <c r="O81" s="133">
        <v>244</v>
      </c>
      <c r="P81" s="130">
        <v>178</v>
      </c>
      <c r="Q81" s="131">
        <f>SUM(K81:P81)</f>
        <v>2367</v>
      </c>
      <c r="R81" s="134">
        <f t="shared" si="6"/>
        <v>3793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2</v>
      </c>
      <c r="M82" s="142">
        <v>0</v>
      </c>
      <c r="N82" s="142">
        <v>4</v>
      </c>
      <c r="O82" s="142">
        <v>8</v>
      </c>
      <c r="P82" s="139">
        <v>31</v>
      </c>
      <c r="Q82" s="140">
        <f>SUM(K82:P82)</f>
        <v>45</v>
      </c>
      <c r="R82" s="143">
        <f t="shared" si="6"/>
        <v>45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23</v>
      </c>
      <c r="I83" s="139">
        <v>11</v>
      </c>
      <c r="J83" s="140">
        <f>SUM(H83:I83)</f>
        <v>34</v>
      </c>
      <c r="K83" s="141">
        <v>0</v>
      </c>
      <c r="L83" s="142">
        <v>118</v>
      </c>
      <c r="M83" s="142">
        <v>98</v>
      </c>
      <c r="N83" s="142">
        <v>82</v>
      </c>
      <c r="O83" s="142">
        <v>80</v>
      </c>
      <c r="P83" s="139">
        <v>76</v>
      </c>
      <c r="Q83" s="140">
        <f>SUM(K83:P83)</f>
        <v>454</v>
      </c>
      <c r="R83" s="143">
        <f t="shared" si="6"/>
        <v>488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8</v>
      </c>
      <c r="I84" s="139">
        <v>11</v>
      </c>
      <c r="J84" s="140">
        <f>SUM(H84:I84)</f>
        <v>19</v>
      </c>
      <c r="K84" s="141">
        <v>0</v>
      </c>
      <c r="L84" s="142">
        <v>54</v>
      </c>
      <c r="M84" s="142">
        <v>51</v>
      </c>
      <c r="N84" s="142">
        <v>43</v>
      </c>
      <c r="O84" s="142">
        <v>48</v>
      </c>
      <c r="P84" s="139">
        <v>38</v>
      </c>
      <c r="Q84" s="140">
        <f>SUM(K84:P84)</f>
        <v>234</v>
      </c>
      <c r="R84" s="143">
        <f t="shared" si="6"/>
        <v>253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16</v>
      </c>
      <c r="I85" s="147">
        <v>6</v>
      </c>
      <c r="J85" s="148">
        <f>SUM(H85:I85)</f>
        <v>22</v>
      </c>
      <c r="K85" s="149">
        <v>0</v>
      </c>
      <c r="L85" s="150">
        <v>43</v>
      </c>
      <c r="M85" s="150">
        <v>35</v>
      </c>
      <c r="N85" s="150">
        <v>45</v>
      </c>
      <c r="O85" s="150">
        <v>30</v>
      </c>
      <c r="P85" s="147">
        <v>54</v>
      </c>
      <c r="Q85" s="148">
        <f>SUM(K85:P85)</f>
        <v>207</v>
      </c>
      <c r="R85" s="151">
        <f t="shared" si="6"/>
        <v>229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596</v>
      </c>
      <c r="I86" s="118">
        <f t="shared" si="7"/>
        <v>365</v>
      </c>
      <c r="J86" s="119">
        <f t="shared" si="7"/>
        <v>961</v>
      </c>
      <c r="K86" s="120">
        <f t="shared" si="7"/>
        <v>0</v>
      </c>
      <c r="L86" s="121">
        <f t="shared" si="7"/>
        <v>1293</v>
      </c>
      <c r="M86" s="121">
        <f t="shared" si="7"/>
        <v>886</v>
      </c>
      <c r="N86" s="121">
        <f t="shared" si="7"/>
        <v>633</v>
      </c>
      <c r="O86" s="121">
        <f t="shared" si="7"/>
        <v>358</v>
      </c>
      <c r="P86" s="122">
        <f t="shared" si="7"/>
        <v>191</v>
      </c>
      <c r="Q86" s="123">
        <f t="shared" si="7"/>
        <v>3361</v>
      </c>
      <c r="R86" s="124">
        <f t="shared" si="7"/>
        <v>4322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385</v>
      </c>
      <c r="I87" s="130">
        <v>209</v>
      </c>
      <c r="J87" s="152">
        <f>SUM(H87:I87)</f>
        <v>594</v>
      </c>
      <c r="K87" s="132">
        <v>0</v>
      </c>
      <c r="L87" s="133">
        <v>733</v>
      </c>
      <c r="M87" s="133">
        <v>498</v>
      </c>
      <c r="N87" s="133">
        <v>335</v>
      </c>
      <c r="O87" s="133">
        <v>195</v>
      </c>
      <c r="P87" s="130">
        <v>95</v>
      </c>
      <c r="Q87" s="131">
        <f>SUM(K87:P87)</f>
        <v>1856</v>
      </c>
      <c r="R87" s="134">
        <f>SUM(J87,Q87)</f>
        <v>2450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211</v>
      </c>
      <c r="I88" s="147">
        <v>156</v>
      </c>
      <c r="J88" s="153">
        <f>SUM(H88:I88)</f>
        <v>367</v>
      </c>
      <c r="K88" s="149">
        <v>0</v>
      </c>
      <c r="L88" s="150">
        <v>560</v>
      </c>
      <c r="M88" s="150">
        <v>388</v>
      </c>
      <c r="N88" s="150">
        <v>298</v>
      </c>
      <c r="O88" s="150">
        <v>163</v>
      </c>
      <c r="P88" s="147">
        <v>96</v>
      </c>
      <c r="Q88" s="148">
        <f>SUM(K88:P88)</f>
        <v>1505</v>
      </c>
      <c r="R88" s="151">
        <f>SUM(J88,Q88)</f>
        <v>1872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3</v>
      </c>
      <c r="I89" s="118">
        <f t="shared" si="8"/>
        <v>11</v>
      </c>
      <c r="J89" s="119">
        <f t="shared" si="8"/>
        <v>14</v>
      </c>
      <c r="K89" s="120">
        <f t="shared" si="8"/>
        <v>0</v>
      </c>
      <c r="L89" s="121">
        <f t="shared" si="8"/>
        <v>98</v>
      </c>
      <c r="M89" s="121">
        <f t="shared" si="8"/>
        <v>132</v>
      </c>
      <c r="N89" s="121">
        <f t="shared" si="8"/>
        <v>145</v>
      </c>
      <c r="O89" s="121">
        <f t="shared" si="8"/>
        <v>132</v>
      </c>
      <c r="P89" s="122">
        <f t="shared" si="8"/>
        <v>78</v>
      </c>
      <c r="Q89" s="123">
        <f t="shared" si="8"/>
        <v>585</v>
      </c>
      <c r="R89" s="124">
        <f t="shared" si="8"/>
        <v>599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3</v>
      </c>
      <c r="I90" s="130">
        <v>7</v>
      </c>
      <c r="J90" s="152">
        <f>SUM(H90:I90)</f>
        <v>10</v>
      </c>
      <c r="K90" s="132">
        <v>0</v>
      </c>
      <c r="L90" s="133">
        <v>69</v>
      </c>
      <c r="M90" s="133">
        <v>86</v>
      </c>
      <c r="N90" s="133">
        <v>93</v>
      </c>
      <c r="O90" s="133">
        <v>79</v>
      </c>
      <c r="P90" s="130">
        <v>39</v>
      </c>
      <c r="Q90" s="131">
        <f>SUM(K90:P90)</f>
        <v>366</v>
      </c>
      <c r="R90" s="134">
        <f>SUM(J90,Q90)</f>
        <v>376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0</v>
      </c>
      <c r="I91" s="139">
        <v>4</v>
      </c>
      <c r="J91" s="154">
        <f>SUM(H91:I91)</f>
        <v>4</v>
      </c>
      <c r="K91" s="141">
        <v>0</v>
      </c>
      <c r="L91" s="142">
        <v>27</v>
      </c>
      <c r="M91" s="142">
        <v>43</v>
      </c>
      <c r="N91" s="142">
        <v>44</v>
      </c>
      <c r="O91" s="142">
        <v>47</v>
      </c>
      <c r="P91" s="139">
        <v>30</v>
      </c>
      <c r="Q91" s="140">
        <f>SUM(K91:P91)</f>
        <v>191</v>
      </c>
      <c r="R91" s="143">
        <f>SUM(J91,Q91)</f>
        <v>195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2</v>
      </c>
      <c r="M92" s="150">
        <v>3</v>
      </c>
      <c r="N92" s="150">
        <v>8</v>
      </c>
      <c r="O92" s="150">
        <v>6</v>
      </c>
      <c r="P92" s="147">
        <v>9</v>
      </c>
      <c r="Q92" s="148">
        <f>SUM(K92:P92)</f>
        <v>28</v>
      </c>
      <c r="R92" s="151">
        <f>SUM(J92,Q92)</f>
        <v>28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355</v>
      </c>
      <c r="I93" s="118">
        <f t="shared" si="9"/>
        <v>213</v>
      </c>
      <c r="J93" s="119">
        <f t="shared" si="9"/>
        <v>568</v>
      </c>
      <c r="K93" s="120">
        <f t="shared" si="9"/>
        <v>-3</v>
      </c>
      <c r="L93" s="121">
        <f t="shared" si="9"/>
        <v>495</v>
      </c>
      <c r="M93" s="121">
        <f t="shared" si="9"/>
        <v>689</v>
      </c>
      <c r="N93" s="121">
        <f t="shared" si="9"/>
        <v>595</v>
      </c>
      <c r="O93" s="121">
        <f t="shared" si="9"/>
        <v>442</v>
      </c>
      <c r="P93" s="122">
        <f t="shared" si="9"/>
        <v>305</v>
      </c>
      <c r="Q93" s="123">
        <f t="shared" si="9"/>
        <v>2523</v>
      </c>
      <c r="R93" s="124">
        <f t="shared" si="9"/>
        <v>3091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306</v>
      </c>
      <c r="I94" s="130">
        <v>188</v>
      </c>
      <c r="J94" s="152">
        <f>SUM(H94:I94)</f>
        <v>494</v>
      </c>
      <c r="K94" s="132">
        <v>-3</v>
      </c>
      <c r="L94" s="133">
        <v>436</v>
      </c>
      <c r="M94" s="133">
        <v>648</v>
      </c>
      <c r="N94" s="133">
        <v>558</v>
      </c>
      <c r="O94" s="133">
        <v>425</v>
      </c>
      <c r="P94" s="130">
        <v>299</v>
      </c>
      <c r="Q94" s="131">
        <f>SUM(K94:P94)</f>
        <v>2363</v>
      </c>
      <c r="R94" s="134">
        <f>SUM(J94,Q94)</f>
        <v>2857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23</v>
      </c>
      <c r="I95" s="139">
        <v>11</v>
      </c>
      <c r="J95" s="154">
        <f>SUM(H95:I95)</f>
        <v>34</v>
      </c>
      <c r="K95" s="141">
        <v>0</v>
      </c>
      <c r="L95" s="142">
        <v>26</v>
      </c>
      <c r="M95" s="142">
        <v>22</v>
      </c>
      <c r="N95" s="142">
        <v>18</v>
      </c>
      <c r="O95" s="142">
        <v>15</v>
      </c>
      <c r="P95" s="139">
        <v>4</v>
      </c>
      <c r="Q95" s="140">
        <f>SUM(K95:P95)</f>
        <v>85</v>
      </c>
      <c r="R95" s="143">
        <f>SUM(J95,Q95)</f>
        <v>119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26</v>
      </c>
      <c r="I96" s="147">
        <v>14</v>
      </c>
      <c r="J96" s="153">
        <f>SUM(H96:I96)</f>
        <v>40</v>
      </c>
      <c r="K96" s="149">
        <v>0</v>
      </c>
      <c r="L96" s="150">
        <v>33</v>
      </c>
      <c r="M96" s="150">
        <v>19</v>
      </c>
      <c r="N96" s="150">
        <v>19</v>
      </c>
      <c r="O96" s="150">
        <v>2</v>
      </c>
      <c r="P96" s="147">
        <v>2</v>
      </c>
      <c r="Q96" s="148">
        <f>SUM(K96:P96)</f>
        <v>75</v>
      </c>
      <c r="R96" s="151">
        <f>SUM(J96,Q96)</f>
        <v>115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45</v>
      </c>
      <c r="I97" s="118">
        <v>18</v>
      </c>
      <c r="J97" s="119">
        <f>SUM(H97:I97)</f>
        <v>63</v>
      </c>
      <c r="K97" s="120">
        <v>0</v>
      </c>
      <c r="L97" s="121">
        <v>77</v>
      </c>
      <c r="M97" s="121">
        <v>53</v>
      </c>
      <c r="N97" s="121">
        <v>35</v>
      </c>
      <c r="O97" s="121">
        <v>28</v>
      </c>
      <c r="P97" s="122">
        <v>7</v>
      </c>
      <c r="Q97" s="123">
        <f>SUM(K97:P97)</f>
        <v>200</v>
      </c>
      <c r="R97" s="124">
        <f>SUM(J97,Q97)</f>
        <v>263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1544</v>
      </c>
      <c r="I98" s="118">
        <v>697</v>
      </c>
      <c r="J98" s="119">
        <f>SUM(H98:I98)</f>
        <v>2241</v>
      </c>
      <c r="K98" s="120">
        <v>0</v>
      </c>
      <c r="L98" s="121">
        <v>1870</v>
      </c>
      <c r="M98" s="121">
        <v>1222</v>
      </c>
      <c r="N98" s="121">
        <v>806</v>
      </c>
      <c r="O98" s="121">
        <v>512</v>
      </c>
      <c r="P98" s="122">
        <v>301</v>
      </c>
      <c r="Q98" s="123">
        <f>SUM(K98:P98)</f>
        <v>4711</v>
      </c>
      <c r="R98" s="124">
        <f>SUM(J98,Q98)</f>
        <v>6952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18</v>
      </c>
      <c r="I99" s="118">
        <f t="shared" si="10"/>
        <v>7</v>
      </c>
      <c r="J99" s="119">
        <f t="shared" si="10"/>
        <v>25</v>
      </c>
      <c r="K99" s="120">
        <f t="shared" si="10"/>
        <v>0</v>
      </c>
      <c r="L99" s="121">
        <f t="shared" si="10"/>
        <v>267</v>
      </c>
      <c r="M99" s="121">
        <f t="shared" si="10"/>
        <v>273</v>
      </c>
      <c r="N99" s="121">
        <f t="shared" si="10"/>
        <v>270</v>
      </c>
      <c r="O99" s="121">
        <f t="shared" si="10"/>
        <v>144</v>
      </c>
      <c r="P99" s="122">
        <f t="shared" si="10"/>
        <v>56</v>
      </c>
      <c r="Q99" s="123">
        <f t="shared" si="10"/>
        <v>1010</v>
      </c>
      <c r="R99" s="124">
        <f t="shared" si="10"/>
        <v>1035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26</v>
      </c>
      <c r="M100" s="133">
        <v>13</v>
      </c>
      <c r="N100" s="133">
        <v>18</v>
      </c>
      <c r="O100" s="133">
        <v>9</v>
      </c>
      <c r="P100" s="130">
        <v>2</v>
      </c>
      <c r="Q100" s="131">
        <f aca="true" t="shared" si="11" ref="Q100:Q105">SUM(K100:P100)</f>
        <v>68</v>
      </c>
      <c r="R100" s="134">
        <f aca="true" t="shared" si="12" ref="R100:R105">SUM(J100,Q100)</f>
        <v>68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8</v>
      </c>
      <c r="I101" s="139">
        <v>2</v>
      </c>
      <c r="J101" s="154">
        <f>SUM(H101:I101)</f>
        <v>10</v>
      </c>
      <c r="K101" s="141">
        <v>0</v>
      </c>
      <c r="L101" s="142">
        <v>32</v>
      </c>
      <c r="M101" s="142">
        <v>29</v>
      </c>
      <c r="N101" s="142">
        <v>22</v>
      </c>
      <c r="O101" s="142">
        <v>15</v>
      </c>
      <c r="P101" s="139">
        <v>14</v>
      </c>
      <c r="Q101" s="140">
        <f t="shared" si="11"/>
        <v>112</v>
      </c>
      <c r="R101" s="143">
        <f t="shared" si="12"/>
        <v>122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10</v>
      </c>
      <c r="I102" s="139">
        <v>5</v>
      </c>
      <c r="J102" s="154">
        <f>SUM(H102:I102)</f>
        <v>15</v>
      </c>
      <c r="K102" s="141">
        <v>0</v>
      </c>
      <c r="L102" s="142">
        <v>28</v>
      </c>
      <c r="M102" s="142">
        <v>39</v>
      </c>
      <c r="N102" s="142">
        <v>42</v>
      </c>
      <c r="O102" s="142">
        <v>21</v>
      </c>
      <c r="P102" s="139">
        <v>8</v>
      </c>
      <c r="Q102" s="140">
        <f t="shared" si="11"/>
        <v>138</v>
      </c>
      <c r="R102" s="143">
        <f t="shared" si="12"/>
        <v>153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167</v>
      </c>
      <c r="M103" s="142">
        <v>188</v>
      </c>
      <c r="N103" s="142">
        <v>184</v>
      </c>
      <c r="O103" s="142">
        <v>97</v>
      </c>
      <c r="P103" s="139">
        <v>32</v>
      </c>
      <c r="Q103" s="140">
        <f t="shared" si="11"/>
        <v>668</v>
      </c>
      <c r="R103" s="143">
        <f t="shared" si="12"/>
        <v>668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14</v>
      </c>
      <c r="M104" s="142">
        <v>4</v>
      </c>
      <c r="N104" s="142">
        <v>4</v>
      </c>
      <c r="O104" s="142">
        <v>2</v>
      </c>
      <c r="P104" s="139">
        <v>0</v>
      </c>
      <c r="Q104" s="140">
        <f t="shared" si="11"/>
        <v>24</v>
      </c>
      <c r="R104" s="143">
        <f t="shared" si="12"/>
        <v>24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75</v>
      </c>
      <c r="M106" s="121">
        <f t="shared" si="13"/>
        <v>168</v>
      </c>
      <c r="N106" s="121">
        <f t="shared" si="13"/>
        <v>421</v>
      </c>
      <c r="O106" s="121">
        <f t="shared" si="13"/>
        <v>694</v>
      </c>
      <c r="P106" s="122">
        <f t="shared" si="13"/>
        <v>991</v>
      </c>
      <c r="Q106" s="123">
        <f t="shared" si="13"/>
        <v>2349</v>
      </c>
      <c r="R106" s="124">
        <f t="shared" si="13"/>
        <v>2349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24</v>
      </c>
      <c r="M107" s="133">
        <v>62</v>
      </c>
      <c r="N107" s="133">
        <v>171</v>
      </c>
      <c r="O107" s="133">
        <v>242</v>
      </c>
      <c r="P107" s="130">
        <v>253</v>
      </c>
      <c r="Q107" s="131">
        <f>SUM(K107:P107)</f>
        <v>752</v>
      </c>
      <c r="R107" s="134">
        <f>SUM(J107,Q107)</f>
        <v>752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44</v>
      </c>
      <c r="M108" s="142">
        <v>73</v>
      </c>
      <c r="N108" s="142">
        <v>113</v>
      </c>
      <c r="O108" s="142">
        <v>142</v>
      </c>
      <c r="P108" s="139">
        <v>85</v>
      </c>
      <c r="Q108" s="140">
        <f>SUM(K108:P108)</f>
        <v>457</v>
      </c>
      <c r="R108" s="143">
        <f>SUM(J108,Q108)</f>
        <v>457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7</v>
      </c>
      <c r="M109" s="150">
        <v>33</v>
      </c>
      <c r="N109" s="150">
        <v>137</v>
      </c>
      <c r="O109" s="150">
        <v>310</v>
      </c>
      <c r="P109" s="147">
        <v>653</v>
      </c>
      <c r="Q109" s="148">
        <f>SUM(K109:P109)</f>
        <v>1140</v>
      </c>
      <c r="R109" s="151">
        <f>SUM(J109,Q109)</f>
        <v>1140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3645</v>
      </c>
      <c r="I110" s="118">
        <f t="shared" si="14"/>
        <v>1728</v>
      </c>
      <c r="J110" s="119">
        <f t="shared" si="14"/>
        <v>5373</v>
      </c>
      <c r="K110" s="120">
        <f t="shared" si="14"/>
        <v>-3</v>
      </c>
      <c r="L110" s="121">
        <f t="shared" si="14"/>
        <v>5411</v>
      </c>
      <c r="M110" s="121">
        <f t="shared" si="14"/>
        <v>4197</v>
      </c>
      <c r="N110" s="121">
        <f t="shared" si="14"/>
        <v>3415</v>
      </c>
      <c r="O110" s="121">
        <f t="shared" si="14"/>
        <v>2720</v>
      </c>
      <c r="P110" s="122">
        <f t="shared" si="14"/>
        <v>2306</v>
      </c>
      <c r="Q110" s="123">
        <f t="shared" si="14"/>
        <v>18046</v>
      </c>
      <c r="R110" s="124">
        <f t="shared" si="14"/>
        <v>23419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平成２０年（２００８年）７月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43383068</v>
      </c>
      <c r="I116" s="118">
        <f t="shared" si="15"/>
        <v>32790916</v>
      </c>
      <c r="J116" s="119">
        <f t="shared" si="15"/>
        <v>76173984</v>
      </c>
      <c r="K116" s="120">
        <f t="shared" si="15"/>
        <v>-54000</v>
      </c>
      <c r="L116" s="121">
        <f t="shared" si="15"/>
        <v>163939079</v>
      </c>
      <c r="M116" s="121">
        <f t="shared" si="15"/>
        <v>140945622</v>
      </c>
      <c r="N116" s="121">
        <f t="shared" si="15"/>
        <v>126122067</v>
      </c>
      <c r="O116" s="121">
        <f t="shared" si="15"/>
        <v>93907256</v>
      </c>
      <c r="P116" s="122">
        <f t="shared" si="15"/>
        <v>66968588</v>
      </c>
      <c r="Q116" s="123">
        <f t="shared" si="15"/>
        <v>591828612</v>
      </c>
      <c r="R116" s="124">
        <f t="shared" si="15"/>
        <v>668002596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16778223</v>
      </c>
      <c r="I117" s="118">
        <f t="shared" si="16"/>
        <v>8990667</v>
      </c>
      <c r="J117" s="119">
        <f t="shared" si="16"/>
        <v>25768890</v>
      </c>
      <c r="K117" s="120">
        <f t="shared" si="16"/>
        <v>0</v>
      </c>
      <c r="L117" s="121">
        <f t="shared" si="16"/>
        <v>40039020</v>
      </c>
      <c r="M117" s="121">
        <f t="shared" si="16"/>
        <v>33252074</v>
      </c>
      <c r="N117" s="121">
        <f t="shared" si="16"/>
        <v>27026110</v>
      </c>
      <c r="O117" s="121">
        <f t="shared" si="16"/>
        <v>24968996</v>
      </c>
      <c r="P117" s="122">
        <f t="shared" si="16"/>
        <v>24866595</v>
      </c>
      <c r="Q117" s="123">
        <f t="shared" si="16"/>
        <v>150152795</v>
      </c>
      <c r="R117" s="124">
        <f aca="true" t="shared" si="17" ref="R117:R122">SUM(J117,Q117)</f>
        <v>175921685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16052094</v>
      </c>
      <c r="I118" s="130">
        <v>8333865</v>
      </c>
      <c r="J118" s="152">
        <f>SUM(H118:I118)</f>
        <v>24385959</v>
      </c>
      <c r="K118" s="132">
        <v>0</v>
      </c>
      <c r="L118" s="133">
        <v>34740684</v>
      </c>
      <c r="M118" s="133">
        <v>28220723</v>
      </c>
      <c r="N118" s="133">
        <v>22295908</v>
      </c>
      <c r="O118" s="133">
        <v>20352656</v>
      </c>
      <c r="P118" s="130">
        <v>18394380</v>
      </c>
      <c r="Q118" s="131">
        <f>SUM(K118:P118)</f>
        <v>124004351</v>
      </c>
      <c r="R118" s="134">
        <f t="shared" si="17"/>
        <v>148390310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f>SUM(H119:I119)</f>
        <v>0</v>
      </c>
      <c r="K119" s="141">
        <v>0</v>
      </c>
      <c r="L119" s="142">
        <v>33750</v>
      </c>
      <c r="M119" s="142">
        <v>0</v>
      </c>
      <c r="N119" s="142">
        <v>235692</v>
      </c>
      <c r="O119" s="142">
        <v>438750</v>
      </c>
      <c r="P119" s="139">
        <v>1841625</v>
      </c>
      <c r="Q119" s="140">
        <f>SUM(K119:P119)</f>
        <v>2549817</v>
      </c>
      <c r="R119" s="143">
        <f t="shared" si="17"/>
        <v>2549817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433629</v>
      </c>
      <c r="I120" s="139">
        <v>257922</v>
      </c>
      <c r="J120" s="154">
        <f>SUM(H120:I120)</f>
        <v>691551</v>
      </c>
      <c r="K120" s="141">
        <v>0</v>
      </c>
      <c r="L120" s="142">
        <v>3231846</v>
      </c>
      <c r="M120" s="142">
        <v>3438711</v>
      </c>
      <c r="N120" s="142">
        <v>2837484</v>
      </c>
      <c r="O120" s="142">
        <v>2707530</v>
      </c>
      <c r="P120" s="139">
        <v>3135510</v>
      </c>
      <c r="Q120" s="140">
        <f>SUM(K120:P120)</f>
        <v>15351081</v>
      </c>
      <c r="R120" s="143">
        <f t="shared" si="17"/>
        <v>16042632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210510</v>
      </c>
      <c r="I121" s="139">
        <v>333540</v>
      </c>
      <c r="J121" s="154">
        <f>SUM(H121:I121)</f>
        <v>544050</v>
      </c>
      <c r="K121" s="141">
        <v>0</v>
      </c>
      <c r="L121" s="142">
        <v>1666350</v>
      </c>
      <c r="M121" s="142">
        <v>1268820</v>
      </c>
      <c r="N121" s="142">
        <v>1265256</v>
      </c>
      <c r="O121" s="142">
        <v>1198440</v>
      </c>
      <c r="P121" s="139">
        <v>1030410</v>
      </c>
      <c r="Q121" s="140">
        <f>SUM(K121:P121)</f>
        <v>6429276</v>
      </c>
      <c r="R121" s="143">
        <f t="shared" si="17"/>
        <v>6973326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81990</v>
      </c>
      <c r="I122" s="147">
        <v>65340</v>
      </c>
      <c r="J122" s="153">
        <f>SUM(H122:I122)</f>
        <v>147330</v>
      </c>
      <c r="K122" s="149">
        <v>0</v>
      </c>
      <c r="L122" s="150">
        <v>366390</v>
      </c>
      <c r="M122" s="150">
        <v>323820</v>
      </c>
      <c r="N122" s="150">
        <v>391770</v>
      </c>
      <c r="O122" s="150">
        <v>271620</v>
      </c>
      <c r="P122" s="147">
        <v>464670</v>
      </c>
      <c r="Q122" s="148">
        <f>SUM(K122:P122)</f>
        <v>1818270</v>
      </c>
      <c r="R122" s="151">
        <f t="shared" si="17"/>
        <v>1965600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13205907</v>
      </c>
      <c r="I123" s="118">
        <f t="shared" si="18"/>
        <v>15482511</v>
      </c>
      <c r="J123" s="119">
        <f t="shared" si="18"/>
        <v>28688418</v>
      </c>
      <c r="K123" s="120">
        <f t="shared" si="18"/>
        <v>0</v>
      </c>
      <c r="L123" s="121">
        <f t="shared" si="18"/>
        <v>83714127</v>
      </c>
      <c r="M123" s="121">
        <f t="shared" si="18"/>
        <v>71910254</v>
      </c>
      <c r="N123" s="121">
        <f t="shared" si="18"/>
        <v>65267090</v>
      </c>
      <c r="O123" s="121">
        <f t="shared" si="18"/>
        <v>41033902</v>
      </c>
      <c r="P123" s="122">
        <f t="shared" si="18"/>
        <v>23901499</v>
      </c>
      <c r="Q123" s="123">
        <f t="shared" si="18"/>
        <v>285826872</v>
      </c>
      <c r="R123" s="124">
        <f t="shared" si="18"/>
        <v>314515290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8107362</v>
      </c>
      <c r="I124" s="130">
        <v>8354862</v>
      </c>
      <c r="J124" s="152">
        <f>SUM(H124:I124)</f>
        <v>16462224</v>
      </c>
      <c r="K124" s="132">
        <v>0</v>
      </c>
      <c r="L124" s="133">
        <v>48984684</v>
      </c>
      <c r="M124" s="133">
        <v>40493176</v>
      </c>
      <c r="N124" s="133">
        <v>36750772</v>
      </c>
      <c r="O124" s="133">
        <v>22864405</v>
      </c>
      <c r="P124" s="130">
        <v>12062206</v>
      </c>
      <c r="Q124" s="131">
        <f>SUM(K124:P124)</f>
        <v>161155243</v>
      </c>
      <c r="R124" s="134">
        <f>SUM(J124,Q124)</f>
        <v>177617467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5098545</v>
      </c>
      <c r="I125" s="147">
        <v>7127649</v>
      </c>
      <c r="J125" s="153">
        <f>SUM(H125:I125)</f>
        <v>12226194</v>
      </c>
      <c r="K125" s="149">
        <v>0</v>
      </c>
      <c r="L125" s="150">
        <v>34729443</v>
      </c>
      <c r="M125" s="150">
        <v>31417078</v>
      </c>
      <c r="N125" s="150">
        <v>28516318</v>
      </c>
      <c r="O125" s="150">
        <v>18169497</v>
      </c>
      <c r="P125" s="147">
        <v>11839293</v>
      </c>
      <c r="Q125" s="148">
        <f>SUM(K125:P125)</f>
        <v>124671629</v>
      </c>
      <c r="R125" s="151">
        <f>SUM(J125,Q125)</f>
        <v>136897823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88722</v>
      </c>
      <c r="I126" s="118">
        <f t="shared" si="19"/>
        <v>369756</v>
      </c>
      <c r="J126" s="119">
        <f t="shared" si="19"/>
        <v>458478</v>
      </c>
      <c r="K126" s="120">
        <f t="shared" si="19"/>
        <v>0</v>
      </c>
      <c r="L126" s="121">
        <f t="shared" si="19"/>
        <v>4316310</v>
      </c>
      <c r="M126" s="121">
        <f t="shared" si="19"/>
        <v>6724090</v>
      </c>
      <c r="N126" s="121">
        <f t="shared" si="19"/>
        <v>9224172</v>
      </c>
      <c r="O126" s="121">
        <f t="shared" si="19"/>
        <v>9982319</v>
      </c>
      <c r="P126" s="122">
        <f t="shared" si="19"/>
        <v>7890435</v>
      </c>
      <c r="Q126" s="123">
        <f t="shared" si="19"/>
        <v>38137326</v>
      </c>
      <c r="R126" s="124">
        <f t="shared" si="19"/>
        <v>38595804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88722</v>
      </c>
      <c r="I127" s="130">
        <v>203814</v>
      </c>
      <c r="J127" s="152">
        <f>SUM(H127:I127)</f>
        <v>292536</v>
      </c>
      <c r="K127" s="132">
        <v>0</v>
      </c>
      <c r="L127" s="133">
        <v>3013605</v>
      </c>
      <c r="M127" s="133">
        <v>4421368</v>
      </c>
      <c r="N127" s="133">
        <v>5922819</v>
      </c>
      <c r="O127" s="133">
        <v>5816795</v>
      </c>
      <c r="P127" s="130">
        <v>4112244</v>
      </c>
      <c r="Q127" s="131">
        <f>SUM(K127:P127)</f>
        <v>23286831</v>
      </c>
      <c r="R127" s="134">
        <f>SUM(J127,Q127)</f>
        <v>23579367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0</v>
      </c>
      <c r="I128" s="139">
        <v>165942</v>
      </c>
      <c r="J128" s="154">
        <f>SUM(H128:I128)</f>
        <v>165942</v>
      </c>
      <c r="K128" s="141">
        <v>0</v>
      </c>
      <c r="L128" s="142">
        <v>1238841</v>
      </c>
      <c r="M128" s="142">
        <v>2187036</v>
      </c>
      <c r="N128" s="142">
        <v>2559969</v>
      </c>
      <c r="O128" s="142">
        <v>3633525</v>
      </c>
      <c r="P128" s="139">
        <v>2482002</v>
      </c>
      <c r="Q128" s="140">
        <f>SUM(K128:P128)</f>
        <v>12101373</v>
      </c>
      <c r="R128" s="143">
        <f>SUM(J128,Q128)</f>
        <v>12267315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63864</v>
      </c>
      <c r="M129" s="150">
        <v>115686</v>
      </c>
      <c r="N129" s="150">
        <v>741384</v>
      </c>
      <c r="O129" s="150">
        <v>531999</v>
      </c>
      <c r="P129" s="147">
        <v>1296189</v>
      </c>
      <c r="Q129" s="148">
        <f>SUM(K129:P129)</f>
        <v>2749122</v>
      </c>
      <c r="R129" s="151">
        <f>SUM(J129,Q129)</f>
        <v>2749122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4339904</v>
      </c>
      <c r="I130" s="118">
        <f t="shared" si="20"/>
        <v>2648608</v>
      </c>
      <c r="J130" s="119">
        <f t="shared" si="20"/>
        <v>6988512</v>
      </c>
      <c r="K130" s="120">
        <f t="shared" si="20"/>
        <v>-54000</v>
      </c>
      <c r="L130" s="121">
        <f t="shared" si="20"/>
        <v>5549248</v>
      </c>
      <c r="M130" s="121">
        <f t="shared" si="20"/>
        <v>8072327</v>
      </c>
      <c r="N130" s="121">
        <f t="shared" si="20"/>
        <v>7731263</v>
      </c>
      <c r="O130" s="121">
        <f t="shared" si="20"/>
        <v>6029891</v>
      </c>
      <c r="P130" s="122">
        <f t="shared" si="20"/>
        <v>4793629</v>
      </c>
      <c r="Q130" s="123">
        <f t="shared" si="20"/>
        <v>32122358</v>
      </c>
      <c r="R130" s="124">
        <f t="shared" si="20"/>
        <v>39110870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1977120</v>
      </c>
      <c r="I131" s="130">
        <v>1331658</v>
      </c>
      <c r="J131" s="152">
        <f>SUM(H131:I131)</f>
        <v>3308778</v>
      </c>
      <c r="K131" s="132">
        <v>-54000</v>
      </c>
      <c r="L131" s="133">
        <v>2496960</v>
      </c>
      <c r="M131" s="133">
        <v>5906808</v>
      </c>
      <c r="N131" s="133">
        <v>5937658</v>
      </c>
      <c r="O131" s="133">
        <v>5302935</v>
      </c>
      <c r="P131" s="130">
        <v>4380948</v>
      </c>
      <c r="Q131" s="131">
        <f>SUM(K131:P131)</f>
        <v>23971309</v>
      </c>
      <c r="R131" s="134">
        <f>SUM(J131,Q131)</f>
        <v>27280087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532589</v>
      </c>
      <c r="I132" s="139">
        <v>252395</v>
      </c>
      <c r="J132" s="154">
        <f>SUM(H132:I132)</f>
        <v>784984</v>
      </c>
      <c r="K132" s="141">
        <v>0</v>
      </c>
      <c r="L132" s="142">
        <v>620091</v>
      </c>
      <c r="M132" s="142">
        <v>600100</v>
      </c>
      <c r="N132" s="142">
        <v>459658</v>
      </c>
      <c r="O132" s="142">
        <v>366956</v>
      </c>
      <c r="P132" s="139">
        <v>135985</v>
      </c>
      <c r="Q132" s="140">
        <f>SUM(K132:P132)</f>
        <v>2182790</v>
      </c>
      <c r="R132" s="143">
        <f>SUM(J132,Q132)</f>
        <v>2967774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1830195</v>
      </c>
      <c r="I133" s="147">
        <v>1064555</v>
      </c>
      <c r="J133" s="153">
        <f>SUM(H133:I133)</f>
        <v>2894750</v>
      </c>
      <c r="K133" s="149">
        <v>0</v>
      </c>
      <c r="L133" s="150">
        <v>2432197</v>
      </c>
      <c r="M133" s="150">
        <v>1565419</v>
      </c>
      <c r="N133" s="150">
        <v>1333947</v>
      </c>
      <c r="O133" s="150">
        <v>360000</v>
      </c>
      <c r="P133" s="147">
        <v>276696</v>
      </c>
      <c r="Q133" s="148">
        <f>SUM(K133:P133)</f>
        <v>5968259</v>
      </c>
      <c r="R133" s="151">
        <f>SUM(J133,Q133)</f>
        <v>8863009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2674312</v>
      </c>
      <c r="I134" s="118">
        <v>2438874</v>
      </c>
      <c r="J134" s="119">
        <f>SUM(H134:I134)</f>
        <v>5113186</v>
      </c>
      <c r="K134" s="120">
        <v>0</v>
      </c>
      <c r="L134" s="121">
        <v>11407374</v>
      </c>
      <c r="M134" s="121">
        <v>8685897</v>
      </c>
      <c r="N134" s="121">
        <v>6361708</v>
      </c>
      <c r="O134" s="121">
        <v>5198184</v>
      </c>
      <c r="P134" s="122">
        <v>1576080</v>
      </c>
      <c r="Q134" s="123">
        <f>SUM(K134:P134)</f>
        <v>33229243</v>
      </c>
      <c r="R134" s="124">
        <f>SUM(J134,Q134)</f>
        <v>38342429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6296000</v>
      </c>
      <c r="I135" s="118">
        <v>2860500</v>
      </c>
      <c r="J135" s="119">
        <f>SUM(H135:I135)</f>
        <v>9156500</v>
      </c>
      <c r="K135" s="120">
        <v>0</v>
      </c>
      <c r="L135" s="121">
        <v>18913000</v>
      </c>
      <c r="M135" s="121">
        <v>12300980</v>
      </c>
      <c r="N135" s="121">
        <v>10511724</v>
      </c>
      <c r="O135" s="121">
        <v>6693964</v>
      </c>
      <c r="P135" s="122">
        <v>3940350</v>
      </c>
      <c r="Q135" s="123">
        <f>SUM(K135:P135)</f>
        <v>52360018</v>
      </c>
      <c r="R135" s="124">
        <f>SUM(J135,Q135)</f>
        <v>61516518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666099</v>
      </c>
      <c r="I136" s="118">
        <f t="shared" si="21"/>
        <v>447615</v>
      </c>
      <c r="J136" s="119">
        <f t="shared" si="21"/>
        <v>1113714</v>
      </c>
      <c r="K136" s="120">
        <f t="shared" si="21"/>
        <v>0</v>
      </c>
      <c r="L136" s="121">
        <f t="shared" si="21"/>
        <v>45891720</v>
      </c>
      <c r="M136" s="121">
        <f t="shared" si="21"/>
        <v>52879959</v>
      </c>
      <c r="N136" s="121">
        <f t="shared" si="21"/>
        <v>56711286</v>
      </c>
      <c r="O136" s="121">
        <f t="shared" si="21"/>
        <v>31081950</v>
      </c>
      <c r="P136" s="122">
        <f t="shared" si="21"/>
        <v>11766069</v>
      </c>
      <c r="Q136" s="123">
        <f t="shared" si="21"/>
        <v>198330984</v>
      </c>
      <c r="R136" s="124">
        <f t="shared" si="21"/>
        <v>199444698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234000</v>
      </c>
      <c r="M137" s="133">
        <v>169155</v>
      </c>
      <c r="N137" s="133">
        <v>293391</v>
      </c>
      <c r="O137" s="133">
        <v>107100</v>
      </c>
      <c r="P137" s="130">
        <v>18000</v>
      </c>
      <c r="Q137" s="131">
        <f aca="true" t="shared" si="22" ref="Q137:Q142">SUM(K137:P137)</f>
        <v>821646</v>
      </c>
      <c r="R137" s="134">
        <f aca="true" t="shared" si="23" ref="R137:R142">SUM(J137,Q137)</f>
        <v>821646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263619</v>
      </c>
      <c r="I138" s="139">
        <v>79740</v>
      </c>
      <c r="J138" s="154">
        <f>SUM(H138:I138)</f>
        <v>343359</v>
      </c>
      <c r="K138" s="141">
        <v>0</v>
      </c>
      <c r="L138" s="142">
        <v>2834856</v>
      </c>
      <c r="M138" s="142">
        <v>2943162</v>
      </c>
      <c r="N138" s="142">
        <v>3008628</v>
      </c>
      <c r="O138" s="142">
        <v>1855359</v>
      </c>
      <c r="P138" s="139">
        <v>1841301</v>
      </c>
      <c r="Q138" s="140">
        <f t="shared" si="22"/>
        <v>12483306</v>
      </c>
      <c r="R138" s="143">
        <f t="shared" si="23"/>
        <v>12826665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402480</v>
      </c>
      <c r="I139" s="139">
        <v>367875</v>
      </c>
      <c r="J139" s="154">
        <f>SUM(H139:I139)</f>
        <v>770355</v>
      </c>
      <c r="K139" s="141">
        <v>0</v>
      </c>
      <c r="L139" s="142">
        <v>2700432</v>
      </c>
      <c r="M139" s="142">
        <v>5484258</v>
      </c>
      <c r="N139" s="142">
        <v>8493057</v>
      </c>
      <c r="O139" s="142">
        <v>4860783</v>
      </c>
      <c r="P139" s="139">
        <v>1977840</v>
      </c>
      <c r="Q139" s="140">
        <f t="shared" si="22"/>
        <v>23516370</v>
      </c>
      <c r="R139" s="143">
        <f t="shared" si="23"/>
        <v>24286725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38175435</v>
      </c>
      <c r="M140" s="142">
        <v>43703082</v>
      </c>
      <c r="N140" s="142">
        <v>44142822</v>
      </c>
      <c r="O140" s="142">
        <v>23937228</v>
      </c>
      <c r="P140" s="139">
        <v>7928928</v>
      </c>
      <c r="Q140" s="140">
        <f t="shared" si="22"/>
        <v>157887495</v>
      </c>
      <c r="R140" s="143">
        <f t="shared" si="23"/>
        <v>157887495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1946997</v>
      </c>
      <c r="M141" s="142">
        <v>580302</v>
      </c>
      <c r="N141" s="142">
        <v>773388</v>
      </c>
      <c r="O141" s="142">
        <v>321480</v>
      </c>
      <c r="P141" s="139">
        <v>0</v>
      </c>
      <c r="Q141" s="140">
        <f t="shared" si="22"/>
        <v>3622167</v>
      </c>
      <c r="R141" s="143">
        <f t="shared" si="23"/>
        <v>3622167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15162614</v>
      </c>
      <c r="M143" s="121">
        <f t="shared" si="24"/>
        <v>36694617</v>
      </c>
      <c r="N143" s="121">
        <f t="shared" si="24"/>
        <v>109582768</v>
      </c>
      <c r="O143" s="121">
        <f t="shared" si="24"/>
        <v>206351074</v>
      </c>
      <c r="P143" s="122">
        <f t="shared" si="24"/>
        <v>342966190</v>
      </c>
      <c r="Q143" s="123">
        <f t="shared" si="24"/>
        <v>710757263</v>
      </c>
      <c r="R143" s="124">
        <f t="shared" si="24"/>
        <v>710757263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4577948</v>
      </c>
      <c r="M144" s="133">
        <v>12785883</v>
      </c>
      <c r="N144" s="133">
        <v>36683929</v>
      </c>
      <c r="O144" s="133">
        <v>57412688</v>
      </c>
      <c r="P144" s="130">
        <v>65102890</v>
      </c>
      <c r="Q144" s="131">
        <f>SUM(K144:P144)</f>
        <v>176563338</v>
      </c>
      <c r="R144" s="134">
        <f>SUM(J144,Q144)</f>
        <v>176563338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8922393</v>
      </c>
      <c r="M145" s="142">
        <v>15365106</v>
      </c>
      <c r="N145" s="142">
        <v>26138178</v>
      </c>
      <c r="O145" s="142">
        <v>35858597</v>
      </c>
      <c r="P145" s="139">
        <v>22818483</v>
      </c>
      <c r="Q145" s="140">
        <f>SUM(K145:P145)</f>
        <v>109102757</v>
      </c>
      <c r="R145" s="143">
        <f>SUM(J145,Q145)</f>
        <v>109102757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1662273</v>
      </c>
      <c r="M146" s="150">
        <v>8543628</v>
      </c>
      <c r="N146" s="150">
        <v>46760661</v>
      </c>
      <c r="O146" s="150">
        <v>113079789</v>
      </c>
      <c r="P146" s="147">
        <v>255044817</v>
      </c>
      <c r="Q146" s="148">
        <f>SUM(K146:P146)</f>
        <v>425091168</v>
      </c>
      <c r="R146" s="151">
        <f>SUM(J146,Q146)</f>
        <v>425091168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44049167</v>
      </c>
      <c r="I147" s="118">
        <f t="shared" si="25"/>
        <v>33238531</v>
      </c>
      <c r="J147" s="119">
        <f t="shared" si="25"/>
        <v>77287698</v>
      </c>
      <c r="K147" s="120">
        <f t="shared" si="25"/>
        <v>-54000</v>
      </c>
      <c r="L147" s="121">
        <f t="shared" si="25"/>
        <v>224993413</v>
      </c>
      <c r="M147" s="121">
        <f t="shared" si="25"/>
        <v>230520198</v>
      </c>
      <c r="N147" s="121">
        <f t="shared" si="25"/>
        <v>292416121</v>
      </c>
      <c r="O147" s="121">
        <f t="shared" si="25"/>
        <v>331340280</v>
      </c>
      <c r="P147" s="122">
        <f t="shared" si="25"/>
        <v>421700847</v>
      </c>
      <c r="Q147" s="123">
        <f t="shared" si="25"/>
        <v>1500916859</v>
      </c>
      <c r="R147" s="124">
        <f t="shared" si="25"/>
        <v>1578204557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Q41:Q42"/>
    <mergeCell ref="H32:J32"/>
    <mergeCell ref="R23:R24"/>
    <mergeCell ref="K23:Q23"/>
    <mergeCell ref="H23:J23"/>
    <mergeCell ref="B23:G24"/>
    <mergeCell ref="B114:G115"/>
    <mergeCell ref="I113:R113"/>
    <mergeCell ref="H114:J114"/>
    <mergeCell ref="K114:Q114"/>
    <mergeCell ref="R114:R115"/>
    <mergeCell ref="H49:J49"/>
    <mergeCell ref="J48:Q48"/>
    <mergeCell ref="Q49:Q50"/>
    <mergeCell ref="K41:P41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85</v>
      </c>
      <c r="J1" s="326" t="s">
        <v>0</v>
      </c>
      <c r="K1" s="327"/>
      <c r="L1" s="327"/>
      <c r="M1" s="327"/>
      <c r="N1" s="327"/>
      <c r="O1" s="328"/>
      <c r="P1" s="305">
        <v>39689</v>
      </c>
      <c r="Q1" s="305"/>
      <c r="R1" s="179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86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37527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37786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75313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2:18" ht="16.5" customHeight="1">
      <c r="B13" s="346" t="str">
        <f>$B$5</f>
        <v>平成２０年（２００８年）６月末日現在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2787</v>
      </c>
      <c r="I14" s="32">
        <f>I15+I16</f>
        <v>1070</v>
      </c>
      <c r="J14" s="33">
        <f>SUM(H14:I14)</f>
        <v>3857</v>
      </c>
      <c r="K14" s="34">
        <f aca="true" t="shared" si="0" ref="K14:P14">K15+K16</f>
        <v>0</v>
      </c>
      <c r="L14" s="35">
        <f t="shared" si="0"/>
        <v>2918</v>
      </c>
      <c r="M14" s="35">
        <f t="shared" si="0"/>
        <v>1948</v>
      </c>
      <c r="N14" s="35">
        <f t="shared" si="0"/>
        <v>1802</v>
      </c>
      <c r="O14" s="35">
        <f t="shared" si="0"/>
        <v>1652</v>
      </c>
      <c r="P14" s="36">
        <f t="shared" si="0"/>
        <v>2020</v>
      </c>
      <c r="Q14" s="37">
        <f>SUM(K14:P14)</f>
        <v>10340</v>
      </c>
      <c r="R14" s="38">
        <f>SUM(J14,Q14)</f>
        <v>14197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463</v>
      </c>
      <c r="I15" s="42">
        <v>217</v>
      </c>
      <c r="J15" s="43">
        <f>SUM(H15:I15)</f>
        <v>680</v>
      </c>
      <c r="K15" s="44">
        <v>0</v>
      </c>
      <c r="L15" s="45">
        <v>399</v>
      </c>
      <c r="M15" s="45">
        <v>304</v>
      </c>
      <c r="N15" s="45">
        <v>255</v>
      </c>
      <c r="O15" s="45">
        <v>188</v>
      </c>
      <c r="P15" s="42">
        <v>272</v>
      </c>
      <c r="Q15" s="43">
        <f>SUM(K15:P15)</f>
        <v>1418</v>
      </c>
      <c r="R15" s="46">
        <f>SUM(J15,Q15)</f>
        <v>2098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2324</v>
      </c>
      <c r="I16" s="50">
        <v>853</v>
      </c>
      <c r="J16" s="51">
        <f>SUM(H16:I16)</f>
        <v>3177</v>
      </c>
      <c r="K16" s="52">
        <v>0</v>
      </c>
      <c r="L16" s="53">
        <v>2519</v>
      </c>
      <c r="M16" s="53">
        <v>1644</v>
      </c>
      <c r="N16" s="53">
        <v>1547</v>
      </c>
      <c r="O16" s="53">
        <v>1464</v>
      </c>
      <c r="P16" s="50">
        <v>1748</v>
      </c>
      <c r="Q16" s="51">
        <f>SUM(K16:P16)</f>
        <v>8922</v>
      </c>
      <c r="R16" s="54">
        <f>SUM(J16,Q16)</f>
        <v>12099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71</v>
      </c>
      <c r="I17" s="32">
        <v>52</v>
      </c>
      <c r="J17" s="33">
        <f>SUM(H17:I17)</f>
        <v>123</v>
      </c>
      <c r="K17" s="34">
        <v>0</v>
      </c>
      <c r="L17" s="35">
        <v>103</v>
      </c>
      <c r="M17" s="35">
        <v>80</v>
      </c>
      <c r="N17" s="35">
        <v>55</v>
      </c>
      <c r="O17" s="35">
        <v>59</v>
      </c>
      <c r="P17" s="36">
        <v>68</v>
      </c>
      <c r="Q17" s="57">
        <f>SUM(K17:P17)</f>
        <v>365</v>
      </c>
      <c r="R17" s="58">
        <f>SUM(J17,Q17)</f>
        <v>488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2858</v>
      </c>
      <c r="I18" s="60">
        <f>I14+I17</f>
        <v>1122</v>
      </c>
      <c r="J18" s="61">
        <f>SUM(H18:I18)</f>
        <v>3980</v>
      </c>
      <c r="K18" s="62">
        <f aca="true" t="shared" si="1" ref="K18:P18">K14+K17</f>
        <v>0</v>
      </c>
      <c r="L18" s="63">
        <f t="shared" si="1"/>
        <v>3021</v>
      </c>
      <c r="M18" s="63">
        <f t="shared" si="1"/>
        <v>2028</v>
      </c>
      <c r="N18" s="63">
        <f t="shared" si="1"/>
        <v>1857</v>
      </c>
      <c r="O18" s="63">
        <f t="shared" si="1"/>
        <v>1711</v>
      </c>
      <c r="P18" s="60">
        <f t="shared" si="1"/>
        <v>2088</v>
      </c>
      <c r="Q18" s="61">
        <f>SUM(K18:P18)</f>
        <v>10705</v>
      </c>
      <c r="R18" s="64">
        <f>SUM(J18,Q18)</f>
        <v>14685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87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1587</v>
      </c>
      <c r="I25" s="73">
        <v>703</v>
      </c>
      <c r="J25" s="74">
        <f>SUM(H25:I25)</f>
        <v>2290</v>
      </c>
      <c r="K25" s="75">
        <v>6</v>
      </c>
      <c r="L25" s="76">
        <v>1814</v>
      </c>
      <c r="M25" s="76">
        <v>1219</v>
      </c>
      <c r="N25" s="76">
        <v>833</v>
      </c>
      <c r="O25" s="76">
        <v>505</v>
      </c>
      <c r="P25" s="77">
        <v>299</v>
      </c>
      <c r="Q25" s="78">
        <f>SUM(K25:P25)</f>
        <v>4676</v>
      </c>
      <c r="R25" s="79">
        <f>SUM(J25,Q25)</f>
        <v>6966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25</v>
      </c>
      <c r="I26" s="82">
        <v>25</v>
      </c>
      <c r="J26" s="83">
        <f>SUM(H26:I26)</f>
        <v>50</v>
      </c>
      <c r="K26" s="84">
        <v>0</v>
      </c>
      <c r="L26" s="85">
        <v>64</v>
      </c>
      <c r="M26" s="85">
        <v>59</v>
      </c>
      <c r="N26" s="85">
        <v>28</v>
      </c>
      <c r="O26" s="85">
        <v>27</v>
      </c>
      <c r="P26" s="86">
        <v>16</v>
      </c>
      <c r="Q26" s="87">
        <f>SUM(K26:P26)</f>
        <v>194</v>
      </c>
      <c r="R26" s="88">
        <f>SUM(J26,Q26)</f>
        <v>244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1612</v>
      </c>
      <c r="I27" s="60">
        <f t="shared" si="2"/>
        <v>728</v>
      </c>
      <c r="J27" s="61">
        <f t="shared" si="2"/>
        <v>2340</v>
      </c>
      <c r="K27" s="62">
        <f t="shared" si="2"/>
        <v>6</v>
      </c>
      <c r="L27" s="63">
        <f t="shared" si="2"/>
        <v>1878</v>
      </c>
      <c r="M27" s="63">
        <f t="shared" si="2"/>
        <v>1278</v>
      </c>
      <c r="N27" s="63">
        <f t="shared" si="2"/>
        <v>861</v>
      </c>
      <c r="O27" s="63">
        <f t="shared" si="2"/>
        <v>532</v>
      </c>
      <c r="P27" s="60">
        <f t="shared" si="2"/>
        <v>315</v>
      </c>
      <c r="Q27" s="61">
        <f>SUM(K27:P27)</f>
        <v>4870</v>
      </c>
      <c r="R27" s="64">
        <f>SUM(J27,Q27)</f>
        <v>7210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平成２０年（２００８年）６月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19</v>
      </c>
      <c r="I34" s="73">
        <v>7</v>
      </c>
      <c r="J34" s="74">
        <f>SUM(H34:I34)</f>
        <v>26</v>
      </c>
      <c r="K34" s="75">
        <v>0</v>
      </c>
      <c r="L34" s="76">
        <v>254</v>
      </c>
      <c r="M34" s="76">
        <v>272</v>
      </c>
      <c r="N34" s="76">
        <v>250</v>
      </c>
      <c r="O34" s="76">
        <v>139</v>
      </c>
      <c r="P34" s="77">
        <v>54</v>
      </c>
      <c r="Q34" s="94">
        <f>SUM(K34:P34)</f>
        <v>969</v>
      </c>
      <c r="R34" s="95">
        <f>SUM(J34,Q34)</f>
        <v>995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3</v>
      </c>
      <c r="M35" s="85">
        <v>2</v>
      </c>
      <c r="N35" s="85">
        <v>2</v>
      </c>
      <c r="O35" s="85">
        <v>1</v>
      </c>
      <c r="P35" s="86">
        <v>1</v>
      </c>
      <c r="Q35" s="96">
        <f>SUM(K35:P35)</f>
        <v>9</v>
      </c>
      <c r="R35" s="97">
        <f>SUM(J35,Q35)</f>
        <v>9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19</v>
      </c>
      <c r="I36" s="60">
        <f>I34+I35</f>
        <v>7</v>
      </c>
      <c r="J36" s="61">
        <f>SUM(H36:I36)</f>
        <v>26</v>
      </c>
      <c r="K36" s="62">
        <f aca="true" t="shared" si="3" ref="K36:P36">K34+K35</f>
        <v>0</v>
      </c>
      <c r="L36" s="63">
        <f t="shared" si="3"/>
        <v>257</v>
      </c>
      <c r="M36" s="63">
        <f t="shared" si="3"/>
        <v>274</v>
      </c>
      <c r="N36" s="63">
        <f t="shared" si="3"/>
        <v>252</v>
      </c>
      <c r="O36" s="63">
        <f t="shared" si="3"/>
        <v>140</v>
      </c>
      <c r="P36" s="60">
        <f t="shared" si="3"/>
        <v>55</v>
      </c>
      <c r="Q36" s="91">
        <f>SUM(K36:P36)</f>
        <v>978</v>
      </c>
      <c r="R36" s="92">
        <f>SUM(J36,Q36)</f>
        <v>1004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平成２０年（２００８年）６月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24</v>
      </c>
      <c r="L43" s="76">
        <v>57</v>
      </c>
      <c r="M43" s="76">
        <v>171</v>
      </c>
      <c r="N43" s="76">
        <v>240</v>
      </c>
      <c r="O43" s="77">
        <v>244</v>
      </c>
      <c r="P43" s="94">
        <f>SUM(K43:O43)</f>
        <v>736</v>
      </c>
      <c r="Q43" s="95">
        <f>SUM(J43,P43)</f>
        <v>736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5</v>
      </c>
      <c r="O44" s="86">
        <v>3</v>
      </c>
      <c r="P44" s="96">
        <f>SUM(K44:O44)</f>
        <v>9</v>
      </c>
      <c r="Q44" s="97">
        <f>SUM(J44,P44)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24</v>
      </c>
      <c r="L45" s="63">
        <f>L43+L44</f>
        <v>58</v>
      </c>
      <c r="M45" s="63">
        <f>M43+M44</f>
        <v>171</v>
      </c>
      <c r="N45" s="63">
        <f>N43+N44</f>
        <v>245</v>
      </c>
      <c r="O45" s="60">
        <f>O43+O44</f>
        <v>247</v>
      </c>
      <c r="P45" s="91">
        <f>SUM(K45:O45)</f>
        <v>745</v>
      </c>
      <c r="Q45" s="92">
        <f>SUM(J45,P45)</f>
        <v>745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67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平成２０年（２００８年）６月</v>
      </c>
      <c r="C49" s="391"/>
      <c r="D49" s="391"/>
      <c r="E49" s="391"/>
      <c r="F49" s="391"/>
      <c r="G49" s="388"/>
      <c r="H49" s="387" t="s">
        <v>68</v>
      </c>
      <c r="I49" s="375"/>
      <c r="J49" s="375"/>
      <c r="K49" s="374" t="s">
        <v>69</v>
      </c>
      <c r="L49" s="375"/>
      <c r="M49" s="375"/>
      <c r="N49" s="375"/>
      <c r="O49" s="375"/>
      <c r="P49" s="376"/>
      <c r="Q49" s="388" t="s">
        <v>70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71</v>
      </c>
      <c r="I50" s="99" t="s">
        <v>72</v>
      </c>
      <c r="J50" s="81" t="s">
        <v>73</v>
      </c>
      <c r="K50" s="100" t="s">
        <v>74</v>
      </c>
      <c r="L50" s="101" t="s">
        <v>75</v>
      </c>
      <c r="M50" s="101" t="s">
        <v>76</v>
      </c>
      <c r="N50" s="101" t="s">
        <v>77</v>
      </c>
      <c r="O50" s="102" t="s">
        <v>78</v>
      </c>
      <c r="P50" s="103" t="s">
        <v>73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42</v>
      </c>
      <c r="L51" s="76">
        <v>73</v>
      </c>
      <c r="M51" s="76">
        <v>124</v>
      </c>
      <c r="N51" s="76">
        <v>134</v>
      </c>
      <c r="O51" s="77">
        <v>77</v>
      </c>
      <c r="P51" s="94">
        <f>SUM(K51:O51)</f>
        <v>450</v>
      </c>
      <c r="Q51" s="95">
        <f>SUM(J51,P51)</f>
        <v>450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5</v>
      </c>
      <c r="O52" s="86">
        <v>1</v>
      </c>
      <c r="P52" s="96">
        <f>SUM(K52:O52)</f>
        <v>10</v>
      </c>
      <c r="Q52" s="97">
        <f>SUM(J52,P52)</f>
        <v>10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42</v>
      </c>
      <c r="L53" s="63">
        <f>L51+L52</f>
        <v>74</v>
      </c>
      <c r="M53" s="63">
        <f>M51+M52</f>
        <v>127</v>
      </c>
      <c r="N53" s="63">
        <f>N51+N52</f>
        <v>139</v>
      </c>
      <c r="O53" s="60">
        <f>O51+O52</f>
        <v>78</v>
      </c>
      <c r="P53" s="91">
        <f>SUM(K53:O53)</f>
        <v>460</v>
      </c>
      <c r="Q53" s="92">
        <f>SUM(J53,P53)</f>
        <v>460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67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平成２０年（２００８年）６月</v>
      </c>
      <c r="C57" s="384"/>
      <c r="D57" s="384"/>
      <c r="E57" s="384"/>
      <c r="F57" s="384"/>
      <c r="G57" s="381"/>
      <c r="H57" s="377" t="s">
        <v>68</v>
      </c>
      <c r="I57" s="378"/>
      <c r="J57" s="378"/>
      <c r="K57" s="379" t="s">
        <v>69</v>
      </c>
      <c r="L57" s="378"/>
      <c r="M57" s="378"/>
      <c r="N57" s="378"/>
      <c r="O57" s="378"/>
      <c r="P57" s="380"/>
      <c r="Q57" s="381" t="s">
        <v>70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71</v>
      </c>
      <c r="I58" s="106" t="s">
        <v>72</v>
      </c>
      <c r="J58" s="104" t="s">
        <v>73</v>
      </c>
      <c r="K58" s="107" t="s">
        <v>74</v>
      </c>
      <c r="L58" s="108" t="s">
        <v>75</v>
      </c>
      <c r="M58" s="108" t="s">
        <v>76</v>
      </c>
      <c r="N58" s="108" t="s">
        <v>77</v>
      </c>
      <c r="O58" s="106" t="s">
        <v>78</v>
      </c>
      <c r="P58" s="109" t="s">
        <v>73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9</v>
      </c>
      <c r="L59" s="76">
        <v>32</v>
      </c>
      <c r="M59" s="76">
        <v>132</v>
      </c>
      <c r="N59" s="76">
        <v>307</v>
      </c>
      <c r="O59" s="77">
        <v>635</v>
      </c>
      <c r="P59" s="94">
        <f>SUM(K59:O59)</f>
        <v>1115</v>
      </c>
      <c r="Q59" s="95">
        <f>SUM(J59,P59)</f>
        <v>1115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4</v>
      </c>
      <c r="N60" s="85">
        <v>4</v>
      </c>
      <c r="O60" s="86">
        <v>13</v>
      </c>
      <c r="P60" s="96">
        <f>SUM(K60:O60)</f>
        <v>21</v>
      </c>
      <c r="Q60" s="97">
        <f>SUM(J60,P60)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9</v>
      </c>
      <c r="L61" s="63">
        <f>L59+L60</f>
        <v>32</v>
      </c>
      <c r="M61" s="63">
        <f>M59+M60</f>
        <v>136</v>
      </c>
      <c r="N61" s="63">
        <f>N59+N60</f>
        <v>311</v>
      </c>
      <c r="O61" s="60">
        <f>O59+O60</f>
        <v>648</v>
      </c>
      <c r="P61" s="91">
        <f>SUM(K61:O61)</f>
        <v>1136</v>
      </c>
      <c r="Q61" s="92">
        <f>SUM(J61,P61)</f>
        <v>1136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平成２０年（２００８年）６月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3685</v>
      </c>
      <c r="I79" s="118">
        <f t="shared" si="4"/>
        <v>1786</v>
      </c>
      <c r="J79" s="119">
        <f t="shared" si="4"/>
        <v>5471</v>
      </c>
      <c r="K79" s="120">
        <f t="shared" si="4"/>
        <v>1</v>
      </c>
      <c r="L79" s="121">
        <f t="shared" si="4"/>
        <v>4816</v>
      </c>
      <c r="M79" s="121">
        <f t="shared" si="4"/>
        <v>3710</v>
      </c>
      <c r="N79" s="121">
        <f t="shared" si="4"/>
        <v>2659</v>
      </c>
      <c r="O79" s="121">
        <f t="shared" si="4"/>
        <v>1787</v>
      </c>
      <c r="P79" s="122">
        <f t="shared" si="4"/>
        <v>1210</v>
      </c>
      <c r="Q79" s="123">
        <f t="shared" si="4"/>
        <v>14183</v>
      </c>
      <c r="R79" s="124">
        <f t="shared" si="4"/>
        <v>19654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1079</v>
      </c>
      <c r="I80" s="118">
        <f t="shared" si="5"/>
        <v>423</v>
      </c>
      <c r="J80" s="119">
        <f t="shared" si="5"/>
        <v>1502</v>
      </c>
      <c r="K80" s="120">
        <f t="shared" si="5"/>
        <v>0</v>
      </c>
      <c r="L80" s="121">
        <f t="shared" si="5"/>
        <v>1151</v>
      </c>
      <c r="M80" s="121">
        <f t="shared" si="5"/>
        <v>777</v>
      </c>
      <c r="N80" s="121">
        <f t="shared" si="5"/>
        <v>491</v>
      </c>
      <c r="O80" s="121">
        <f t="shared" si="5"/>
        <v>376</v>
      </c>
      <c r="P80" s="122">
        <f t="shared" si="5"/>
        <v>374</v>
      </c>
      <c r="Q80" s="123">
        <f t="shared" si="5"/>
        <v>3169</v>
      </c>
      <c r="R80" s="124">
        <f aca="true" t="shared" si="6" ref="R80:R85">SUM(J80,Q80)</f>
        <v>4671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1031</v>
      </c>
      <c r="I81" s="130">
        <v>394</v>
      </c>
      <c r="J81" s="131">
        <f>SUM(H81:I81)</f>
        <v>1425</v>
      </c>
      <c r="K81" s="132">
        <v>0</v>
      </c>
      <c r="L81" s="133">
        <v>955</v>
      </c>
      <c r="M81" s="133">
        <v>592</v>
      </c>
      <c r="N81" s="133">
        <v>317</v>
      </c>
      <c r="O81" s="133">
        <v>234</v>
      </c>
      <c r="P81" s="130">
        <v>173</v>
      </c>
      <c r="Q81" s="131">
        <f>SUM(K81:P81)</f>
        <v>2271</v>
      </c>
      <c r="R81" s="134">
        <f t="shared" si="6"/>
        <v>3696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3</v>
      </c>
      <c r="M82" s="142">
        <v>0</v>
      </c>
      <c r="N82" s="142">
        <v>5</v>
      </c>
      <c r="O82" s="142">
        <v>8</v>
      </c>
      <c r="P82" s="139">
        <v>40</v>
      </c>
      <c r="Q82" s="140">
        <f>SUM(K82:P82)</f>
        <v>56</v>
      </c>
      <c r="R82" s="143">
        <f t="shared" si="6"/>
        <v>56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21</v>
      </c>
      <c r="I83" s="139">
        <v>10</v>
      </c>
      <c r="J83" s="140">
        <f>SUM(H83:I83)</f>
        <v>31</v>
      </c>
      <c r="K83" s="141">
        <v>0</v>
      </c>
      <c r="L83" s="142">
        <v>113</v>
      </c>
      <c r="M83" s="142">
        <v>97</v>
      </c>
      <c r="N83" s="142">
        <v>80</v>
      </c>
      <c r="O83" s="142">
        <v>65</v>
      </c>
      <c r="P83" s="139">
        <v>80</v>
      </c>
      <c r="Q83" s="140">
        <f>SUM(K83:P83)</f>
        <v>435</v>
      </c>
      <c r="R83" s="143">
        <f t="shared" si="6"/>
        <v>466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14</v>
      </c>
      <c r="I84" s="139">
        <v>13</v>
      </c>
      <c r="J84" s="140">
        <f>SUM(H84:I84)</f>
        <v>27</v>
      </c>
      <c r="K84" s="141">
        <v>0</v>
      </c>
      <c r="L84" s="142">
        <v>50</v>
      </c>
      <c r="M84" s="142">
        <v>47</v>
      </c>
      <c r="N84" s="142">
        <v>49</v>
      </c>
      <c r="O84" s="142">
        <v>45</v>
      </c>
      <c r="P84" s="139">
        <v>42</v>
      </c>
      <c r="Q84" s="140">
        <f>SUM(K84:P84)</f>
        <v>233</v>
      </c>
      <c r="R84" s="143">
        <f t="shared" si="6"/>
        <v>260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13</v>
      </c>
      <c r="I85" s="147">
        <v>6</v>
      </c>
      <c r="J85" s="148">
        <f>SUM(H85:I85)</f>
        <v>19</v>
      </c>
      <c r="K85" s="149">
        <v>0</v>
      </c>
      <c r="L85" s="150">
        <v>30</v>
      </c>
      <c r="M85" s="150">
        <v>41</v>
      </c>
      <c r="N85" s="150">
        <v>40</v>
      </c>
      <c r="O85" s="150">
        <v>24</v>
      </c>
      <c r="P85" s="147">
        <v>39</v>
      </c>
      <c r="Q85" s="148">
        <f>SUM(K85:P85)</f>
        <v>174</v>
      </c>
      <c r="R85" s="151">
        <f t="shared" si="6"/>
        <v>193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627</v>
      </c>
      <c r="I86" s="118">
        <f t="shared" si="7"/>
        <v>381</v>
      </c>
      <c r="J86" s="119">
        <f t="shared" si="7"/>
        <v>1008</v>
      </c>
      <c r="K86" s="120">
        <f t="shared" si="7"/>
        <v>1</v>
      </c>
      <c r="L86" s="121">
        <f t="shared" si="7"/>
        <v>1246</v>
      </c>
      <c r="M86" s="121">
        <f t="shared" si="7"/>
        <v>888</v>
      </c>
      <c r="N86" s="121">
        <f t="shared" si="7"/>
        <v>632</v>
      </c>
      <c r="O86" s="121">
        <f t="shared" si="7"/>
        <v>351</v>
      </c>
      <c r="P86" s="122">
        <f t="shared" si="7"/>
        <v>188</v>
      </c>
      <c r="Q86" s="123">
        <f t="shared" si="7"/>
        <v>3306</v>
      </c>
      <c r="R86" s="124">
        <f t="shared" si="7"/>
        <v>4314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409</v>
      </c>
      <c r="I87" s="130">
        <v>224</v>
      </c>
      <c r="J87" s="152">
        <f>SUM(H87:I87)</f>
        <v>633</v>
      </c>
      <c r="K87" s="132">
        <v>1</v>
      </c>
      <c r="L87" s="133">
        <v>727</v>
      </c>
      <c r="M87" s="133">
        <v>494</v>
      </c>
      <c r="N87" s="133">
        <v>331</v>
      </c>
      <c r="O87" s="133">
        <v>190</v>
      </c>
      <c r="P87" s="130">
        <v>95</v>
      </c>
      <c r="Q87" s="131">
        <f>SUM(K87:P87)</f>
        <v>1838</v>
      </c>
      <c r="R87" s="134">
        <f>SUM(J87,Q87)</f>
        <v>2471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218</v>
      </c>
      <c r="I88" s="147">
        <v>157</v>
      </c>
      <c r="J88" s="153">
        <f>SUM(H88:I88)</f>
        <v>375</v>
      </c>
      <c r="K88" s="149">
        <v>0</v>
      </c>
      <c r="L88" s="150">
        <v>519</v>
      </c>
      <c r="M88" s="150">
        <v>394</v>
      </c>
      <c r="N88" s="150">
        <v>301</v>
      </c>
      <c r="O88" s="150">
        <v>161</v>
      </c>
      <c r="P88" s="147">
        <v>93</v>
      </c>
      <c r="Q88" s="148">
        <f>SUM(K88:P88)</f>
        <v>1468</v>
      </c>
      <c r="R88" s="151">
        <f>SUM(J88,Q88)</f>
        <v>1843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4</v>
      </c>
      <c r="I89" s="118">
        <f t="shared" si="8"/>
        <v>12</v>
      </c>
      <c r="J89" s="119">
        <f t="shared" si="8"/>
        <v>16</v>
      </c>
      <c r="K89" s="120">
        <f t="shared" si="8"/>
        <v>0</v>
      </c>
      <c r="L89" s="121">
        <f t="shared" si="8"/>
        <v>98</v>
      </c>
      <c r="M89" s="121">
        <f t="shared" si="8"/>
        <v>112</v>
      </c>
      <c r="N89" s="121">
        <f t="shared" si="8"/>
        <v>138</v>
      </c>
      <c r="O89" s="121">
        <f t="shared" si="8"/>
        <v>127</v>
      </c>
      <c r="P89" s="122">
        <f t="shared" si="8"/>
        <v>72</v>
      </c>
      <c r="Q89" s="123">
        <f t="shared" si="8"/>
        <v>547</v>
      </c>
      <c r="R89" s="124">
        <f t="shared" si="8"/>
        <v>563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4</v>
      </c>
      <c r="I90" s="130">
        <v>9</v>
      </c>
      <c r="J90" s="152">
        <f>SUM(H90:I90)</f>
        <v>13</v>
      </c>
      <c r="K90" s="132">
        <v>0</v>
      </c>
      <c r="L90" s="133">
        <v>68</v>
      </c>
      <c r="M90" s="133">
        <v>68</v>
      </c>
      <c r="N90" s="133">
        <v>92</v>
      </c>
      <c r="O90" s="133">
        <v>74</v>
      </c>
      <c r="P90" s="130">
        <v>41</v>
      </c>
      <c r="Q90" s="131">
        <f>SUM(K90:P90)</f>
        <v>343</v>
      </c>
      <c r="R90" s="134">
        <f>SUM(J90,Q90)</f>
        <v>356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0</v>
      </c>
      <c r="I91" s="139">
        <v>3</v>
      </c>
      <c r="J91" s="154">
        <f>SUM(H91:I91)</f>
        <v>3</v>
      </c>
      <c r="K91" s="141">
        <v>0</v>
      </c>
      <c r="L91" s="142">
        <v>28</v>
      </c>
      <c r="M91" s="142">
        <v>39</v>
      </c>
      <c r="N91" s="142">
        <v>41</v>
      </c>
      <c r="O91" s="142">
        <v>46</v>
      </c>
      <c r="P91" s="139">
        <v>22</v>
      </c>
      <c r="Q91" s="140">
        <f>SUM(K91:P91)</f>
        <v>176</v>
      </c>
      <c r="R91" s="143">
        <f>SUM(J91,Q91)</f>
        <v>179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2</v>
      </c>
      <c r="M92" s="150">
        <v>5</v>
      </c>
      <c r="N92" s="150">
        <v>5</v>
      </c>
      <c r="O92" s="150">
        <v>7</v>
      </c>
      <c r="P92" s="147">
        <v>9</v>
      </c>
      <c r="Q92" s="148">
        <f>SUM(K92:P92)</f>
        <v>28</v>
      </c>
      <c r="R92" s="151">
        <f>SUM(J92,Q92)</f>
        <v>28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368</v>
      </c>
      <c r="I93" s="118">
        <f t="shared" si="9"/>
        <v>237</v>
      </c>
      <c r="J93" s="119">
        <f t="shared" si="9"/>
        <v>605</v>
      </c>
      <c r="K93" s="120">
        <f t="shared" si="9"/>
        <v>0</v>
      </c>
      <c r="L93" s="121">
        <f t="shared" si="9"/>
        <v>464</v>
      </c>
      <c r="M93" s="121">
        <f t="shared" si="9"/>
        <v>679</v>
      </c>
      <c r="N93" s="121">
        <f t="shared" si="9"/>
        <v>563</v>
      </c>
      <c r="O93" s="121">
        <f t="shared" si="9"/>
        <v>418</v>
      </c>
      <c r="P93" s="122">
        <f t="shared" si="9"/>
        <v>276</v>
      </c>
      <c r="Q93" s="123">
        <f t="shared" si="9"/>
        <v>2400</v>
      </c>
      <c r="R93" s="124">
        <f t="shared" si="9"/>
        <v>3005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314</v>
      </c>
      <c r="I94" s="130">
        <v>209</v>
      </c>
      <c r="J94" s="152">
        <f>SUM(H94:I94)</f>
        <v>523</v>
      </c>
      <c r="K94" s="132">
        <v>0</v>
      </c>
      <c r="L94" s="133">
        <v>413</v>
      </c>
      <c r="M94" s="133">
        <v>638</v>
      </c>
      <c r="N94" s="133">
        <v>527</v>
      </c>
      <c r="O94" s="133">
        <v>402</v>
      </c>
      <c r="P94" s="130">
        <v>274</v>
      </c>
      <c r="Q94" s="131">
        <f>SUM(K94:P94)</f>
        <v>2254</v>
      </c>
      <c r="R94" s="134">
        <f>SUM(J94,Q94)</f>
        <v>2777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22</v>
      </c>
      <c r="I95" s="139">
        <v>11</v>
      </c>
      <c r="J95" s="154">
        <f>SUM(H95:I95)</f>
        <v>33</v>
      </c>
      <c r="K95" s="141">
        <v>0</v>
      </c>
      <c r="L95" s="142">
        <v>22</v>
      </c>
      <c r="M95" s="142">
        <v>24</v>
      </c>
      <c r="N95" s="142">
        <v>22</v>
      </c>
      <c r="O95" s="142">
        <v>8</v>
      </c>
      <c r="P95" s="139">
        <v>2</v>
      </c>
      <c r="Q95" s="140">
        <f>SUM(K95:P95)</f>
        <v>78</v>
      </c>
      <c r="R95" s="143">
        <f>SUM(J95,Q95)</f>
        <v>111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32</v>
      </c>
      <c r="I96" s="147">
        <v>17</v>
      </c>
      <c r="J96" s="153">
        <f>SUM(H96:I96)</f>
        <v>49</v>
      </c>
      <c r="K96" s="149">
        <v>0</v>
      </c>
      <c r="L96" s="150">
        <v>29</v>
      </c>
      <c r="M96" s="150">
        <v>17</v>
      </c>
      <c r="N96" s="150">
        <v>14</v>
      </c>
      <c r="O96" s="150">
        <v>8</v>
      </c>
      <c r="P96" s="147">
        <v>0</v>
      </c>
      <c r="Q96" s="148">
        <f>SUM(K96:P96)</f>
        <v>68</v>
      </c>
      <c r="R96" s="151">
        <f>SUM(J96,Q96)</f>
        <v>117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45</v>
      </c>
      <c r="I97" s="118">
        <v>19</v>
      </c>
      <c r="J97" s="119">
        <f>SUM(H97:I97)</f>
        <v>64</v>
      </c>
      <c r="K97" s="120">
        <v>0</v>
      </c>
      <c r="L97" s="121">
        <v>74</v>
      </c>
      <c r="M97" s="121">
        <v>54</v>
      </c>
      <c r="N97" s="121">
        <v>39</v>
      </c>
      <c r="O97" s="121">
        <v>26</v>
      </c>
      <c r="P97" s="122">
        <v>8</v>
      </c>
      <c r="Q97" s="123">
        <f>SUM(K97:P97)</f>
        <v>201</v>
      </c>
      <c r="R97" s="124">
        <f>SUM(J97,Q97)</f>
        <v>265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1562</v>
      </c>
      <c r="I98" s="118">
        <v>714</v>
      </c>
      <c r="J98" s="119">
        <f>SUM(H98:I98)</f>
        <v>2276</v>
      </c>
      <c r="K98" s="120">
        <v>0</v>
      </c>
      <c r="L98" s="121">
        <v>1783</v>
      </c>
      <c r="M98" s="121">
        <v>1200</v>
      </c>
      <c r="N98" s="121">
        <v>796</v>
      </c>
      <c r="O98" s="121">
        <v>489</v>
      </c>
      <c r="P98" s="122">
        <v>292</v>
      </c>
      <c r="Q98" s="123">
        <f>SUM(K98:P98)</f>
        <v>4560</v>
      </c>
      <c r="R98" s="124">
        <f>SUM(J98,Q98)</f>
        <v>6836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19</v>
      </c>
      <c r="I99" s="118">
        <f t="shared" si="10"/>
        <v>7</v>
      </c>
      <c r="J99" s="119">
        <f t="shared" si="10"/>
        <v>26</v>
      </c>
      <c r="K99" s="120">
        <f t="shared" si="10"/>
        <v>0</v>
      </c>
      <c r="L99" s="121">
        <f t="shared" si="10"/>
        <v>259</v>
      </c>
      <c r="M99" s="121">
        <f t="shared" si="10"/>
        <v>277</v>
      </c>
      <c r="N99" s="121">
        <f t="shared" si="10"/>
        <v>252</v>
      </c>
      <c r="O99" s="121">
        <f t="shared" si="10"/>
        <v>140</v>
      </c>
      <c r="P99" s="122">
        <f t="shared" si="10"/>
        <v>56</v>
      </c>
      <c r="Q99" s="123">
        <f t="shared" si="10"/>
        <v>984</v>
      </c>
      <c r="R99" s="124">
        <f t="shared" si="10"/>
        <v>1010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26</v>
      </c>
      <c r="M100" s="133">
        <v>13</v>
      </c>
      <c r="N100" s="133">
        <v>13</v>
      </c>
      <c r="O100" s="133">
        <v>12</v>
      </c>
      <c r="P100" s="130">
        <v>4</v>
      </c>
      <c r="Q100" s="131">
        <f aca="true" t="shared" si="11" ref="Q100:Q105">SUM(K100:P100)</f>
        <v>68</v>
      </c>
      <c r="R100" s="134">
        <f aca="true" t="shared" si="12" ref="R100:R105">SUM(J100,Q100)</f>
        <v>68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9</v>
      </c>
      <c r="I101" s="139">
        <v>1</v>
      </c>
      <c r="J101" s="154">
        <f>SUM(H101:I101)</f>
        <v>10</v>
      </c>
      <c r="K101" s="141">
        <v>0</v>
      </c>
      <c r="L101" s="142">
        <v>28</v>
      </c>
      <c r="M101" s="142">
        <v>25</v>
      </c>
      <c r="N101" s="142">
        <v>22</v>
      </c>
      <c r="O101" s="142">
        <v>15</v>
      </c>
      <c r="P101" s="139">
        <v>13</v>
      </c>
      <c r="Q101" s="140">
        <f t="shared" si="11"/>
        <v>103</v>
      </c>
      <c r="R101" s="143">
        <f t="shared" si="12"/>
        <v>113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10</v>
      </c>
      <c r="I102" s="139">
        <v>6</v>
      </c>
      <c r="J102" s="154">
        <f>SUM(H102:I102)</f>
        <v>16</v>
      </c>
      <c r="K102" s="141">
        <v>0</v>
      </c>
      <c r="L102" s="142">
        <v>27</v>
      </c>
      <c r="M102" s="142">
        <v>39</v>
      </c>
      <c r="N102" s="142">
        <v>41</v>
      </c>
      <c r="O102" s="142">
        <v>20</v>
      </c>
      <c r="P102" s="139">
        <v>8</v>
      </c>
      <c r="Q102" s="140">
        <f t="shared" si="11"/>
        <v>135</v>
      </c>
      <c r="R102" s="143">
        <f t="shared" si="12"/>
        <v>151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167</v>
      </c>
      <c r="M103" s="142">
        <v>196</v>
      </c>
      <c r="N103" s="142">
        <v>171</v>
      </c>
      <c r="O103" s="142">
        <v>92</v>
      </c>
      <c r="P103" s="139">
        <v>31</v>
      </c>
      <c r="Q103" s="140">
        <f t="shared" si="11"/>
        <v>657</v>
      </c>
      <c r="R103" s="143">
        <f t="shared" si="12"/>
        <v>657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11</v>
      </c>
      <c r="M104" s="142">
        <v>4</v>
      </c>
      <c r="N104" s="142">
        <v>5</v>
      </c>
      <c r="O104" s="142">
        <v>1</v>
      </c>
      <c r="P104" s="139">
        <v>0</v>
      </c>
      <c r="Q104" s="140">
        <f t="shared" si="11"/>
        <v>21</v>
      </c>
      <c r="R104" s="143">
        <f t="shared" si="12"/>
        <v>21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76</v>
      </c>
      <c r="M106" s="121">
        <f t="shared" si="13"/>
        <v>166</v>
      </c>
      <c r="N106" s="121">
        <f t="shared" si="13"/>
        <v>437</v>
      </c>
      <c r="O106" s="121">
        <f t="shared" si="13"/>
        <v>697</v>
      </c>
      <c r="P106" s="122">
        <f t="shared" si="13"/>
        <v>986</v>
      </c>
      <c r="Q106" s="123">
        <f t="shared" si="13"/>
        <v>2362</v>
      </c>
      <c r="R106" s="124">
        <f t="shared" si="13"/>
        <v>2362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24</v>
      </c>
      <c r="M107" s="133">
        <v>58</v>
      </c>
      <c r="N107" s="133">
        <v>172</v>
      </c>
      <c r="O107" s="133">
        <v>245</v>
      </c>
      <c r="P107" s="130">
        <v>250</v>
      </c>
      <c r="Q107" s="131">
        <f>SUM(K107:P107)</f>
        <v>749</v>
      </c>
      <c r="R107" s="134">
        <f>SUM(J107,Q107)</f>
        <v>749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43</v>
      </c>
      <c r="M108" s="142">
        <v>76</v>
      </c>
      <c r="N108" s="142">
        <v>127</v>
      </c>
      <c r="O108" s="142">
        <v>140</v>
      </c>
      <c r="P108" s="139">
        <v>78</v>
      </c>
      <c r="Q108" s="140">
        <f>SUM(K108:P108)</f>
        <v>464</v>
      </c>
      <c r="R108" s="143">
        <f>SUM(J108,Q108)</f>
        <v>464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9</v>
      </c>
      <c r="M109" s="150">
        <v>32</v>
      </c>
      <c r="N109" s="150">
        <v>138</v>
      </c>
      <c r="O109" s="150">
        <v>312</v>
      </c>
      <c r="P109" s="147">
        <v>658</v>
      </c>
      <c r="Q109" s="148">
        <f>SUM(K109:P109)</f>
        <v>1149</v>
      </c>
      <c r="R109" s="151">
        <f>SUM(J109,Q109)</f>
        <v>1149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3704</v>
      </c>
      <c r="I110" s="118">
        <f t="shared" si="14"/>
        <v>1793</v>
      </c>
      <c r="J110" s="119">
        <f t="shared" si="14"/>
        <v>5497</v>
      </c>
      <c r="K110" s="120">
        <f t="shared" si="14"/>
        <v>1</v>
      </c>
      <c r="L110" s="121">
        <f t="shared" si="14"/>
        <v>5151</v>
      </c>
      <c r="M110" s="121">
        <f t="shared" si="14"/>
        <v>4153</v>
      </c>
      <c r="N110" s="121">
        <f t="shared" si="14"/>
        <v>3348</v>
      </c>
      <c r="O110" s="121">
        <f t="shared" si="14"/>
        <v>2624</v>
      </c>
      <c r="P110" s="122">
        <f t="shared" si="14"/>
        <v>2252</v>
      </c>
      <c r="Q110" s="123">
        <f t="shared" si="14"/>
        <v>17529</v>
      </c>
      <c r="R110" s="124">
        <f t="shared" si="14"/>
        <v>23026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平成２０年（２００８年）６月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44843106</v>
      </c>
      <c r="I116" s="118">
        <f t="shared" si="15"/>
        <v>33857186</v>
      </c>
      <c r="J116" s="119">
        <f t="shared" si="15"/>
        <v>78700292</v>
      </c>
      <c r="K116" s="120">
        <f t="shared" si="15"/>
        <v>65350</v>
      </c>
      <c r="L116" s="121">
        <f t="shared" si="15"/>
        <v>155850676</v>
      </c>
      <c r="M116" s="121">
        <f t="shared" si="15"/>
        <v>137938837</v>
      </c>
      <c r="N116" s="121">
        <f t="shared" si="15"/>
        <v>124581007</v>
      </c>
      <c r="O116" s="121">
        <f t="shared" si="15"/>
        <v>89169548</v>
      </c>
      <c r="P116" s="122">
        <f t="shared" si="15"/>
        <v>62978749</v>
      </c>
      <c r="Q116" s="123">
        <f t="shared" si="15"/>
        <v>570584167</v>
      </c>
      <c r="R116" s="124">
        <f t="shared" si="15"/>
        <v>649284459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16600817</v>
      </c>
      <c r="I117" s="118">
        <f t="shared" si="16"/>
        <v>9373896</v>
      </c>
      <c r="J117" s="119">
        <f t="shared" si="16"/>
        <v>25974713</v>
      </c>
      <c r="K117" s="120">
        <f t="shared" si="16"/>
        <v>0</v>
      </c>
      <c r="L117" s="121">
        <f t="shared" si="16"/>
        <v>37039762</v>
      </c>
      <c r="M117" s="121">
        <f t="shared" si="16"/>
        <v>32541573</v>
      </c>
      <c r="N117" s="121">
        <f t="shared" si="16"/>
        <v>25269895</v>
      </c>
      <c r="O117" s="121">
        <f t="shared" si="16"/>
        <v>22867982</v>
      </c>
      <c r="P117" s="122">
        <f t="shared" si="16"/>
        <v>23818401</v>
      </c>
      <c r="Q117" s="123">
        <f t="shared" si="16"/>
        <v>141537613</v>
      </c>
      <c r="R117" s="124">
        <f aca="true" t="shared" si="17" ref="R117:R122">SUM(J117,Q117)</f>
        <v>167512326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15938489</v>
      </c>
      <c r="I118" s="130">
        <v>8611722</v>
      </c>
      <c r="J118" s="152">
        <f>SUM(H118:I118)</f>
        <v>24550211</v>
      </c>
      <c r="K118" s="132">
        <v>0</v>
      </c>
      <c r="L118" s="133">
        <v>32066523</v>
      </c>
      <c r="M118" s="133">
        <v>27425694</v>
      </c>
      <c r="N118" s="133">
        <v>20602873</v>
      </c>
      <c r="O118" s="133">
        <v>18620445</v>
      </c>
      <c r="P118" s="130">
        <v>16494219</v>
      </c>
      <c r="Q118" s="131">
        <f>SUM(K118:P118)</f>
        <v>115209754</v>
      </c>
      <c r="R118" s="134">
        <f t="shared" si="17"/>
        <v>139759965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f>SUM(H119:I119)</f>
        <v>0</v>
      </c>
      <c r="K119" s="141">
        <v>0</v>
      </c>
      <c r="L119" s="142">
        <v>112500</v>
      </c>
      <c r="M119" s="142">
        <v>0</v>
      </c>
      <c r="N119" s="142">
        <v>213750</v>
      </c>
      <c r="O119" s="142">
        <v>427500</v>
      </c>
      <c r="P119" s="139">
        <v>2587500</v>
      </c>
      <c r="Q119" s="140">
        <f>SUM(K119:P119)</f>
        <v>3341250</v>
      </c>
      <c r="R119" s="143">
        <f t="shared" si="17"/>
        <v>3341250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232578</v>
      </c>
      <c r="I120" s="139">
        <v>294804</v>
      </c>
      <c r="J120" s="154">
        <f>SUM(H120:I120)</f>
        <v>527382</v>
      </c>
      <c r="K120" s="141">
        <v>0</v>
      </c>
      <c r="L120" s="142">
        <v>3078919</v>
      </c>
      <c r="M120" s="142">
        <v>3422619</v>
      </c>
      <c r="N120" s="142">
        <v>2644362</v>
      </c>
      <c r="O120" s="142">
        <v>2450237</v>
      </c>
      <c r="P120" s="139">
        <v>3274902</v>
      </c>
      <c r="Q120" s="140">
        <f>SUM(K120:P120)</f>
        <v>14871039</v>
      </c>
      <c r="R120" s="143">
        <f t="shared" si="17"/>
        <v>15398421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350280</v>
      </c>
      <c r="I121" s="139">
        <v>413280</v>
      </c>
      <c r="J121" s="154">
        <f>SUM(H121:I121)</f>
        <v>763560</v>
      </c>
      <c r="K121" s="141">
        <v>0</v>
      </c>
      <c r="L121" s="142">
        <v>1542600</v>
      </c>
      <c r="M121" s="142">
        <v>1341630</v>
      </c>
      <c r="N121" s="142">
        <v>1461060</v>
      </c>
      <c r="O121" s="142">
        <v>1206270</v>
      </c>
      <c r="P121" s="139">
        <v>1158120</v>
      </c>
      <c r="Q121" s="140">
        <f>SUM(K121:P121)</f>
        <v>6709680</v>
      </c>
      <c r="R121" s="143">
        <f t="shared" si="17"/>
        <v>7473240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79470</v>
      </c>
      <c r="I122" s="147">
        <v>54090</v>
      </c>
      <c r="J122" s="153">
        <f>SUM(H122:I122)</f>
        <v>133560</v>
      </c>
      <c r="K122" s="149">
        <v>0</v>
      </c>
      <c r="L122" s="150">
        <v>239220</v>
      </c>
      <c r="M122" s="150">
        <v>351630</v>
      </c>
      <c r="N122" s="150">
        <v>347850</v>
      </c>
      <c r="O122" s="150">
        <v>163530</v>
      </c>
      <c r="P122" s="147">
        <v>303660</v>
      </c>
      <c r="Q122" s="148">
        <f>SUM(K122:P122)</f>
        <v>1405890</v>
      </c>
      <c r="R122" s="151">
        <f t="shared" si="17"/>
        <v>1539450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13831093</v>
      </c>
      <c r="I123" s="118">
        <f t="shared" si="18"/>
        <v>16229835</v>
      </c>
      <c r="J123" s="119">
        <f t="shared" si="18"/>
        <v>30060928</v>
      </c>
      <c r="K123" s="120">
        <f t="shared" si="18"/>
        <v>55350</v>
      </c>
      <c r="L123" s="121">
        <f t="shared" si="18"/>
        <v>80860068</v>
      </c>
      <c r="M123" s="121">
        <f t="shared" si="18"/>
        <v>72270952</v>
      </c>
      <c r="N123" s="121">
        <f t="shared" si="18"/>
        <v>64669299</v>
      </c>
      <c r="O123" s="121">
        <f t="shared" si="18"/>
        <v>39287730</v>
      </c>
      <c r="P123" s="122">
        <f t="shared" si="18"/>
        <v>22490307</v>
      </c>
      <c r="Q123" s="123">
        <f t="shared" si="18"/>
        <v>279633706</v>
      </c>
      <c r="R123" s="124">
        <f t="shared" si="18"/>
        <v>309694634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8604544</v>
      </c>
      <c r="I124" s="130">
        <v>9037845</v>
      </c>
      <c r="J124" s="152">
        <f>SUM(H124:I124)</f>
        <v>17642389</v>
      </c>
      <c r="K124" s="132">
        <v>55350</v>
      </c>
      <c r="L124" s="133">
        <v>47474945</v>
      </c>
      <c r="M124" s="133">
        <v>40515934</v>
      </c>
      <c r="N124" s="133">
        <v>35436322</v>
      </c>
      <c r="O124" s="133">
        <v>21842908</v>
      </c>
      <c r="P124" s="130">
        <v>11598057</v>
      </c>
      <c r="Q124" s="131">
        <f>SUM(K124:P124)</f>
        <v>156923516</v>
      </c>
      <c r="R124" s="134">
        <f>SUM(J124,Q124)</f>
        <v>174565905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5226549</v>
      </c>
      <c r="I125" s="147">
        <v>7191990</v>
      </c>
      <c r="J125" s="153">
        <f>SUM(H125:I125)</f>
        <v>12418539</v>
      </c>
      <c r="K125" s="149">
        <v>0</v>
      </c>
      <c r="L125" s="150">
        <v>33385123</v>
      </c>
      <c r="M125" s="150">
        <v>31755018</v>
      </c>
      <c r="N125" s="150">
        <v>29232977</v>
      </c>
      <c r="O125" s="150">
        <v>17444822</v>
      </c>
      <c r="P125" s="147">
        <v>10892250</v>
      </c>
      <c r="Q125" s="148">
        <f>SUM(K125:P125)</f>
        <v>122710190</v>
      </c>
      <c r="R125" s="151">
        <f>SUM(J125,Q125)</f>
        <v>135128729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67788</v>
      </c>
      <c r="I126" s="118">
        <f t="shared" si="19"/>
        <v>403938</v>
      </c>
      <c r="J126" s="119">
        <f t="shared" si="19"/>
        <v>471726</v>
      </c>
      <c r="K126" s="120">
        <f t="shared" si="19"/>
        <v>0</v>
      </c>
      <c r="L126" s="121">
        <f t="shared" si="19"/>
        <v>4569957</v>
      </c>
      <c r="M126" s="121">
        <f t="shared" si="19"/>
        <v>5504890</v>
      </c>
      <c r="N126" s="121">
        <f t="shared" si="19"/>
        <v>9788211</v>
      </c>
      <c r="O126" s="121">
        <f t="shared" si="19"/>
        <v>9957173</v>
      </c>
      <c r="P126" s="122">
        <f t="shared" si="19"/>
        <v>7236198</v>
      </c>
      <c r="Q126" s="123">
        <f t="shared" si="19"/>
        <v>37056429</v>
      </c>
      <c r="R126" s="124">
        <f t="shared" si="19"/>
        <v>37528155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67788</v>
      </c>
      <c r="I127" s="130">
        <v>304209</v>
      </c>
      <c r="J127" s="152">
        <f>SUM(H127:I127)</f>
        <v>371997</v>
      </c>
      <c r="K127" s="132">
        <v>0</v>
      </c>
      <c r="L127" s="133">
        <v>3259287</v>
      </c>
      <c r="M127" s="133">
        <v>3201214</v>
      </c>
      <c r="N127" s="133">
        <v>6444585</v>
      </c>
      <c r="O127" s="133">
        <v>5750762</v>
      </c>
      <c r="P127" s="130">
        <v>4215186</v>
      </c>
      <c r="Q127" s="131">
        <f>SUM(K127:P127)</f>
        <v>22871034</v>
      </c>
      <c r="R127" s="134">
        <f>SUM(J127,Q127)</f>
        <v>23243031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0</v>
      </c>
      <c r="I128" s="139">
        <v>99729</v>
      </c>
      <c r="J128" s="154">
        <f>SUM(H128:I128)</f>
        <v>99729</v>
      </c>
      <c r="K128" s="141">
        <v>0</v>
      </c>
      <c r="L128" s="142">
        <v>1193238</v>
      </c>
      <c r="M128" s="142">
        <v>2000529</v>
      </c>
      <c r="N128" s="142">
        <v>2818629</v>
      </c>
      <c r="O128" s="142">
        <v>3745062</v>
      </c>
      <c r="P128" s="139">
        <v>1789434</v>
      </c>
      <c r="Q128" s="140">
        <f>SUM(K128:P128)</f>
        <v>11546892</v>
      </c>
      <c r="R128" s="143">
        <f>SUM(J128,Q128)</f>
        <v>11646621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117432</v>
      </c>
      <c r="M129" s="150">
        <v>303147</v>
      </c>
      <c r="N129" s="150">
        <v>524997</v>
      </c>
      <c r="O129" s="150">
        <v>461349</v>
      </c>
      <c r="P129" s="147">
        <v>1231578</v>
      </c>
      <c r="Q129" s="148">
        <f>SUM(K129:P129)</f>
        <v>2638503</v>
      </c>
      <c r="R129" s="151">
        <f>SUM(J129,Q129)</f>
        <v>2638503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5384503</v>
      </c>
      <c r="I130" s="118">
        <f t="shared" si="20"/>
        <v>2455999</v>
      </c>
      <c r="J130" s="119">
        <f t="shared" si="20"/>
        <v>7840502</v>
      </c>
      <c r="K130" s="120">
        <f t="shared" si="20"/>
        <v>0</v>
      </c>
      <c r="L130" s="121">
        <f t="shared" si="20"/>
        <v>4649601</v>
      </c>
      <c r="M130" s="121">
        <f t="shared" si="20"/>
        <v>7191843</v>
      </c>
      <c r="N130" s="121">
        <f t="shared" si="20"/>
        <v>7657223</v>
      </c>
      <c r="O130" s="121">
        <f t="shared" si="20"/>
        <v>5897619</v>
      </c>
      <c r="P130" s="122">
        <f t="shared" si="20"/>
        <v>4176568</v>
      </c>
      <c r="Q130" s="123">
        <f t="shared" si="20"/>
        <v>29572854</v>
      </c>
      <c r="R130" s="124">
        <f t="shared" si="20"/>
        <v>37413356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2046420</v>
      </c>
      <c r="I131" s="130">
        <v>1387908</v>
      </c>
      <c r="J131" s="152">
        <f>SUM(H131:I131)</f>
        <v>3434328</v>
      </c>
      <c r="K131" s="132">
        <v>0</v>
      </c>
      <c r="L131" s="133">
        <v>2270052</v>
      </c>
      <c r="M131" s="133">
        <v>5806827</v>
      </c>
      <c r="N131" s="133">
        <v>5662863</v>
      </c>
      <c r="O131" s="133">
        <v>5082084</v>
      </c>
      <c r="P131" s="130">
        <v>4134933</v>
      </c>
      <c r="Q131" s="131">
        <f>SUM(K131:P131)</f>
        <v>22956759</v>
      </c>
      <c r="R131" s="134">
        <f>SUM(J131,Q131)</f>
        <v>26391087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477251</v>
      </c>
      <c r="I132" s="139">
        <v>181025</v>
      </c>
      <c r="J132" s="154">
        <f>SUM(H132:I132)</f>
        <v>658276</v>
      </c>
      <c r="K132" s="141">
        <v>0</v>
      </c>
      <c r="L132" s="142">
        <v>445299</v>
      </c>
      <c r="M132" s="142">
        <v>352597</v>
      </c>
      <c r="N132" s="142">
        <v>568405</v>
      </c>
      <c r="O132" s="142">
        <v>222560</v>
      </c>
      <c r="P132" s="139">
        <v>41635</v>
      </c>
      <c r="Q132" s="140">
        <f>SUM(K132:P132)</f>
        <v>1630496</v>
      </c>
      <c r="R132" s="143">
        <f>SUM(J132,Q132)</f>
        <v>2288772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2860832</v>
      </c>
      <c r="I133" s="147">
        <v>887066</v>
      </c>
      <c r="J133" s="153">
        <f>SUM(H133:I133)</f>
        <v>3747898</v>
      </c>
      <c r="K133" s="149">
        <v>0</v>
      </c>
      <c r="L133" s="150">
        <v>1934250</v>
      </c>
      <c r="M133" s="150">
        <v>1032419</v>
      </c>
      <c r="N133" s="150">
        <v>1425955</v>
      </c>
      <c r="O133" s="150">
        <v>592975</v>
      </c>
      <c r="P133" s="147">
        <v>0</v>
      </c>
      <c r="Q133" s="148">
        <f>SUM(K133:P133)</f>
        <v>4985599</v>
      </c>
      <c r="R133" s="151">
        <f>SUM(J133,Q133)</f>
        <v>8733497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2585905</v>
      </c>
      <c r="I134" s="118">
        <v>2452518</v>
      </c>
      <c r="J134" s="119">
        <f>SUM(H134:I134)</f>
        <v>5038423</v>
      </c>
      <c r="K134" s="120">
        <v>0</v>
      </c>
      <c r="L134" s="121">
        <v>10579788</v>
      </c>
      <c r="M134" s="121">
        <v>8213099</v>
      </c>
      <c r="N134" s="121">
        <v>6673819</v>
      </c>
      <c r="O134" s="121">
        <v>4760046</v>
      </c>
      <c r="P134" s="122">
        <v>1452159</v>
      </c>
      <c r="Q134" s="123">
        <f>SUM(K134:P134)</f>
        <v>31678911</v>
      </c>
      <c r="R134" s="124">
        <f>SUM(J134,Q134)</f>
        <v>36717334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6373000</v>
      </c>
      <c r="I135" s="118">
        <v>2941000</v>
      </c>
      <c r="J135" s="119">
        <f>SUM(H135:I135)</f>
        <v>9314000</v>
      </c>
      <c r="K135" s="120">
        <v>10000</v>
      </c>
      <c r="L135" s="121">
        <v>18151500</v>
      </c>
      <c r="M135" s="121">
        <v>12216480</v>
      </c>
      <c r="N135" s="121">
        <v>10522560</v>
      </c>
      <c r="O135" s="121">
        <v>6398998</v>
      </c>
      <c r="P135" s="122">
        <v>3805116</v>
      </c>
      <c r="Q135" s="123">
        <f>SUM(K135:P135)</f>
        <v>51104654</v>
      </c>
      <c r="R135" s="124">
        <f>SUM(J135,Q135)</f>
        <v>60418654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705519</v>
      </c>
      <c r="I136" s="118">
        <f t="shared" si="21"/>
        <v>450918</v>
      </c>
      <c r="J136" s="119">
        <f t="shared" si="21"/>
        <v>1156437</v>
      </c>
      <c r="K136" s="120">
        <f t="shared" si="21"/>
        <v>0</v>
      </c>
      <c r="L136" s="121">
        <f t="shared" si="21"/>
        <v>44346420</v>
      </c>
      <c r="M136" s="121">
        <f t="shared" si="21"/>
        <v>53212398</v>
      </c>
      <c r="N136" s="121">
        <f t="shared" si="21"/>
        <v>52973910</v>
      </c>
      <c r="O136" s="121">
        <f t="shared" si="21"/>
        <v>29117844</v>
      </c>
      <c r="P136" s="122">
        <f t="shared" si="21"/>
        <v>10996434</v>
      </c>
      <c r="Q136" s="123">
        <f t="shared" si="21"/>
        <v>190647006</v>
      </c>
      <c r="R136" s="124">
        <f t="shared" si="21"/>
        <v>191803443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296640</v>
      </c>
      <c r="M137" s="133">
        <v>122220</v>
      </c>
      <c r="N137" s="133">
        <v>193068</v>
      </c>
      <c r="O137" s="133">
        <v>233280</v>
      </c>
      <c r="P137" s="130">
        <v>77760</v>
      </c>
      <c r="Q137" s="131">
        <f aca="true" t="shared" si="22" ref="Q137:Q142">SUM(K137:P137)</f>
        <v>922968</v>
      </c>
      <c r="R137" s="134">
        <f aca="true" t="shared" si="23" ref="R137:R142">SUM(J137,Q137)</f>
        <v>922968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298800</v>
      </c>
      <c r="I138" s="139">
        <v>80676</v>
      </c>
      <c r="J138" s="154">
        <f>SUM(H138:I138)</f>
        <v>379476</v>
      </c>
      <c r="K138" s="141">
        <v>0</v>
      </c>
      <c r="L138" s="142">
        <v>2477430</v>
      </c>
      <c r="M138" s="142">
        <v>2298984</v>
      </c>
      <c r="N138" s="142">
        <v>2941767</v>
      </c>
      <c r="O138" s="142">
        <v>1736001</v>
      </c>
      <c r="P138" s="139">
        <v>1672470</v>
      </c>
      <c r="Q138" s="140">
        <f t="shared" si="22"/>
        <v>11126652</v>
      </c>
      <c r="R138" s="143">
        <f t="shared" si="23"/>
        <v>11506128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406719</v>
      </c>
      <c r="I139" s="139">
        <v>370242</v>
      </c>
      <c r="J139" s="154">
        <f>SUM(H139:I139)</f>
        <v>776961</v>
      </c>
      <c r="K139" s="141">
        <v>0</v>
      </c>
      <c r="L139" s="142">
        <v>2766186</v>
      </c>
      <c r="M139" s="142">
        <v>5648391</v>
      </c>
      <c r="N139" s="142">
        <v>8150238</v>
      </c>
      <c r="O139" s="142">
        <v>4359537</v>
      </c>
      <c r="P139" s="139">
        <v>1854135</v>
      </c>
      <c r="Q139" s="140">
        <f t="shared" si="22"/>
        <v>22778487</v>
      </c>
      <c r="R139" s="143">
        <f t="shared" si="23"/>
        <v>23555448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37442763</v>
      </c>
      <c r="M140" s="142">
        <v>44466723</v>
      </c>
      <c r="N140" s="142">
        <v>40846842</v>
      </c>
      <c r="O140" s="142">
        <v>22583826</v>
      </c>
      <c r="P140" s="139">
        <v>7392069</v>
      </c>
      <c r="Q140" s="140">
        <f t="shared" si="22"/>
        <v>152732223</v>
      </c>
      <c r="R140" s="143">
        <f t="shared" si="23"/>
        <v>152732223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1363401</v>
      </c>
      <c r="M141" s="142">
        <v>676080</v>
      </c>
      <c r="N141" s="142">
        <v>841995</v>
      </c>
      <c r="O141" s="142">
        <v>205200</v>
      </c>
      <c r="P141" s="139">
        <v>0</v>
      </c>
      <c r="Q141" s="140">
        <f t="shared" si="22"/>
        <v>3086676</v>
      </c>
      <c r="R141" s="143">
        <f t="shared" si="23"/>
        <v>3086676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15231753</v>
      </c>
      <c r="M143" s="121">
        <f t="shared" si="24"/>
        <v>35930355</v>
      </c>
      <c r="N143" s="121">
        <f t="shared" si="24"/>
        <v>110536242</v>
      </c>
      <c r="O143" s="121">
        <f t="shared" si="24"/>
        <v>202652882</v>
      </c>
      <c r="P143" s="122">
        <f t="shared" si="24"/>
        <v>333954816</v>
      </c>
      <c r="Q143" s="123">
        <f t="shared" si="24"/>
        <v>698306048</v>
      </c>
      <c r="R143" s="124">
        <f t="shared" si="24"/>
        <v>698306048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4482648</v>
      </c>
      <c r="M144" s="133">
        <v>11627313</v>
      </c>
      <c r="N144" s="133">
        <v>36717891</v>
      </c>
      <c r="O144" s="133">
        <v>57272680</v>
      </c>
      <c r="P144" s="130">
        <v>61918530</v>
      </c>
      <c r="Q144" s="131">
        <f>SUM(K144:P144)</f>
        <v>172019062</v>
      </c>
      <c r="R144" s="134">
        <f>SUM(J144,Q144)</f>
        <v>172019062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8689140</v>
      </c>
      <c r="M145" s="142">
        <v>15973938</v>
      </c>
      <c r="N145" s="142">
        <v>27668826</v>
      </c>
      <c r="O145" s="142">
        <v>34832824</v>
      </c>
      <c r="P145" s="139">
        <v>20922858</v>
      </c>
      <c r="Q145" s="140">
        <f>SUM(K145:P145)</f>
        <v>108087586</v>
      </c>
      <c r="R145" s="143">
        <f>SUM(J145,Q145)</f>
        <v>108087586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2059965</v>
      </c>
      <c r="M146" s="150">
        <v>8329104</v>
      </c>
      <c r="N146" s="150">
        <v>46149525</v>
      </c>
      <c r="O146" s="150">
        <v>110547378</v>
      </c>
      <c r="P146" s="147">
        <v>251113428</v>
      </c>
      <c r="Q146" s="148">
        <f>SUM(K146:P146)</f>
        <v>418199400</v>
      </c>
      <c r="R146" s="151">
        <f>SUM(J146,Q146)</f>
        <v>418199400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45548625</v>
      </c>
      <c r="I147" s="118">
        <f t="shared" si="25"/>
        <v>34308104</v>
      </c>
      <c r="J147" s="119">
        <f t="shared" si="25"/>
        <v>79856729</v>
      </c>
      <c r="K147" s="120">
        <f t="shared" si="25"/>
        <v>65350</v>
      </c>
      <c r="L147" s="121">
        <f t="shared" si="25"/>
        <v>215428849</v>
      </c>
      <c r="M147" s="121">
        <f t="shared" si="25"/>
        <v>227081590</v>
      </c>
      <c r="N147" s="121">
        <f t="shared" si="25"/>
        <v>288091159</v>
      </c>
      <c r="O147" s="121">
        <f t="shared" si="25"/>
        <v>320940274</v>
      </c>
      <c r="P147" s="122">
        <f t="shared" si="25"/>
        <v>407929999</v>
      </c>
      <c r="Q147" s="123">
        <f t="shared" si="25"/>
        <v>1459537221</v>
      </c>
      <c r="R147" s="124">
        <f t="shared" si="25"/>
        <v>1539393950</v>
      </c>
    </row>
  </sheetData>
  <sheetProtection/>
  <mergeCells count="42">
    <mergeCell ref="J48:Q48"/>
    <mergeCell ref="Q49:Q50"/>
    <mergeCell ref="K41:P41"/>
    <mergeCell ref="B114:G115"/>
    <mergeCell ref="I113:R113"/>
    <mergeCell ref="H114:J114"/>
    <mergeCell ref="K114:Q114"/>
    <mergeCell ref="R114:R115"/>
    <mergeCell ref="H49:J49"/>
    <mergeCell ref="B5:G5"/>
    <mergeCell ref="B13:G13"/>
    <mergeCell ref="K22:R22"/>
    <mergeCell ref="H5:I5"/>
    <mergeCell ref="Q12:R12"/>
    <mergeCell ref="B23:G24"/>
    <mergeCell ref="Q41:Q42"/>
    <mergeCell ref="H32:J32"/>
    <mergeCell ref="R23:R24"/>
    <mergeCell ref="K23:Q23"/>
    <mergeCell ref="H23:J23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B57:G58"/>
    <mergeCell ref="H77:J77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PageLayoutView="0" workbookViewId="0" topLeftCell="A1">
      <selection activeCell="A1" sqref="A1"/>
    </sheetView>
  </sheetViews>
  <sheetFormatPr defaultColWidth="7.625" defaultRowHeight="16.5" customHeight="1"/>
  <cols>
    <col min="1" max="2" width="2.625" style="2" customWidth="1"/>
    <col min="3" max="3" width="5.625" style="2" customWidth="1"/>
    <col min="4" max="4" width="7.625" style="2" customWidth="1"/>
    <col min="5" max="5" width="2.625" style="2" customWidth="1"/>
    <col min="6" max="6" width="6.625" style="2" customWidth="1"/>
    <col min="7" max="7" width="8.625" style="2" customWidth="1"/>
    <col min="8" max="16" width="10.625" style="2" customWidth="1"/>
    <col min="17" max="18" width="12.625" style="2" customWidth="1"/>
    <col min="19" max="16384" width="7.625" style="2" customWidth="1"/>
  </cols>
  <sheetData>
    <row r="1" spans="1:18" ht="16.5" customHeight="1" thickBot="1" thickTop="1">
      <c r="A1" s="1" t="s">
        <v>82</v>
      </c>
      <c r="J1" s="326" t="s">
        <v>0</v>
      </c>
      <c r="K1" s="327"/>
      <c r="L1" s="327"/>
      <c r="M1" s="327"/>
      <c r="N1" s="327"/>
      <c r="O1" s="328"/>
      <c r="P1" s="305">
        <v>39689</v>
      </c>
      <c r="Q1" s="305"/>
      <c r="R1" s="179" t="s">
        <v>66</v>
      </c>
    </row>
    <row r="2" ht="16.5" customHeight="1" thickTop="1"/>
    <row r="3" ht="16.5" customHeight="1">
      <c r="A3" s="1" t="s">
        <v>1</v>
      </c>
    </row>
    <row r="4" spans="2:9" ht="16.5" customHeight="1">
      <c r="B4" s="3"/>
      <c r="C4" s="3"/>
      <c r="D4" s="3"/>
      <c r="E4" s="4"/>
      <c r="F4" s="4"/>
      <c r="G4" s="4"/>
      <c r="H4" s="312" t="s">
        <v>2</v>
      </c>
      <c r="I4" s="312"/>
    </row>
    <row r="5" spans="2:9" ht="16.5" customHeight="1">
      <c r="B5" s="313" t="s">
        <v>83</v>
      </c>
      <c r="C5" s="314"/>
      <c r="D5" s="314"/>
      <c r="E5" s="314"/>
      <c r="F5" s="314"/>
      <c r="G5" s="315"/>
      <c r="H5" s="372" t="s">
        <v>3</v>
      </c>
      <c r="I5" s="373"/>
    </row>
    <row r="6" spans="2:9" ht="16.5" customHeight="1">
      <c r="B6" s="5" t="s">
        <v>4</v>
      </c>
      <c r="C6" s="6"/>
      <c r="D6" s="6"/>
      <c r="E6" s="6"/>
      <c r="F6" s="6"/>
      <c r="G6" s="7"/>
      <c r="H6" s="8"/>
      <c r="I6" s="9">
        <v>37508</v>
      </c>
    </row>
    <row r="7" spans="2:9" ht="16.5" customHeight="1">
      <c r="B7" s="10" t="s">
        <v>5</v>
      </c>
      <c r="C7" s="11"/>
      <c r="D7" s="11"/>
      <c r="E7" s="11"/>
      <c r="F7" s="11"/>
      <c r="G7" s="12"/>
      <c r="H7" s="13"/>
      <c r="I7" s="14">
        <v>37739</v>
      </c>
    </row>
    <row r="8" spans="2:9" ht="16.5" customHeight="1">
      <c r="B8" s="15" t="s">
        <v>6</v>
      </c>
      <c r="C8" s="16"/>
      <c r="D8" s="16"/>
      <c r="E8" s="16"/>
      <c r="F8" s="16"/>
      <c r="G8" s="17"/>
      <c r="H8" s="18"/>
      <c r="I8" s="19">
        <f>I6+I7</f>
        <v>75247</v>
      </c>
    </row>
    <row r="11" ht="16.5" customHeight="1">
      <c r="A11" s="1" t="s">
        <v>7</v>
      </c>
    </row>
    <row r="12" spans="2:18" ht="16.5" customHeight="1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P12" s="4"/>
      <c r="Q12" s="312" t="s">
        <v>2</v>
      </c>
      <c r="R12" s="312"/>
    </row>
    <row r="13" spans="2:18" ht="16.5" customHeight="1">
      <c r="B13" s="346" t="str">
        <f>$B$5</f>
        <v>平成２０年（２００８年）５月末日現在</v>
      </c>
      <c r="C13" s="347"/>
      <c r="D13" s="347"/>
      <c r="E13" s="347"/>
      <c r="F13" s="347"/>
      <c r="G13" s="348"/>
      <c r="H13" s="21" t="s">
        <v>8</v>
      </c>
      <c r="I13" s="22" t="s">
        <v>9</v>
      </c>
      <c r="J13" s="23" t="s">
        <v>10</v>
      </c>
      <c r="K13" s="24" t="s">
        <v>11</v>
      </c>
      <c r="L13" s="25" t="s">
        <v>12</v>
      </c>
      <c r="M13" s="25" t="s">
        <v>13</v>
      </c>
      <c r="N13" s="25" t="s">
        <v>14</v>
      </c>
      <c r="O13" s="25" t="s">
        <v>15</v>
      </c>
      <c r="P13" s="26" t="s">
        <v>16</v>
      </c>
      <c r="Q13" s="20" t="s">
        <v>10</v>
      </c>
      <c r="R13" s="27" t="s">
        <v>17</v>
      </c>
    </row>
    <row r="14" spans="2:18" ht="16.5" customHeight="1">
      <c r="B14" s="28" t="s">
        <v>18</v>
      </c>
      <c r="C14" s="29"/>
      <c r="D14" s="29"/>
      <c r="E14" s="29"/>
      <c r="F14" s="29"/>
      <c r="G14" s="30"/>
      <c r="H14" s="31">
        <f>H15+H16</f>
        <v>2801</v>
      </c>
      <c r="I14" s="32">
        <f>I15+I16</f>
        <v>1075</v>
      </c>
      <c r="J14" s="33">
        <f>SUM(H14:I14)</f>
        <v>3876</v>
      </c>
      <c r="K14" s="34">
        <f aca="true" t="shared" si="0" ref="K14:P14">K15+K16</f>
        <v>0</v>
      </c>
      <c r="L14" s="35">
        <f t="shared" si="0"/>
        <v>2879</v>
      </c>
      <c r="M14" s="35">
        <f t="shared" si="0"/>
        <v>1921</v>
      </c>
      <c r="N14" s="35">
        <f t="shared" si="0"/>
        <v>1788</v>
      </c>
      <c r="O14" s="35">
        <f t="shared" si="0"/>
        <v>1674</v>
      </c>
      <c r="P14" s="36">
        <f t="shared" si="0"/>
        <v>2007</v>
      </c>
      <c r="Q14" s="37">
        <f>SUM(K14:P14)</f>
        <v>10269</v>
      </c>
      <c r="R14" s="38">
        <f>SUM(J14,Q14)</f>
        <v>14145</v>
      </c>
    </row>
    <row r="15" spans="2:18" ht="16.5" customHeight="1">
      <c r="B15" s="39"/>
      <c r="C15" s="40" t="s">
        <v>4</v>
      </c>
      <c r="D15" s="40"/>
      <c r="E15" s="40"/>
      <c r="F15" s="40"/>
      <c r="G15" s="40"/>
      <c r="H15" s="41">
        <v>459</v>
      </c>
      <c r="I15" s="42">
        <v>212</v>
      </c>
      <c r="J15" s="43">
        <f>SUM(H15:I15)</f>
        <v>671</v>
      </c>
      <c r="K15" s="44">
        <v>0</v>
      </c>
      <c r="L15" s="45">
        <v>406</v>
      </c>
      <c r="M15" s="45">
        <v>307</v>
      </c>
      <c r="N15" s="45">
        <v>249</v>
      </c>
      <c r="O15" s="45">
        <v>188</v>
      </c>
      <c r="P15" s="42">
        <v>273</v>
      </c>
      <c r="Q15" s="43">
        <f>SUM(K15:P15)</f>
        <v>1423</v>
      </c>
      <c r="R15" s="46">
        <f>SUM(J15,Q15)</f>
        <v>2094</v>
      </c>
    </row>
    <row r="16" spans="2:18" ht="16.5" customHeight="1">
      <c r="B16" s="47"/>
      <c r="C16" s="48" t="s">
        <v>5</v>
      </c>
      <c r="D16" s="48"/>
      <c r="E16" s="48"/>
      <c r="F16" s="48"/>
      <c r="G16" s="48"/>
      <c r="H16" s="49">
        <v>2342</v>
      </c>
      <c r="I16" s="50">
        <v>863</v>
      </c>
      <c r="J16" s="51">
        <f>SUM(H16:I16)</f>
        <v>3205</v>
      </c>
      <c r="K16" s="52">
        <v>0</v>
      </c>
      <c r="L16" s="53">
        <v>2473</v>
      </c>
      <c r="M16" s="53">
        <v>1614</v>
      </c>
      <c r="N16" s="53">
        <v>1539</v>
      </c>
      <c r="O16" s="53">
        <v>1486</v>
      </c>
      <c r="P16" s="50">
        <v>1734</v>
      </c>
      <c r="Q16" s="51">
        <f>SUM(K16:P16)</f>
        <v>8846</v>
      </c>
      <c r="R16" s="54">
        <f>SUM(J16,Q16)</f>
        <v>12051</v>
      </c>
    </row>
    <row r="17" spans="2:18" ht="16.5" customHeight="1">
      <c r="B17" s="55" t="s">
        <v>19</v>
      </c>
      <c r="C17" s="56"/>
      <c r="D17" s="56"/>
      <c r="E17" s="56"/>
      <c r="F17" s="56"/>
      <c r="G17" s="56"/>
      <c r="H17" s="31">
        <v>75</v>
      </c>
      <c r="I17" s="32">
        <v>52</v>
      </c>
      <c r="J17" s="33">
        <f>SUM(H17:I17)</f>
        <v>127</v>
      </c>
      <c r="K17" s="34">
        <v>0</v>
      </c>
      <c r="L17" s="35">
        <v>102</v>
      </c>
      <c r="M17" s="35">
        <v>84</v>
      </c>
      <c r="N17" s="35">
        <v>56</v>
      </c>
      <c r="O17" s="35">
        <v>56</v>
      </c>
      <c r="P17" s="36">
        <v>68</v>
      </c>
      <c r="Q17" s="57">
        <f>SUM(K17:P17)</f>
        <v>366</v>
      </c>
      <c r="R17" s="58">
        <f>SUM(J17,Q17)</f>
        <v>493</v>
      </c>
    </row>
    <row r="18" spans="2:18" ht="16.5" customHeight="1">
      <c r="B18" s="15" t="s">
        <v>20</v>
      </c>
      <c r="C18" s="16"/>
      <c r="D18" s="16"/>
      <c r="E18" s="16"/>
      <c r="F18" s="16"/>
      <c r="G18" s="16"/>
      <c r="H18" s="59">
        <f>H14+H17</f>
        <v>2876</v>
      </c>
      <c r="I18" s="60">
        <f>I14+I17</f>
        <v>1127</v>
      </c>
      <c r="J18" s="61">
        <f>SUM(H18:I18)</f>
        <v>4003</v>
      </c>
      <c r="K18" s="62">
        <f aca="true" t="shared" si="1" ref="K18:P18">K14+K17</f>
        <v>0</v>
      </c>
      <c r="L18" s="63">
        <f t="shared" si="1"/>
        <v>2981</v>
      </c>
      <c r="M18" s="63">
        <f t="shared" si="1"/>
        <v>2005</v>
      </c>
      <c r="N18" s="63">
        <f t="shared" si="1"/>
        <v>1844</v>
      </c>
      <c r="O18" s="63">
        <f t="shared" si="1"/>
        <v>1730</v>
      </c>
      <c r="P18" s="60">
        <f t="shared" si="1"/>
        <v>2075</v>
      </c>
      <c r="Q18" s="61">
        <f>SUM(K18:P18)</f>
        <v>10635</v>
      </c>
      <c r="R18" s="64">
        <f>SUM(J18,Q18)</f>
        <v>14638</v>
      </c>
    </row>
    <row r="21" ht="16.5" customHeight="1">
      <c r="A21" s="1" t="s">
        <v>21</v>
      </c>
    </row>
    <row r="22" spans="2:18" ht="16.5" customHeight="1">
      <c r="B22" s="3"/>
      <c r="C22" s="3"/>
      <c r="D22" s="3"/>
      <c r="E22" s="4"/>
      <c r="F22" s="4"/>
      <c r="G22" s="4"/>
      <c r="H22" s="4"/>
      <c r="I22" s="4"/>
      <c r="J22" s="4"/>
      <c r="K22" s="312" t="s">
        <v>22</v>
      </c>
      <c r="L22" s="312"/>
      <c r="M22" s="312"/>
      <c r="N22" s="312"/>
      <c r="O22" s="312"/>
      <c r="P22" s="312"/>
      <c r="Q22" s="312"/>
      <c r="R22" s="312"/>
    </row>
    <row r="23" spans="2:18" ht="16.5" customHeight="1">
      <c r="B23" s="343" t="s">
        <v>84</v>
      </c>
      <c r="C23" s="317"/>
      <c r="D23" s="317"/>
      <c r="E23" s="317"/>
      <c r="F23" s="317"/>
      <c r="G23" s="318"/>
      <c r="H23" s="361" t="s">
        <v>23</v>
      </c>
      <c r="I23" s="362"/>
      <c r="J23" s="362"/>
      <c r="K23" s="363" t="s">
        <v>24</v>
      </c>
      <c r="L23" s="339"/>
      <c r="M23" s="339"/>
      <c r="N23" s="339"/>
      <c r="O23" s="339"/>
      <c r="P23" s="339"/>
      <c r="Q23" s="364"/>
      <c r="R23" s="370" t="s">
        <v>17</v>
      </c>
    </row>
    <row r="24" spans="2:18" ht="16.5" customHeight="1">
      <c r="B24" s="319"/>
      <c r="C24" s="320"/>
      <c r="D24" s="320"/>
      <c r="E24" s="320"/>
      <c r="F24" s="320"/>
      <c r="G24" s="321"/>
      <c r="H24" s="66" t="s">
        <v>8</v>
      </c>
      <c r="I24" s="67" t="s">
        <v>9</v>
      </c>
      <c r="J24" s="68" t="s">
        <v>10</v>
      </c>
      <c r="K24" s="69" t="s">
        <v>11</v>
      </c>
      <c r="L24" s="70" t="s">
        <v>12</v>
      </c>
      <c r="M24" s="70" t="s">
        <v>13</v>
      </c>
      <c r="N24" s="70" t="s">
        <v>14</v>
      </c>
      <c r="O24" s="70" t="s">
        <v>15</v>
      </c>
      <c r="P24" s="71" t="s">
        <v>16</v>
      </c>
      <c r="Q24" s="65" t="s">
        <v>10</v>
      </c>
      <c r="R24" s="371"/>
    </row>
    <row r="25" spans="2:18" ht="16.5" customHeight="1">
      <c r="B25" s="5" t="s">
        <v>18</v>
      </c>
      <c r="C25" s="7"/>
      <c r="D25" s="7"/>
      <c r="E25" s="7"/>
      <c r="F25" s="7"/>
      <c r="G25" s="7"/>
      <c r="H25" s="72">
        <v>1596</v>
      </c>
      <c r="I25" s="73">
        <v>712</v>
      </c>
      <c r="J25" s="74">
        <f>SUM(H25:I25)</f>
        <v>2308</v>
      </c>
      <c r="K25" s="75">
        <v>1</v>
      </c>
      <c r="L25" s="76">
        <v>1766</v>
      </c>
      <c r="M25" s="76">
        <v>1209</v>
      </c>
      <c r="N25" s="76">
        <v>821</v>
      </c>
      <c r="O25" s="76">
        <v>522</v>
      </c>
      <c r="P25" s="77">
        <v>299</v>
      </c>
      <c r="Q25" s="78">
        <f>SUM(K25:P25)</f>
        <v>4618</v>
      </c>
      <c r="R25" s="79">
        <f>J25+Q25</f>
        <v>6926</v>
      </c>
    </row>
    <row r="26" spans="2:18" ht="16.5" customHeight="1">
      <c r="B26" s="10" t="s">
        <v>19</v>
      </c>
      <c r="C26" s="12"/>
      <c r="D26" s="12"/>
      <c r="E26" s="12"/>
      <c r="F26" s="12"/>
      <c r="G26" s="12"/>
      <c r="H26" s="80">
        <v>27</v>
      </c>
      <c r="I26" s="82">
        <v>24</v>
      </c>
      <c r="J26" s="83">
        <f>SUM(H26:I26)</f>
        <v>51</v>
      </c>
      <c r="K26" s="84">
        <v>0</v>
      </c>
      <c r="L26" s="85">
        <v>56</v>
      </c>
      <c r="M26" s="85">
        <v>58</v>
      </c>
      <c r="N26" s="85">
        <v>28</v>
      </c>
      <c r="O26" s="85">
        <v>26</v>
      </c>
      <c r="P26" s="86">
        <v>16</v>
      </c>
      <c r="Q26" s="87">
        <f>SUM(K26:P26)</f>
        <v>184</v>
      </c>
      <c r="R26" s="88">
        <f>J26+Q26</f>
        <v>235</v>
      </c>
    </row>
    <row r="27" spans="2:18" ht="16.5" customHeight="1">
      <c r="B27" s="15" t="s">
        <v>20</v>
      </c>
      <c r="C27" s="16"/>
      <c r="D27" s="16"/>
      <c r="E27" s="16"/>
      <c r="F27" s="16"/>
      <c r="G27" s="16"/>
      <c r="H27" s="59">
        <f aca="true" t="shared" si="2" ref="H27:P27">H25+H26</f>
        <v>1623</v>
      </c>
      <c r="I27" s="60">
        <f t="shared" si="2"/>
        <v>736</v>
      </c>
      <c r="J27" s="61">
        <f t="shared" si="2"/>
        <v>2359</v>
      </c>
      <c r="K27" s="62">
        <f t="shared" si="2"/>
        <v>1</v>
      </c>
      <c r="L27" s="63">
        <f t="shared" si="2"/>
        <v>1822</v>
      </c>
      <c r="M27" s="63">
        <f t="shared" si="2"/>
        <v>1267</v>
      </c>
      <c r="N27" s="63">
        <f t="shared" si="2"/>
        <v>849</v>
      </c>
      <c r="O27" s="63">
        <f t="shared" si="2"/>
        <v>548</v>
      </c>
      <c r="P27" s="60">
        <f t="shared" si="2"/>
        <v>315</v>
      </c>
      <c r="Q27" s="61">
        <f>SUM(K27:P27)</f>
        <v>4802</v>
      </c>
      <c r="R27" s="64">
        <f>J27+Q27</f>
        <v>7161</v>
      </c>
    </row>
    <row r="30" ht="16.5" customHeight="1">
      <c r="A30" s="1" t="s">
        <v>25</v>
      </c>
    </row>
    <row r="31" spans="2:18" ht="16.5" customHeight="1">
      <c r="B31" s="3"/>
      <c r="C31" s="3"/>
      <c r="D31" s="3"/>
      <c r="E31" s="4"/>
      <c r="F31" s="4"/>
      <c r="G31" s="4"/>
      <c r="H31" s="4"/>
      <c r="I31" s="4"/>
      <c r="J31" s="4"/>
      <c r="K31" s="312" t="s">
        <v>22</v>
      </c>
      <c r="L31" s="312"/>
      <c r="M31" s="312"/>
      <c r="N31" s="312"/>
      <c r="O31" s="312"/>
      <c r="P31" s="312"/>
      <c r="Q31" s="312"/>
      <c r="R31" s="312"/>
    </row>
    <row r="32" spans="2:18" ht="16.5" customHeight="1">
      <c r="B32" s="343" t="str">
        <f>$B$23</f>
        <v>平成２０年（２００８年）５月</v>
      </c>
      <c r="C32" s="317"/>
      <c r="D32" s="317"/>
      <c r="E32" s="317"/>
      <c r="F32" s="317"/>
      <c r="G32" s="318"/>
      <c r="H32" s="361" t="s">
        <v>23</v>
      </c>
      <c r="I32" s="362"/>
      <c r="J32" s="362"/>
      <c r="K32" s="363" t="s">
        <v>24</v>
      </c>
      <c r="L32" s="339"/>
      <c r="M32" s="339"/>
      <c r="N32" s="339"/>
      <c r="O32" s="339"/>
      <c r="P32" s="339"/>
      <c r="Q32" s="364"/>
      <c r="R32" s="318" t="s">
        <v>17</v>
      </c>
    </row>
    <row r="33" spans="2:18" ht="16.5" customHeight="1">
      <c r="B33" s="319"/>
      <c r="C33" s="320"/>
      <c r="D33" s="320"/>
      <c r="E33" s="320"/>
      <c r="F33" s="320"/>
      <c r="G33" s="321"/>
      <c r="H33" s="66" t="s">
        <v>8</v>
      </c>
      <c r="I33" s="67" t="s">
        <v>9</v>
      </c>
      <c r="J33" s="68" t="s">
        <v>10</v>
      </c>
      <c r="K33" s="69" t="s">
        <v>11</v>
      </c>
      <c r="L33" s="70" t="s">
        <v>12</v>
      </c>
      <c r="M33" s="70" t="s">
        <v>13</v>
      </c>
      <c r="N33" s="70" t="s">
        <v>14</v>
      </c>
      <c r="O33" s="70" t="s">
        <v>15</v>
      </c>
      <c r="P33" s="71" t="s">
        <v>16</v>
      </c>
      <c r="Q33" s="89" t="s">
        <v>10</v>
      </c>
      <c r="R33" s="321"/>
    </row>
    <row r="34" spans="2:18" ht="16.5" customHeight="1">
      <c r="B34" s="5" t="s">
        <v>18</v>
      </c>
      <c r="C34" s="7"/>
      <c r="D34" s="7"/>
      <c r="E34" s="7"/>
      <c r="F34" s="7"/>
      <c r="G34" s="7"/>
      <c r="H34" s="72">
        <v>17</v>
      </c>
      <c r="I34" s="73">
        <v>5</v>
      </c>
      <c r="J34" s="74">
        <f>SUM(H34:I34)</f>
        <v>22</v>
      </c>
      <c r="K34" s="75">
        <v>0</v>
      </c>
      <c r="L34" s="76">
        <v>229</v>
      </c>
      <c r="M34" s="76">
        <v>229</v>
      </c>
      <c r="N34" s="76">
        <v>238</v>
      </c>
      <c r="O34" s="76">
        <v>132</v>
      </c>
      <c r="P34" s="77">
        <v>49</v>
      </c>
      <c r="Q34" s="94">
        <f>SUM(K34:P34)</f>
        <v>877</v>
      </c>
      <c r="R34" s="95">
        <f>J34+Q34</f>
        <v>899</v>
      </c>
    </row>
    <row r="35" spans="2:18" ht="16.5" customHeight="1">
      <c r="B35" s="10" t="s">
        <v>19</v>
      </c>
      <c r="C35" s="12"/>
      <c r="D35" s="12"/>
      <c r="E35" s="12"/>
      <c r="F35" s="12"/>
      <c r="G35" s="12"/>
      <c r="H35" s="80">
        <v>0</v>
      </c>
      <c r="I35" s="82">
        <v>0</v>
      </c>
      <c r="J35" s="83">
        <f>SUM(H35:I35)</f>
        <v>0</v>
      </c>
      <c r="K35" s="84">
        <v>0</v>
      </c>
      <c r="L35" s="85">
        <v>4</v>
      </c>
      <c r="M35" s="85">
        <v>1</v>
      </c>
      <c r="N35" s="85">
        <v>1</v>
      </c>
      <c r="O35" s="85">
        <v>1</v>
      </c>
      <c r="P35" s="86">
        <v>1</v>
      </c>
      <c r="Q35" s="96">
        <f>SUM(K35:P35)</f>
        <v>8</v>
      </c>
      <c r="R35" s="97">
        <f>J35+Q35</f>
        <v>8</v>
      </c>
    </row>
    <row r="36" spans="2:18" ht="16.5" customHeight="1">
      <c r="B36" s="15" t="s">
        <v>20</v>
      </c>
      <c r="C36" s="16"/>
      <c r="D36" s="16"/>
      <c r="E36" s="16"/>
      <c r="F36" s="16"/>
      <c r="G36" s="16"/>
      <c r="H36" s="59">
        <f>H34+H35</f>
        <v>17</v>
      </c>
      <c r="I36" s="60">
        <f>I34+I35</f>
        <v>5</v>
      </c>
      <c r="J36" s="61">
        <f>SUM(H36:I36)</f>
        <v>22</v>
      </c>
      <c r="K36" s="62">
        <f aca="true" t="shared" si="3" ref="K36:P36">K34+K35</f>
        <v>0</v>
      </c>
      <c r="L36" s="63">
        <f t="shared" si="3"/>
        <v>233</v>
      </c>
      <c r="M36" s="63">
        <f t="shared" si="3"/>
        <v>230</v>
      </c>
      <c r="N36" s="63">
        <f t="shared" si="3"/>
        <v>239</v>
      </c>
      <c r="O36" s="63">
        <f t="shared" si="3"/>
        <v>133</v>
      </c>
      <c r="P36" s="60">
        <f t="shared" si="3"/>
        <v>50</v>
      </c>
      <c r="Q36" s="91">
        <f>SUM(K36:P36)</f>
        <v>885</v>
      </c>
      <c r="R36" s="92">
        <f>J36+Q36</f>
        <v>907</v>
      </c>
    </row>
    <row r="38" ht="16.5" customHeight="1">
      <c r="A38" s="1" t="s">
        <v>26</v>
      </c>
    </row>
    <row r="39" ht="16.5" customHeight="1">
      <c r="A39" s="1" t="s">
        <v>27</v>
      </c>
    </row>
    <row r="40" spans="2:17" ht="16.5" customHeight="1">
      <c r="B40" s="3"/>
      <c r="C40" s="3"/>
      <c r="D40" s="3"/>
      <c r="E40" s="4"/>
      <c r="F40" s="4"/>
      <c r="G40" s="4"/>
      <c r="H40" s="4"/>
      <c r="I40" s="4"/>
      <c r="J40" s="312" t="s">
        <v>22</v>
      </c>
      <c r="K40" s="312"/>
      <c r="L40" s="312"/>
      <c r="M40" s="312"/>
      <c r="N40" s="312"/>
      <c r="O40" s="312"/>
      <c r="P40" s="312"/>
      <c r="Q40" s="312"/>
    </row>
    <row r="41" spans="2:17" ht="16.5" customHeight="1">
      <c r="B41" s="343" t="str">
        <f>$B$23</f>
        <v>平成２０年（２００８年）５月</v>
      </c>
      <c r="C41" s="317"/>
      <c r="D41" s="317"/>
      <c r="E41" s="317"/>
      <c r="F41" s="317"/>
      <c r="G41" s="318"/>
      <c r="H41" s="361" t="s">
        <v>23</v>
      </c>
      <c r="I41" s="362"/>
      <c r="J41" s="362"/>
      <c r="K41" s="363" t="s">
        <v>24</v>
      </c>
      <c r="L41" s="339"/>
      <c r="M41" s="339"/>
      <c r="N41" s="339"/>
      <c r="O41" s="339"/>
      <c r="P41" s="364"/>
      <c r="Q41" s="318" t="s">
        <v>17</v>
      </c>
    </row>
    <row r="42" spans="2:17" ht="16.5" customHeight="1">
      <c r="B42" s="319"/>
      <c r="C42" s="320"/>
      <c r="D42" s="320"/>
      <c r="E42" s="320"/>
      <c r="F42" s="320"/>
      <c r="G42" s="321"/>
      <c r="H42" s="66" t="s">
        <v>8</v>
      </c>
      <c r="I42" s="67" t="s">
        <v>9</v>
      </c>
      <c r="J42" s="68" t="s">
        <v>10</v>
      </c>
      <c r="K42" s="93" t="s">
        <v>12</v>
      </c>
      <c r="L42" s="70" t="s">
        <v>13</v>
      </c>
      <c r="M42" s="70" t="s">
        <v>14</v>
      </c>
      <c r="N42" s="70" t="s">
        <v>15</v>
      </c>
      <c r="O42" s="71" t="s">
        <v>16</v>
      </c>
      <c r="P42" s="89" t="s">
        <v>10</v>
      </c>
      <c r="Q42" s="321"/>
    </row>
    <row r="43" spans="2:17" ht="16.5" customHeight="1">
      <c r="B43" s="5" t="s">
        <v>18</v>
      </c>
      <c r="C43" s="7"/>
      <c r="D43" s="7"/>
      <c r="E43" s="7"/>
      <c r="F43" s="7"/>
      <c r="G43" s="7"/>
      <c r="H43" s="72">
        <v>0</v>
      </c>
      <c r="I43" s="73">
        <v>0</v>
      </c>
      <c r="J43" s="74">
        <f>SUM(H43:I43)</f>
        <v>0</v>
      </c>
      <c r="K43" s="75">
        <v>25</v>
      </c>
      <c r="L43" s="76">
        <v>58</v>
      </c>
      <c r="M43" s="76">
        <v>162</v>
      </c>
      <c r="N43" s="76">
        <v>244</v>
      </c>
      <c r="O43" s="77">
        <v>248</v>
      </c>
      <c r="P43" s="94">
        <f>SUM(K43:O43)</f>
        <v>737</v>
      </c>
      <c r="Q43" s="95">
        <f>J43+P43</f>
        <v>737</v>
      </c>
    </row>
    <row r="44" spans="2:17" ht="16.5" customHeight="1">
      <c r="B44" s="10" t="s">
        <v>19</v>
      </c>
      <c r="C44" s="12"/>
      <c r="D44" s="12"/>
      <c r="E44" s="12"/>
      <c r="F44" s="12"/>
      <c r="G44" s="12"/>
      <c r="H44" s="80">
        <v>0</v>
      </c>
      <c r="I44" s="82">
        <v>0</v>
      </c>
      <c r="J44" s="83">
        <f>SUM(H44:I44)</f>
        <v>0</v>
      </c>
      <c r="K44" s="84">
        <v>0</v>
      </c>
      <c r="L44" s="85">
        <v>1</v>
      </c>
      <c r="M44" s="85">
        <v>0</v>
      </c>
      <c r="N44" s="85">
        <v>5</v>
      </c>
      <c r="O44" s="86">
        <v>3</v>
      </c>
      <c r="P44" s="96">
        <f>SUM(K44:O44)</f>
        <v>9</v>
      </c>
      <c r="Q44" s="97">
        <f>J44+P44</f>
        <v>9</v>
      </c>
    </row>
    <row r="45" spans="2:17" ht="16.5" customHeight="1">
      <c r="B45" s="15" t="s">
        <v>20</v>
      </c>
      <c r="C45" s="16"/>
      <c r="D45" s="16"/>
      <c r="E45" s="16"/>
      <c r="F45" s="16"/>
      <c r="G45" s="16"/>
      <c r="H45" s="59">
        <f>H43+H44</f>
        <v>0</v>
      </c>
      <c r="I45" s="60">
        <f>I43+I44</f>
        <v>0</v>
      </c>
      <c r="J45" s="61">
        <f>SUM(H45:I45)</f>
        <v>0</v>
      </c>
      <c r="K45" s="62">
        <f>K43+K44</f>
        <v>25</v>
      </c>
      <c r="L45" s="63">
        <f>L43+L44</f>
        <v>59</v>
      </c>
      <c r="M45" s="63">
        <f>M43+M44</f>
        <v>162</v>
      </c>
      <c r="N45" s="63">
        <f>N43+N44</f>
        <v>249</v>
      </c>
      <c r="O45" s="60">
        <f>O43+O44</f>
        <v>251</v>
      </c>
      <c r="P45" s="91">
        <f>SUM(K45:O45)</f>
        <v>746</v>
      </c>
      <c r="Q45" s="92">
        <f>J45+P45</f>
        <v>746</v>
      </c>
    </row>
    <row r="47" ht="16.5" customHeight="1">
      <c r="A47" s="1" t="s">
        <v>28</v>
      </c>
    </row>
    <row r="48" spans="2:17" ht="16.5" customHeight="1">
      <c r="B48" s="3"/>
      <c r="C48" s="3"/>
      <c r="D48" s="3"/>
      <c r="E48" s="4"/>
      <c r="F48" s="4"/>
      <c r="G48" s="4"/>
      <c r="H48" s="4"/>
      <c r="I48" s="4"/>
      <c r="J48" s="312" t="s">
        <v>67</v>
      </c>
      <c r="K48" s="312"/>
      <c r="L48" s="312"/>
      <c r="M48" s="312"/>
      <c r="N48" s="312"/>
      <c r="O48" s="312"/>
      <c r="P48" s="312"/>
      <c r="Q48" s="312"/>
    </row>
    <row r="49" spans="2:17" ht="16.5" customHeight="1">
      <c r="B49" s="390" t="str">
        <f>$B$23</f>
        <v>平成２０年（２００８年）５月</v>
      </c>
      <c r="C49" s="391"/>
      <c r="D49" s="391"/>
      <c r="E49" s="391"/>
      <c r="F49" s="391"/>
      <c r="G49" s="388"/>
      <c r="H49" s="387" t="s">
        <v>68</v>
      </c>
      <c r="I49" s="375"/>
      <c r="J49" s="375"/>
      <c r="K49" s="374" t="s">
        <v>69</v>
      </c>
      <c r="L49" s="375"/>
      <c r="M49" s="375"/>
      <c r="N49" s="375"/>
      <c r="O49" s="375"/>
      <c r="P49" s="376"/>
      <c r="Q49" s="388" t="s">
        <v>70</v>
      </c>
    </row>
    <row r="50" spans="2:17" ht="16.5" customHeight="1">
      <c r="B50" s="392"/>
      <c r="C50" s="393"/>
      <c r="D50" s="393"/>
      <c r="E50" s="393"/>
      <c r="F50" s="393"/>
      <c r="G50" s="389"/>
      <c r="H50" s="98" t="s">
        <v>71</v>
      </c>
      <c r="I50" s="99" t="s">
        <v>72</v>
      </c>
      <c r="J50" s="81" t="s">
        <v>73</v>
      </c>
      <c r="K50" s="100" t="s">
        <v>74</v>
      </c>
      <c r="L50" s="101" t="s">
        <v>75</v>
      </c>
      <c r="M50" s="101" t="s">
        <v>76</v>
      </c>
      <c r="N50" s="101" t="s">
        <v>77</v>
      </c>
      <c r="O50" s="102" t="s">
        <v>78</v>
      </c>
      <c r="P50" s="103" t="s">
        <v>73</v>
      </c>
      <c r="Q50" s="389"/>
    </row>
    <row r="51" spans="2:17" ht="16.5" customHeight="1">
      <c r="B51" s="5" t="s">
        <v>18</v>
      </c>
      <c r="C51" s="7"/>
      <c r="D51" s="7"/>
      <c r="E51" s="7"/>
      <c r="F51" s="7"/>
      <c r="G51" s="7"/>
      <c r="H51" s="72">
        <v>0</v>
      </c>
      <c r="I51" s="73">
        <v>0</v>
      </c>
      <c r="J51" s="74">
        <f>SUM(H51:I51)</f>
        <v>0</v>
      </c>
      <c r="K51" s="75">
        <v>48</v>
      </c>
      <c r="L51" s="76">
        <v>80</v>
      </c>
      <c r="M51" s="76">
        <v>128</v>
      </c>
      <c r="N51" s="76">
        <v>133</v>
      </c>
      <c r="O51" s="77">
        <v>84</v>
      </c>
      <c r="P51" s="94">
        <f>SUM(K51:O51)</f>
        <v>473</v>
      </c>
      <c r="Q51" s="95">
        <f>J51+P51</f>
        <v>473</v>
      </c>
    </row>
    <row r="52" spans="2:17" ht="16.5" customHeight="1">
      <c r="B52" s="10" t="s">
        <v>19</v>
      </c>
      <c r="C52" s="12"/>
      <c r="D52" s="12"/>
      <c r="E52" s="12"/>
      <c r="F52" s="12"/>
      <c r="G52" s="12"/>
      <c r="H52" s="80">
        <v>0</v>
      </c>
      <c r="I52" s="82">
        <v>0</v>
      </c>
      <c r="J52" s="83">
        <f>SUM(H52:I52)</f>
        <v>0</v>
      </c>
      <c r="K52" s="84">
        <v>0</v>
      </c>
      <c r="L52" s="85">
        <v>1</v>
      </c>
      <c r="M52" s="85">
        <v>3</v>
      </c>
      <c r="N52" s="85">
        <v>2</v>
      </c>
      <c r="O52" s="86">
        <v>1</v>
      </c>
      <c r="P52" s="96">
        <f>SUM(K52:O52)</f>
        <v>7</v>
      </c>
      <c r="Q52" s="97">
        <f>J52+P52</f>
        <v>7</v>
      </c>
    </row>
    <row r="53" spans="2:17" ht="16.5" customHeight="1">
      <c r="B53" s="15" t="s">
        <v>20</v>
      </c>
      <c r="C53" s="16"/>
      <c r="D53" s="16"/>
      <c r="E53" s="16"/>
      <c r="F53" s="16"/>
      <c r="G53" s="16"/>
      <c r="H53" s="59">
        <f>H51+H52</f>
        <v>0</v>
      </c>
      <c r="I53" s="60">
        <f>I51+I52</f>
        <v>0</v>
      </c>
      <c r="J53" s="61">
        <f>SUM(H53:I53)</f>
        <v>0</v>
      </c>
      <c r="K53" s="62">
        <f>K51+K52</f>
        <v>48</v>
      </c>
      <c r="L53" s="63">
        <f>L51+L52</f>
        <v>81</v>
      </c>
      <c r="M53" s="63">
        <f>M51+M52</f>
        <v>131</v>
      </c>
      <c r="N53" s="63">
        <f>N51+N52</f>
        <v>135</v>
      </c>
      <c r="O53" s="60">
        <f>O51+O52</f>
        <v>85</v>
      </c>
      <c r="P53" s="91">
        <f>SUM(K53:O53)</f>
        <v>480</v>
      </c>
      <c r="Q53" s="92">
        <f>J53+P53</f>
        <v>480</v>
      </c>
    </row>
    <row r="55" ht="16.5" customHeight="1">
      <c r="A55" s="1" t="s">
        <v>29</v>
      </c>
    </row>
    <row r="56" spans="2:17" ht="16.5" customHeight="1">
      <c r="B56" s="3"/>
      <c r="C56" s="3"/>
      <c r="D56" s="3"/>
      <c r="E56" s="4"/>
      <c r="F56" s="4"/>
      <c r="G56" s="4"/>
      <c r="H56" s="4"/>
      <c r="I56" s="4"/>
      <c r="J56" s="312" t="s">
        <v>67</v>
      </c>
      <c r="K56" s="312"/>
      <c r="L56" s="312"/>
      <c r="M56" s="312"/>
      <c r="N56" s="312"/>
      <c r="O56" s="312"/>
      <c r="P56" s="312"/>
      <c r="Q56" s="312"/>
    </row>
    <row r="57" spans="2:17" ht="16.5" customHeight="1">
      <c r="B57" s="383" t="str">
        <f>$B$23</f>
        <v>平成２０年（２００８年）５月</v>
      </c>
      <c r="C57" s="384"/>
      <c r="D57" s="384"/>
      <c r="E57" s="384"/>
      <c r="F57" s="384"/>
      <c r="G57" s="381"/>
      <c r="H57" s="377" t="s">
        <v>68</v>
      </c>
      <c r="I57" s="378"/>
      <c r="J57" s="378"/>
      <c r="K57" s="379" t="s">
        <v>69</v>
      </c>
      <c r="L57" s="378"/>
      <c r="M57" s="378"/>
      <c r="N57" s="378"/>
      <c r="O57" s="378"/>
      <c r="P57" s="380"/>
      <c r="Q57" s="381" t="s">
        <v>70</v>
      </c>
    </row>
    <row r="58" spans="2:17" ht="16.5" customHeight="1">
      <c r="B58" s="385"/>
      <c r="C58" s="386"/>
      <c r="D58" s="386"/>
      <c r="E58" s="386"/>
      <c r="F58" s="386"/>
      <c r="G58" s="382"/>
      <c r="H58" s="105" t="s">
        <v>71</v>
      </c>
      <c r="I58" s="106" t="s">
        <v>72</v>
      </c>
      <c r="J58" s="104" t="s">
        <v>73</v>
      </c>
      <c r="K58" s="107" t="s">
        <v>74</v>
      </c>
      <c r="L58" s="108" t="s">
        <v>75</v>
      </c>
      <c r="M58" s="108" t="s">
        <v>76</v>
      </c>
      <c r="N58" s="108" t="s">
        <v>77</v>
      </c>
      <c r="O58" s="106" t="s">
        <v>78</v>
      </c>
      <c r="P58" s="109" t="s">
        <v>73</v>
      </c>
      <c r="Q58" s="382"/>
    </row>
    <row r="59" spans="2:17" ht="16.5" customHeight="1">
      <c r="B59" s="5" t="s">
        <v>18</v>
      </c>
      <c r="C59" s="7"/>
      <c r="D59" s="7"/>
      <c r="E59" s="7"/>
      <c r="F59" s="7"/>
      <c r="G59" s="7"/>
      <c r="H59" s="72">
        <v>0</v>
      </c>
      <c r="I59" s="73">
        <v>0</v>
      </c>
      <c r="J59" s="74">
        <f>SUM(H59:I59)</f>
        <v>0</v>
      </c>
      <c r="K59" s="75">
        <v>8</v>
      </c>
      <c r="L59" s="76">
        <v>38</v>
      </c>
      <c r="M59" s="76">
        <v>142</v>
      </c>
      <c r="N59" s="76">
        <v>280</v>
      </c>
      <c r="O59" s="77">
        <v>620</v>
      </c>
      <c r="P59" s="94">
        <f>SUM(K59:O59)</f>
        <v>1088</v>
      </c>
      <c r="Q59" s="95">
        <f>J59+P59</f>
        <v>1088</v>
      </c>
    </row>
    <row r="60" spans="2:17" ht="16.5" customHeight="1">
      <c r="B60" s="10" t="s">
        <v>19</v>
      </c>
      <c r="C60" s="12"/>
      <c r="D60" s="12"/>
      <c r="E60" s="12"/>
      <c r="F60" s="12"/>
      <c r="G60" s="12"/>
      <c r="H60" s="80">
        <v>0</v>
      </c>
      <c r="I60" s="82">
        <v>0</v>
      </c>
      <c r="J60" s="83">
        <f>SUM(H60:I60)</f>
        <v>0</v>
      </c>
      <c r="K60" s="84">
        <v>0</v>
      </c>
      <c r="L60" s="85">
        <v>0</v>
      </c>
      <c r="M60" s="85">
        <v>3</v>
      </c>
      <c r="N60" s="85">
        <v>4</v>
      </c>
      <c r="O60" s="86">
        <v>14</v>
      </c>
      <c r="P60" s="96">
        <f>SUM(K60:O60)</f>
        <v>21</v>
      </c>
      <c r="Q60" s="97">
        <f>J60+P60</f>
        <v>21</v>
      </c>
    </row>
    <row r="61" spans="2:17" ht="16.5" customHeight="1">
      <c r="B61" s="15" t="s">
        <v>20</v>
      </c>
      <c r="C61" s="16"/>
      <c r="D61" s="16"/>
      <c r="E61" s="16"/>
      <c r="F61" s="16"/>
      <c r="G61" s="16"/>
      <c r="H61" s="59">
        <f>H59+H60</f>
        <v>0</v>
      </c>
      <c r="I61" s="60">
        <f>I59+I60</f>
        <v>0</v>
      </c>
      <c r="J61" s="61">
        <f>SUM(H61:I61)</f>
        <v>0</v>
      </c>
      <c r="K61" s="62">
        <f>K59+K60</f>
        <v>8</v>
      </c>
      <c r="L61" s="63">
        <f>L59+L60</f>
        <v>38</v>
      </c>
      <c r="M61" s="63">
        <f>M59+M60</f>
        <v>145</v>
      </c>
      <c r="N61" s="63">
        <f>N59+N60</f>
        <v>284</v>
      </c>
      <c r="O61" s="60">
        <f>O59+O60</f>
        <v>634</v>
      </c>
      <c r="P61" s="91">
        <f>SUM(K61:O61)</f>
        <v>1109</v>
      </c>
      <c r="Q61" s="92">
        <f>J61+P61</f>
        <v>1109</v>
      </c>
    </row>
    <row r="75" spans="1:11" s="111" customFormat="1" ht="16.5" customHeight="1">
      <c r="A75" s="110" t="s">
        <v>30</v>
      </c>
      <c r="J75" s="112"/>
      <c r="K75" s="112"/>
    </row>
    <row r="76" spans="2:18" s="111" customFormat="1" ht="16.5" customHeight="1">
      <c r="B76" s="2"/>
      <c r="C76" s="113"/>
      <c r="D76" s="113"/>
      <c r="E76" s="113"/>
      <c r="F76" s="4"/>
      <c r="G76" s="4"/>
      <c r="H76" s="4"/>
      <c r="I76" s="312" t="s">
        <v>31</v>
      </c>
      <c r="J76" s="312"/>
      <c r="K76" s="312"/>
      <c r="L76" s="312"/>
      <c r="M76" s="312"/>
      <c r="N76" s="312"/>
      <c r="O76" s="312"/>
      <c r="P76" s="312"/>
      <c r="Q76" s="312"/>
      <c r="R76" s="312"/>
    </row>
    <row r="77" spans="2:18" s="111" customFormat="1" ht="16.5" customHeight="1">
      <c r="B77" s="329" t="str">
        <f>$B$23</f>
        <v>平成２０年（２００８年）５月</v>
      </c>
      <c r="C77" s="330"/>
      <c r="D77" s="330"/>
      <c r="E77" s="330"/>
      <c r="F77" s="330"/>
      <c r="G77" s="331"/>
      <c r="H77" s="361" t="s">
        <v>23</v>
      </c>
      <c r="I77" s="362"/>
      <c r="J77" s="362"/>
      <c r="K77" s="363" t="s">
        <v>24</v>
      </c>
      <c r="L77" s="339"/>
      <c r="M77" s="339"/>
      <c r="N77" s="339"/>
      <c r="O77" s="339"/>
      <c r="P77" s="339"/>
      <c r="Q77" s="364"/>
      <c r="R77" s="370" t="s">
        <v>17</v>
      </c>
    </row>
    <row r="78" spans="2:18" s="111" customFormat="1" ht="16.5" customHeight="1">
      <c r="B78" s="332"/>
      <c r="C78" s="333"/>
      <c r="D78" s="333"/>
      <c r="E78" s="333"/>
      <c r="F78" s="333"/>
      <c r="G78" s="334"/>
      <c r="H78" s="66" t="s">
        <v>8</v>
      </c>
      <c r="I78" s="67" t="s">
        <v>9</v>
      </c>
      <c r="J78" s="68" t="s">
        <v>10</v>
      </c>
      <c r="K78" s="69" t="s">
        <v>11</v>
      </c>
      <c r="L78" s="70" t="s">
        <v>12</v>
      </c>
      <c r="M78" s="70" t="s">
        <v>13</v>
      </c>
      <c r="N78" s="70" t="s">
        <v>14</v>
      </c>
      <c r="O78" s="70" t="s">
        <v>15</v>
      </c>
      <c r="P78" s="71" t="s">
        <v>16</v>
      </c>
      <c r="Q78" s="65" t="s">
        <v>10</v>
      </c>
      <c r="R78" s="371"/>
    </row>
    <row r="79" spans="2:18" s="111" customFormat="1" ht="16.5" customHeight="1">
      <c r="B79" s="114" t="s">
        <v>32</v>
      </c>
      <c r="C79" s="115"/>
      <c r="D79" s="115"/>
      <c r="E79" s="115"/>
      <c r="F79" s="115"/>
      <c r="G79" s="116"/>
      <c r="H79" s="117">
        <f aca="true" t="shared" si="4" ref="H79:R79">SUM(H80,H86,H89,H93,H97:H98)</f>
        <v>3683</v>
      </c>
      <c r="I79" s="118">
        <f t="shared" si="4"/>
        <v>1755</v>
      </c>
      <c r="J79" s="119">
        <f t="shared" si="4"/>
        <v>5438</v>
      </c>
      <c r="K79" s="120">
        <f t="shared" si="4"/>
        <v>-1</v>
      </c>
      <c r="L79" s="121">
        <f t="shared" si="4"/>
        <v>4671</v>
      </c>
      <c r="M79" s="121">
        <f t="shared" si="4"/>
        <v>3626</v>
      </c>
      <c r="N79" s="121">
        <f t="shared" si="4"/>
        <v>2588</v>
      </c>
      <c r="O79" s="121">
        <f t="shared" si="4"/>
        <v>1829</v>
      </c>
      <c r="P79" s="122">
        <f t="shared" si="4"/>
        <v>1252</v>
      </c>
      <c r="Q79" s="123">
        <f t="shared" si="4"/>
        <v>13965</v>
      </c>
      <c r="R79" s="124">
        <f t="shared" si="4"/>
        <v>19403</v>
      </c>
    </row>
    <row r="80" spans="2:18" s="111" customFormat="1" ht="16.5" customHeight="1">
      <c r="B80" s="125"/>
      <c r="C80" s="114" t="s">
        <v>33</v>
      </c>
      <c r="D80" s="115"/>
      <c r="E80" s="115"/>
      <c r="F80" s="115"/>
      <c r="G80" s="116"/>
      <c r="H80" s="117">
        <f aca="true" t="shared" si="5" ref="H80:Q80">SUM(H81:H85)</f>
        <v>1085</v>
      </c>
      <c r="I80" s="118">
        <f t="shared" si="5"/>
        <v>420</v>
      </c>
      <c r="J80" s="119">
        <f t="shared" si="5"/>
        <v>1505</v>
      </c>
      <c r="K80" s="120">
        <f t="shared" si="5"/>
        <v>0</v>
      </c>
      <c r="L80" s="121">
        <f t="shared" si="5"/>
        <v>1142</v>
      </c>
      <c r="M80" s="121">
        <f t="shared" si="5"/>
        <v>761</v>
      </c>
      <c r="N80" s="121">
        <f t="shared" si="5"/>
        <v>489</v>
      </c>
      <c r="O80" s="121">
        <f t="shared" si="5"/>
        <v>395</v>
      </c>
      <c r="P80" s="122">
        <f t="shared" si="5"/>
        <v>384</v>
      </c>
      <c r="Q80" s="123">
        <f t="shared" si="5"/>
        <v>3171</v>
      </c>
      <c r="R80" s="124">
        <f aca="true" t="shared" si="6" ref="R80:R85">SUM(J80,Q80)</f>
        <v>4676</v>
      </c>
    </row>
    <row r="81" spans="2:18" s="111" customFormat="1" ht="16.5" customHeight="1">
      <c r="B81" s="125"/>
      <c r="C81" s="125"/>
      <c r="D81" s="126" t="s">
        <v>34</v>
      </c>
      <c r="E81" s="127"/>
      <c r="F81" s="127"/>
      <c r="G81" s="128"/>
      <c r="H81" s="129">
        <v>1040</v>
      </c>
      <c r="I81" s="130">
        <v>392</v>
      </c>
      <c r="J81" s="131">
        <f>SUM(H81:I81)</f>
        <v>1432</v>
      </c>
      <c r="K81" s="132">
        <v>0</v>
      </c>
      <c r="L81" s="133">
        <v>943</v>
      </c>
      <c r="M81" s="133">
        <v>576</v>
      </c>
      <c r="N81" s="133">
        <v>307</v>
      </c>
      <c r="O81" s="133">
        <v>240</v>
      </c>
      <c r="P81" s="130">
        <v>189</v>
      </c>
      <c r="Q81" s="131">
        <f>SUM(K81:P81)</f>
        <v>2255</v>
      </c>
      <c r="R81" s="134">
        <f t="shared" si="6"/>
        <v>3687</v>
      </c>
    </row>
    <row r="82" spans="2:18" s="111" customFormat="1" ht="16.5" customHeight="1">
      <c r="B82" s="125"/>
      <c r="C82" s="125"/>
      <c r="D82" s="135" t="s">
        <v>35</v>
      </c>
      <c r="E82" s="136"/>
      <c r="F82" s="136"/>
      <c r="G82" s="137"/>
      <c r="H82" s="138">
        <v>0</v>
      </c>
      <c r="I82" s="139">
        <v>0</v>
      </c>
      <c r="J82" s="140">
        <f>SUM(H82:I82)</f>
        <v>0</v>
      </c>
      <c r="K82" s="141">
        <v>0</v>
      </c>
      <c r="L82" s="142">
        <v>1</v>
      </c>
      <c r="M82" s="142">
        <v>0</v>
      </c>
      <c r="N82" s="142">
        <v>3</v>
      </c>
      <c r="O82" s="142">
        <v>8</v>
      </c>
      <c r="P82" s="139">
        <v>32</v>
      </c>
      <c r="Q82" s="140">
        <f>SUM(K82:P82)</f>
        <v>44</v>
      </c>
      <c r="R82" s="143">
        <f t="shared" si="6"/>
        <v>44</v>
      </c>
    </row>
    <row r="83" spans="2:18" s="111" customFormat="1" ht="16.5" customHeight="1">
      <c r="B83" s="125"/>
      <c r="C83" s="125"/>
      <c r="D83" s="135" t="s">
        <v>36</v>
      </c>
      <c r="E83" s="136"/>
      <c r="F83" s="136"/>
      <c r="G83" s="137"/>
      <c r="H83" s="138">
        <v>22</v>
      </c>
      <c r="I83" s="139">
        <v>9</v>
      </c>
      <c r="J83" s="140">
        <f>SUM(H83:I83)</f>
        <v>31</v>
      </c>
      <c r="K83" s="141">
        <v>0</v>
      </c>
      <c r="L83" s="142">
        <v>107</v>
      </c>
      <c r="M83" s="142">
        <v>103</v>
      </c>
      <c r="N83" s="142">
        <v>85</v>
      </c>
      <c r="O83" s="142">
        <v>76</v>
      </c>
      <c r="P83" s="139">
        <v>74</v>
      </c>
      <c r="Q83" s="140">
        <f>SUM(K83:P83)</f>
        <v>445</v>
      </c>
      <c r="R83" s="143">
        <f t="shared" si="6"/>
        <v>476</v>
      </c>
    </row>
    <row r="84" spans="2:18" s="111" customFormat="1" ht="16.5" customHeight="1">
      <c r="B84" s="125"/>
      <c r="C84" s="125"/>
      <c r="D84" s="135" t="s">
        <v>37</v>
      </c>
      <c r="E84" s="136"/>
      <c r="F84" s="136"/>
      <c r="G84" s="137"/>
      <c r="H84" s="138">
        <v>8</v>
      </c>
      <c r="I84" s="139">
        <v>13</v>
      </c>
      <c r="J84" s="140">
        <f>SUM(H84:I84)</f>
        <v>21</v>
      </c>
      <c r="K84" s="141">
        <v>0</v>
      </c>
      <c r="L84" s="142">
        <v>53</v>
      </c>
      <c r="M84" s="142">
        <v>46</v>
      </c>
      <c r="N84" s="142">
        <v>50</v>
      </c>
      <c r="O84" s="142">
        <v>38</v>
      </c>
      <c r="P84" s="139">
        <v>49</v>
      </c>
      <c r="Q84" s="140">
        <f>SUM(K84:P84)</f>
        <v>236</v>
      </c>
      <c r="R84" s="143">
        <f t="shared" si="6"/>
        <v>257</v>
      </c>
    </row>
    <row r="85" spans="2:18" s="111" customFormat="1" ht="16.5" customHeight="1">
      <c r="B85" s="125"/>
      <c r="C85" s="125"/>
      <c r="D85" s="144" t="s">
        <v>38</v>
      </c>
      <c r="E85" s="48"/>
      <c r="F85" s="48"/>
      <c r="G85" s="145"/>
      <c r="H85" s="146">
        <v>15</v>
      </c>
      <c r="I85" s="147">
        <v>6</v>
      </c>
      <c r="J85" s="148">
        <f>SUM(H85:I85)</f>
        <v>21</v>
      </c>
      <c r="K85" s="149">
        <v>0</v>
      </c>
      <c r="L85" s="150">
        <v>38</v>
      </c>
      <c r="M85" s="150">
        <v>36</v>
      </c>
      <c r="N85" s="150">
        <v>44</v>
      </c>
      <c r="O85" s="150">
        <v>33</v>
      </c>
      <c r="P85" s="147">
        <v>40</v>
      </c>
      <c r="Q85" s="148">
        <f>SUM(K85:P85)</f>
        <v>191</v>
      </c>
      <c r="R85" s="151">
        <f t="shared" si="6"/>
        <v>212</v>
      </c>
    </row>
    <row r="86" spans="2:18" s="111" customFormat="1" ht="16.5" customHeight="1">
      <c r="B86" s="125"/>
      <c r="C86" s="114" t="s">
        <v>39</v>
      </c>
      <c r="D86" s="115"/>
      <c r="E86" s="115"/>
      <c r="F86" s="115"/>
      <c r="G86" s="116"/>
      <c r="H86" s="117">
        <f aca="true" t="shared" si="7" ref="H86:R86">SUM(H87:H88)</f>
        <v>626</v>
      </c>
      <c r="I86" s="118">
        <f t="shared" si="7"/>
        <v>372</v>
      </c>
      <c r="J86" s="119">
        <f t="shared" si="7"/>
        <v>998</v>
      </c>
      <c r="K86" s="120">
        <f t="shared" si="7"/>
        <v>-1</v>
      </c>
      <c r="L86" s="121">
        <f t="shared" si="7"/>
        <v>1192</v>
      </c>
      <c r="M86" s="121">
        <f t="shared" si="7"/>
        <v>852</v>
      </c>
      <c r="N86" s="121">
        <f t="shared" si="7"/>
        <v>600</v>
      </c>
      <c r="O86" s="121">
        <f t="shared" si="7"/>
        <v>360</v>
      </c>
      <c r="P86" s="122">
        <f t="shared" si="7"/>
        <v>187</v>
      </c>
      <c r="Q86" s="123">
        <f t="shared" si="7"/>
        <v>3190</v>
      </c>
      <c r="R86" s="124">
        <f t="shared" si="7"/>
        <v>4188</v>
      </c>
    </row>
    <row r="87" spans="2:18" s="111" customFormat="1" ht="16.5" customHeight="1">
      <c r="B87" s="125"/>
      <c r="C87" s="125"/>
      <c r="D87" s="126" t="s">
        <v>40</v>
      </c>
      <c r="E87" s="127"/>
      <c r="F87" s="127"/>
      <c r="G87" s="128"/>
      <c r="H87" s="129">
        <v>408</v>
      </c>
      <c r="I87" s="130">
        <v>219</v>
      </c>
      <c r="J87" s="152">
        <f>SUM(H87:I87)</f>
        <v>627</v>
      </c>
      <c r="K87" s="132">
        <v>-1</v>
      </c>
      <c r="L87" s="133">
        <v>679</v>
      </c>
      <c r="M87" s="133">
        <v>469</v>
      </c>
      <c r="N87" s="133">
        <v>316</v>
      </c>
      <c r="O87" s="133">
        <v>196</v>
      </c>
      <c r="P87" s="130">
        <v>92</v>
      </c>
      <c r="Q87" s="131">
        <f>SUM(K87:P87)</f>
        <v>1751</v>
      </c>
      <c r="R87" s="134">
        <f>SUM(J87,Q87)</f>
        <v>2378</v>
      </c>
    </row>
    <row r="88" spans="2:18" s="111" customFormat="1" ht="16.5" customHeight="1">
      <c r="B88" s="125"/>
      <c r="C88" s="125"/>
      <c r="D88" s="144" t="s">
        <v>41</v>
      </c>
      <c r="E88" s="48"/>
      <c r="F88" s="48"/>
      <c r="G88" s="145"/>
      <c r="H88" s="146">
        <v>218</v>
      </c>
      <c r="I88" s="147">
        <v>153</v>
      </c>
      <c r="J88" s="153">
        <f>SUM(H88:I88)</f>
        <v>371</v>
      </c>
      <c r="K88" s="149">
        <v>0</v>
      </c>
      <c r="L88" s="150">
        <v>513</v>
      </c>
      <c r="M88" s="150">
        <v>383</v>
      </c>
      <c r="N88" s="150">
        <v>284</v>
      </c>
      <c r="O88" s="150">
        <v>164</v>
      </c>
      <c r="P88" s="147">
        <v>95</v>
      </c>
      <c r="Q88" s="148">
        <f>SUM(K88:P88)</f>
        <v>1439</v>
      </c>
      <c r="R88" s="151">
        <f>SUM(J88,Q88)</f>
        <v>1810</v>
      </c>
    </row>
    <row r="89" spans="2:18" s="111" customFormat="1" ht="16.5" customHeight="1">
      <c r="B89" s="125"/>
      <c r="C89" s="114" t="s">
        <v>42</v>
      </c>
      <c r="D89" s="115"/>
      <c r="E89" s="115"/>
      <c r="F89" s="115"/>
      <c r="G89" s="116"/>
      <c r="H89" s="117">
        <f aca="true" t="shared" si="8" ref="H89:R89">SUM(H90:H92)</f>
        <v>4</v>
      </c>
      <c r="I89" s="118">
        <f t="shared" si="8"/>
        <v>7</v>
      </c>
      <c r="J89" s="119">
        <f t="shared" si="8"/>
        <v>11</v>
      </c>
      <c r="K89" s="120">
        <f t="shared" si="8"/>
        <v>0</v>
      </c>
      <c r="L89" s="121">
        <f t="shared" si="8"/>
        <v>84</v>
      </c>
      <c r="M89" s="121">
        <f t="shared" si="8"/>
        <v>124</v>
      </c>
      <c r="N89" s="121">
        <f t="shared" si="8"/>
        <v>137</v>
      </c>
      <c r="O89" s="121">
        <f t="shared" si="8"/>
        <v>117</v>
      </c>
      <c r="P89" s="122">
        <f t="shared" si="8"/>
        <v>76</v>
      </c>
      <c r="Q89" s="123">
        <f t="shared" si="8"/>
        <v>538</v>
      </c>
      <c r="R89" s="124">
        <f t="shared" si="8"/>
        <v>549</v>
      </c>
    </row>
    <row r="90" spans="2:18" s="111" customFormat="1" ht="16.5" customHeight="1">
      <c r="B90" s="125"/>
      <c r="C90" s="125"/>
      <c r="D90" s="126" t="s">
        <v>43</v>
      </c>
      <c r="E90" s="127"/>
      <c r="F90" s="127"/>
      <c r="G90" s="128"/>
      <c r="H90" s="129">
        <v>3</v>
      </c>
      <c r="I90" s="130">
        <v>5</v>
      </c>
      <c r="J90" s="152">
        <f>SUM(H90:I90)</f>
        <v>8</v>
      </c>
      <c r="K90" s="132">
        <v>0</v>
      </c>
      <c r="L90" s="133">
        <v>55</v>
      </c>
      <c r="M90" s="133">
        <v>73</v>
      </c>
      <c r="N90" s="133">
        <v>84</v>
      </c>
      <c r="O90" s="133">
        <v>76</v>
      </c>
      <c r="P90" s="130">
        <v>41</v>
      </c>
      <c r="Q90" s="131">
        <f>SUM(K90:P90)</f>
        <v>329</v>
      </c>
      <c r="R90" s="134">
        <f>SUM(J90,Q90)</f>
        <v>337</v>
      </c>
    </row>
    <row r="91" spans="2:18" s="111" customFormat="1" ht="16.5" customHeight="1">
      <c r="B91" s="125"/>
      <c r="C91" s="125"/>
      <c r="D91" s="135" t="s">
        <v>44</v>
      </c>
      <c r="E91" s="136"/>
      <c r="F91" s="136"/>
      <c r="G91" s="137"/>
      <c r="H91" s="138">
        <v>1</v>
      </c>
      <c r="I91" s="139">
        <v>2</v>
      </c>
      <c r="J91" s="154">
        <f>SUM(H91:I91)</f>
        <v>3</v>
      </c>
      <c r="K91" s="141">
        <v>0</v>
      </c>
      <c r="L91" s="142">
        <v>25</v>
      </c>
      <c r="M91" s="142">
        <v>43</v>
      </c>
      <c r="N91" s="142">
        <v>48</v>
      </c>
      <c r="O91" s="142">
        <v>36</v>
      </c>
      <c r="P91" s="139">
        <v>23</v>
      </c>
      <c r="Q91" s="140">
        <f>SUM(K91:P91)</f>
        <v>175</v>
      </c>
      <c r="R91" s="143">
        <f>SUM(J91,Q91)</f>
        <v>178</v>
      </c>
    </row>
    <row r="92" spans="2:18" s="111" customFormat="1" ht="16.5" customHeight="1">
      <c r="B92" s="125"/>
      <c r="C92" s="155"/>
      <c r="D92" s="144" t="s">
        <v>45</v>
      </c>
      <c r="E92" s="48"/>
      <c r="F92" s="48"/>
      <c r="G92" s="145"/>
      <c r="H92" s="146">
        <v>0</v>
      </c>
      <c r="I92" s="147">
        <v>0</v>
      </c>
      <c r="J92" s="153">
        <f>SUM(H92:I92)</f>
        <v>0</v>
      </c>
      <c r="K92" s="149">
        <v>0</v>
      </c>
      <c r="L92" s="150">
        <v>4</v>
      </c>
      <c r="M92" s="150">
        <v>8</v>
      </c>
      <c r="N92" s="150">
        <v>5</v>
      </c>
      <c r="O92" s="150">
        <v>5</v>
      </c>
      <c r="P92" s="147">
        <v>12</v>
      </c>
      <c r="Q92" s="148">
        <f>SUM(K92:P92)</f>
        <v>34</v>
      </c>
      <c r="R92" s="151">
        <f>SUM(J92,Q92)</f>
        <v>34</v>
      </c>
    </row>
    <row r="93" spans="2:18" s="111" customFormat="1" ht="16.5" customHeight="1">
      <c r="B93" s="125"/>
      <c r="C93" s="114" t="s">
        <v>46</v>
      </c>
      <c r="D93" s="115"/>
      <c r="E93" s="115"/>
      <c r="F93" s="115"/>
      <c r="G93" s="116"/>
      <c r="H93" s="117">
        <f aca="true" t="shared" si="9" ref="H93:R93">SUM(H94:H96)</f>
        <v>357</v>
      </c>
      <c r="I93" s="118">
        <f t="shared" si="9"/>
        <v>215</v>
      </c>
      <c r="J93" s="119">
        <f t="shared" si="9"/>
        <v>572</v>
      </c>
      <c r="K93" s="120">
        <f t="shared" si="9"/>
        <v>0</v>
      </c>
      <c r="L93" s="121">
        <f t="shared" si="9"/>
        <v>459</v>
      </c>
      <c r="M93" s="121">
        <f t="shared" si="9"/>
        <v>636</v>
      </c>
      <c r="N93" s="121">
        <f t="shared" si="9"/>
        <v>556</v>
      </c>
      <c r="O93" s="121">
        <f t="shared" si="9"/>
        <v>421</v>
      </c>
      <c r="P93" s="122">
        <f t="shared" si="9"/>
        <v>296</v>
      </c>
      <c r="Q93" s="123">
        <f t="shared" si="9"/>
        <v>2368</v>
      </c>
      <c r="R93" s="124">
        <f t="shared" si="9"/>
        <v>2940</v>
      </c>
    </row>
    <row r="94" spans="2:18" s="111" customFormat="1" ht="16.5" customHeight="1">
      <c r="B94" s="125"/>
      <c r="C94" s="125"/>
      <c r="D94" s="126" t="s">
        <v>47</v>
      </c>
      <c r="E94" s="127"/>
      <c r="F94" s="127"/>
      <c r="G94" s="128"/>
      <c r="H94" s="129">
        <v>290</v>
      </c>
      <c r="I94" s="130">
        <v>192</v>
      </c>
      <c r="J94" s="152">
        <f>SUM(H94:I94)</f>
        <v>482</v>
      </c>
      <c r="K94" s="132">
        <v>0</v>
      </c>
      <c r="L94" s="133">
        <v>402</v>
      </c>
      <c r="M94" s="133">
        <v>606</v>
      </c>
      <c r="N94" s="133">
        <v>529</v>
      </c>
      <c r="O94" s="133">
        <v>403</v>
      </c>
      <c r="P94" s="130">
        <v>293</v>
      </c>
      <c r="Q94" s="131">
        <f>SUM(K94:P94)</f>
        <v>2233</v>
      </c>
      <c r="R94" s="134">
        <f>SUM(J94,Q94)</f>
        <v>2715</v>
      </c>
    </row>
    <row r="95" spans="2:18" s="111" customFormat="1" ht="16.5" customHeight="1">
      <c r="B95" s="125"/>
      <c r="C95" s="125"/>
      <c r="D95" s="135" t="s">
        <v>48</v>
      </c>
      <c r="E95" s="136"/>
      <c r="F95" s="136"/>
      <c r="G95" s="137"/>
      <c r="H95" s="138">
        <v>33</v>
      </c>
      <c r="I95" s="139">
        <v>7</v>
      </c>
      <c r="J95" s="154">
        <f>SUM(H95:I95)</f>
        <v>40</v>
      </c>
      <c r="K95" s="141">
        <v>0</v>
      </c>
      <c r="L95" s="142">
        <v>27</v>
      </c>
      <c r="M95" s="142">
        <v>14</v>
      </c>
      <c r="N95" s="142">
        <v>16</v>
      </c>
      <c r="O95" s="142">
        <v>9</v>
      </c>
      <c r="P95" s="139">
        <v>2</v>
      </c>
      <c r="Q95" s="140">
        <f>SUM(K95:P95)</f>
        <v>68</v>
      </c>
      <c r="R95" s="143">
        <f>SUM(J95,Q95)</f>
        <v>108</v>
      </c>
    </row>
    <row r="96" spans="2:18" s="111" customFormat="1" ht="16.5" customHeight="1">
      <c r="B96" s="125"/>
      <c r="C96" s="125"/>
      <c r="D96" s="144" t="s">
        <v>49</v>
      </c>
      <c r="E96" s="48"/>
      <c r="F96" s="48"/>
      <c r="G96" s="145"/>
      <c r="H96" s="146">
        <v>34</v>
      </c>
      <c r="I96" s="147">
        <v>16</v>
      </c>
      <c r="J96" s="153">
        <f>SUM(H96:I96)</f>
        <v>50</v>
      </c>
      <c r="K96" s="149">
        <v>0</v>
      </c>
      <c r="L96" s="150">
        <v>30</v>
      </c>
      <c r="M96" s="150">
        <v>16</v>
      </c>
      <c r="N96" s="150">
        <v>11</v>
      </c>
      <c r="O96" s="150">
        <v>9</v>
      </c>
      <c r="P96" s="147">
        <v>1</v>
      </c>
      <c r="Q96" s="148">
        <f>SUM(K96:P96)</f>
        <v>67</v>
      </c>
      <c r="R96" s="151">
        <f>SUM(J96,Q96)</f>
        <v>117</v>
      </c>
    </row>
    <row r="97" spans="2:18" s="111" customFormat="1" ht="16.5" customHeight="1">
      <c r="B97" s="125"/>
      <c r="C97" s="156" t="s">
        <v>50</v>
      </c>
      <c r="D97" s="157"/>
      <c r="E97" s="157"/>
      <c r="F97" s="157"/>
      <c r="G97" s="158"/>
      <c r="H97" s="117">
        <v>44</v>
      </c>
      <c r="I97" s="118">
        <v>21</v>
      </c>
      <c r="J97" s="119">
        <f>SUM(H97:I97)</f>
        <v>65</v>
      </c>
      <c r="K97" s="120">
        <v>0</v>
      </c>
      <c r="L97" s="121">
        <v>76</v>
      </c>
      <c r="M97" s="121">
        <v>49</v>
      </c>
      <c r="N97" s="121">
        <v>32</v>
      </c>
      <c r="O97" s="121">
        <v>27</v>
      </c>
      <c r="P97" s="122">
        <v>7</v>
      </c>
      <c r="Q97" s="123">
        <f>SUM(K97:P97)</f>
        <v>191</v>
      </c>
      <c r="R97" s="124">
        <f>SUM(J97,Q97)</f>
        <v>256</v>
      </c>
    </row>
    <row r="98" spans="2:18" s="111" customFormat="1" ht="16.5" customHeight="1">
      <c r="B98" s="155"/>
      <c r="C98" s="156" t="s">
        <v>51</v>
      </c>
      <c r="D98" s="157"/>
      <c r="E98" s="157"/>
      <c r="F98" s="157"/>
      <c r="G98" s="158"/>
      <c r="H98" s="117">
        <v>1567</v>
      </c>
      <c r="I98" s="118">
        <v>720</v>
      </c>
      <c r="J98" s="119">
        <f>SUM(H98:I98)</f>
        <v>2287</v>
      </c>
      <c r="K98" s="120">
        <v>0</v>
      </c>
      <c r="L98" s="121">
        <v>1718</v>
      </c>
      <c r="M98" s="121">
        <v>1204</v>
      </c>
      <c r="N98" s="121">
        <v>774</v>
      </c>
      <c r="O98" s="121">
        <v>509</v>
      </c>
      <c r="P98" s="122">
        <v>302</v>
      </c>
      <c r="Q98" s="123">
        <f>SUM(K98:P98)</f>
        <v>4507</v>
      </c>
      <c r="R98" s="124">
        <f>SUM(J98,Q98)</f>
        <v>6794</v>
      </c>
    </row>
    <row r="99" spans="2:18" s="111" customFormat="1" ht="16.5" customHeight="1">
      <c r="B99" s="114" t="s">
        <v>52</v>
      </c>
      <c r="C99" s="115"/>
      <c r="D99" s="115"/>
      <c r="E99" s="115"/>
      <c r="F99" s="115"/>
      <c r="G99" s="116"/>
      <c r="H99" s="117">
        <f aca="true" t="shared" si="10" ref="H99:R99">SUM(H100:H105)</f>
        <v>17</v>
      </c>
      <c r="I99" s="118">
        <f t="shared" si="10"/>
        <v>5</v>
      </c>
      <c r="J99" s="119">
        <f t="shared" si="10"/>
        <v>22</v>
      </c>
      <c r="K99" s="120">
        <f t="shared" si="10"/>
        <v>0</v>
      </c>
      <c r="L99" s="121">
        <f t="shared" si="10"/>
        <v>233</v>
      </c>
      <c r="M99" s="121">
        <f t="shared" si="10"/>
        <v>230</v>
      </c>
      <c r="N99" s="121">
        <f t="shared" si="10"/>
        <v>239</v>
      </c>
      <c r="O99" s="121">
        <f t="shared" si="10"/>
        <v>133</v>
      </c>
      <c r="P99" s="122">
        <f t="shared" si="10"/>
        <v>52</v>
      </c>
      <c r="Q99" s="123">
        <f t="shared" si="10"/>
        <v>887</v>
      </c>
      <c r="R99" s="124">
        <f t="shared" si="10"/>
        <v>909</v>
      </c>
    </row>
    <row r="100" spans="2:18" s="111" customFormat="1" ht="16.5" customHeight="1">
      <c r="B100" s="125"/>
      <c r="C100" s="126" t="s">
        <v>53</v>
      </c>
      <c r="D100" s="127"/>
      <c r="E100" s="127"/>
      <c r="F100" s="127"/>
      <c r="G100" s="128"/>
      <c r="H100" s="159"/>
      <c r="I100" s="160"/>
      <c r="J100" s="161"/>
      <c r="K100" s="162"/>
      <c r="L100" s="133">
        <v>27</v>
      </c>
      <c r="M100" s="133">
        <v>19</v>
      </c>
      <c r="N100" s="133">
        <v>13</v>
      </c>
      <c r="O100" s="133">
        <v>12</v>
      </c>
      <c r="P100" s="130">
        <v>3</v>
      </c>
      <c r="Q100" s="131">
        <f aca="true" t="shared" si="11" ref="Q100:Q105">SUM(K100:P100)</f>
        <v>74</v>
      </c>
      <c r="R100" s="134">
        <f aca="true" t="shared" si="12" ref="R100:R105">SUM(J100,Q100)</f>
        <v>74</v>
      </c>
    </row>
    <row r="101" spans="2:18" s="111" customFormat="1" ht="16.5" customHeight="1">
      <c r="B101" s="125"/>
      <c r="C101" s="135" t="s">
        <v>54</v>
      </c>
      <c r="D101" s="136"/>
      <c r="E101" s="136"/>
      <c r="F101" s="136"/>
      <c r="G101" s="137"/>
      <c r="H101" s="138">
        <v>7</v>
      </c>
      <c r="I101" s="139">
        <v>1</v>
      </c>
      <c r="J101" s="154">
        <f>SUM(H101:I101)</f>
        <v>8</v>
      </c>
      <c r="K101" s="141">
        <v>0</v>
      </c>
      <c r="L101" s="142">
        <v>23</v>
      </c>
      <c r="M101" s="142">
        <v>13</v>
      </c>
      <c r="N101" s="142">
        <v>19</v>
      </c>
      <c r="O101" s="142">
        <v>10</v>
      </c>
      <c r="P101" s="139">
        <v>10</v>
      </c>
      <c r="Q101" s="140">
        <f t="shared" si="11"/>
        <v>75</v>
      </c>
      <c r="R101" s="143">
        <f t="shared" si="12"/>
        <v>83</v>
      </c>
    </row>
    <row r="102" spans="2:18" s="111" customFormat="1" ht="16.5" customHeight="1">
      <c r="B102" s="125"/>
      <c r="C102" s="135" t="s">
        <v>55</v>
      </c>
      <c r="D102" s="136"/>
      <c r="E102" s="136"/>
      <c r="F102" s="136"/>
      <c r="G102" s="137"/>
      <c r="H102" s="138">
        <v>10</v>
      </c>
      <c r="I102" s="139">
        <v>4</v>
      </c>
      <c r="J102" s="154">
        <f>SUM(H102:I102)</f>
        <v>14</v>
      </c>
      <c r="K102" s="141">
        <v>0</v>
      </c>
      <c r="L102" s="142">
        <v>21</v>
      </c>
      <c r="M102" s="142">
        <v>30</v>
      </c>
      <c r="N102" s="142">
        <v>38</v>
      </c>
      <c r="O102" s="142">
        <v>15</v>
      </c>
      <c r="P102" s="139">
        <v>5</v>
      </c>
      <c r="Q102" s="140">
        <f t="shared" si="11"/>
        <v>109</v>
      </c>
      <c r="R102" s="143">
        <f t="shared" si="12"/>
        <v>123</v>
      </c>
    </row>
    <row r="103" spans="2:18" s="111" customFormat="1" ht="16.5" customHeight="1">
      <c r="B103" s="125"/>
      <c r="C103" s="135" t="s">
        <v>56</v>
      </c>
      <c r="D103" s="136"/>
      <c r="E103" s="136"/>
      <c r="F103" s="136"/>
      <c r="G103" s="137"/>
      <c r="H103" s="163"/>
      <c r="I103" s="139">
        <v>0</v>
      </c>
      <c r="J103" s="154">
        <f>SUM(H103:I103)</f>
        <v>0</v>
      </c>
      <c r="K103" s="164"/>
      <c r="L103" s="142">
        <v>157</v>
      </c>
      <c r="M103" s="142">
        <v>164</v>
      </c>
      <c r="N103" s="142">
        <v>166</v>
      </c>
      <c r="O103" s="142">
        <v>95</v>
      </c>
      <c r="P103" s="139">
        <v>33</v>
      </c>
      <c r="Q103" s="140">
        <f t="shared" si="11"/>
        <v>615</v>
      </c>
      <c r="R103" s="143">
        <f t="shared" si="12"/>
        <v>615</v>
      </c>
    </row>
    <row r="104" spans="2:18" s="111" customFormat="1" ht="16.5" customHeight="1">
      <c r="B104" s="125"/>
      <c r="C104" s="165" t="s">
        <v>57</v>
      </c>
      <c r="D104" s="166"/>
      <c r="E104" s="166"/>
      <c r="F104" s="166"/>
      <c r="G104" s="167"/>
      <c r="H104" s="163"/>
      <c r="I104" s="168"/>
      <c r="J104" s="169"/>
      <c r="K104" s="164"/>
      <c r="L104" s="142">
        <v>5</v>
      </c>
      <c r="M104" s="142">
        <v>4</v>
      </c>
      <c r="N104" s="142">
        <v>3</v>
      </c>
      <c r="O104" s="142">
        <v>1</v>
      </c>
      <c r="P104" s="139">
        <v>1</v>
      </c>
      <c r="Q104" s="140">
        <f t="shared" si="11"/>
        <v>14</v>
      </c>
      <c r="R104" s="143">
        <f t="shared" si="12"/>
        <v>14</v>
      </c>
    </row>
    <row r="105" spans="2:18" s="111" customFormat="1" ht="16.5" customHeight="1">
      <c r="B105" s="170"/>
      <c r="C105" s="171" t="s">
        <v>58</v>
      </c>
      <c r="D105" s="172"/>
      <c r="E105" s="172"/>
      <c r="F105" s="172"/>
      <c r="G105" s="173"/>
      <c r="H105" s="146">
        <v>0</v>
      </c>
      <c r="I105" s="147">
        <v>0</v>
      </c>
      <c r="J105" s="153">
        <f>SUM(H105:I105)</f>
        <v>0</v>
      </c>
      <c r="K105" s="174"/>
      <c r="L105" s="150">
        <v>0</v>
      </c>
      <c r="M105" s="150">
        <v>0</v>
      </c>
      <c r="N105" s="150">
        <v>0</v>
      </c>
      <c r="O105" s="150">
        <v>0</v>
      </c>
      <c r="P105" s="147">
        <v>0</v>
      </c>
      <c r="Q105" s="148">
        <f t="shared" si="11"/>
        <v>0</v>
      </c>
      <c r="R105" s="151">
        <f t="shared" si="12"/>
        <v>0</v>
      </c>
    </row>
    <row r="106" spans="2:18" s="111" customFormat="1" ht="16.5" customHeight="1">
      <c r="B106" s="114" t="s">
        <v>59</v>
      </c>
      <c r="C106" s="115"/>
      <c r="D106" s="115"/>
      <c r="E106" s="115"/>
      <c r="F106" s="115"/>
      <c r="G106" s="116"/>
      <c r="H106" s="117">
        <f>SUM(H107:H109)</f>
        <v>0</v>
      </c>
      <c r="I106" s="118">
        <f>SUM(I107:I109)</f>
        <v>0</v>
      </c>
      <c r="J106" s="119">
        <f>SUM(J107:J109)</f>
        <v>0</v>
      </c>
      <c r="K106" s="175"/>
      <c r="L106" s="121">
        <f aca="true" t="shared" si="13" ref="L106:R106">SUM(L107:L109)</f>
        <v>82</v>
      </c>
      <c r="M106" s="121">
        <f t="shared" si="13"/>
        <v>178</v>
      </c>
      <c r="N106" s="121">
        <f t="shared" si="13"/>
        <v>438</v>
      </c>
      <c r="O106" s="121">
        <f t="shared" si="13"/>
        <v>671</v>
      </c>
      <c r="P106" s="122">
        <f t="shared" si="13"/>
        <v>981</v>
      </c>
      <c r="Q106" s="123">
        <f t="shared" si="13"/>
        <v>2350</v>
      </c>
      <c r="R106" s="124">
        <f t="shared" si="13"/>
        <v>2350</v>
      </c>
    </row>
    <row r="107" spans="2:18" s="111" customFormat="1" ht="16.5" customHeight="1">
      <c r="B107" s="125"/>
      <c r="C107" s="126" t="s">
        <v>60</v>
      </c>
      <c r="D107" s="127"/>
      <c r="E107" s="127"/>
      <c r="F107" s="127"/>
      <c r="G107" s="128"/>
      <c r="H107" s="129">
        <v>0</v>
      </c>
      <c r="I107" s="130">
        <v>0</v>
      </c>
      <c r="J107" s="152">
        <f>SUM(H107:I107)</f>
        <v>0</v>
      </c>
      <c r="K107" s="162"/>
      <c r="L107" s="133">
        <v>25</v>
      </c>
      <c r="M107" s="133">
        <v>59</v>
      </c>
      <c r="N107" s="133">
        <v>162</v>
      </c>
      <c r="O107" s="133">
        <v>250</v>
      </c>
      <c r="P107" s="130">
        <v>253</v>
      </c>
      <c r="Q107" s="131">
        <f>SUM(K107:P107)</f>
        <v>749</v>
      </c>
      <c r="R107" s="134">
        <f>SUM(J107,Q107)</f>
        <v>749</v>
      </c>
    </row>
    <row r="108" spans="2:18" s="111" customFormat="1" ht="16.5" customHeight="1">
      <c r="B108" s="125"/>
      <c r="C108" s="135" t="s">
        <v>61</v>
      </c>
      <c r="D108" s="136"/>
      <c r="E108" s="136"/>
      <c r="F108" s="136"/>
      <c r="G108" s="137"/>
      <c r="H108" s="138">
        <v>0</v>
      </c>
      <c r="I108" s="139">
        <v>0</v>
      </c>
      <c r="J108" s="154">
        <f>SUM(H108:I108)</f>
        <v>0</v>
      </c>
      <c r="K108" s="164"/>
      <c r="L108" s="142">
        <v>49</v>
      </c>
      <c r="M108" s="142">
        <v>81</v>
      </c>
      <c r="N108" s="142">
        <v>131</v>
      </c>
      <c r="O108" s="142">
        <v>135</v>
      </c>
      <c r="P108" s="139">
        <v>86</v>
      </c>
      <c r="Q108" s="140">
        <f>SUM(K108:P108)</f>
        <v>482</v>
      </c>
      <c r="R108" s="143">
        <f>SUM(J108,Q108)</f>
        <v>482</v>
      </c>
    </row>
    <row r="109" spans="2:18" s="111" customFormat="1" ht="16.5" customHeight="1">
      <c r="B109" s="170"/>
      <c r="C109" s="144" t="s">
        <v>62</v>
      </c>
      <c r="D109" s="48"/>
      <c r="E109" s="48"/>
      <c r="F109" s="48"/>
      <c r="G109" s="145"/>
      <c r="H109" s="146">
        <v>0</v>
      </c>
      <c r="I109" s="147">
        <v>0</v>
      </c>
      <c r="J109" s="153">
        <f>SUM(H109:I109)</f>
        <v>0</v>
      </c>
      <c r="K109" s="174"/>
      <c r="L109" s="150">
        <v>8</v>
      </c>
      <c r="M109" s="150">
        <v>38</v>
      </c>
      <c r="N109" s="150">
        <v>145</v>
      </c>
      <c r="O109" s="150">
        <v>286</v>
      </c>
      <c r="P109" s="147">
        <v>642</v>
      </c>
      <c r="Q109" s="148">
        <f>SUM(K109:P109)</f>
        <v>1119</v>
      </c>
      <c r="R109" s="151">
        <f>SUM(J109,Q109)</f>
        <v>1119</v>
      </c>
    </row>
    <row r="110" spans="2:18" s="111" customFormat="1" ht="16.5" customHeight="1">
      <c r="B110" s="176" t="s">
        <v>63</v>
      </c>
      <c r="C110" s="29"/>
      <c r="D110" s="29"/>
      <c r="E110" s="29"/>
      <c r="F110" s="29"/>
      <c r="G110" s="30"/>
      <c r="H110" s="117">
        <f aca="true" t="shared" si="14" ref="H110:R110">SUM(H79,H99,H106)</f>
        <v>3700</v>
      </c>
      <c r="I110" s="118">
        <f t="shared" si="14"/>
        <v>1760</v>
      </c>
      <c r="J110" s="119">
        <f t="shared" si="14"/>
        <v>5460</v>
      </c>
      <c r="K110" s="120">
        <f t="shared" si="14"/>
        <v>-1</v>
      </c>
      <c r="L110" s="121">
        <f t="shared" si="14"/>
        <v>4986</v>
      </c>
      <c r="M110" s="121">
        <f t="shared" si="14"/>
        <v>4034</v>
      </c>
      <c r="N110" s="121">
        <f t="shared" si="14"/>
        <v>3265</v>
      </c>
      <c r="O110" s="121">
        <f t="shared" si="14"/>
        <v>2633</v>
      </c>
      <c r="P110" s="122">
        <f t="shared" si="14"/>
        <v>2285</v>
      </c>
      <c r="Q110" s="123">
        <f t="shared" si="14"/>
        <v>17202</v>
      </c>
      <c r="R110" s="124">
        <f t="shared" si="14"/>
        <v>22662</v>
      </c>
    </row>
    <row r="111" s="111" customFormat="1" ht="16.5" customHeight="1"/>
    <row r="112" spans="1:11" s="111" customFormat="1" ht="16.5" customHeight="1">
      <c r="A112" s="110" t="s">
        <v>64</v>
      </c>
      <c r="H112" s="112"/>
      <c r="I112" s="112"/>
      <c r="J112" s="112"/>
      <c r="K112" s="112"/>
    </row>
    <row r="113" spans="2:18" s="111" customFormat="1" ht="16.5" customHeight="1">
      <c r="B113" s="113"/>
      <c r="C113" s="113"/>
      <c r="D113" s="113"/>
      <c r="E113" s="113"/>
      <c r="F113" s="4"/>
      <c r="G113" s="4"/>
      <c r="H113" s="4"/>
      <c r="I113" s="312" t="s">
        <v>65</v>
      </c>
      <c r="J113" s="312"/>
      <c r="K113" s="312"/>
      <c r="L113" s="312"/>
      <c r="M113" s="312"/>
      <c r="N113" s="312"/>
      <c r="O113" s="312"/>
      <c r="P113" s="312"/>
      <c r="Q113" s="312"/>
      <c r="R113" s="312"/>
    </row>
    <row r="114" spans="2:18" s="111" customFormat="1" ht="16.5" customHeight="1">
      <c r="B114" s="329" t="str">
        <f>$B$23</f>
        <v>平成２０年（２００８年）５月</v>
      </c>
      <c r="C114" s="330"/>
      <c r="D114" s="330"/>
      <c r="E114" s="330"/>
      <c r="F114" s="330"/>
      <c r="G114" s="331"/>
      <c r="H114" s="361" t="s">
        <v>23</v>
      </c>
      <c r="I114" s="362"/>
      <c r="J114" s="362"/>
      <c r="K114" s="363" t="s">
        <v>24</v>
      </c>
      <c r="L114" s="339"/>
      <c r="M114" s="339"/>
      <c r="N114" s="339"/>
      <c r="O114" s="339"/>
      <c r="P114" s="339"/>
      <c r="Q114" s="364"/>
      <c r="R114" s="370" t="s">
        <v>17</v>
      </c>
    </row>
    <row r="115" spans="2:18" s="111" customFormat="1" ht="16.5" customHeight="1">
      <c r="B115" s="332"/>
      <c r="C115" s="333"/>
      <c r="D115" s="333"/>
      <c r="E115" s="333"/>
      <c r="F115" s="333"/>
      <c r="G115" s="334"/>
      <c r="H115" s="66" t="s">
        <v>8</v>
      </c>
      <c r="I115" s="67" t="s">
        <v>9</v>
      </c>
      <c r="J115" s="68" t="s">
        <v>10</v>
      </c>
      <c r="K115" s="69" t="s">
        <v>11</v>
      </c>
      <c r="L115" s="70" t="s">
        <v>12</v>
      </c>
      <c r="M115" s="70" t="s">
        <v>13</v>
      </c>
      <c r="N115" s="70" t="s">
        <v>14</v>
      </c>
      <c r="O115" s="70" t="s">
        <v>15</v>
      </c>
      <c r="P115" s="71" t="s">
        <v>16</v>
      </c>
      <c r="Q115" s="65" t="s">
        <v>10</v>
      </c>
      <c r="R115" s="371"/>
    </row>
    <row r="116" spans="2:18" s="111" customFormat="1" ht="16.5" customHeight="1">
      <c r="B116" s="114" t="s">
        <v>32</v>
      </c>
      <c r="C116" s="115"/>
      <c r="D116" s="115"/>
      <c r="E116" s="115"/>
      <c r="F116" s="115"/>
      <c r="G116" s="116"/>
      <c r="H116" s="117">
        <f aca="true" t="shared" si="15" ref="H116:R116">SUM(H117,H123,H126,H130,H134:H135)</f>
        <v>44790430</v>
      </c>
      <c r="I116" s="118">
        <f t="shared" si="15"/>
        <v>33647001</v>
      </c>
      <c r="J116" s="119">
        <f t="shared" si="15"/>
        <v>78437431</v>
      </c>
      <c r="K116" s="120">
        <f t="shared" si="15"/>
        <v>-56304</v>
      </c>
      <c r="L116" s="121">
        <f t="shared" si="15"/>
        <v>148325061</v>
      </c>
      <c r="M116" s="121">
        <f t="shared" si="15"/>
        <v>133512548</v>
      </c>
      <c r="N116" s="121">
        <f t="shared" si="15"/>
        <v>118665567</v>
      </c>
      <c r="O116" s="121">
        <f t="shared" si="15"/>
        <v>91128924</v>
      </c>
      <c r="P116" s="122">
        <f t="shared" si="15"/>
        <v>65706174</v>
      </c>
      <c r="Q116" s="123">
        <f t="shared" si="15"/>
        <v>557281970</v>
      </c>
      <c r="R116" s="124">
        <f t="shared" si="15"/>
        <v>635719401</v>
      </c>
    </row>
    <row r="117" spans="2:18" s="111" customFormat="1" ht="16.5" customHeight="1">
      <c r="B117" s="125"/>
      <c r="C117" s="114" t="s">
        <v>33</v>
      </c>
      <c r="D117" s="115"/>
      <c r="E117" s="115"/>
      <c r="F117" s="115"/>
      <c r="G117" s="116"/>
      <c r="H117" s="117">
        <f aca="true" t="shared" si="16" ref="H117:Q117">SUM(H118:H122)</f>
        <v>16878557</v>
      </c>
      <c r="I117" s="118">
        <f t="shared" si="16"/>
        <v>9229014</v>
      </c>
      <c r="J117" s="119">
        <f t="shared" si="16"/>
        <v>26107571</v>
      </c>
      <c r="K117" s="120">
        <f t="shared" si="16"/>
        <v>-954</v>
      </c>
      <c r="L117" s="121">
        <f t="shared" si="16"/>
        <v>35948404</v>
      </c>
      <c r="M117" s="121">
        <f t="shared" si="16"/>
        <v>31006762</v>
      </c>
      <c r="N117" s="121">
        <f t="shared" si="16"/>
        <v>25285664</v>
      </c>
      <c r="O117" s="121">
        <f t="shared" si="16"/>
        <v>23578678</v>
      </c>
      <c r="P117" s="122">
        <f t="shared" si="16"/>
        <v>25546045</v>
      </c>
      <c r="Q117" s="123">
        <f t="shared" si="16"/>
        <v>141364599</v>
      </c>
      <c r="R117" s="124">
        <f aca="true" t="shared" si="17" ref="R117:R122">SUM(J117,Q117)</f>
        <v>167472170</v>
      </c>
    </row>
    <row r="118" spans="2:18" s="111" customFormat="1" ht="16.5" customHeight="1">
      <c r="B118" s="125"/>
      <c r="C118" s="125"/>
      <c r="D118" s="126" t="s">
        <v>34</v>
      </c>
      <c r="E118" s="127"/>
      <c r="F118" s="127"/>
      <c r="G118" s="128"/>
      <c r="H118" s="129">
        <v>16312043</v>
      </c>
      <c r="I118" s="130">
        <v>8556192</v>
      </c>
      <c r="J118" s="152">
        <f>SUM(H118:I118)</f>
        <v>24868235</v>
      </c>
      <c r="K118" s="132">
        <v>0</v>
      </c>
      <c r="L118" s="133">
        <v>31545063</v>
      </c>
      <c r="M118" s="133">
        <v>26484460</v>
      </c>
      <c r="N118" s="133">
        <v>20845333</v>
      </c>
      <c r="O118" s="133">
        <v>18757494</v>
      </c>
      <c r="P118" s="130">
        <v>18717457</v>
      </c>
      <c r="Q118" s="131">
        <f>SUM(K118:P118)</f>
        <v>116349807</v>
      </c>
      <c r="R118" s="134">
        <f t="shared" si="17"/>
        <v>141218042</v>
      </c>
    </row>
    <row r="119" spans="2:18" s="111" customFormat="1" ht="16.5" customHeight="1">
      <c r="B119" s="125"/>
      <c r="C119" s="125"/>
      <c r="D119" s="135" t="s">
        <v>35</v>
      </c>
      <c r="E119" s="136"/>
      <c r="F119" s="136"/>
      <c r="G119" s="137"/>
      <c r="H119" s="138">
        <v>0</v>
      </c>
      <c r="I119" s="139">
        <v>0</v>
      </c>
      <c r="J119" s="154">
        <f>SUM(H119:I119)</f>
        <v>0</v>
      </c>
      <c r="K119" s="141">
        <v>0</v>
      </c>
      <c r="L119" s="142">
        <v>33750</v>
      </c>
      <c r="M119" s="142">
        <v>0</v>
      </c>
      <c r="N119" s="142">
        <v>101250</v>
      </c>
      <c r="O119" s="142">
        <v>311625</v>
      </c>
      <c r="P119" s="139">
        <v>1901250</v>
      </c>
      <c r="Q119" s="140">
        <f>SUM(K119:P119)</f>
        <v>2347875</v>
      </c>
      <c r="R119" s="143">
        <f t="shared" si="17"/>
        <v>2347875</v>
      </c>
    </row>
    <row r="120" spans="2:18" s="111" customFormat="1" ht="16.5" customHeight="1">
      <c r="B120" s="125"/>
      <c r="C120" s="125"/>
      <c r="D120" s="135" t="s">
        <v>36</v>
      </c>
      <c r="E120" s="136"/>
      <c r="F120" s="136"/>
      <c r="G120" s="137"/>
      <c r="H120" s="138">
        <v>305064</v>
      </c>
      <c r="I120" s="139">
        <v>256302</v>
      </c>
      <c r="J120" s="154">
        <f>SUM(H120:I120)</f>
        <v>561366</v>
      </c>
      <c r="K120" s="141">
        <v>-954</v>
      </c>
      <c r="L120" s="142">
        <v>2603611</v>
      </c>
      <c r="M120" s="142">
        <v>3022542</v>
      </c>
      <c r="N120" s="142">
        <v>2712331</v>
      </c>
      <c r="O120" s="142">
        <v>3059299</v>
      </c>
      <c r="P120" s="139">
        <v>3202668</v>
      </c>
      <c r="Q120" s="140">
        <f>SUM(K120:P120)</f>
        <v>14599497</v>
      </c>
      <c r="R120" s="143">
        <f t="shared" si="17"/>
        <v>15160863</v>
      </c>
    </row>
    <row r="121" spans="2:18" s="111" customFormat="1" ht="16.5" customHeight="1">
      <c r="B121" s="125"/>
      <c r="C121" s="125"/>
      <c r="D121" s="135" t="s">
        <v>37</v>
      </c>
      <c r="E121" s="136"/>
      <c r="F121" s="136"/>
      <c r="G121" s="137"/>
      <c r="H121" s="138">
        <v>177750</v>
      </c>
      <c r="I121" s="139">
        <v>363780</v>
      </c>
      <c r="J121" s="154">
        <f>SUM(H121:I121)</f>
        <v>541530</v>
      </c>
      <c r="K121" s="141">
        <v>0</v>
      </c>
      <c r="L121" s="142">
        <v>1457370</v>
      </c>
      <c r="M121" s="142">
        <v>1199970</v>
      </c>
      <c r="N121" s="142">
        <v>1241460</v>
      </c>
      <c r="O121" s="142">
        <v>1194030</v>
      </c>
      <c r="P121" s="139">
        <v>1390320</v>
      </c>
      <c r="Q121" s="140">
        <f>SUM(K121:P121)</f>
        <v>6483150</v>
      </c>
      <c r="R121" s="143">
        <f t="shared" si="17"/>
        <v>7024680</v>
      </c>
    </row>
    <row r="122" spans="2:18" s="111" customFormat="1" ht="16.5" customHeight="1">
      <c r="B122" s="125"/>
      <c r="C122" s="125"/>
      <c r="D122" s="144" t="s">
        <v>38</v>
      </c>
      <c r="E122" s="48"/>
      <c r="F122" s="48"/>
      <c r="G122" s="145"/>
      <c r="H122" s="146">
        <v>83700</v>
      </c>
      <c r="I122" s="147">
        <v>52740</v>
      </c>
      <c r="J122" s="153">
        <f>SUM(H122:I122)</f>
        <v>136440</v>
      </c>
      <c r="K122" s="149">
        <v>0</v>
      </c>
      <c r="L122" s="150">
        <v>308610</v>
      </c>
      <c r="M122" s="150">
        <v>299790</v>
      </c>
      <c r="N122" s="150">
        <v>385290</v>
      </c>
      <c r="O122" s="150">
        <v>256230</v>
      </c>
      <c r="P122" s="147">
        <v>334350</v>
      </c>
      <c r="Q122" s="148">
        <f>SUM(K122:P122)</f>
        <v>1584270</v>
      </c>
      <c r="R122" s="151">
        <f t="shared" si="17"/>
        <v>1720710</v>
      </c>
    </row>
    <row r="123" spans="2:18" s="111" customFormat="1" ht="16.5" customHeight="1">
      <c r="B123" s="125"/>
      <c r="C123" s="114" t="s">
        <v>39</v>
      </c>
      <c r="D123" s="115"/>
      <c r="E123" s="115"/>
      <c r="F123" s="115"/>
      <c r="G123" s="116"/>
      <c r="H123" s="117">
        <f aca="true" t="shared" si="18" ref="H123:R123">SUM(H124:H125)</f>
        <v>13855944</v>
      </c>
      <c r="I123" s="118">
        <f t="shared" si="18"/>
        <v>15817653</v>
      </c>
      <c r="J123" s="119">
        <f t="shared" si="18"/>
        <v>29673597</v>
      </c>
      <c r="K123" s="120">
        <f t="shared" si="18"/>
        <v>-55350</v>
      </c>
      <c r="L123" s="121">
        <f t="shared" si="18"/>
        <v>75033534</v>
      </c>
      <c r="M123" s="121">
        <f t="shared" si="18"/>
        <v>68650374</v>
      </c>
      <c r="N123" s="121">
        <f t="shared" si="18"/>
        <v>61295792</v>
      </c>
      <c r="O123" s="121">
        <f t="shared" si="18"/>
        <v>40450526</v>
      </c>
      <c r="P123" s="122">
        <f t="shared" si="18"/>
        <v>22647975</v>
      </c>
      <c r="Q123" s="123">
        <f t="shared" si="18"/>
        <v>268022851</v>
      </c>
      <c r="R123" s="124">
        <f t="shared" si="18"/>
        <v>297696448</v>
      </c>
    </row>
    <row r="124" spans="2:18" s="111" customFormat="1" ht="16.5" customHeight="1">
      <c r="B124" s="125"/>
      <c r="C124" s="125"/>
      <c r="D124" s="126" t="s">
        <v>40</v>
      </c>
      <c r="E124" s="127"/>
      <c r="F124" s="127"/>
      <c r="G124" s="128"/>
      <c r="H124" s="129">
        <v>8592303</v>
      </c>
      <c r="I124" s="130">
        <v>8815518</v>
      </c>
      <c r="J124" s="152">
        <f>SUM(H124:I124)</f>
        <v>17407821</v>
      </c>
      <c r="K124" s="132">
        <v>-55350</v>
      </c>
      <c r="L124" s="133">
        <v>44108127</v>
      </c>
      <c r="M124" s="133">
        <v>38197416</v>
      </c>
      <c r="N124" s="133">
        <v>33214229</v>
      </c>
      <c r="O124" s="133">
        <v>22460960</v>
      </c>
      <c r="P124" s="130">
        <v>11207895</v>
      </c>
      <c r="Q124" s="131">
        <f>SUM(K124:P124)</f>
        <v>149133277</v>
      </c>
      <c r="R124" s="134">
        <f>SUM(J124,Q124)</f>
        <v>166541098</v>
      </c>
    </row>
    <row r="125" spans="2:18" s="111" customFormat="1" ht="16.5" customHeight="1">
      <c r="B125" s="125"/>
      <c r="C125" s="125"/>
      <c r="D125" s="144" t="s">
        <v>41</v>
      </c>
      <c r="E125" s="48"/>
      <c r="F125" s="48"/>
      <c r="G125" s="145"/>
      <c r="H125" s="146">
        <v>5263641</v>
      </c>
      <c r="I125" s="147">
        <v>7002135</v>
      </c>
      <c r="J125" s="153">
        <f>SUM(H125:I125)</f>
        <v>12265776</v>
      </c>
      <c r="K125" s="149">
        <v>0</v>
      </c>
      <c r="L125" s="150">
        <v>30925407</v>
      </c>
      <c r="M125" s="150">
        <v>30452958</v>
      </c>
      <c r="N125" s="150">
        <v>28081563</v>
      </c>
      <c r="O125" s="150">
        <v>17989566</v>
      </c>
      <c r="P125" s="147">
        <v>11440080</v>
      </c>
      <c r="Q125" s="148">
        <f>SUM(K125:P125)</f>
        <v>118889574</v>
      </c>
      <c r="R125" s="151">
        <f>SUM(J125,Q125)</f>
        <v>131155350</v>
      </c>
    </row>
    <row r="126" spans="2:18" s="111" customFormat="1" ht="16.5" customHeight="1">
      <c r="B126" s="125"/>
      <c r="C126" s="114" t="s">
        <v>42</v>
      </c>
      <c r="D126" s="115"/>
      <c r="E126" s="115"/>
      <c r="F126" s="115"/>
      <c r="G126" s="116"/>
      <c r="H126" s="117">
        <f aca="true" t="shared" si="19" ref="H126:R126">SUM(H127:H129)</f>
        <v>116784</v>
      </c>
      <c r="I126" s="118">
        <f t="shared" si="19"/>
        <v>275868</v>
      </c>
      <c r="J126" s="119">
        <f t="shared" si="19"/>
        <v>392652</v>
      </c>
      <c r="K126" s="120">
        <f t="shared" si="19"/>
        <v>0</v>
      </c>
      <c r="L126" s="121">
        <f t="shared" si="19"/>
        <v>3647232</v>
      </c>
      <c r="M126" s="121">
        <f t="shared" si="19"/>
        <v>6092534</v>
      </c>
      <c r="N126" s="121">
        <f t="shared" si="19"/>
        <v>9512554</v>
      </c>
      <c r="O126" s="121">
        <f t="shared" si="19"/>
        <v>9747608</v>
      </c>
      <c r="P126" s="122">
        <f t="shared" si="19"/>
        <v>7428987</v>
      </c>
      <c r="Q126" s="123">
        <f t="shared" si="19"/>
        <v>36428915</v>
      </c>
      <c r="R126" s="124">
        <f t="shared" si="19"/>
        <v>36821567</v>
      </c>
    </row>
    <row r="127" spans="2:18" s="111" customFormat="1" ht="16.5" customHeight="1">
      <c r="B127" s="125"/>
      <c r="C127" s="125"/>
      <c r="D127" s="126" t="s">
        <v>43</v>
      </c>
      <c r="E127" s="127"/>
      <c r="F127" s="127"/>
      <c r="G127" s="128"/>
      <c r="H127" s="129">
        <v>97335</v>
      </c>
      <c r="I127" s="130">
        <v>186624</v>
      </c>
      <c r="J127" s="152">
        <f>SUM(H127:I127)</f>
        <v>283959</v>
      </c>
      <c r="K127" s="132">
        <v>0</v>
      </c>
      <c r="L127" s="133">
        <v>2403252</v>
      </c>
      <c r="M127" s="133">
        <v>3496088</v>
      </c>
      <c r="N127" s="133">
        <v>5992830</v>
      </c>
      <c r="O127" s="133">
        <v>6075626</v>
      </c>
      <c r="P127" s="130">
        <v>4063626</v>
      </c>
      <c r="Q127" s="131">
        <f>SUM(K127:P127)</f>
        <v>22031422</v>
      </c>
      <c r="R127" s="134">
        <f>SUM(J127,Q127)</f>
        <v>22315381</v>
      </c>
    </row>
    <row r="128" spans="2:18" s="111" customFormat="1" ht="16.5" customHeight="1">
      <c r="B128" s="125"/>
      <c r="C128" s="125"/>
      <c r="D128" s="135" t="s">
        <v>44</v>
      </c>
      <c r="E128" s="136"/>
      <c r="F128" s="136"/>
      <c r="G128" s="137"/>
      <c r="H128" s="138">
        <v>19449</v>
      </c>
      <c r="I128" s="139">
        <v>89244</v>
      </c>
      <c r="J128" s="154">
        <f>SUM(H128:I128)</f>
        <v>108693</v>
      </c>
      <c r="K128" s="141">
        <v>0</v>
      </c>
      <c r="L128" s="142">
        <v>1136790</v>
      </c>
      <c r="M128" s="142">
        <v>2092878</v>
      </c>
      <c r="N128" s="142">
        <v>2942176</v>
      </c>
      <c r="O128" s="142">
        <v>3197475</v>
      </c>
      <c r="P128" s="139">
        <v>2014506</v>
      </c>
      <c r="Q128" s="140">
        <f>SUM(K128:P128)</f>
        <v>11383825</v>
      </c>
      <c r="R128" s="143">
        <f>SUM(J128,Q128)</f>
        <v>11492518</v>
      </c>
    </row>
    <row r="129" spans="2:18" s="111" customFormat="1" ht="16.5" customHeight="1">
      <c r="B129" s="125"/>
      <c r="C129" s="155"/>
      <c r="D129" s="144" t="s">
        <v>45</v>
      </c>
      <c r="E129" s="48"/>
      <c r="F129" s="48"/>
      <c r="G129" s="145"/>
      <c r="H129" s="146">
        <v>0</v>
      </c>
      <c r="I129" s="147">
        <v>0</v>
      </c>
      <c r="J129" s="153">
        <f>SUM(H129:I129)</f>
        <v>0</v>
      </c>
      <c r="K129" s="149">
        <v>0</v>
      </c>
      <c r="L129" s="150">
        <v>107190</v>
      </c>
      <c r="M129" s="150">
        <v>503568</v>
      </c>
      <c r="N129" s="150">
        <v>577548</v>
      </c>
      <c r="O129" s="150">
        <v>474507</v>
      </c>
      <c r="P129" s="147">
        <v>1350855</v>
      </c>
      <c r="Q129" s="148">
        <f>SUM(K129:P129)</f>
        <v>3013668</v>
      </c>
      <c r="R129" s="151">
        <f>SUM(J129,Q129)</f>
        <v>3013668</v>
      </c>
    </row>
    <row r="130" spans="2:18" s="111" customFormat="1" ht="16.5" customHeight="1">
      <c r="B130" s="125"/>
      <c r="C130" s="114" t="s">
        <v>46</v>
      </c>
      <c r="D130" s="115"/>
      <c r="E130" s="115"/>
      <c r="F130" s="115"/>
      <c r="G130" s="116"/>
      <c r="H130" s="117">
        <f aca="true" t="shared" si="20" ref="H130:R130">SUM(H131:H133)</f>
        <v>4938743</v>
      </c>
      <c r="I130" s="118">
        <f t="shared" si="20"/>
        <v>2676564</v>
      </c>
      <c r="J130" s="119">
        <f t="shared" si="20"/>
        <v>7615307</v>
      </c>
      <c r="K130" s="120">
        <f t="shared" si="20"/>
        <v>0</v>
      </c>
      <c r="L130" s="121">
        <f t="shared" si="20"/>
        <v>5028240</v>
      </c>
      <c r="M130" s="121">
        <f t="shared" si="20"/>
        <v>7456613</v>
      </c>
      <c r="N130" s="121">
        <f t="shared" si="20"/>
        <v>6541320</v>
      </c>
      <c r="O130" s="121">
        <f t="shared" si="20"/>
        <v>5595336</v>
      </c>
      <c r="P130" s="122">
        <f t="shared" si="20"/>
        <v>4711005</v>
      </c>
      <c r="Q130" s="123">
        <f t="shared" si="20"/>
        <v>29332514</v>
      </c>
      <c r="R130" s="124">
        <f t="shared" si="20"/>
        <v>36947821</v>
      </c>
    </row>
    <row r="131" spans="2:18" s="111" customFormat="1" ht="16.5" customHeight="1">
      <c r="B131" s="125"/>
      <c r="C131" s="125"/>
      <c r="D131" s="126" t="s">
        <v>47</v>
      </c>
      <c r="E131" s="127"/>
      <c r="F131" s="127"/>
      <c r="G131" s="128"/>
      <c r="H131" s="129">
        <v>1975329</v>
      </c>
      <c r="I131" s="130">
        <v>1368918</v>
      </c>
      <c r="J131" s="152">
        <f>SUM(H131:I131)</f>
        <v>3344247</v>
      </c>
      <c r="K131" s="132">
        <v>0</v>
      </c>
      <c r="L131" s="133">
        <v>2255985</v>
      </c>
      <c r="M131" s="133">
        <v>5614038</v>
      </c>
      <c r="N131" s="133">
        <v>5705982</v>
      </c>
      <c r="O131" s="133">
        <v>4873725</v>
      </c>
      <c r="P131" s="130">
        <v>4517964</v>
      </c>
      <c r="Q131" s="131">
        <f>SUM(K131:P131)</f>
        <v>22967694</v>
      </c>
      <c r="R131" s="134">
        <f>SUM(J131,Q131)</f>
        <v>26311941</v>
      </c>
    </row>
    <row r="132" spans="2:18" s="111" customFormat="1" ht="16.5" customHeight="1">
      <c r="B132" s="125"/>
      <c r="C132" s="125"/>
      <c r="D132" s="135" t="s">
        <v>48</v>
      </c>
      <c r="E132" s="136"/>
      <c r="F132" s="136"/>
      <c r="G132" s="137"/>
      <c r="H132" s="138">
        <v>555826</v>
      </c>
      <c r="I132" s="139">
        <v>104417</v>
      </c>
      <c r="J132" s="154">
        <f>SUM(H132:I132)</f>
        <v>660243</v>
      </c>
      <c r="K132" s="141">
        <v>0</v>
      </c>
      <c r="L132" s="142">
        <v>595362</v>
      </c>
      <c r="M132" s="142">
        <v>333294</v>
      </c>
      <c r="N132" s="142">
        <v>327010</v>
      </c>
      <c r="O132" s="142">
        <v>303226</v>
      </c>
      <c r="P132" s="139">
        <v>31185</v>
      </c>
      <c r="Q132" s="140">
        <f>SUM(K132:P132)</f>
        <v>1590077</v>
      </c>
      <c r="R132" s="143">
        <f>SUM(J132,Q132)</f>
        <v>2250320</v>
      </c>
    </row>
    <row r="133" spans="2:18" s="111" customFormat="1" ht="16.5" customHeight="1">
      <c r="B133" s="125"/>
      <c r="C133" s="125"/>
      <c r="D133" s="144" t="s">
        <v>49</v>
      </c>
      <c r="E133" s="48"/>
      <c r="F133" s="48"/>
      <c r="G133" s="145"/>
      <c r="H133" s="146">
        <v>2407588</v>
      </c>
      <c r="I133" s="147">
        <v>1203229</v>
      </c>
      <c r="J133" s="153">
        <f>SUM(H133:I133)</f>
        <v>3610817</v>
      </c>
      <c r="K133" s="149">
        <v>0</v>
      </c>
      <c r="L133" s="150">
        <v>2176893</v>
      </c>
      <c r="M133" s="150">
        <v>1509281</v>
      </c>
      <c r="N133" s="150">
        <v>508328</v>
      </c>
      <c r="O133" s="150">
        <v>418385</v>
      </c>
      <c r="P133" s="147">
        <v>161856</v>
      </c>
      <c r="Q133" s="148">
        <f>SUM(K133:P133)</f>
        <v>4774743</v>
      </c>
      <c r="R133" s="151">
        <f>SUM(J133,Q133)</f>
        <v>8385560</v>
      </c>
    </row>
    <row r="134" spans="2:18" s="111" customFormat="1" ht="16.5" customHeight="1">
      <c r="B134" s="125"/>
      <c r="C134" s="156" t="s">
        <v>50</v>
      </c>
      <c r="D134" s="157"/>
      <c r="E134" s="157"/>
      <c r="F134" s="157"/>
      <c r="G134" s="158"/>
      <c r="H134" s="117">
        <v>2622402</v>
      </c>
      <c r="I134" s="118">
        <v>2685402</v>
      </c>
      <c r="J134" s="119">
        <f>SUM(H134:I134)</f>
        <v>5307804</v>
      </c>
      <c r="K134" s="120">
        <v>0</v>
      </c>
      <c r="L134" s="121">
        <v>11251751</v>
      </c>
      <c r="M134" s="121">
        <v>8095785</v>
      </c>
      <c r="N134" s="121">
        <v>5846527</v>
      </c>
      <c r="O134" s="121">
        <v>5108958</v>
      </c>
      <c r="P134" s="122">
        <v>1408266</v>
      </c>
      <c r="Q134" s="123">
        <f>SUM(K134:P134)</f>
        <v>31711287</v>
      </c>
      <c r="R134" s="124">
        <f>SUM(J134,Q134)</f>
        <v>37019091</v>
      </c>
    </row>
    <row r="135" spans="2:18" s="111" customFormat="1" ht="16.5" customHeight="1">
      <c r="B135" s="155"/>
      <c r="C135" s="156" t="s">
        <v>51</v>
      </c>
      <c r="D135" s="157"/>
      <c r="E135" s="157"/>
      <c r="F135" s="157"/>
      <c r="G135" s="158"/>
      <c r="H135" s="117">
        <v>6378000</v>
      </c>
      <c r="I135" s="118">
        <v>2962500</v>
      </c>
      <c r="J135" s="119">
        <f>SUM(H135:I135)</f>
        <v>9340500</v>
      </c>
      <c r="K135" s="120">
        <v>0</v>
      </c>
      <c r="L135" s="121">
        <v>17415900</v>
      </c>
      <c r="M135" s="121">
        <v>12210480</v>
      </c>
      <c r="N135" s="121">
        <v>10183710</v>
      </c>
      <c r="O135" s="121">
        <v>6647818</v>
      </c>
      <c r="P135" s="122">
        <v>3963896</v>
      </c>
      <c r="Q135" s="123">
        <f>SUM(K135:P135)</f>
        <v>50421804</v>
      </c>
      <c r="R135" s="124">
        <f>SUM(J135,Q135)</f>
        <v>59762304</v>
      </c>
    </row>
    <row r="136" spans="2:18" s="111" customFormat="1" ht="16.5" customHeight="1">
      <c r="B136" s="114" t="s">
        <v>52</v>
      </c>
      <c r="C136" s="115"/>
      <c r="D136" s="115"/>
      <c r="E136" s="115"/>
      <c r="F136" s="115"/>
      <c r="G136" s="116"/>
      <c r="H136" s="117">
        <f aca="true" t="shared" si="21" ref="H136:R136">SUM(H137:H142)</f>
        <v>619803</v>
      </c>
      <c r="I136" s="118">
        <f t="shared" si="21"/>
        <v>351567</v>
      </c>
      <c r="J136" s="119">
        <f t="shared" si="21"/>
        <v>971370</v>
      </c>
      <c r="K136" s="120">
        <f t="shared" si="21"/>
        <v>0</v>
      </c>
      <c r="L136" s="121">
        <f t="shared" si="21"/>
        <v>37898208</v>
      </c>
      <c r="M136" s="121">
        <f t="shared" si="21"/>
        <v>46527107</v>
      </c>
      <c r="N136" s="121">
        <f t="shared" si="21"/>
        <v>51241734</v>
      </c>
      <c r="O136" s="121">
        <f t="shared" si="21"/>
        <v>27007560</v>
      </c>
      <c r="P136" s="122">
        <f t="shared" si="21"/>
        <v>10372752</v>
      </c>
      <c r="Q136" s="123">
        <f t="shared" si="21"/>
        <v>173047361</v>
      </c>
      <c r="R136" s="124">
        <f t="shared" si="21"/>
        <v>174018731</v>
      </c>
    </row>
    <row r="137" spans="2:18" s="111" customFormat="1" ht="16.5" customHeight="1">
      <c r="B137" s="125"/>
      <c r="C137" s="126" t="s">
        <v>53</v>
      </c>
      <c r="D137" s="127"/>
      <c r="E137" s="127"/>
      <c r="F137" s="127"/>
      <c r="G137" s="128"/>
      <c r="H137" s="159"/>
      <c r="I137" s="160"/>
      <c r="J137" s="161"/>
      <c r="K137" s="162"/>
      <c r="L137" s="133">
        <v>289980</v>
      </c>
      <c r="M137" s="133">
        <v>197100</v>
      </c>
      <c r="N137" s="133">
        <v>226620</v>
      </c>
      <c r="O137" s="133">
        <v>363780</v>
      </c>
      <c r="P137" s="130">
        <v>32220</v>
      </c>
      <c r="Q137" s="131">
        <f aca="true" t="shared" si="22" ref="Q137:Q142">SUM(K137:P137)</f>
        <v>1109700</v>
      </c>
      <c r="R137" s="134">
        <f aca="true" t="shared" si="23" ref="R137:R142">SUM(J137,Q137)</f>
        <v>1109700</v>
      </c>
    </row>
    <row r="138" spans="2:18" s="111" customFormat="1" ht="16.5" customHeight="1">
      <c r="B138" s="125"/>
      <c r="C138" s="135" t="s">
        <v>54</v>
      </c>
      <c r="D138" s="136"/>
      <c r="E138" s="136"/>
      <c r="F138" s="136"/>
      <c r="G138" s="137"/>
      <c r="H138" s="138">
        <v>217593</v>
      </c>
      <c r="I138" s="139">
        <v>63207</v>
      </c>
      <c r="J138" s="154">
        <f>SUM(H138:I138)</f>
        <v>280800</v>
      </c>
      <c r="K138" s="141">
        <v>0</v>
      </c>
      <c r="L138" s="142">
        <v>2126583</v>
      </c>
      <c r="M138" s="142">
        <v>1327181</v>
      </c>
      <c r="N138" s="142">
        <v>2529756</v>
      </c>
      <c r="O138" s="142">
        <v>1131489</v>
      </c>
      <c r="P138" s="139">
        <v>1095687</v>
      </c>
      <c r="Q138" s="140">
        <f t="shared" si="22"/>
        <v>8210696</v>
      </c>
      <c r="R138" s="143">
        <f t="shared" si="23"/>
        <v>8491496</v>
      </c>
    </row>
    <row r="139" spans="2:18" s="111" customFormat="1" ht="16.5" customHeight="1">
      <c r="B139" s="125"/>
      <c r="C139" s="135" t="s">
        <v>55</v>
      </c>
      <c r="D139" s="136"/>
      <c r="E139" s="136"/>
      <c r="F139" s="136"/>
      <c r="G139" s="137"/>
      <c r="H139" s="138">
        <v>402210</v>
      </c>
      <c r="I139" s="139">
        <v>288360</v>
      </c>
      <c r="J139" s="154">
        <f>SUM(H139:I139)</f>
        <v>690570</v>
      </c>
      <c r="K139" s="141">
        <v>0</v>
      </c>
      <c r="L139" s="142">
        <v>2031102</v>
      </c>
      <c r="M139" s="142">
        <v>4212819</v>
      </c>
      <c r="N139" s="142">
        <v>7653942</v>
      </c>
      <c r="O139" s="142">
        <v>3023001</v>
      </c>
      <c r="P139" s="139">
        <v>1270260</v>
      </c>
      <c r="Q139" s="140">
        <f t="shared" si="22"/>
        <v>18191124</v>
      </c>
      <c r="R139" s="143">
        <f t="shared" si="23"/>
        <v>18881694</v>
      </c>
    </row>
    <row r="140" spans="2:18" s="111" customFormat="1" ht="16.5" customHeight="1">
      <c r="B140" s="125"/>
      <c r="C140" s="135" t="s">
        <v>56</v>
      </c>
      <c r="D140" s="136"/>
      <c r="E140" s="136"/>
      <c r="F140" s="136"/>
      <c r="G140" s="137"/>
      <c r="H140" s="163"/>
      <c r="I140" s="139">
        <v>0</v>
      </c>
      <c r="J140" s="154">
        <f>SUM(H140:I140)</f>
        <v>0</v>
      </c>
      <c r="K140" s="164"/>
      <c r="L140" s="142">
        <v>32721048</v>
      </c>
      <c r="M140" s="142">
        <v>40220973</v>
      </c>
      <c r="N140" s="142">
        <v>40251375</v>
      </c>
      <c r="O140" s="142">
        <v>22434570</v>
      </c>
      <c r="P140" s="139">
        <v>7743573</v>
      </c>
      <c r="Q140" s="140">
        <f t="shared" si="22"/>
        <v>143371539</v>
      </c>
      <c r="R140" s="143">
        <f t="shared" si="23"/>
        <v>143371539</v>
      </c>
    </row>
    <row r="141" spans="2:18" s="111" customFormat="1" ht="16.5" customHeight="1">
      <c r="B141" s="125"/>
      <c r="C141" s="165" t="s">
        <v>57</v>
      </c>
      <c r="D141" s="166"/>
      <c r="E141" s="166"/>
      <c r="F141" s="166"/>
      <c r="G141" s="167"/>
      <c r="H141" s="163"/>
      <c r="I141" s="168"/>
      <c r="J141" s="169"/>
      <c r="K141" s="164"/>
      <c r="L141" s="142">
        <v>729495</v>
      </c>
      <c r="M141" s="142">
        <v>569034</v>
      </c>
      <c r="N141" s="142">
        <v>580041</v>
      </c>
      <c r="O141" s="142">
        <v>54720</v>
      </c>
      <c r="P141" s="139">
        <v>231012</v>
      </c>
      <c r="Q141" s="140">
        <f t="shared" si="22"/>
        <v>2164302</v>
      </c>
      <c r="R141" s="143">
        <f t="shared" si="23"/>
        <v>2164302</v>
      </c>
    </row>
    <row r="142" spans="2:18" s="111" customFormat="1" ht="16.5" customHeight="1">
      <c r="B142" s="170"/>
      <c r="C142" s="171" t="s">
        <v>58</v>
      </c>
      <c r="D142" s="172"/>
      <c r="E142" s="172"/>
      <c r="F142" s="172"/>
      <c r="G142" s="173"/>
      <c r="H142" s="146">
        <v>0</v>
      </c>
      <c r="I142" s="147">
        <v>0</v>
      </c>
      <c r="J142" s="153">
        <f>SUM(H142:I142)</f>
        <v>0</v>
      </c>
      <c r="K142" s="174"/>
      <c r="L142" s="150">
        <v>0</v>
      </c>
      <c r="M142" s="150">
        <v>0</v>
      </c>
      <c r="N142" s="150">
        <v>0</v>
      </c>
      <c r="O142" s="150">
        <v>0</v>
      </c>
      <c r="P142" s="147">
        <v>0</v>
      </c>
      <c r="Q142" s="148">
        <f t="shared" si="22"/>
        <v>0</v>
      </c>
      <c r="R142" s="151">
        <f t="shared" si="23"/>
        <v>0</v>
      </c>
    </row>
    <row r="143" spans="2:18" s="111" customFormat="1" ht="16.5" customHeight="1">
      <c r="B143" s="114" t="s">
        <v>59</v>
      </c>
      <c r="C143" s="115"/>
      <c r="D143" s="115"/>
      <c r="E143" s="115"/>
      <c r="F143" s="115"/>
      <c r="G143" s="116"/>
      <c r="H143" s="117">
        <f>SUM(H144:H146)</f>
        <v>0</v>
      </c>
      <c r="I143" s="118">
        <f>SUM(I144:I146)</f>
        <v>0</v>
      </c>
      <c r="J143" s="119">
        <f>SUM(J144:J146)</f>
        <v>0</v>
      </c>
      <c r="K143" s="175"/>
      <c r="L143" s="121">
        <f aca="true" t="shared" si="24" ref="L143:R143">SUM(L144:L146)</f>
        <v>17047109</v>
      </c>
      <c r="M143" s="121">
        <f t="shared" si="24"/>
        <v>40516298</v>
      </c>
      <c r="N143" s="121">
        <f t="shared" si="24"/>
        <v>116085719</v>
      </c>
      <c r="O143" s="121">
        <f t="shared" si="24"/>
        <v>198630724</v>
      </c>
      <c r="P143" s="122">
        <f t="shared" si="24"/>
        <v>336950356</v>
      </c>
      <c r="Q143" s="123">
        <f t="shared" si="24"/>
        <v>709230206</v>
      </c>
      <c r="R143" s="124">
        <f t="shared" si="24"/>
        <v>709230206</v>
      </c>
    </row>
    <row r="144" spans="2:18" s="111" customFormat="1" ht="16.5" customHeight="1">
      <c r="B144" s="125"/>
      <c r="C144" s="126" t="s">
        <v>60</v>
      </c>
      <c r="D144" s="127"/>
      <c r="E144" s="127"/>
      <c r="F144" s="127"/>
      <c r="G144" s="128"/>
      <c r="H144" s="129">
        <v>0</v>
      </c>
      <c r="I144" s="130">
        <v>0</v>
      </c>
      <c r="J144" s="152">
        <f>SUM(H144:I144)</f>
        <v>0</v>
      </c>
      <c r="K144" s="162"/>
      <c r="L144" s="133">
        <v>4670606</v>
      </c>
      <c r="M144" s="133">
        <v>12204881</v>
      </c>
      <c r="N144" s="133">
        <v>35539625</v>
      </c>
      <c r="O144" s="133">
        <v>58924993</v>
      </c>
      <c r="P144" s="130">
        <v>64193575</v>
      </c>
      <c r="Q144" s="131">
        <f>SUM(K144:P144)</f>
        <v>175533680</v>
      </c>
      <c r="R144" s="134">
        <f>SUM(J144,Q144)</f>
        <v>175533680</v>
      </c>
    </row>
    <row r="145" spans="2:18" s="111" customFormat="1" ht="16.5" customHeight="1">
      <c r="B145" s="125"/>
      <c r="C145" s="135" t="s">
        <v>61</v>
      </c>
      <c r="D145" s="136"/>
      <c r="E145" s="136"/>
      <c r="F145" s="136"/>
      <c r="G145" s="137"/>
      <c r="H145" s="138">
        <v>0</v>
      </c>
      <c r="I145" s="139">
        <v>0</v>
      </c>
      <c r="J145" s="154">
        <f>SUM(H145:I145)</f>
        <v>0</v>
      </c>
      <c r="K145" s="164"/>
      <c r="L145" s="142">
        <v>10348740</v>
      </c>
      <c r="M145" s="142">
        <v>18365175</v>
      </c>
      <c r="N145" s="142">
        <v>30238929</v>
      </c>
      <c r="O145" s="142">
        <v>34216668</v>
      </c>
      <c r="P145" s="139">
        <v>22736871</v>
      </c>
      <c r="Q145" s="140">
        <f>SUM(K145:P145)</f>
        <v>115906383</v>
      </c>
      <c r="R145" s="143">
        <f>SUM(J145,Q145)</f>
        <v>115906383</v>
      </c>
    </row>
    <row r="146" spans="2:18" s="111" customFormat="1" ht="16.5" customHeight="1">
      <c r="B146" s="170"/>
      <c r="C146" s="144" t="s">
        <v>62</v>
      </c>
      <c r="D146" s="48"/>
      <c r="E146" s="48"/>
      <c r="F146" s="48"/>
      <c r="G146" s="145"/>
      <c r="H146" s="146">
        <v>0</v>
      </c>
      <c r="I146" s="147">
        <v>0</v>
      </c>
      <c r="J146" s="153">
        <f>SUM(H146:I146)</f>
        <v>0</v>
      </c>
      <c r="K146" s="174"/>
      <c r="L146" s="150">
        <v>2027763</v>
      </c>
      <c r="M146" s="150">
        <v>9946242</v>
      </c>
      <c r="N146" s="150">
        <v>50307165</v>
      </c>
      <c r="O146" s="150">
        <v>105489063</v>
      </c>
      <c r="P146" s="147">
        <v>250019910</v>
      </c>
      <c r="Q146" s="148">
        <f>SUM(K146:P146)</f>
        <v>417790143</v>
      </c>
      <c r="R146" s="151">
        <f>SUM(J146,Q146)</f>
        <v>417790143</v>
      </c>
    </row>
    <row r="147" spans="2:18" s="111" customFormat="1" ht="16.5" customHeight="1">
      <c r="B147" s="176" t="s">
        <v>63</v>
      </c>
      <c r="C147" s="29"/>
      <c r="D147" s="29"/>
      <c r="E147" s="29"/>
      <c r="F147" s="29"/>
      <c r="G147" s="30"/>
      <c r="H147" s="117">
        <f aca="true" t="shared" si="25" ref="H147:R147">SUM(H116,H136,H143)</f>
        <v>45410233</v>
      </c>
      <c r="I147" s="118">
        <f t="shared" si="25"/>
        <v>33998568</v>
      </c>
      <c r="J147" s="119">
        <f t="shared" si="25"/>
        <v>79408801</v>
      </c>
      <c r="K147" s="120">
        <f t="shared" si="25"/>
        <v>-56304</v>
      </c>
      <c r="L147" s="121">
        <f t="shared" si="25"/>
        <v>203270378</v>
      </c>
      <c r="M147" s="121">
        <f t="shared" si="25"/>
        <v>220555953</v>
      </c>
      <c r="N147" s="121">
        <f t="shared" si="25"/>
        <v>285993020</v>
      </c>
      <c r="O147" s="121">
        <f t="shared" si="25"/>
        <v>316767208</v>
      </c>
      <c r="P147" s="122">
        <f t="shared" si="25"/>
        <v>413029282</v>
      </c>
      <c r="Q147" s="123">
        <f t="shared" si="25"/>
        <v>1439559537</v>
      </c>
      <c r="R147" s="124">
        <f t="shared" si="25"/>
        <v>1518968338</v>
      </c>
    </row>
  </sheetData>
  <sheetProtection/>
  <mergeCells count="42">
    <mergeCell ref="B57:G58"/>
    <mergeCell ref="H77:J77"/>
    <mergeCell ref="J40:Q40"/>
    <mergeCell ref="K49:P49"/>
    <mergeCell ref="B77:G78"/>
    <mergeCell ref="H57:J57"/>
    <mergeCell ref="K57:P57"/>
    <mergeCell ref="B32:G33"/>
    <mergeCell ref="B49:G50"/>
    <mergeCell ref="B41:G42"/>
    <mergeCell ref="K32:Q32"/>
    <mergeCell ref="Q57:Q58"/>
    <mergeCell ref="R32:R33"/>
    <mergeCell ref="K31:R31"/>
    <mergeCell ref="K77:Q77"/>
    <mergeCell ref="R77:R78"/>
    <mergeCell ref="J1:O1"/>
    <mergeCell ref="P1:Q1"/>
    <mergeCell ref="I76:R76"/>
    <mergeCell ref="H4:I4"/>
    <mergeCell ref="J56:Q56"/>
    <mergeCell ref="H41:J41"/>
    <mergeCell ref="B5:G5"/>
    <mergeCell ref="B13:G13"/>
    <mergeCell ref="K22:R22"/>
    <mergeCell ref="H5:I5"/>
    <mergeCell ref="Q12:R12"/>
    <mergeCell ref="H49:J49"/>
    <mergeCell ref="J48:Q48"/>
    <mergeCell ref="Q49:Q50"/>
    <mergeCell ref="K41:P41"/>
    <mergeCell ref="Q41:Q42"/>
    <mergeCell ref="B114:G115"/>
    <mergeCell ref="I113:R113"/>
    <mergeCell ref="H114:J114"/>
    <mergeCell ref="K114:Q114"/>
    <mergeCell ref="R114:R115"/>
    <mergeCell ref="B23:G24"/>
    <mergeCell ref="H32:J32"/>
    <mergeCell ref="R23:R24"/>
    <mergeCell ref="K23:Q23"/>
    <mergeCell ref="H23:J2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83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2017-05-26T07:05:54Z</dcterms:created>
  <dcterms:modified xsi:type="dcterms:W3CDTF">2017-05-26T07:05:56Z</dcterms:modified>
  <cp:category/>
  <cp:version/>
  <cp:contentType/>
  <cp:contentStatus/>
</cp:coreProperties>
</file>