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t1203" sheetId="1" r:id="rId1"/>
    <sheet name="t1202" sheetId="2" r:id="rId2"/>
    <sheet name="t1201" sheetId="3" r:id="rId3"/>
    <sheet name="t1112" sheetId="4" r:id="rId4"/>
    <sheet name="ｔ1111" sheetId="5" r:id="rId5"/>
    <sheet name="t1110" sheetId="6" r:id="rId6"/>
    <sheet name="t1109" sheetId="7" r:id="rId7"/>
    <sheet name="t1108" sheetId="8" r:id="rId8"/>
    <sheet name="t1107" sheetId="9" r:id="rId9"/>
    <sheet name="t1106" sheetId="10" r:id="rId10"/>
    <sheet name="t1105" sheetId="11" r:id="rId11"/>
    <sheet name="t1104" sheetId="12" r:id="rId12"/>
  </sheets>
  <definedNames/>
  <calcPr fullCalcOnLoad="1"/>
</workbook>
</file>

<file path=xl/sharedStrings.xml><?xml version="1.0" encoding="utf-8"?>
<sst xmlns="http://schemas.openxmlformats.org/spreadsheetml/2006/main" count="2508" uniqueCount="68">
  <si>
    <t>※速報値であり，今後，値が変更となることがあります。</t>
  </si>
  <si>
    <t>○第１号被保険者数</t>
  </si>
  <si>
    <t>（単位：人）</t>
  </si>
  <si>
    <t>第１号被保険者数</t>
  </si>
  <si>
    <t>６５歳以上７５歳未満</t>
  </si>
  <si>
    <t>７５歳以上</t>
  </si>
  <si>
    <t>　　計</t>
  </si>
  <si>
    <t>○要介護（要支援）認定者数</t>
  </si>
  <si>
    <t>要支援１</t>
  </si>
  <si>
    <t>要支援２</t>
  </si>
  <si>
    <t>計</t>
  </si>
  <si>
    <t>経過的要介護</t>
  </si>
  <si>
    <t>要介護１</t>
  </si>
  <si>
    <t>要介護２</t>
  </si>
  <si>
    <t>要介護３</t>
  </si>
  <si>
    <t>要介護４</t>
  </si>
  <si>
    <t>要介護５</t>
  </si>
  <si>
    <t>合計</t>
  </si>
  <si>
    <t>第１号被保険者</t>
  </si>
  <si>
    <t>第２号被保険者</t>
  </si>
  <si>
    <t>　　総　数</t>
  </si>
  <si>
    <t>○居宅介護（支援）サービス受給者数</t>
  </si>
  <si>
    <t>現物給付は前々月サービス分，償還給付は前月支出決定分（単位：人）</t>
  </si>
  <si>
    <t>予防給付</t>
  </si>
  <si>
    <t>介護給付</t>
  </si>
  <si>
    <t>○地域密着型（介護予防）サービス受給者数</t>
  </si>
  <si>
    <t>○施設介護サービス受給者数</t>
  </si>
  <si>
    <t>　・介護老人福祉施設（特別養護老人ホーム）</t>
  </si>
  <si>
    <t>　・介護老人保健施設（老人保健施設）</t>
  </si>
  <si>
    <t>　・介護療養型医療施設（療養型病床群）</t>
  </si>
  <si>
    <t>○保険給付決定状況（件数）</t>
  </si>
  <si>
    <t>現物給付は前々月サービス分，償還給付は前月支出決定分（単位：件）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</si>
  <si>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</si>
  <si>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</si>
  <si>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</si>
  <si>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</si>
  <si>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</si>
  <si>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</si>
  <si>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</si>
  <si>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</si>
  <si>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</si>
  <si>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</si>
  <si>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</si>
  <si>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</si>
  <si>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短期入所療養介護（老健）</t>
  </si>
  <si>
    <t>短期入所療養介護（療養型）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</si>
  <si>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</si>
  <si>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</si>
  <si>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</si>
  <si>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</si>
  <si>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</si>
  <si>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</si>
  <si>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</si>
  <si>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</si>
  <si>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</si>
  <si>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</si>
  <si>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</si>
  <si>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</si>
  <si>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</si>
  <si>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施設サービス</t>
  </si>
  <si>
    <t>介護老人福祉施設</t>
  </si>
  <si>
    <t>介護老人保健施設</t>
  </si>
  <si>
    <t>介護療養型医療施設</t>
  </si>
  <si>
    <t>　　合　　　　　計</t>
  </si>
  <si>
    <t>○保険給付決定状況（支給額）</t>
  </si>
  <si>
    <t>現物給付は前々月サービス分，償還給付は前月支出決定分（単位：円）</t>
  </si>
  <si>
    <t>更新</t>
  </si>
  <si>
    <t>非該当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</si>
</sst>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 diagonalUp="1">
      <left style="thin"/>
      <right style="hair"/>
      <top style="thin"/>
      <bottom style="hair"/>
      <diagonal style="thin"/>
    </border>
    <border diagonalUp="1">
      <left style="hair"/>
      <right style="thin"/>
      <top style="thin"/>
      <bottom style="hair"/>
      <diagonal style="thin"/>
    </border>
    <border diagonalUp="1">
      <left style="thin"/>
      <right>
        <color indexed="63"/>
      </right>
      <top style="thin"/>
      <bottom style="hair"/>
      <diagonal style="thin"/>
    </border>
    <border diagonalUp="1">
      <left style="double"/>
      <right style="hair"/>
      <top style="thin"/>
      <bottom style="hair"/>
      <diagonal style="thin"/>
    </border>
    <border diagonalUp="1">
      <left style="thin"/>
      <right style="hair"/>
      <top style="hair"/>
      <bottom style="hair"/>
      <diagonal style="thin"/>
    </border>
    <border diagonalUp="1">
      <left style="double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 style="double"/>
      <right style="hair"/>
      <top style="hair"/>
      <bottom style="thin"/>
      <diagonal style="thin"/>
    </border>
    <border diagonalUp="1">
      <left style="double"/>
      <right style="hair"/>
      <top style="thin"/>
      <bottom style="thin"/>
      <diagonal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4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38" fontId="0" fillId="33" borderId="18" xfId="0" applyNumberFormat="1" applyFont="1" applyFill="1" applyBorder="1" applyAlignment="1">
      <alignment horizontal="right" vertical="center"/>
    </xf>
    <xf numFmtId="38" fontId="0" fillId="33" borderId="17" xfId="0" applyNumberFormat="1" applyFont="1" applyFill="1" applyBorder="1" applyAlignment="1">
      <alignment vertical="center"/>
    </xf>
    <xf numFmtId="38" fontId="0" fillId="33" borderId="19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34" borderId="20" xfId="0" applyNumberFormat="1" applyFont="1" applyFill="1" applyBorder="1" applyAlignment="1">
      <alignment horizontal="right" vertical="center"/>
    </xf>
    <xf numFmtId="38" fontId="0" fillId="34" borderId="21" xfId="0" applyNumberFormat="1" applyFont="1" applyFill="1" applyBorder="1" applyAlignment="1">
      <alignment horizontal="right" vertical="center"/>
    </xf>
    <xf numFmtId="38" fontId="0" fillId="34" borderId="17" xfId="0" applyNumberFormat="1" applyFont="1" applyFill="1" applyBorder="1" applyAlignment="1">
      <alignment horizontal="right" vertical="center"/>
    </xf>
    <xf numFmtId="38" fontId="0" fillId="0" borderId="22" xfId="0" applyNumberFormat="1" applyFont="1" applyBorder="1" applyAlignment="1">
      <alignment horizontal="right" vertical="center"/>
    </xf>
    <xf numFmtId="38" fontId="0" fillId="0" borderId="23" xfId="0" applyNumberFormat="1" applyFont="1" applyBorder="1" applyAlignment="1">
      <alignment horizontal="right" vertical="center"/>
    </xf>
    <xf numFmtId="38" fontId="0" fillId="0" borderId="21" xfId="0" applyNumberFormat="1" applyFont="1" applyBorder="1" applyAlignment="1">
      <alignment horizontal="right" vertical="center"/>
    </xf>
    <xf numFmtId="38" fontId="0" fillId="0" borderId="26" xfId="0" applyNumberFormat="1" applyFont="1" applyBorder="1" applyAlignment="1">
      <alignment horizontal="right" vertical="center"/>
    </xf>
    <xf numFmtId="38" fontId="0" fillId="0" borderId="27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38" fontId="0" fillId="33" borderId="30" xfId="0" applyNumberFormat="1" applyFont="1" applyFill="1" applyBorder="1" applyAlignment="1">
      <alignment horizontal="right" vertical="center"/>
    </xf>
    <xf numFmtId="38" fontId="0" fillId="33" borderId="31" xfId="0" applyNumberFormat="1" applyFont="1" applyFill="1" applyBorder="1" applyAlignment="1">
      <alignment horizontal="right" vertical="center"/>
    </xf>
    <xf numFmtId="38" fontId="0" fillId="33" borderId="32" xfId="0" applyNumberFormat="1" applyFont="1" applyFill="1" applyBorder="1" applyAlignment="1">
      <alignment horizontal="right" vertical="center"/>
    </xf>
    <xf numFmtId="38" fontId="0" fillId="33" borderId="33" xfId="0" applyNumberFormat="1" applyFont="1" applyFill="1" applyBorder="1" applyAlignment="1">
      <alignment horizontal="right" vertical="center"/>
    </xf>
    <xf numFmtId="38" fontId="0" fillId="33" borderId="34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38" fontId="0" fillId="33" borderId="36" xfId="0" applyNumberFormat="1" applyFont="1" applyFill="1" applyBorder="1" applyAlignment="1">
      <alignment horizontal="right" vertical="center"/>
    </xf>
    <xf numFmtId="38" fontId="0" fillId="33" borderId="37" xfId="0" applyNumberFormat="1" applyFont="1" applyFill="1" applyBorder="1" applyAlignment="1">
      <alignment horizontal="right" vertical="center"/>
    </xf>
    <xf numFmtId="38" fontId="0" fillId="33" borderId="14" xfId="0" applyNumberFormat="1" applyFont="1" applyFill="1" applyBorder="1" applyAlignment="1">
      <alignment horizontal="right" vertical="center"/>
    </xf>
    <xf numFmtId="38" fontId="0" fillId="33" borderId="38" xfId="0" applyNumberFormat="1" applyFont="1" applyFill="1" applyBorder="1" applyAlignment="1">
      <alignment horizontal="right" vertical="center"/>
    </xf>
    <xf numFmtId="38" fontId="0" fillId="33" borderId="39" xfId="0" applyNumberFormat="1" applyFont="1" applyFill="1" applyBorder="1" applyAlignment="1">
      <alignment horizontal="right" vertical="center"/>
    </xf>
    <xf numFmtId="38" fontId="0" fillId="0" borderId="4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7" xfId="0" applyNumberFormat="1" applyFont="1" applyBorder="1" applyAlignment="1">
      <alignment horizontal="right" vertical="center"/>
    </xf>
    <xf numFmtId="38" fontId="0" fillId="0" borderId="24" xfId="0" applyNumberFormat="1" applyFont="1" applyBorder="1" applyAlignment="1">
      <alignment horizontal="right" vertical="center"/>
    </xf>
    <xf numFmtId="38" fontId="0" fillId="33" borderId="20" xfId="0" applyNumberFormat="1" applyFont="1" applyFill="1" applyBorder="1" applyAlignment="1">
      <alignment horizontal="right" vertical="center"/>
    </xf>
    <xf numFmtId="38" fontId="0" fillId="33" borderId="21" xfId="0" applyNumberFormat="1" applyFont="1" applyFill="1" applyBorder="1" applyAlignment="1">
      <alignment horizontal="right" vertical="center"/>
    </xf>
    <xf numFmtId="38" fontId="0" fillId="33" borderId="17" xfId="0" applyNumberFormat="1" applyFont="1" applyFill="1" applyBorder="1" applyAlignment="1">
      <alignment horizontal="right" vertical="center"/>
    </xf>
    <xf numFmtId="38" fontId="0" fillId="33" borderId="22" xfId="0" applyNumberFormat="1" applyFont="1" applyFill="1" applyBorder="1" applyAlignment="1">
      <alignment horizontal="right" vertical="center"/>
    </xf>
    <xf numFmtId="38" fontId="0" fillId="33" borderId="23" xfId="0" applyNumberFormat="1" applyFont="1" applyFill="1" applyBorder="1" applyAlignment="1">
      <alignment horizontal="right" vertical="center"/>
    </xf>
    <xf numFmtId="38" fontId="0" fillId="33" borderId="24" xfId="0" applyNumberFormat="1" applyFont="1" applyFill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8" fontId="0" fillId="34" borderId="42" xfId="0" applyNumberFormat="1" applyFont="1" applyFill="1" applyBorder="1" applyAlignment="1">
      <alignment horizontal="right" vertical="center"/>
    </xf>
    <xf numFmtId="38" fontId="0" fillId="34" borderId="43" xfId="0" applyNumberFormat="1" applyFont="1" applyFill="1" applyBorder="1" applyAlignment="1">
      <alignment horizontal="right" vertical="center"/>
    </xf>
    <xf numFmtId="38" fontId="0" fillId="34" borderId="11" xfId="0" applyNumberFormat="1" applyFont="1" applyFill="1" applyBorder="1" applyAlignment="1">
      <alignment horizontal="right" vertical="center"/>
    </xf>
    <xf numFmtId="38" fontId="0" fillId="0" borderId="44" xfId="0" applyNumberFormat="1" applyFont="1" applyBorder="1" applyAlignment="1">
      <alignment horizontal="right" vertical="center"/>
    </xf>
    <xf numFmtId="38" fontId="0" fillId="0" borderId="45" xfId="0" applyNumberFormat="1" applyFont="1" applyBorder="1" applyAlignment="1">
      <alignment horizontal="right" vertical="center"/>
    </xf>
    <xf numFmtId="38" fontId="0" fillId="0" borderId="43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right" vertical="center"/>
    </xf>
    <xf numFmtId="38" fontId="0" fillId="34" borderId="36" xfId="0" applyNumberFormat="1" applyFont="1" applyFill="1" applyBorder="1" applyAlignment="1">
      <alignment horizontal="right" vertical="center"/>
    </xf>
    <xf numFmtId="38" fontId="0" fillId="34" borderId="37" xfId="0" applyNumberFormat="1" applyFont="1" applyFill="1" applyBorder="1" applyAlignment="1">
      <alignment horizontal="right" vertical="center"/>
    </xf>
    <xf numFmtId="38" fontId="0" fillId="34" borderId="14" xfId="0" applyNumberFormat="1" applyFont="1" applyFill="1" applyBorder="1" applyAlignment="1">
      <alignment horizontal="right" vertical="center"/>
    </xf>
    <xf numFmtId="38" fontId="0" fillId="0" borderId="38" xfId="0" applyNumberFormat="1" applyFont="1" applyBorder="1" applyAlignment="1">
      <alignment horizontal="right" vertical="center"/>
    </xf>
    <xf numFmtId="38" fontId="0" fillId="0" borderId="39" xfId="0" applyNumberFormat="1" applyFont="1" applyBorder="1" applyAlignment="1">
      <alignment horizontal="right" vertical="center"/>
    </xf>
    <xf numFmtId="38" fontId="0" fillId="0" borderId="37" xfId="0" applyNumberFormat="1" applyFont="1" applyBorder="1" applyAlignment="1">
      <alignment horizontal="right" vertical="center"/>
    </xf>
    <xf numFmtId="38" fontId="0" fillId="0" borderId="14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38" fontId="0" fillId="0" borderId="47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/>
    </xf>
    <xf numFmtId="38" fontId="0" fillId="0" borderId="48" xfId="0" applyNumberFormat="1" applyFont="1" applyBorder="1" applyAlignment="1">
      <alignment horizontal="right" vertical="center"/>
    </xf>
    <xf numFmtId="38" fontId="0" fillId="0" borderId="16" xfId="0" applyNumberFormat="1" applyFont="1" applyBorder="1" applyAlignment="1">
      <alignment horizontal="right" vertical="center"/>
    </xf>
    <xf numFmtId="38" fontId="0" fillId="33" borderId="26" xfId="0" applyNumberFormat="1" applyFont="1" applyFill="1" applyBorder="1" applyAlignment="1">
      <alignment horizontal="right" vertical="center"/>
    </xf>
    <xf numFmtId="38" fontId="0" fillId="33" borderId="19" xfId="0" applyNumberFormat="1" applyFont="1" applyFill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3" fontId="0" fillId="34" borderId="20" xfId="49" applyNumberFormat="1" applyFont="1" applyFill="1" applyBorder="1" applyAlignment="1">
      <alignment vertical="center"/>
    </xf>
    <xf numFmtId="3" fontId="0" fillId="34" borderId="21" xfId="49" applyNumberFormat="1" applyFont="1" applyFill="1" applyBorder="1" applyAlignment="1">
      <alignment vertical="center"/>
    </xf>
    <xf numFmtId="3" fontId="0" fillId="34" borderId="17" xfId="49" applyNumberFormat="1" applyFont="1" applyFill="1" applyBorder="1" applyAlignment="1">
      <alignment vertical="center"/>
    </xf>
    <xf numFmtId="3" fontId="0" fillId="0" borderId="22" xfId="49" applyNumberFormat="1" applyFont="1" applyFill="1" applyBorder="1" applyAlignment="1">
      <alignment vertical="center"/>
    </xf>
    <xf numFmtId="3" fontId="0" fillId="0" borderId="23" xfId="49" applyNumberFormat="1" applyFont="1" applyFill="1" applyBorder="1" applyAlignment="1">
      <alignment vertical="center"/>
    </xf>
    <xf numFmtId="3" fontId="0" fillId="0" borderId="21" xfId="49" applyNumberFormat="1" applyFont="1" applyFill="1" applyBorder="1" applyAlignment="1">
      <alignment vertical="center"/>
    </xf>
    <xf numFmtId="3" fontId="0" fillId="0" borderId="17" xfId="49" applyNumberFormat="1" applyFont="1" applyFill="1" applyBorder="1" applyAlignment="1">
      <alignment vertical="center"/>
    </xf>
    <xf numFmtId="3" fontId="0" fillId="0" borderId="24" xfId="49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" fontId="0" fillId="33" borderId="42" xfId="49" applyNumberFormat="1" applyFont="1" applyFill="1" applyBorder="1" applyAlignment="1">
      <alignment vertical="center"/>
    </xf>
    <xf numFmtId="3" fontId="0" fillId="33" borderId="43" xfId="49" applyNumberFormat="1" applyFont="1" applyFill="1" applyBorder="1" applyAlignment="1">
      <alignment vertical="center"/>
    </xf>
    <xf numFmtId="3" fontId="0" fillId="33" borderId="47" xfId="49" applyNumberFormat="1" applyFont="1" applyFill="1" applyBorder="1" applyAlignment="1">
      <alignment vertical="center"/>
    </xf>
    <xf numFmtId="3" fontId="0" fillId="33" borderId="44" xfId="49" applyNumberFormat="1" applyFont="1" applyFill="1" applyBorder="1" applyAlignment="1">
      <alignment vertical="center"/>
    </xf>
    <xf numFmtId="3" fontId="0" fillId="33" borderId="45" xfId="49" applyNumberFormat="1" applyFont="1" applyFill="1" applyBorder="1" applyAlignment="1">
      <alignment vertical="center"/>
    </xf>
    <xf numFmtId="3" fontId="0" fillId="33" borderId="27" xfId="49" applyNumberFormat="1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3" fontId="0" fillId="33" borderId="57" xfId="49" applyNumberFormat="1" applyFont="1" applyFill="1" applyBorder="1" applyAlignment="1">
      <alignment vertical="center"/>
    </xf>
    <xf numFmtId="3" fontId="0" fillId="33" borderId="58" xfId="49" applyNumberFormat="1" applyFont="1" applyFill="1" applyBorder="1" applyAlignment="1">
      <alignment vertical="center"/>
    </xf>
    <xf numFmtId="3" fontId="0" fillId="33" borderId="59" xfId="49" applyNumberFormat="1" applyFont="1" applyFill="1" applyBorder="1" applyAlignment="1">
      <alignment vertical="center"/>
    </xf>
    <xf numFmtId="3" fontId="0" fillId="33" borderId="60" xfId="49" applyNumberFormat="1" applyFont="1" applyFill="1" applyBorder="1" applyAlignment="1">
      <alignment vertical="center"/>
    </xf>
    <xf numFmtId="3" fontId="0" fillId="33" borderId="61" xfId="49" applyNumberFormat="1" applyFont="1" applyFill="1" applyBorder="1" applyAlignment="1">
      <alignment vertical="center"/>
    </xf>
    <xf numFmtId="3" fontId="0" fillId="33" borderId="62" xfId="49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3" fontId="0" fillId="33" borderId="36" xfId="49" applyNumberFormat="1" applyFont="1" applyFill="1" applyBorder="1" applyAlignment="1">
      <alignment vertical="center"/>
    </xf>
    <xf numFmtId="3" fontId="0" fillId="33" borderId="37" xfId="49" applyNumberFormat="1" applyFont="1" applyFill="1" applyBorder="1" applyAlignment="1">
      <alignment vertical="center"/>
    </xf>
    <xf numFmtId="3" fontId="0" fillId="33" borderId="48" xfId="49" applyNumberFormat="1" applyFont="1" applyFill="1" applyBorder="1" applyAlignment="1">
      <alignment vertical="center"/>
    </xf>
    <xf numFmtId="3" fontId="0" fillId="33" borderId="38" xfId="49" applyNumberFormat="1" applyFont="1" applyFill="1" applyBorder="1" applyAlignment="1">
      <alignment vertical="center"/>
    </xf>
    <xf numFmtId="3" fontId="0" fillId="33" borderId="39" xfId="49" applyNumberFormat="1" applyFont="1" applyFill="1" applyBorder="1" applyAlignment="1">
      <alignment vertical="center"/>
    </xf>
    <xf numFmtId="3" fontId="0" fillId="33" borderId="40" xfId="49" applyNumberFormat="1" applyFont="1" applyFill="1" applyBorder="1" applyAlignment="1">
      <alignment vertical="center"/>
    </xf>
    <xf numFmtId="3" fontId="0" fillId="33" borderId="11" xfId="49" applyNumberFormat="1" applyFont="1" applyFill="1" applyBorder="1" applyAlignment="1">
      <alignment vertical="center"/>
    </xf>
    <xf numFmtId="3" fontId="0" fillId="33" borderId="14" xfId="49" applyNumberFormat="1" applyFont="1" applyFill="1" applyBorder="1" applyAlignment="1">
      <alignment vertical="center"/>
    </xf>
    <xf numFmtId="3" fontId="0" fillId="33" borderId="54" xfId="49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0" fillId="33" borderId="63" xfId="49" applyNumberFormat="1" applyFont="1" applyFill="1" applyBorder="1" applyAlignment="1">
      <alignment vertical="center"/>
    </xf>
    <xf numFmtId="3" fontId="0" fillId="33" borderId="64" xfId="49" applyNumberFormat="1" applyFont="1" applyFill="1" applyBorder="1" applyAlignment="1">
      <alignment vertical="center"/>
    </xf>
    <xf numFmtId="3" fontId="0" fillId="33" borderId="65" xfId="49" applyNumberFormat="1" applyFont="1" applyFill="1" applyBorder="1" applyAlignment="1">
      <alignment vertical="center"/>
    </xf>
    <xf numFmtId="3" fontId="0" fillId="33" borderId="66" xfId="49" applyNumberFormat="1" applyFont="1" applyFill="1" applyBorder="1" applyAlignment="1">
      <alignment vertical="center"/>
    </xf>
    <xf numFmtId="3" fontId="0" fillId="33" borderId="67" xfId="49" applyNumberFormat="1" applyFont="1" applyFill="1" applyBorder="1" applyAlignment="1">
      <alignment vertical="center"/>
    </xf>
    <xf numFmtId="3" fontId="0" fillId="33" borderId="68" xfId="49" applyNumberFormat="1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 wrapText="1"/>
    </xf>
    <xf numFmtId="0" fontId="0" fillId="33" borderId="56" xfId="0" applyFont="1" applyFill="1" applyBorder="1" applyAlignment="1">
      <alignment vertical="center" wrapText="1"/>
    </xf>
    <xf numFmtId="3" fontId="0" fillId="33" borderId="69" xfId="49" applyNumberFormat="1" applyFont="1" applyFill="1" applyBorder="1" applyAlignment="1">
      <alignment vertical="center"/>
    </xf>
    <xf numFmtId="3" fontId="0" fillId="33" borderId="70" xfId="49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3" fontId="0" fillId="33" borderId="71" xfId="49" applyNumberFormat="1" applyFont="1" applyFill="1" applyBorder="1" applyAlignment="1">
      <alignment vertical="center"/>
    </xf>
    <xf numFmtId="3" fontId="0" fillId="0" borderId="72" xfId="49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38" fontId="0" fillId="0" borderId="73" xfId="0" applyNumberFormat="1" applyFont="1" applyBorder="1" applyAlignment="1">
      <alignment horizontal="right" vertical="center"/>
    </xf>
    <xf numFmtId="38" fontId="0" fillId="33" borderId="27" xfId="0" applyNumberFormat="1" applyFont="1" applyFill="1" applyBorder="1" applyAlignment="1">
      <alignment horizontal="right" vertical="center"/>
    </xf>
    <xf numFmtId="38" fontId="0" fillId="33" borderId="40" xfId="0" applyNumberFormat="1" applyFont="1" applyFill="1" applyBorder="1" applyAlignment="1">
      <alignment horizontal="right" vertical="center"/>
    </xf>
    <xf numFmtId="58" fontId="0" fillId="0" borderId="0" xfId="0" applyNumberFormat="1" applyFont="1" applyFill="1" applyAlignment="1">
      <alignment vertical="center"/>
    </xf>
    <xf numFmtId="38" fontId="0" fillId="33" borderId="74" xfId="0" applyNumberFormat="1" applyFont="1" applyFill="1" applyBorder="1" applyAlignment="1">
      <alignment horizontal="right" vertical="center"/>
    </xf>
    <xf numFmtId="0" fontId="0" fillId="35" borderId="75" xfId="0" applyFont="1" applyFill="1" applyBorder="1" applyAlignment="1">
      <alignment horizontal="center" vertical="center"/>
    </xf>
    <xf numFmtId="38" fontId="0" fillId="0" borderId="76" xfId="0" applyNumberFormat="1" applyFont="1" applyBorder="1" applyAlignment="1">
      <alignment horizontal="right" vertical="center"/>
    </xf>
    <xf numFmtId="38" fontId="0" fillId="0" borderId="75" xfId="0" applyNumberFormat="1" applyFont="1" applyBorder="1" applyAlignment="1">
      <alignment horizontal="right" vertical="center"/>
    </xf>
    <xf numFmtId="38" fontId="0" fillId="33" borderId="77" xfId="0" applyNumberFormat="1" applyFont="1" applyFill="1" applyBorder="1" applyAlignment="1">
      <alignment horizontal="right" vertical="center"/>
    </xf>
    <xf numFmtId="3" fontId="0" fillId="33" borderId="78" xfId="49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80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58" fontId="0" fillId="0" borderId="0" xfId="0" applyNumberFormat="1" applyFont="1" applyFill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0" fontId="0" fillId="35" borderId="73" xfId="0" applyFont="1" applyFill="1" applyBorder="1" applyAlignment="1">
      <alignment horizontal="center" vertical="center"/>
    </xf>
    <xf numFmtId="0" fontId="0" fillId="35" borderId="8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tabSelected="1" view="pageBreakPreview" zoomScaleSheetLayoutView="100" zoomScalePageLayoutView="0" workbookViewId="0" topLeftCell="A73">
      <selection activeCell="H81" sqref="H8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平成２４年（２０１２年）３月※</v>
      </c>
      <c r="J1" s="215" t="s">
        <v>0</v>
      </c>
      <c r="K1" s="216"/>
      <c r="L1" s="216"/>
      <c r="M1" s="216"/>
      <c r="N1" s="216"/>
      <c r="O1" s="217"/>
      <c r="P1" s="218">
        <v>41030</v>
      </c>
      <c r="Q1" s="218"/>
      <c r="R1" s="177" t="s">
        <v>66</v>
      </c>
    </row>
    <row r="2" spans="1:17" ht="16.5" customHeight="1" thickTop="1">
      <c r="A2" s="173">
        <v>24</v>
      </c>
      <c r="B2" s="173">
        <v>2012</v>
      </c>
      <c r="C2" s="173">
        <v>3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219" t="str">
        <f>"平成"&amp;WIDECHAR($A$2)&amp;"年（"&amp;WIDECHAR($B$2)&amp;"年）"&amp;WIDECHAR($C$2)&amp;"月末日現在"</f>
        <v>平成２４年（２０１２年）３月末日現在</v>
      </c>
      <c r="C5" s="220"/>
      <c r="D5" s="220"/>
      <c r="E5" s="220"/>
      <c r="F5" s="220"/>
      <c r="G5" s="221"/>
      <c r="H5" s="222" t="s">
        <v>3</v>
      </c>
      <c r="I5" s="22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39427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41925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81352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1:18" ht="16.5" customHeight="1">
      <c r="A13" s="173" t="s">
        <v>67</v>
      </c>
      <c r="B13" s="219" t="str">
        <f>"平成"&amp;WIDECHAR($A$2)&amp;"年（"&amp;WIDECHAR($B$2)&amp;"年）"&amp;WIDECHAR($C$2)&amp;"月末日現在"</f>
        <v>平成２４年（２０１２年）３月末日現在</v>
      </c>
      <c r="C13" s="220"/>
      <c r="D13" s="220"/>
      <c r="E13" s="220"/>
      <c r="F13" s="220"/>
      <c r="G13" s="22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v>2522</v>
      </c>
      <c r="I14" s="32">
        <v>1852</v>
      </c>
      <c r="J14" s="33">
        <f>SUM(H14:I14)</f>
        <v>4374</v>
      </c>
      <c r="K14" s="34">
        <f>K15+K16</f>
        <v>0</v>
      </c>
      <c r="L14" s="35">
        <v>3444</v>
      </c>
      <c r="M14" s="35">
        <v>2357</v>
      </c>
      <c r="N14" s="35">
        <v>1890</v>
      </c>
      <c r="O14" s="35">
        <v>2019</v>
      </c>
      <c r="P14" s="36">
        <v>2305</v>
      </c>
      <c r="Q14" s="37">
        <f>SUM(K14:P14)</f>
        <v>12015</v>
      </c>
      <c r="R14" s="174">
        <f>SUM(J14,Q14)</f>
        <v>16389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366</v>
      </c>
      <c r="I15" s="42">
        <v>293</v>
      </c>
      <c r="J15" s="43">
        <v>659</v>
      </c>
      <c r="K15" s="44">
        <v>0</v>
      </c>
      <c r="L15" s="45">
        <v>453</v>
      </c>
      <c r="M15" s="45">
        <v>343</v>
      </c>
      <c r="N15" s="45">
        <v>243</v>
      </c>
      <c r="O15" s="45">
        <v>212</v>
      </c>
      <c r="P15" s="42">
        <v>232</v>
      </c>
      <c r="Q15" s="43">
        <f>SUM(K15:P15)</f>
        <v>1483</v>
      </c>
      <c r="R15" s="175">
        <f>SUM(J15,Q15)</f>
        <v>2142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2156</v>
      </c>
      <c r="I16" s="49">
        <v>1559</v>
      </c>
      <c r="J16" s="50">
        <v>3715</v>
      </c>
      <c r="K16" s="51">
        <v>0</v>
      </c>
      <c r="L16" s="52">
        <v>2991</v>
      </c>
      <c r="M16" s="52">
        <v>2014</v>
      </c>
      <c r="N16" s="52">
        <v>1647</v>
      </c>
      <c r="O16" s="52">
        <v>1807</v>
      </c>
      <c r="P16" s="49">
        <v>2073</v>
      </c>
      <c r="Q16" s="50">
        <f>SUM(K16:P16)</f>
        <v>10532</v>
      </c>
      <c r="R16" s="176">
        <f>SUM(J16,Q16)</f>
        <v>14247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52</v>
      </c>
      <c r="I17" s="32">
        <v>65</v>
      </c>
      <c r="J17" s="33">
        <f>SUM(H17:I17)</f>
        <v>117</v>
      </c>
      <c r="K17" s="34">
        <v>0</v>
      </c>
      <c r="L17" s="35">
        <v>102</v>
      </c>
      <c r="M17" s="35">
        <v>95</v>
      </c>
      <c r="N17" s="35">
        <v>41</v>
      </c>
      <c r="O17" s="35">
        <v>42</v>
      </c>
      <c r="P17" s="36">
        <v>74</v>
      </c>
      <c r="Q17" s="56">
        <f>SUM(K17:P17)</f>
        <v>354</v>
      </c>
      <c r="R17" s="57">
        <f>SUM(J17,Q17)</f>
        <v>471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2574</v>
      </c>
      <c r="I18" s="59">
        <f>I14+I17</f>
        <v>1917</v>
      </c>
      <c r="J18" s="60">
        <f>SUM(H18:I18)</f>
        <v>4491</v>
      </c>
      <c r="K18" s="61">
        <f aca="true" t="shared" si="0" ref="K18:P18">K14+K17</f>
        <v>0</v>
      </c>
      <c r="L18" s="62">
        <f t="shared" si="0"/>
        <v>3546</v>
      </c>
      <c r="M18" s="62">
        <f t="shared" si="0"/>
        <v>2452</v>
      </c>
      <c r="N18" s="62">
        <f t="shared" si="0"/>
        <v>1931</v>
      </c>
      <c r="O18" s="62">
        <f t="shared" si="0"/>
        <v>2061</v>
      </c>
      <c r="P18" s="59">
        <f t="shared" si="0"/>
        <v>2379</v>
      </c>
      <c r="Q18" s="60">
        <f>SUM(K18:P18)</f>
        <v>12369</v>
      </c>
      <c r="R18" s="63">
        <f>SUM(J18,Q18)</f>
        <v>16860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86" t="str">
        <f>"平成"&amp;WIDECHAR($A$2)&amp;"年（"&amp;WIDECHAR($B$2)&amp;"年）"&amp;WIDECHAR($C$2)&amp;"月"</f>
        <v>平成２４年（２０１２年）３月</v>
      </c>
      <c r="C23" s="187"/>
      <c r="D23" s="187"/>
      <c r="E23" s="187"/>
      <c r="F23" s="187"/>
      <c r="G23" s="188"/>
      <c r="H23" s="211" t="s">
        <v>23</v>
      </c>
      <c r="I23" s="212"/>
      <c r="J23" s="212"/>
      <c r="K23" s="196" t="s">
        <v>24</v>
      </c>
      <c r="L23" s="197"/>
      <c r="M23" s="197"/>
      <c r="N23" s="197"/>
      <c r="O23" s="197"/>
      <c r="P23" s="197"/>
      <c r="Q23" s="198"/>
      <c r="R23" s="209" t="s">
        <v>17</v>
      </c>
    </row>
    <row r="24" spans="2:18" ht="16.5" customHeight="1">
      <c r="B24" s="189"/>
      <c r="C24" s="190"/>
      <c r="D24" s="190"/>
      <c r="E24" s="190"/>
      <c r="F24" s="190"/>
      <c r="G24" s="191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1317</v>
      </c>
      <c r="I25" s="72">
        <v>1161</v>
      </c>
      <c r="J25" s="73">
        <f>SUM(H25:I25)</f>
        <v>2478</v>
      </c>
      <c r="K25" s="74">
        <v>0</v>
      </c>
      <c r="L25" s="75">
        <v>2400</v>
      </c>
      <c r="M25" s="75">
        <v>1712</v>
      </c>
      <c r="N25" s="75">
        <v>1040</v>
      </c>
      <c r="O25" s="75">
        <v>754</v>
      </c>
      <c r="P25" s="76">
        <v>392</v>
      </c>
      <c r="Q25" s="77">
        <f>SUM(K25:P25)</f>
        <v>6298</v>
      </c>
      <c r="R25" s="38">
        <f>SUM(J25,Q25)</f>
        <v>8776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21</v>
      </c>
      <c r="I26" s="79">
        <v>39</v>
      </c>
      <c r="J26" s="80">
        <f>SUM(H26:I26)</f>
        <v>60</v>
      </c>
      <c r="K26" s="81">
        <v>0</v>
      </c>
      <c r="L26" s="82">
        <v>60</v>
      </c>
      <c r="M26" s="82">
        <v>75</v>
      </c>
      <c r="N26" s="82">
        <v>23</v>
      </c>
      <c r="O26" s="82">
        <v>22</v>
      </c>
      <c r="P26" s="83">
        <v>25</v>
      </c>
      <c r="Q26" s="84">
        <f>SUM(K26:P26)</f>
        <v>205</v>
      </c>
      <c r="R26" s="53">
        <f>SUM(J26,Q26)</f>
        <v>265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1" ref="H27:P27">H25+H26</f>
        <v>1338</v>
      </c>
      <c r="I27" s="59">
        <f t="shared" si="1"/>
        <v>1200</v>
      </c>
      <c r="J27" s="60">
        <f t="shared" si="1"/>
        <v>2538</v>
      </c>
      <c r="K27" s="61">
        <f t="shared" si="1"/>
        <v>0</v>
      </c>
      <c r="L27" s="62">
        <f t="shared" si="1"/>
        <v>2460</v>
      </c>
      <c r="M27" s="62">
        <f t="shared" si="1"/>
        <v>1787</v>
      </c>
      <c r="N27" s="62">
        <f t="shared" si="1"/>
        <v>1063</v>
      </c>
      <c r="O27" s="62">
        <f t="shared" si="1"/>
        <v>776</v>
      </c>
      <c r="P27" s="59">
        <f t="shared" si="1"/>
        <v>417</v>
      </c>
      <c r="Q27" s="60">
        <f>SUM(K27:P27)</f>
        <v>6503</v>
      </c>
      <c r="R27" s="63">
        <f>SUM(J27,Q27)</f>
        <v>9041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86" t="str">
        <f>"平成"&amp;WIDECHAR($A$2)&amp;"年（"&amp;WIDECHAR($B$2)&amp;"年）"&amp;WIDECHAR($C$2)&amp;"月"</f>
        <v>平成２４年（２０１２年）３月</v>
      </c>
      <c r="C32" s="187"/>
      <c r="D32" s="187"/>
      <c r="E32" s="187"/>
      <c r="F32" s="187"/>
      <c r="G32" s="188"/>
      <c r="H32" s="211" t="s">
        <v>23</v>
      </c>
      <c r="I32" s="212"/>
      <c r="J32" s="212"/>
      <c r="K32" s="196" t="s">
        <v>24</v>
      </c>
      <c r="L32" s="197"/>
      <c r="M32" s="197"/>
      <c r="N32" s="197"/>
      <c r="O32" s="197"/>
      <c r="P32" s="197"/>
      <c r="Q32" s="198"/>
      <c r="R32" s="188" t="s">
        <v>17</v>
      </c>
    </row>
    <row r="33" spans="2:18" ht="16.5" customHeight="1">
      <c r="B33" s="189"/>
      <c r="C33" s="190"/>
      <c r="D33" s="190"/>
      <c r="E33" s="190"/>
      <c r="F33" s="190"/>
      <c r="G33" s="191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191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11</v>
      </c>
      <c r="I34" s="72">
        <v>9</v>
      </c>
      <c r="J34" s="73">
        <f>SUM(H34:I34)</f>
        <v>20</v>
      </c>
      <c r="K34" s="74">
        <v>0</v>
      </c>
      <c r="L34" s="75">
        <v>258</v>
      </c>
      <c r="M34" s="75">
        <v>336</v>
      </c>
      <c r="N34" s="75">
        <v>308</v>
      </c>
      <c r="O34" s="75">
        <v>250</v>
      </c>
      <c r="P34" s="76">
        <v>118</v>
      </c>
      <c r="Q34" s="86">
        <f>SUM(K34:P34)</f>
        <v>1270</v>
      </c>
      <c r="R34" s="87">
        <f>SUM(J34,Q34)</f>
        <v>1290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3</v>
      </c>
      <c r="M35" s="82">
        <v>7</v>
      </c>
      <c r="N35" s="82">
        <v>2</v>
      </c>
      <c r="O35" s="82">
        <v>1</v>
      </c>
      <c r="P35" s="83">
        <v>4</v>
      </c>
      <c r="Q35" s="88">
        <f>SUM(K35:P35)</f>
        <v>17</v>
      </c>
      <c r="R35" s="89">
        <f>SUM(J35,Q35)</f>
        <v>17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11</v>
      </c>
      <c r="I36" s="59">
        <f>I34+I35</f>
        <v>9</v>
      </c>
      <c r="J36" s="60">
        <f>SUM(H36:I36)</f>
        <v>20</v>
      </c>
      <c r="K36" s="61">
        <f aca="true" t="shared" si="2" ref="K36:P36">K34+K35</f>
        <v>0</v>
      </c>
      <c r="L36" s="62">
        <f t="shared" si="2"/>
        <v>261</v>
      </c>
      <c r="M36" s="62">
        <f t="shared" si="2"/>
        <v>343</v>
      </c>
      <c r="N36" s="62">
        <f t="shared" si="2"/>
        <v>310</v>
      </c>
      <c r="O36" s="62">
        <f t="shared" si="2"/>
        <v>251</v>
      </c>
      <c r="P36" s="59">
        <f t="shared" si="2"/>
        <v>122</v>
      </c>
      <c r="Q36" s="90">
        <f>SUM(K36:P36)</f>
        <v>1287</v>
      </c>
      <c r="R36" s="91">
        <f>SUM(J36,Q36)</f>
        <v>1307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86" t="str">
        <f>"平成"&amp;WIDECHAR($A$2)&amp;"年（"&amp;WIDECHAR($B$2)&amp;"年）"&amp;WIDECHAR($C$2)&amp;"月"</f>
        <v>平成２４年（２０１２年）３月</v>
      </c>
      <c r="C41" s="187"/>
      <c r="D41" s="187"/>
      <c r="E41" s="187"/>
      <c r="F41" s="187"/>
      <c r="G41" s="188"/>
      <c r="H41" s="211" t="s">
        <v>23</v>
      </c>
      <c r="I41" s="212"/>
      <c r="J41" s="212"/>
      <c r="K41" s="196" t="s">
        <v>24</v>
      </c>
      <c r="L41" s="197"/>
      <c r="M41" s="197"/>
      <c r="N41" s="197"/>
      <c r="O41" s="197"/>
      <c r="P41" s="198"/>
      <c r="Q41" s="188" t="s">
        <v>17</v>
      </c>
    </row>
    <row r="42" spans="2:17" ht="16.5" customHeight="1">
      <c r="B42" s="189"/>
      <c r="C42" s="190"/>
      <c r="D42" s="190"/>
      <c r="E42" s="190"/>
      <c r="F42" s="190"/>
      <c r="G42" s="191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191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10</v>
      </c>
      <c r="L43" s="75">
        <v>27</v>
      </c>
      <c r="M43" s="75">
        <v>138</v>
      </c>
      <c r="N43" s="75">
        <v>307</v>
      </c>
      <c r="O43" s="76">
        <v>347</v>
      </c>
      <c r="P43" s="86">
        <f>SUM(K43:O43)</f>
        <v>829</v>
      </c>
      <c r="Q43" s="87">
        <f>SUM(J43,P43)</f>
        <v>829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0</v>
      </c>
      <c r="M44" s="82">
        <v>1</v>
      </c>
      <c r="N44" s="82">
        <v>5</v>
      </c>
      <c r="O44" s="83">
        <v>1</v>
      </c>
      <c r="P44" s="88">
        <f>SUM(K44:O44)</f>
        <v>7</v>
      </c>
      <c r="Q44" s="89">
        <f>SUM(J44,P44)</f>
        <v>7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10</v>
      </c>
      <c r="L45" s="62">
        <f>L43+L44</f>
        <v>27</v>
      </c>
      <c r="M45" s="62">
        <f>M43+M44</f>
        <v>139</v>
      </c>
      <c r="N45" s="62">
        <f>N43+N44</f>
        <v>312</v>
      </c>
      <c r="O45" s="59">
        <f>O43+O44</f>
        <v>348</v>
      </c>
      <c r="P45" s="90">
        <f>SUM(K45:O45)</f>
        <v>836</v>
      </c>
      <c r="Q45" s="91">
        <f>SUM(J45,P45)</f>
        <v>836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22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186" t="str">
        <f>"平成"&amp;WIDECHAR($A$2)&amp;"年（"&amp;WIDECHAR($B$2)&amp;"年）"&amp;WIDECHAR($C$2)&amp;"月"</f>
        <v>平成２４年（２０１２年）３月</v>
      </c>
      <c r="C49" s="187"/>
      <c r="D49" s="187"/>
      <c r="E49" s="187"/>
      <c r="F49" s="187"/>
      <c r="G49" s="188"/>
      <c r="H49" s="192" t="s">
        <v>23</v>
      </c>
      <c r="I49" s="193"/>
      <c r="J49" s="193"/>
      <c r="K49" s="213" t="s">
        <v>24</v>
      </c>
      <c r="L49" s="193"/>
      <c r="M49" s="193"/>
      <c r="N49" s="193"/>
      <c r="O49" s="193"/>
      <c r="P49" s="214"/>
      <c r="Q49" s="194" t="s">
        <v>17</v>
      </c>
    </row>
    <row r="50" spans="2:17" ht="16.5" customHeight="1">
      <c r="B50" s="189"/>
      <c r="C50" s="190"/>
      <c r="D50" s="190"/>
      <c r="E50" s="190"/>
      <c r="F50" s="190"/>
      <c r="G50" s="191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195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36</v>
      </c>
      <c r="L51" s="75">
        <v>64</v>
      </c>
      <c r="M51" s="75">
        <v>103</v>
      </c>
      <c r="N51" s="75">
        <v>144</v>
      </c>
      <c r="O51" s="76">
        <v>121</v>
      </c>
      <c r="P51" s="86">
        <f>SUM(K51:O51)</f>
        <v>468</v>
      </c>
      <c r="Q51" s="87">
        <f>SUM(J51,P51)</f>
        <v>468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0</v>
      </c>
      <c r="M52" s="82">
        <v>1</v>
      </c>
      <c r="N52" s="82">
        <v>3</v>
      </c>
      <c r="O52" s="83">
        <v>3</v>
      </c>
      <c r="P52" s="88">
        <f>SUM(K52:O52)</f>
        <v>7</v>
      </c>
      <c r="Q52" s="89">
        <f>SUM(J52,P52)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36</v>
      </c>
      <c r="L53" s="62">
        <f>L51+L52</f>
        <v>64</v>
      </c>
      <c r="M53" s="62">
        <f>M51+M52</f>
        <v>104</v>
      </c>
      <c r="N53" s="62">
        <f>N51+N52</f>
        <v>147</v>
      </c>
      <c r="O53" s="59">
        <f>O51+O52</f>
        <v>124</v>
      </c>
      <c r="P53" s="90">
        <f>SUM(K53:O53)</f>
        <v>475</v>
      </c>
      <c r="Q53" s="91">
        <f>SUM(J53,P53)</f>
        <v>475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22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01" t="str">
        <f>"平成"&amp;WIDECHAR($A$2)&amp;"年（"&amp;WIDECHAR($B$2)&amp;"年）"&amp;WIDECHAR($C$2)&amp;"月"</f>
        <v>平成２４年（２０１２年）３月</v>
      </c>
      <c r="C57" s="202"/>
      <c r="D57" s="202"/>
      <c r="E57" s="202"/>
      <c r="F57" s="202"/>
      <c r="G57" s="199"/>
      <c r="H57" s="205" t="s">
        <v>23</v>
      </c>
      <c r="I57" s="206"/>
      <c r="J57" s="206"/>
      <c r="K57" s="207" t="s">
        <v>24</v>
      </c>
      <c r="L57" s="206"/>
      <c r="M57" s="206"/>
      <c r="N57" s="206"/>
      <c r="O57" s="206"/>
      <c r="P57" s="208"/>
      <c r="Q57" s="199" t="s">
        <v>17</v>
      </c>
    </row>
    <row r="58" spans="2:17" ht="16.5" customHeight="1">
      <c r="B58" s="203"/>
      <c r="C58" s="204"/>
      <c r="D58" s="204"/>
      <c r="E58" s="204"/>
      <c r="F58" s="204"/>
      <c r="G58" s="200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00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1</v>
      </c>
      <c r="L59" s="75">
        <v>6</v>
      </c>
      <c r="M59" s="75">
        <v>54</v>
      </c>
      <c r="N59" s="75">
        <v>229</v>
      </c>
      <c r="O59" s="76">
        <v>666</v>
      </c>
      <c r="P59" s="86">
        <f>SUM(K59:O59)</f>
        <v>956</v>
      </c>
      <c r="Q59" s="87">
        <f>SUM(J59,P59)</f>
        <v>956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1</v>
      </c>
      <c r="N60" s="82">
        <v>1</v>
      </c>
      <c r="O60" s="83">
        <v>15</v>
      </c>
      <c r="P60" s="88">
        <f>SUM(K60:O60)</f>
        <v>17</v>
      </c>
      <c r="Q60" s="89">
        <f>SUM(J60,P60)</f>
        <v>17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1</v>
      </c>
      <c r="L61" s="62">
        <f>L59+L60</f>
        <v>6</v>
      </c>
      <c r="M61" s="62">
        <f>M59+M60</f>
        <v>55</v>
      </c>
      <c r="N61" s="62">
        <f>N59+N60</f>
        <v>230</v>
      </c>
      <c r="O61" s="59">
        <f>O59+O60</f>
        <v>681</v>
      </c>
      <c r="P61" s="90">
        <f>SUM(K61:O61)</f>
        <v>973</v>
      </c>
      <c r="Q61" s="91">
        <f>SUM(J61,P61)</f>
        <v>973</v>
      </c>
    </row>
    <row r="62" ht="16.5" customHeight="1">
      <c r="R62" s="184"/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07" customFormat="1" ht="16.5" customHeight="1">
      <c r="B77" s="186" t="str">
        <f>"平成"&amp;WIDECHAR($A$2)&amp;"年（"&amp;WIDECHAR($B$2)&amp;"年）"&amp;WIDECHAR($C$2)&amp;"月"</f>
        <v>平成２４年（２０１２年）３月</v>
      </c>
      <c r="C77" s="187"/>
      <c r="D77" s="187"/>
      <c r="E77" s="187"/>
      <c r="F77" s="187"/>
      <c r="G77" s="188"/>
      <c r="H77" s="211" t="s">
        <v>23</v>
      </c>
      <c r="I77" s="212"/>
      <c r="J77" s="212"/>
      <c r="K77" s="196" t="s">
        <v>24</v>
      </c>
      <c r="L77" s="197"/>
      <c r="M77" s="197"/>
      <c r="N77" s="197"/>
      <c r="O77" s="197"/>
      <c r="P77" s="197"/>
      <c r="Q77" s="198"/>
      <c r="R77" s="209" t="s">
        <v>17</v>
      </c>
    </row>
    <row r="78" spans="2:18" s="107" customFormat="1" ht="16.5" customHeight="1">
      <c r="B78" s="189"/>
      <c r="C78" s="190"/>
      <c r="D78" s="190"/>
      <c r="E78" s="190"/>
      <c r="F78" s="190"/>
      <c r="G78" s="191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1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v>3199</v>
      </c>
      <c r="I79" s="114">
        <v>3042</v>
      </c>
      <c r="J79" s="115">
        <v>6241</v>
      </c>
      <c r="K79" s="116">
        <f>SUM(K80,K86,K89,K93,K97:K98)</f>
        <v>0</v>
      </c>
      <c r="L79" s="117">
        <v>6455</v>
      </c>
      <c r="M79" s="117">
        <v>5192</v>
      </c>
      <c r="N79" s="117">
        <v>3407</v>
      </c>
      <c r="O79" s="117">
        <v>2539</v>
      </c>
      <c r="P79" s="118">
        <v>1586</v>
      </c>
      <c r="Q79" s="119">
        <f>SUM(Q80,Q86,Q89,Q93,Q97:Q98)</f>
        <v>19179</v>
      </c>
      <c r="R79" s="120">
        <f>SUM(R80,R86,R89,R93,R97:R98)</f>
        <v>25420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v>865</v>
      </c>
      <c r="I80" s="114">
        <v>761</v>
      </c>
      <c r="J80" s="115">
        <f>SUM(J81:J85)</f>
        <v>1626</v>
      </c>
      <c r="K80" s="116">
        <f>SUM(K81:K85)</f>
        <v>0</v>
      </c>
      <c r="L80" s="117">
        <v>1470</v>
      </c>
      <c r="M80" s="117">
        <v>1087</v>
      </c>
      <c r="N80" s="117">
        <v>742</v>
      </c>
      <c r="O80" s="117">
        <v>602</v>
      </c>
      <c r="P80" s="118">
        <v>478</v>
      </c>
      <c r="Q80" s="119">
        <f>SUM(Q81:Q85)</f>
        <v>4379</v>
      </c>
      <c r="R80" s="120">
        <f aca="true" t="shared" si="3" ref="R80:R85">SUM(J80,Q80)</f>
        <v>6005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831</v>
      </c>
      <c r="I81" s="126">
        <v>722</v>
      </c>
      <c r="J81" s="127">
        <f>SUM(H81:I81)</f>
        <v>1553</v>
      </c>
      <c r="K81" s="128">
        <v>0</v>
      </c>
      <c r="L81" s="129">
        <v>1156</v>
      </c>
      <c r="M81" s="129">
        <v>761</v>
      </c>
      <c r="N81" s="129">
        <v>441</v>
      </c>
      <c r="O81" s="129">
        <v>297</v>
      </c>
      <c r="P81" s="126">
        <v>177</v>
      </c>
      <c r="Q81" s="127">
        <f>SUM(K81:P81)</f>
        <v>2832</v>
      </c>
      <c r="R81" s="130">
        <f t="shared" si="3"/>
        <v>4385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3</v>
      </c>
      <c r="N82" s="138">
        <v>6</v>
      </c>
      <c r="O82" s="138">
        <v>9</v>
      </c>
      <c r="P82" s="135">
        <v>35</v>
      </c>
      <c r="Q82" s="136">
        <f>SUM(K82:P82)</f>
        <v>53</v>
      </c>
      <c r="R82" s="139">
        <f t="shared" si="3"/>
        <v>53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14</v>
      </c>
      <c r="I83" s="135">
        <v>17</v>
      </c>
      <c r="J83" s="136">
        <f>SUM(H83:I83)</f>
        <v>31</v>
      </c>
      <c r="K83" s="137">
        <v>0</v>
      </c>
      <c r="L83" s="138">
        <v>115</v>
      </c>
      <c r="M83" s="138">
        <v>113</v>
      </c>
      <c r="N83" s="138">
        <v>93</v>
      </c>
      <c r="O83" s="138">
        <v>104</v>
      </c>
      <c r="P83" s="135">
        <v>96</v>
      </c>
      <c r="Q83" s="136">
        <f>SUM(K83:P83)</f>
        <v>521</v>
      </c>
      <c r="R83" s="139">
        <f t="shared" si="3"/>
        <v>552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3</v>
      </c>
      <c r="I84" s="135">
        <v>14</v>
      </c>
      <c r="J84" s="136">
        <f>SUM(H84:I84)</f>
        <v>17</v>
      </c>
      <c r="K84" s="137">
        <v>0</v>
      </c>
      <c r="L84" s="138">
        <v>90</v>
      </c>
      <c r="M84" s="138">
        <v>69</v>
      </c>
      <c r="N84" s="138">
        <v>79</v>
      </c>
      <c r="O84" s="138">
        <v>53</v>
      </c>
      <c r="P84" s="135">
        <v>46</v>
      </c>
      <c r="Q84" s="136">
        <f>SUM(K84:P84)</f>
        <v>337</v>
      </c>
      <c r="R84" s="139">
        <f t="shared" si="3"/>
        <v>354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17</v>
      </c>
      <c r="I85" s="143">
        <v>8</v>
      </c>
      <c r="J85" s="144">
        <f>SUM(H85:I85)</f>
        <v>25</v>
      </c>
      <c r="K85" s="145">
        <v>0</v>
      </c>
      <c r="L85" s="146">
        <v>109</v>
      </c>
      <c r="M85" s="146">
        <v>141</v>
      </c>
      <c r="N85" s="146">
        <v>123</v>
      </c>
      <c r="O85" s="146">
        <v>139</v>
      </c>
      <c r="P85" s="143">
        <v>124</v>
      </c>
      <c r="Q85" s="144">
        <f>SUM(K85:P85)</f>
        <v>636</v>
      </c>
      <c r="R85" s="147">
        <f t="shared" si="3"/>
        <v>661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v>511</v>
      </c>
      <c r="I86" s="114">
        <v>514</v>
      </c>
      <c r="J86" s="115">
        <f>SUM(J87:J88)</f>
        <v>1025</v>
      </c>
      <c r="K86" s="116">
        <f>SUM(K87:K88)</f>
        <v>0</v>
      </c>
      <c r="L86" s="117">
        <v>1631</v>
      </c>
      <c r="M86" s="117">
        <v>1276</v>
      </c>
      <c r="N86" s="117">
        <v>746</v>
      </c>
      <c r="O86" s="117">
        <v>506</v>
      </c>
      <c r="P86" s="118">
        <v>271</v>
      </c>
      <c r="Q86" s="119">
        <f>SUM(Q87:Q88)</f>
        <v>4430</v>
      </c>
      <c r="R86" s="120">
        <f>SUM(R87:R88)</f>
        <v>5455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405</v>
      </c>
      <c r="I87" s="126">
        <v>355</v>
      </c>
      <c r="J87" s="148">
        <f>SUM(H87:I87)</f>
        <v>760</v>
      </c>
      <c r="K87" s="128">
        <v>0</v>
      </c>
      <c r="L87" s="129">
        <v>1142</v>
      </c>
      <c r="M87" s="129">
        <v>831</v>
      </c>
      <c r="N87" s="129">
        <v>484</v>
      </c>
      <c r="O87" s="129">
        <v>322</v>
      </c>
      <c r="P87" s="126">
        <v>161</v>
      </c>
      <c r="Q87" s="127">
        <f>SUM(K87:P87)</f>
        <v>2940</v>
      </c>
      <c r="R87" s="130">
        <f>SUM(J87,Q87)</f>
        <v>3700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106</v>
      </c>
      <c r="I88" s="143">
        <v>159</v>
      </c>
      <c r="J88" s="149">
        <f>SUM(H88:I88)</f>
        <v>265</v>
      </c>
      <c r="K88" s="145">
        <v>0</v>
      </c>
      <c r="L88" s="146">
        <v>489</v>
      </c>
      <c r="M88" s="146">
        <v>445</v>
      </c>
      <c r="N88" s="146">
        <v>262</v>
      </c>
      <c r="O88" s="146">
        <v>184</v>
      </c>
      <c r="P88" s="143">
        <v>110</v>
      </c>
      <c r="Q88" s="144">
        <f>SUM(K88:P88)</f>
        <v>1490</v>
      </c>
      <c r="R88" s="147">
        <f>SUM(J88,Q88)</f>
        <v>1755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v>6</v>
      </c>
      <c r="I89" s="114">
        <v>6</v>
      </c>
      <c r="J89" s="115">
        <f>SUM(J90:J92)</f>
        <v>12</v>
      </c>
      <c r="K89" s="116">
        <f>SUM(K90:K92)</f>
        <v>0</v>
      </c>
      <c r="L89" s="117">
        <v>100</v>
      </c>
      <c r="M89" s="117">
        <v>169</v>
      </c>
      <c r="N89" s="117">
        <v>184</v>
      </c>
      <c r="O89" s="117">
        <v>153</v>
      </c>
      <c r="P89" s="118">
        <v>93</v>
      </c>
      <c r="Q89" s="119">
        <f>SUM(Q90:Q92)</f>
        <v>699</v>
      </c>
      <c r="R89" s="120">
        <f>SUM(R90:R92)</f>
        <v>711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5</v>
      </c>
      <c r="I90" s="126">
        <v>5</v>
      </c>
      <c r="J90" s="148">
        <f>SUM(H90:I90)</f>
        <v>10</v>
      </c>
      <c r="K90" s="128">
        <v>0</v>
      </c>
      <c r="L90" s="129">
        <v>79</v>
      </c>
      <c r="M90" s="129">
        <v>118</v>
      </c>
      <c r="N90" s="129">
        <v>130</v>
      </c>
      <c r="O90" s="129">
        <v>110</v>
      </c>
      <c r="P90" s="126">
        <v>53</v>
      </c>
      <c r="Q90" s="127">
        <f>SUM(K90:P90)</f>
        <v>490</v>
      </c>
      <c r="R90" s="130">
        <f>SUM(J90,Q90)</f>
        <v>500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1</v>
      </c>
      <c r="I91" s="135">
        <v>1</v>
      </c>
      <c r="J91" s="150">
        <f>SUM(H91:I91)</f>
        <v>2</v>
      </c>
      <c r="K91" s="137">
        <v>0</v>
      </c>
      <c r="L91" s="138">
        <v>20</v>
      </c>
      <c r="M91" s="138">
        <v>47</v>
      </c>
      <c r="N91" s="138">
        <v>53</v>
      </c>
      <c r="O91" s="138">
        <v>39</v>
      </c>
      <c r="P91" s="135">
        <v>39</v>
      </c>
      <c r="Q91" s="136">
        <f>SUM(K91:P91)</f>
        <v>198</v>
      </c>
      <c r="R91" s="139">
        <f>SUM(J91,Q91)</f>
        <v>200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1</v>
      </c>
      <c r="M92" s="146">
        <v>4</v>
      </c>
      <c r="N92" s="146">
        <v>1</v>
      </c>
      <c r="O92" s="146">
        <v>4</v>
      </c>
      <c r="P92" s="143">
        <v>1</v>
      </c>
      <c r="Q92" s="144">
        <f>SUM(K92:P92)</f>
        <v>11</v>
      </c>
      <c r="R92" s="147">
        <f>SUM(J92,Q92)</f>
        <v>11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v>478</v>
      </c>
      <c r="I93" s="114">
        <v>560</v>
      </c>
      <c r="J93" s="115">
        <f>SUM(J94:J96)</f>
        <v>1038</v>
      </c>
      <c r="K93" s="116">
        <f>SUM(K94:K96)</f>
        <v>0</v>
      </c>
      <c r="L93" s="117">
        <v>889</v>
      </c>
      <c r="M93" s="117">
        <v>983</v>
      </c>
      <c r="N93" s="117">
        <v>748</v>
      </c>
      <c r="O93" s="117">
        <v>589</v>
      </c>
      <c r="P93" s="118">
        <v>374</v>
      </c>
      <c r="Q93" s="119">
        <f>SUM(Q94:Q96)</f>
        <v>3583</v>
      </c>
      <c r="R93" s="120">
        <f>SUM(R94:R96)</f>
        <v>4621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422</v>
      </c>
      <c r="I94" s="126">
        <v>521</v>
      </c>
      <c r="J94" s="148">
        <f>SUM(H94:I94)</f>
        <v>943</v>
      </c>
      <c r="K94" s="128">
        <v>0</v>
      </c>
      <c r="L94" s="129">
        <v>827</v>
      </c>
      <c r="M94" s="129">
        <v>948</v>
      </c>
      <c r="N94" s="129">
        <v>723</v>
      </c>
      <c r="O94" s="129">
        <v>574</v>
      </c>
      <c r="P94" s="126">
        <v>363</v>
      </c>
      <c r="Q94" s="127">
        <f>SUM(K94:P94)</f>
        <v>3435</v>
      </c>
      <c r="R94" s="130">
        <f>SUM(J94,Q94)</f>
        <v>4378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26</v>
      </c>
      <c r="I95" s="135">
        <v>18</v>
      </c>
      <c r="J95" s="150">
        <f>SUM(H95:I95)</f>
        <v>44</v>
      </c>
      <c r="K95" s="137">
        <v>0</v>
      </c>
      <c r="L95" s="138">
        <v>32</v>
      </c>
      <c r="M95" s="138">
        <v>21</v>
      </c>
      <c r="N95" s="138">
        <v>12</v>
      </c>
      <c r="O95" s="138">
        <v>8</v>
      </c>
      <c r="P95" s="135">
        <v>7</v>
      </c>
      <c r="Q95" s="136">
        <f>SUM(K95:P95)</f>
        <v>80</v>
      </c>
      <c r="R95" s="139">
        <f>SUM(J95,Q95)</f>
        <v>124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30</v>
      </c>
      <c r="I96" s="143">
        <v>21</v>
      </c>
      <c r="J96" s="149">
        <f>SUM(H96:I96)</f>
        <v>51</v>
      </c>
      <c r="K96" s="145">
        <v>0</v>
      </c>
      <c r="L96" s="146">
        <v>30</v>
      </c>
      <c r="M96" s="146">
        <v>14</v>
      </c>
      <c r="N96" s="146">
        <v>13</v>
      </c>
      <c r="O96" s="146">
        <v>7</v>
      </c>
      <c r="P96" s="143">
        <v>4</v>
      </c>
      <c r="Q96" s="144">
        <f>SUM(K96:P96)</f>
        <v>68</v>
      </c>
      <c r="R96" s="147">
        <f>SUM(J96,Q96)</f>
        <v>119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15</v>
      </c>
      <c r="I97" s="114">
        <v>25</v>
      </c>
      <c r="J97" s="115">
        <f>SUM(H97:I97)</f>
        <v>40</v>
      </c>
      <c r="K97" s="116">
        <v>0</v>
      </c>
      <c r="L97" s="117">
        <v>110</v>
      </c>
      <c r="M97" s="117">
        <v>83</v>
      </c>
      <c r="N97" s="117">
        <v>53</v>
      </c>
      <c r="O97" s="117">
        <v>56</v>
      </c>
      <c r="P97" s="118">
        <v>15</v>
      </c>
      <c r="Q97" s="119">
        <f>SUM(K97:P97)</f>
        <v>317</v>
      </c>
      <c r="R97" s="120">
        <f>SUM(J97,Q97)</f>
        <v>357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1324</v>
      </c>
      <c r="I98" s="114">
        <v>1176</v>
      </c>
      <c r="J98" s="115">
        <f>SUM(H98:I98)</f>
        <v>2500</v>
      </c>
      <c r="K98" s="116">
        <v>0</v>
      </c>
      <c r="L98" s="117">
        <v>2255</v>
      </c>
      <c r="M98" s="117">
        <v>1594</v>
      </c>
      <c r="N98" s="117">
        <v>934</v>
      </c>
      <c r="O98" s="117">
        <v>633</v>
      </c>
      <c r="P98" s="118">
        <v>355</v>
      </c>
      <c r="Q98" s="119">
        <f>SUM(K98:P98)</f>
        <v>5771</v>
      </c>
      <c r="R98" s="120">
        <f>SUM(J98,Q98)</f>
        <v>8271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v>11</v>
      </c>
      <c r="I99" s="114">
        <v>9</v>
      </c>
      <c r="J99" s="115">
        <f>SUM(J100:J105)</f>
        <v>20</v>
      </c>
      <c r="K99" s="116">
        <f>SUM(K100:K105)</f>
        <v>0</v>
      </c>
      <c r="L99" s="117">
        <v>261</v>
      </c>
      <c r="M99" s="117">
        <v>344</v>
      </c>
      <c r="N99" s="117">
        <v>310</v>
      </c>
      <c r="O99" s="117">
        <v>251</v>
      </c>
      <c r="P99" s="118">
        <v>122</v>
      </c>
      <c r="Q99" s="119">
        <f>SUM(Q100:Q105)</f>
        <v>1288</v>
      </c>
      <c r="R99" s="120">
        <f>SUM(R100:R105)</f>
        <v>1308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6</v>
      </c>
      <c r="M100" s="129">
        <v>11</v>
      </c>
      <c r="N100" s="129">
        <v>2</v>
      </c>
      <c r="O100" s="129">
        <v>3</v>
      </c>
      <c r="P100" s="126">
        <v>2</v>
      </c>
      <c r="Q100" s="127">
        <f aca="true" t="shared" si="4" ref="Q100:Q105">SUM(K100:P100)</f>
        <v>24</v>
      </c>
      <c r="R100" s="130">
        <f aca="true" t="shared" si="5" ref="R100:R105">SUM(J100,Q100)</f>
        <v>24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5</v>
      </c>
      <c r="I101" s="135">
        <v>3</v>
      </c>
      <c r="J101" s="150">
        <f>SUM(H101:I101)</f>
        <v>8</v>
      </c>
      <c r="K101" s="137">
        <v>0</v>
      </c>
      <c r="L101" s="138">
        <v>45</v>
      </c>
      <c r="M101" s="138">
        <v>59</v>
      </c>
      <c r="N101" s="138">
        <v>35</v>
      </c>
      <c r="O101" s="138">
        <v>43</v>
      </c>
      <c r="P101" s="135">
        <v>17</v>
      </c>
      <c r="Q101" s="136">
        <f t="shared" si="4"/>
        <v>199</v>
      </c>
      <c r="R101" s="139">
        <f t="shared" si="5"/>
        <v>207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6</v>
      </c>
      <c r="I102" s="135">
        <v>5</v>
      </c>
      <c r="J102" s="150">
        <f>SUM(H102:I102)</f>
        <v>11</v>
      </c>
      <c r="K102" s="137">
        <v>0</v>
      </c>
      <c r="L102" s="138">
        <v>49</v>
      </c>
      <c r="M102" s="138">
        <v>46</v>
      </c>
      <c r="N102" s="138">
        <v>30</v>
      </c>
      <c r="O102" s="138">
        <v>35</v>
      </c>
      <c r="P102" s="135">
        <v>20</v>
      </c>
      <c r="Q102" s="136">
        <f t="shared" si="4"/>
        <v>180</v>
      </c>
      <c r="R102" s="139">
        <f t="shared" si="5"/>
        <v>191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1</v>
      </c>
      <c r="J103" s="150">
        <f>SUM(H103:I103)</f>
        <v>1</v>
      </c>
      <c r="K103" s="160"/>
      <c r="L103" s="138">
        <v>140</v>
      </c>
      <c r="M103" s="138">
        <v>200</v>
      </c>
      <c r="N103" s="138">
        <v>213</v>
      </c>
      <c r="O103" s="138">
        <v>134</v>
      </c>
      <c r="P103" s="135">
        <v>68</v>
      </c>
      <c r="Q103" s="136">
        <f t="shared" si="4"/>
        <v>755</v>
      </c>
      <c r="R103" s="139">
        <f t="shared" si="5"/>
        <v>756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21</v>
      </c>
      <c r="M104" s="138">
        <v>27</v>
      </c>
      <c r="N104" s="138">
        <v>23</v>
      </c>
      <c r="O104" s="138">
        <v>28</v>
      </c>
      <c r="P104" s="135">
        <v>11</v>
      </c>
      <c r="Q104" s="136">
        <f t="shared" si="4"/>
        <v>110</v>
      </c>
      <c r="R104" s="139">
        <f t="shared" si="5"/>
        <v>110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0</v>
      </c>
      <c r="M105" s="146">
        <v>1</v>
      </c>
      <c r="N105" s="146">
        <v>7</v>
      </c>
      <c r="O105" s="146">
        <v>8</v>
      </c>
      <c r="P105" s="143">
        <v>4</v>
      </c>
      <c r="Q105" s="144">
        <f t="shared" si="4"/>
        <v>20</v>
      </c>
      <c r="R105" s="147">
        <f t="shared" si="5"/>
        <v>20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v>47</v>
      </c>
      <c r="M106" s="117">
        <v>97</v>
      </c>
      <c r="N106" s="117">
        <v>299</v>
      </c>
      <c r="O106" s="117">
        <v>690</v>
      </c>
      <c r="P106" s="118">
        <v>1152</v>
      </c>
      <c r="Q106" s="119">
        <f>SUM(Q107:Q109)</f>
        <v>2285</v>
      </c>
      <c r="R106" s="120">
        <f>SUM(R107:R109)</f>
        <v>2285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10</v>
      </c>
      <c r="M107" s="129">
        <v>27</v>
      </c>
      <c r="N107" s="129">
        <v>139</v>
      </c>
      <c r="O107" s="129">
        <v>312</v>
      </c>
      <c r="P107" s="126">
        <v>348</v>
      </c>
      <c r="Q107" s="127">
        <f>SUM(K107:P107)</f>
        <v>836</v>
      </c>
      <c r="R107" s="130">
        <f>SUM(J107,Q107)</f>
        <v>836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36</v>
      </c>
      <c r="M108" s="138">
        <v>64</v>
      </c>
      <c r="N108" s="138">
        <v>104</v>
      </c>
      <c r="O108" s="138">
        <v>147</v>
      </c>
      <c r="P108" s="135">
        <v>124</v>
      </c>
      <c r="Q108" s="136">
        <f>SUM(K108:P108)</f>
        <v>475</v>
      </c>
      <c r="R108" s="139">
        <f>SUM(J108,Q108)</f>
        <v>475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1</v>
      </c>
      <c r="M109" s="146">
        <v>6</v>
      </c>
      <c r="N109" s="146">
        <v>56</v>
      </c>
      <c r="O109" s="146">
        <v>231</v>
      </c>
      <c r="P109" s="143">
        <v>680</v>
      </c>
      <c r="Q109" s="144">
        <f>SUM(K109:P109)</f>
        <v>974</v>
      </c>
      <c r="R109" s="147">
        <f>SUM(J109,Q109)</f>
        <v>974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6" ref="H110:R110">SUM(H79,H99,H106)</f>
        <v>3210</v>
      </c>
      <c r="I110" s="114">
        <f t="shared" si="6"/>
        <v>3051</v>
      </c>
      <c r="J110" s="115">
        <f t="shared" si="6"/>
        <v>6261</v>
      </c>
      <c r="K110" s="116">
        <f t="shared" si="6"/>
        <v>0</v>
      </c>
      <c r="L110" s="117">
        <f t="shared" si="6"/>
        <v>6763</v>
      </c>
      <c r="M110" s="117">
        <f t="shared" si="6"/>
        <v>5633</v>
      </c>
      <c r="N110" s="117">
        <f t="shared" si="6"/>
        <v>4016</v>
      </c>
      <c r="O110" s="117">
        <f t="shared" si="6"/>
        <v>3480</v>
      </c>
      <c r="P110" s="118">
        <f t="shared" si="6"/>
        <v>2860</v>
      </c>
      <c r="Q110" s="119">
        <f t="shared" si="6"/>
        <v>22752</v>
      </c>
      <c r="R110" s="120">
        <f t="shared" si="6"/>
        <v>29013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07" customFormat="1" ht="16.5" customHeight="1">
      <c r="B114" s="186" t="str">
        <f>"平成"&amp;WIDECHAR($A$2)&amp;"年（"&amp;WIDECHAR($B$2)&amp;"年）"&amp;WIDECHAR($C$2)&amp;"月"</f>
        <v>平成２４年（２０１２年）３月</v>
      </c>
      <c r="C114" s="187"/>
      <c r="D114" s="187"/>
      <c r="E114" s="187"/>
      <c r="F114" s="187"/>
      <c r="G114" s="188"/>
      <c r="H114" s="211" t="s">
        <v>23</v>
      </c>
      <c r="I114" s="212"/>
      <c r="J114" s="212"/>
      <c r="K114" s="196" t="s">
        <v>24</v>
      </c>
      <c r="L114" s="197"/>
      <c r="M114" s="197"/>
      <c r="N114" s="197"/>
      <c r="O114" s="197"/>
      <c r="P114" s="197"/>
      <c r="Q114" s="198"/>
      <c r="R114" s="209" t="s">
        <v>17</v>
      </c>
    </row>
    <row r="115" spans="2:18" s="107" customFormat="1" ht="16.5" customHeight="1">
      <c r="B115" s="189"/>
      <c r="C115" s="190"/>
      <c r="D115" s="190"/>
      <c r="E115" s="190"/>
      <c r="F115" s="190"/>
      <c r="G115" s="191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1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v>34873706</v>
      </c>
      <c r="I116" s="114">
        <v>50303706</v>
      </c>
      <c r="J116" s="115">
        <f>SUM(J117,J123,J126,J130,J134:J135)</f>
        <v>85177412</v>
      </c>
      <c r="K116" s="116">
        <f>SUM(K117,K123,K126,K130,K134:K135)</f>
        <v>0</v>
      </c>
      <c r="L116" s="117">
        <v>197723562</v>
      </c>
      <c r="M116" s="117">
        <v>188888516</v>
      </c>
      <c r="N116" s="117">
        <v>147659255</v>
      </c>
      <c r="O116" s="117">
        <v>125183126</v>
      </c>
      <c r="P116" s="118">
        <v>80243153</v>
      </c>
      <c r="Q116" s="119">
        <f>SUM(Q117,Q123,Q126,Q130,Q134:Q135)</f>
        <v>739697612</v>
      </c>
      <c r="R116" s="120">
        <f>SUM(R117,R123,R126,R130,R134:R135)</f>
        <v>824875024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v>12448143</v>
      </c>
      <c r="I117" s="114">
        <v>15245774</v>
      </c>
      <c r="J117" s="115">
        <f>SUM(J118:J122)</f>
        <v>27693917</v>
      </c>
      <c r="K117" s="116">
        <f>SUM(K118:K122)</f>
        <v>0</v>
      </c>
      <c r="L117" s="117">
        <v>36784072</v>
      </c>
      <c r="M117" s="117">
        <v>35793529</v>
      </c>
      <c r="N117" s="117">
        <v>29771701</v>
      </c>
      <c r="O117" s="117">
        <v>29252179</v>
      </c>
      <c r="P117" s="118">
        <v>23998226</v>
      </c>
      <c r="Q117" s="119">
        <f>SUM(Q118:Q122)</f>
        <v>155599707</v>
      </c>
      <c r="R117" s="120">
        <f aca="true" t="shared" si="7" ref="R117:R122">SUM(J117,Q117)</f>
        <v>183293624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12075777</v>
      </c>
      <c r="I118" s="126">
        <v>14209361</v>
      </c>
      <c r="J118" s="127">
        <f>SUM(H118:I118)</f>
        <v>26285138</v>
      </c>
      <c r="K118" s="128">
        <v>0</v>
      </c>
      <c r="L118" s="129">
        <v>29623793</v>
      </c>
      <c r="M118" s="129">
        <v>28454686</v>
      </c>
      <c r="N118" s="129">
        <v>23171382</v>
      </c>
      <c r="O118" s="129">
        <v>21870207</v>
      </c>
      <c r="P118" s="126">
        <v>15700496</v>
      </c>
      <c r="Q118" s="127">
        <f>SUM(K118:P118)</f>
        <v>118820564</v>
      </c>
      <c r="R118" s="130">
        <f t="shared" si="7"/>
        <v>145105702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146250</v>
      </c>
      <c r="N119" s="138">
        <v>248364</v>
      </c>
      <c r="O119" s="138">
        <v>361728</v>
      </c>
      <c r="P119" s="135">
        <v>1699596</v>
      </c>
      <c r="Q119" s="136">
        <f>SUM(K119:P119)</f>
        <v>2455938</v>
      </c>
      <c r="R119" s="139">
        <f t="shared" si="7"/>
        <v>2455938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170208</v>
      </c>
      <c r="I120" s="135">
        <v>475893</v>
      </c>
      <c r="J120" s="136">
        <f>SUM(H120:I120)</f>
        <v>646101</v>
      </c>
      <c r="K120" s="137">
        <v>0</v>
      </c>
      <c r="L120" s="138">
        <v>3013443</v>
      </c>
      <c r="M120" s="138">
        <v>3741741</v>
      </c>
      <c r="N120" s="138">
        <v>2779668</v>
      </c>
      <c r="O120" s="138">
        <v>3915010</v>
      </c>
      <c r="P120" s="135">
        <v>4255047</v>
      </c>
      <c r="Q120" s="136">
        <f>SUM(K120:P120)</f>
        <v>17704909</v>
      </c>
      <c r="R120" s="139">
        <f t="shared" si="7"/>
        <v>18351010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78318</v>
      </c>
      <c r="I121" s="135">
        <v>521910</v>
      </c>
      <c r="J121" s="136">
        <f>SUM(H121:I121)</f>
        <v>600228</v>
      </c>
      <c r="K121" s="137">
        <v>0</v>
      </c>
      <c r="L121" s="138">
        <v>3304076</v>
      </c>
      <c r="M121" s="138">
        <v>2372562</v>
      </c>
      <c r="N121" s="138">
        <v>2610817</v>
      </c>
      <c r="O121" s="138">
        <v>1978794</v>
      </c>
      <c r="P121" s="135">
        <v>1468197</v>
      </c>
      <c r="Q121" s="136">
        <f>SUM(K121:P121)</f>
        <v>11734446</v>
      </c>
      <c r="R121" s="139">
        <f t="shared" si="7"/>
        <v>12334674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123840</v>
      </c>
      <c r="I122" s="143">
        <v>38610</v>
      </c>
      <c r="J122" s="144">
        <f>SUM(H122:I122)</f>
        <v>162450</v>
      </c>
      <c r="K122" s="145">
        <v>0</v>
      </c>
      <c r="L122" s="146">
        <v>842760</v>
      </c>
      <c r="M122" s="146">
        <v>1078290</v>
      </c>
      <c r="N122" s="146">
        <v>961470</v>
      </c>
      <c r="O122" s="146">
        <v>1126440</v>
      </c>
      <c r="P122" s="143">
        <v>874890</v>
      </c>
      <c r="Q122" s="144">
        <f>SUM(K122:P122)</f>
        <v>4883850</v>
      </c>
      <c r="R122" s="147">
        <f t="shared" si="7"/>
        <v>5046300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v>11223595</v>
      </c>
      <c r="I123" s="114">
        <v>21703464</v>
      </c>
      <c r="J123" s="115">
        <f>SUM(J124:J125)</f>
        <v>32927059</v>
      </c>
      <c r="K123" s="116">
        <f>SUM(K124:K125)</f>
        <v>0</v>
      </c>
      <c r="L123" s="117">
        <v>105609820</v>
      </c>
      <c r="M123" s="117">
        <v>101842934</v>
      </c>
      <c r="N123" s="117">
        <v>72496083</v>
      </c>
      <c r="O123" s="117">
        <v>54744705</v>
      </c>
      <c r="P123" s="118">
        <v>32638414</v>
      </c>
      <c r="Q123" s="119">
        <f>SUM(Q124:Q125)</f>
        <v>367331956</v>
      </c>
      <c r="R123" s="120">
        <f>SUM(R124:R125)</f>
        <v>400259015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8580061</v>
      </c>
      <c r="I124" s="126">
        <v>14319306</v>
      </c>
      <c r="J124" s="148">
        <f>SUM(H124:I124)</f>
        <v>22899367</v>
      </c>
      <c r="K124" s="128">
        <v>0</v>
      </c>
      <c r="L124" s="129">
        <v>75321373</v>
      </c>
      <c r="M124" s="129">
        <v>67104208</v>
      </c>
      <c r="N124" s="129">
        <v>49025784</v>
      </c>
      <c r="O124" s="129">
        <v>36505737</v>
      </c>
      <c r="P124" s="126">
        <v>20199627</v>
      </c>
      <c r="Q124" s="127">
        <f>SUM(K124:P124)</f>
        <v>248156729</v>
      </c>
      <c r="R124" s="130">
        <f>SUM(J124,Q124)</f>
        <v>271056096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2643534</v>
      </c>
      <c r="I125" s="143">
        <v>7384158</v>
      </c>
      <c r="J125" s="149">
        <f>SUM(H125:I125)</f>
        <v>10027692</v>
      </c>
      <c r="K125" s="145">
        <v>0</v>
      </c>
      <c r="L125" s="146">
        <v>30288447</v>
      </c>
      <c r="M125" s="146">
        <v>34738726</v>
      </c>
      <c r="N125" s="146">
        <v>23470299</v>
      </c>
      <c r="O125" s="146">
        <v>18238968</v>
      </c>
      <c r="P125" s="143">
        <v>12438787</v>
      </c>
      <c r="Q125" s="144">
        <f>SUM(K125:P125)</f>
        <v>119175227</v>
      </c>
      <c r="R125" s="147">
        <f>SUM(J125,Q125)</f>
        <v>129202919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v>114390</v>
      </c>
      <c r="I126" s="114">
        <v>256824</v>
      </c>
      <c r="J126" s="115">
        <f>SUM(J127:J129)</f>
        <v>371214</v>
      </c>
      <c r="K126" s="116">
        <f>SUM(K127:K129)</f>
        <v>0</v>
      </c>
      <c r="L126" s="117">
        <v>4380903</v>
      </c>
      <c r="M126" s="117">
        <v>8592043</v>
      </c>
      <c r="N126" s="117">
        <v>12276918</v>
      </c>
      <c r="O126" s="117">
        <v>11885665</v>
      </c>
      <c r="P126" s="118">
        <v>8079678</v>
      </c>
      <c r="Q126" s="119">
        <f>SUM(Q127:Q129)</f>
        <v>45215207</v>
      </c>
      <c r="R126" s="120">
        <f>SUM(R127:R129)</f>
        <v>45586421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98532</v>
      </c>
      <c r="I127" s="126">
        <v>216873</v>
      </c>
      <c r="J127" s="148">
        <f>SUM(H127:I127)</f>
        <v>315405</v>
      </c>
      <c r="K127" s="128">
        <v>0</v>
      </c>
      <c r="L127" s="129">
        <v>3292560</v>
      </c>
      <c r="M127" s="129">
        <v>5965972</v>
      </c>
      <c r="N127" s="129">
        <v>7820316</v>
      </c>
      <c r="O127" s="129">
        <v>8320639</v>
      </c>
      <c r="P127" s="126">
        <v>4821507</v>
      </c>
      <c r="Q127" s="127">
        <f>SUM(K127:P127)</f>
        <v>30220994</v>
      </c>
      <c r="R127" s="130">
        <f>SUM(J127,Q127)</f>
        <v>30536399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15858</v>
      </c>
      <c r="I128" s="135">
        <v>39951</v>
      </c>
      <c r="J128" s="150">
        <f>SUM(H128:I128)</f>
        <v>55809</v>
      </c>
      <c r="K128" s="137">
        <v>0</v>
      </c>
      <c r="L128" s="138">
        <v>1014903</v>
      </c>
      <c r="M128" s="138">
        <v>2445603</v>
      </c>
      <c r="N128" s="138">
        <v>4450554</v>
      </c>
      <c r="O128" s="138">
        <v>3319101</v>
      </c>
      <c r="P128" s="135">
        <v>3212820</v>
      </c>
      <c r="Q128" s="136">
        <f>SUM(K128:P128)</f>
        <v>14442981</v>
      </c>
      <c r="R128" s="139">
        <f>SUM(J128,Q128)</f>
        <v>14498790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73440</v>
      </c>
      <c r="M129" s="146">
        <v>180468</v>
      </c>
      <c r="N129" s="146">
        <v>6048</v>
      </c>
      <c r="O129" s="146">
        <v>245925</v>
      </c>
      <c r="P129" s="143">
        <v>45351</v>
      </c>
      <c r="Q129" s="144">
        <f>SUM(K129:P129)</f>
        <v>551232</v>
      </c>
      <c r="R129" s="147">
        <f>SUM(J129,Q129)</f>
        <v>551232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v>4627281</v>
      </c>
      <c r="I130" s="114">
        <v>5153311</v>
      </c>
      <c r="J130" s="115">
        <f>SUM(J131:J133)</f>
        <v>9780592</v>
      </c>
      <c r="K130" s="116">
        <f>SUM(K131:K133)</f>
        <v>0</v>
      </c>
      <c r="L130" s="117">
        <v>7603781</v>
      </c>
      <c r="M130" s="117">
        <v>10010593</v>
      </c>
      <c r="N130" s="117">
        <v>8880890</v>
      </c>
      <c r="O130" s="117">
        <v>8090610</v>
      </c>
      <c r="P130" s="118">
        <v>6558389</v>
      </c>
      <c r="Q130" s="119">
        <f>SUM(Q131:Q133)</f>
        <v>41144263</v>
      </c>
      <c r="R130" s="120">
        <f>SUM(R131:R133)</f>
        <v>50924855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2209140</v>
      </c>
      <c r="I131" s="126">
        <v>3475287</v>
      </c>
      <c r="J131" s="148">
        <f>SUM(H131:I131)</f>
        <v>5684427</v>
      </c>
      <c r="K131" s="128">
        <v>0</v>
      </c>
      <c r="L131" s="129">
        <v>5064951</v>
      </c>
      <c r="M131" s="129">
        <v>9049860</v>
      </c>
      <c r="N131" s="129">
        <v>8013690</v>
      </c>
      <c r="O131" s="129">
        <v>7529652</v>
      </c>
      <c r="P131" s="126">
        <v>6185795</v>
      </c>
      <c r="Q131" s="127">
        <f>SUM(K131:P131)</f>
        <v>35843948</v>
      </c>
      <c r="R131" s="130">
        <f>SUM(J131,Q131)</f>
        <v>41528375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462097</v>
      </c>
      <c r="I132" s="135">
        <v>323096</v>
      </c>
      <c r="J132" s="150">
        <f>SUM(H132:I132)</f>
        <v>785193</v>
      </c>
      <c r="K132" s="137">
        <v>0</v>
      </c>
      <c r="L132" s="138">
        <v>577556</v>
      </c>
      <c r="M132" s="138">
        <v>410981</v>
      </c>
      <c r="N132" s="138">
        <v>327644</v>
      </c>
      <c r="O132" s="138">
        <v>285576</v>
      </c>
      <c r="P132" s="135">
        <v>204502</v>
      </c>
      <c r="Q132" s="136">
        <f>SUM(K132:P132)</f>
        <v>1806259</v>
      </c>
      <c r="R132" s="139">
        <f>SUM(J132,Q132)</f>
        <v>2591452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1956044</v>
      </c>
      <c r="I133" s="143">
        <v>1354928</v>
      </c>
      <c r="J133" s="149">
        <f>SUM(H133:I133)</f>
        <v>3310972</v>
      </c>
      <c r="K133" s="145">
        <v>0</v>
      </c>
      <c r="L133" s="146">
        <v>1961274</v>
      </c>
      <c r="M133" s="146">
        <v>549752</v>
      </c>
      <c r="N133" s="146">
        <v>539556</v>
      </c>
      <c r="O133" s="146">
        <v>275382</v>
      </c>
      <c r="P133" s="143">
        <v>168092</v>
      </c>
      <c r="Q133" s="144">
        <f>SUM(K133:P133)</f>
        <v>3494056</v>
      </c>
      <c r="R133" s="147">
        <f>SUM(J133,Q133)</f>
        <v>6805028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888417</v>
      </c>
      <c r="I134" s="114">
        <v>3009213</v>
      </c>
      <c r="J134" s="115">
        <f>SUM(H134:I134)</f>
        <v>3897630</v>
      </c>
      <c r="K134" s="116">
        <v>0</v>
      </c>
      <c r="L134" s="117">
        <v>16819970</v>
      </c>
      <c r="M134" s="117">
        <v>13828635</v>
      </c>
      <c r="N134" s="117">
        <v>10193228</v>
      </c>
      <c r="O134" s="117">
        <v>11559897</v>
      </c>
      <c r="P134" s="118">
        <v>3576716</v>
      </c>
      <c r="Q134" s="119">
        <f>SUM(K134:P134)</f>
        <v>55978446</v>
      </c>
      <c r="R134" s="120">
        <f>SUM(J134,Q134)</f>
        <v>59876076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5571880</v>
      </c>
      <c r="I135" s="114">
        <v>4935120</v>
      </c>
      <c r="J135" s="115">
        <f>SUM(H135:I135)</f>
        <v>10507000</v>
      </c>
      <c r="K135" s="116">
        <v>0</v>
      </c>
      <c r="L135" s="117">
        <v>26525016</v>
      </c>
      <c r="M135" s="117">
        <v>18820782</v>
      </c>
      <c r="N135" s="117">
        <v>14040435</v>
      </c>
      <c r="O135" s="117">
        <v>9650070</v>
      </c>
      <c r="P135" s="118">
        <v>5391730</v>
      </c>
      <c r="Q135" s="119">
        <f>SUM(K135:P135)</f>
        <v>74428033</v>
      </c>
      <c r="R135" s="120">
        <f>SUM(J135,Q135)</f>
        <v>84935033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v>402462</v>
      </c>
      <c r="I136" s="114">
        <v>704718</v>
      </c>
      <c r="J136" s="115">
        <f>SUM(J137:J142)</f>
        <v>1107180</v>
      </c>
      <c r="K136" s="116">
        <f>SUM(K137:K142)</f>
        <v>0</v>
      </c>
      <c r="L136" s="117">
        <v>44915562</v>
      </c>
      <c r="M136" s="117">
        <v>66098628</v>
      </c>
      <c r="N136" s="117">
        <v>67271481</v>
      </c>
      <c r="O136" s="117">
        <v>53903052</v>
      </c>
      <c r="P136" s="118">
        <v>27947079</v>
      </c>
      <c r="Q136" s="119">
        <f>SUM(Q137:Q142)</f>
        <v>260135802</v>
      </c>
      <c r="R136" s="120">
        <f>SUM(R137:R142)</f>
        <v>261242982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54000</v>
      </c>
      <c r="M137" s="129">
        <v>109656</v>
      </c>
      <c r="N137" s="129">
        <v>18000</v>
      </c>
      <c r="O137" s="129">
        <v>32328</v>
      </c>
      <c r="P137" s="126">
        <v>58590</v>
      </c>
      <c r="Q137" s="127">
        <f aca="true" t="shared" si="8" ref="Q137:Q142">SUM(K137:P137)</f>
        <v>272574</v>
      </c>
      <c r="R137" s="130">
        <f aca="true" t="shared" si="9" ref="R137:R142">SUM(J137,Q137)</f>
        <v>272574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145818</v>
      </c>
      <c r="I138" s="135">
        <v>196452</v>
      </c>
      <c r="J138" s="150">
        <f>SUM(H138:I138)</f>
        <v>342270</v>
      </c>
      <c r="K138" s="137">
        <v>0</v>
      </c>
      <c r="L138" s="138">
        <v>3545370</v>
      </c>
      <c r="M138" s="138">
        <v>6115671</v>
      </c>
      <c r="N138" s="138">
        <v>3508992</v>
      </c>
      <c r="O138" s="138">
        <v>5494869</v>
      </c>
      <c r="P138" s="135">
        <v>1791000</v>
      </c>
      <c r="Q138" s="136">
        <f t="shared" si="8"/>
        <v>20455902</v>
      </c>
      <c r="R138" s="139">
        <f t="shared" si="9"/>
        <v>20798172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256644</v>
      </c>
      <c r="I139" s="135">
        <v>298854</v>
      </c>
      <c r="J139" s="150">
        <f>SUM(H139:I139)</f>
        <v>555498</v>
      </c>
      <c r="K139" s="137">
        <v>0</v>
      </c>
      <c r="L139" s="138">
        <v>5486994</v>
      </c>
      <c r="M139" s="138">
        <v>6887428</v>
      </c>
      <c r="N139" s="138">
        <v>6426972</v>
      </c>
      <c r="O139" s="138">
        <v>8275851</v>
      </c>
      <c r="P139" s="135">
        <v>5120775</v>
      </c>
      <c r="Q139" s="136">
        <f t="shared" si="8"/>
        <v>32198020</v>
      </c>
      <c r="R139" s="139">
        <f t="shared" si="9"/>
        <v>32753518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209412</v>
      </c>
      <c r="J140" s="150">
        <f>SUM(H140:I140)</f>
        <v>209412</v>
      </c>
      <c r="K140" s="160"/>
      <c r="L140" s="138">
        <v>32468688</v>
      </c>
      <c r="M140" s="138">
        <v>48077633</v>
      </c>
      <c r="N140" s="138">
        <v>52007490</v>
      </c>
      <c r="O140" s="138">
        <v>32633415</v>
      </c>
      <c r="P140" s="135">
        <v>17433522</v>
      </c>
      <c r="Q140" s="136">
        <f t="shared" si="8"/>
        <v>182620748</v>
      </c>
      <c r="R140" s="139">
        <f t="shared" si="9"/>
        <v>182830160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3360510</v>
      </c>
      <c r="M141" s="138">
        <v>4710150</v>
      </c>
      <c r="N141" s="138">
        <v>4090500</v>
      </c>
      <c r="O141" s="138">
        <v>5829696</v>
      </c>
      <c r="P141" s="135">
        <v>2640825</v>
      </c>
      <c r="Q141" s="136">
        <f t="shared" si="8"/>
        <v>20631681</v>
      </c>
      <c r="R141" s="139">
        <f t="shared" si="9"/>
        <v>20631681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0</v>
      </c>
      <c r="M142" s="146">
        <v>198090</v>
      </c>
      <c r="N142" s="146">
        <v>1219527</v>
      </c>
      <c r="O142" s="146">
        <v>1636893</v>
      </c>
      <c r="P142" s="143">
        <v>902367</v>
      </c>
      <c r="Q142" s="144">
        <f t="shared" si="8"/>
        <v>3956877</v>
      </c>
      <c r="R142" s="147">
        <f t="shared" si="9"/>
        <v>3956877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v>9934588</v>
      </c>
      <c r="M143" s="117">
        <v>21913559</v>
      </c>
      <c r="N143" s="117">
        <v>77157377</v>
      </c>
      <c r="O143" s="117">
        <v>200779956</v>
      </c>
      <c r="P143" s="118">
        <v>391715172</v>
      </c>
      <c r="Q143" s="119">
        <f>SUM(Q144:Q146)</f>
        <v>701500652</v>
      </c>
      <c r="R143" s="120">
        <f>SUM(R144:R146)</f>
        <v>701500652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1838341</v>
      </c>
      <c r="M144" s="129">
        <v>6069968</v>
      </c>
      <c r="N144" s="129">
        <v>31804488</v>
      </c>
      <c r="O144" s="129">
        <v>77634750</v>
      </c>
      <c r="P144" s="126">
        <v>93164944</v>
      </c>
      <c r="Q144" s="127">
        <f>SUM(K144:P144)</f>
        <v>210512491</v>
      </c>
      <c r="R144" s="130">
        <f>SUM(J144,Q144)</f>
        <v>210512491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7833888</v>
      </c>
      <c r="M145" s="138">
        <v>14417811</v>
      </c>
      <c r="N145" s="138">
        <v>26084600</v>
      </c>
      <c r="O145" s="138">
        <v>38388444</v>
      </c>
      <c r="P145" s="135">
        <v>35080871</v>
      </c>
      <c r="Q145" s="136">
        <f>SUM(K145:P145)</f>
        <v>121805614</v>
      </c>
      <c r="R145" s="139">
        <f>SUM(J145,Q145)</f>
        <v>121805614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262359</v>
      </c>
      <c r="M146" s="146">
        <v>1425780</v>
      </c>
      <c r="N146" s="146">
        <v>19268289</v>
      </c>
      <c r="O146" s="146">
        <v>84756762</v>
      </c>
      <c r="P146" s="143">
        <v>263469357</v>
      </c>
      <c r="Q146" s="144">
        <f>SUM(K146:P146)</f>
        <v>369182547</v>
      </c>
      <c r="R146" s="147">
        <f>SUM(J146,Q146)</f>
        <v>369182547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10" ref="H147:R147">SUM(H116,H136,H143)</f>
        <v>35276168</v>
      </c>
      <c r="I147" s="114">
        <f t="shared" si="10"/>
        <v>51008424</v>
      </c>
      <c r="J147" s="115">
        <f t="shared" si="10"/>
        <v>86284592</v>
      </c>
      <c r="K147" s="116">
        <f t="shared" si="10"/>
        <v>0</v>
      </c>
      <c r="L147" s="117">
        <f t="shared" si="10"/>
        <v>252573712</v>
      </c>
      <c r="M147" s="117">
        <f t="shared" si="10"/>
        <v>276900703</v>
      </c>
      <c r="N147" s="117">
        <f t="shared" si="10"/>
        <v>292088113</v>
      </c>
      <c r="O147" s="117">
        <f t="shared" si="10"/>
        <v>379866134</v>
      </c>
      <c r="P147" s="118">
        <f t="shared" si="10"/>
        <v>499905404</v>
      </c>
      <c r="Q147" s="119">
        <f t="shared" si="10"/>
        <v>1701334066</v>
      </c>
      <c r="R147" s="120">
        <f t="shared" si="10"/>
        <v>1787618658</v>
      </c>
    </row>
  </sheetData>
  <sheetProtection/>
  <mergeCells count="42">
    <mergeCell ref="J1:O1"/>
    <mergeCell ref="P1:Q1"/>
    <mergeCell ref="I113:R113"/>
    <mergeCell ref="B5:G5"/>
    <mergeCell ref="B13:G13"/>
    <mergeCell ref="R23:R24"/>
    <mergeCell ref="K23:Q23"/>
    <mergeCell ref="H23:J23"/>
    <mergeCell ref="K22:R22"/>
    <mergeCell ref="H5:I5"/>
    <mergeCell ref="K49:P49"/>
    <mergeCell ref="R32:R33"/>
    <mergeCell ref="K31:R31"/>
    <mergeCell ref="H32:J32"/>
    <mergeCell ref="K32:Q32"/>
    <mergeCell ref="Q12:R12"/>
    <mergeCell ref="Q41:Q42"/>
    <mergeCell ref="H41:J41"/>
    <mergeCell ref="J40:Q40"/>
    <mergeCell ref="R114:R115"/>
    <mergeCell ref="B114:G115"/>
    <mergeCell ref="H77:J77"/>
    <mergeCell ref="K77:Q77"/>
    <mergeCell ref="R77:R78"/>
    <mergeCell ref="H114:J114"/>
    <mergeCell ref="K114:Q114"/>
    <mergeCell ref="Q57:Q58"/>
    <mergeCell ref="B57:G58"/>
    <mergeCell ref="I76:R76"/>
    <mergeCell ref="B77:G78"/>
    <mergeCell ref="H57:J57"/>
    <mergeCell ref="K57:P57"/>
    <mergeCell ref="H4:I4"/>
    <mergeCell ref="B23:G24"/>
    <mergeCell ref="B32:G33"/>
    <mergeCell ref="J56:Q56"/>
    <mergeCell ref="B49:G50"/>
    <mergeCell ref="H49:J49"/>
    <mergeCell ref="J48:Q48"/>
    <mergeCell ref="B41:G42"/>
    <mergeCell ref="Q49:Q50"/>
    <mergeCell ref="K41:P41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N8" sqref="N8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平成２３年（２０１１年）６月※</v>
      </c>
      <c r="J1" s="215" t="s">
        <v>0</v>
      </c>
      <c r="K1" s="216"/>
      <c r="L1" s="216"/>
      <c r="M1" s="216"/>
      <c r="N1" s="216"/>
      <c r="O1" s="217"/>
      <c r="P1" s="218">
        <v>40756</v>
      </c>
      <c r="Q1" s="218"/>
      <c r="R1" s="177" t="s">
        <v>66</v>
      </c>
    </row>
    <row r="2" spans="1:17" ht="16.5" customHeight="1" thickTop="1">
      <c r="A2" s="173">
        <v>23</v>
      </c>
      <c r="B2" s="173">
        <v>2011</v>
      </c>
      <c r="C2" s="173">
        <v>6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219" t="str">
        <f>"平成"&amp;WIDECHAR($A$2)&amp;"年（"&amp;WIDECHAR($B$2)&amp;"年）"&amp;WIDECHAR($C$2)&amp;"月末日現在"</f>
        <v>平成２３年（２０１１年）６月末日現在</v>
      </c>
      <c r="C5" s="220"/>
      <c r="D5" s="220"/>
      <c r="E5" s="220"/>
      <c r="F5" s="220"/>
      <c r="G5" s="221"/>
      <c r="H5" s="222" t="s">
        <v>3</v>
      </c>
      <c r="I5" s="22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38063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41130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79193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1:18" ht="16.5" customHeight="1">
      <c r="A13" s="173" t="s">
        <v>67</v>
      </c>
      <c r="B13" s="219" t="str">
        <f>"平成"&amp;WIDECHAR($A$2)&amp;"年（"&amp;WIDECHAR($B$2)&amp;"年）"&amp;WIDECHAR($C$2)&amp;"月末日現在"</f>
        <v>平成２３年（２０１１年）６月末日現在</v>
      </c>
      <c r="C13" s="220"/>
      <c r="D13" s="220"/>
      <c r="E13" s="220"/>
      <c r="F13" s="220"/>
      <c r="G13" s="22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2298</v>
      </c>
      <c r="I14" s="32">
        <f>I15+I16</f>
        <v>1781</v>
      </c>
      <c r="J14" s="33">
        <f>SUM(H14:I14)</f>
        <v>4079</v>
      </c>
      <c r="K14" s="34">
        <f aca="true" t="shared" si="0" ref="K14:P14">K15+K16</f>
        <v>0</v>
      </c>
      <c r="L14" s="35">
        <f t="shared" si="0"/>
        <v>3209</v>
      </c>
      <c r="M14" s="35">
        <f t="shared" si="0"/>
        <v>2317</v>
      </c>
      <c r="N14" s="35">
        <f t="shared" si="0"/>
        <v>1721</v>
      </c>
      <c r="O14" s="35">
        <f t="shared" si="0"/>
        <v>2056</v>
      </c>
      <c r="P14" s="36">
        <f t="shared" si="0"/>
        <v>2323</v>
      </c>
      <c r="Q14" s="37">
        <f>SUM(K14:P14)</f>
        <v>11626</v>
      </c>
      <c r="R14" s="174">
        <f>SUM(J14,Q14)</f>
        <v>15705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356</v>
      </c>
      <c r="I15" s="42">
        <v>269</v>
      </c>
      <c r="J15" s="43">
        <f>SUM(H15:I15)</f>
        <v>625</v>
      </c>
      <c r="K15" s="44">
        <v>0</v>
      </c>
      <c r="L15" s="45">
        <v>425</v>
      </c>
      <c r="M15" s="45">
        <v>338</v>
      </c>
      <c r="N15" s="45">
        <v>211</v>
      </c>
      <c r="O15" s="45">
        <v>200</v>
      </c>
      <c r="P15" s="42">
        <v>238</v>
      </c>
      <c r="Q15" s="43">
        <f>SUM(K15:P15)</f>
        <v>1412</v>
      </c>
      <c r="R15" s="175">
        <f>SUM(J15,Q15)</f>
        <v>2037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1942</v>
      </c>
      <c r="I16" s="49">
        <v>1512</v>
      </c>
      <c r="J16" s="50">
        <f>SUM(H16:I16)</f>
        <v>3454</v>
      </c>
      <c r="K16" s="51">
        <v>0</v>
      </c>
      <c r="L16" s="52">
        <v>2784</v>
      </c>
      <c r="M16" s="52">
        <v>1979</v>
      </c>
      <c r="N16" s="52">
        <v>1510</v>
      </c>
      <c r="O16" s="52">
        <v>1856</v>
      </c>
      <c r="P16" s="49">
        <v>2085</v>
      </c>
      <c r="Q16" s="50">
        <f>SUM(K16:P16)</f>
        <v>10214</v>
      </c>
      <c r="R16" s="176">
        <f>SUM(J16,Q16)</f>
        <v>13668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46</v>
      </c>
      <c r="I17" s="32">
        <v>67</v>
      </c>
      <c r="J17" s="33">
        <f>SUM(H17:I17)</f>
        <v>113</v>
      </c>
      <c r="K17" s="34">
        <v>0</v>
      </c>
      <c r="L17" s="35">
        <v>103</v>
      </c>
      <c r="M17" s="35">
        <v>98</v>
      </c>
      <c r="N17" s="35">
        <v>45</v>
      </c>
      <c r="O17" s="35">
        <v>42</v>
      </c>
      <c r="P17" s="36">
        <v>78</v>
      </c>
      <c r="Q17" s="56">
        <f>SUM(K17:P17)</f>
        <v>366</v>
      </c>
      <c r="R17" s="57">
        <f>SUM(J17,Q17)</f>
        <v>479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2344</v>
      </c>
      <c r="I18" s="59">
        <f>I14+I17</f>
        <v>1848</v>
      </c>
      <c r="J18" s="60">
        <f>SUM(H18:I18)</f>
        <v>4192</v>
      </c>
      <c r="K18" s="61">
        <f aca="true" t="shared" si="1" ref="K18:P18">K14+K17</f>
        <v>0</v>
      </c>
      <c r="L18" s="62">
        <f t="shared" si="1"/>
        <v>3312</v>
      </c>
      <c r="M18" s="62">
        <f t="shared" si="1"/>
        <v>2415</v>
      </c>
      <c r="N18" s="62">
        <f t="shared" si="1"/>
        <v>1766</v>
      </c>
      <c r="O18" s="62">
        <f t="shared" si="1"/>
        <v>2098</v>
      </c>
      <c r="P18" s="59">
        <f t="shared" si="1"/>
        <v>2401</v>
      </c>
      <c r="Q18" s="60">
        <f>SUM(K18:P18)</f>
        <v>11992</v>
      </c>
      <c r="R18" s="63">
        <f>SUM(J18,Q18)</f>
        <v>16184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86" t="str">
        <f>"平成"&amp;WIDECHAR($A$2)&amp;"年（"&amp;WIDECHAR($B$2)&amp;"年）"&amp;WIDECHAR($C$2)&amp;"月"</f>
        <v>平成２３年（２０１１年）６月</v>
      </c>
      <c r="C23" s="187"/>
      <c r="D23" s="187"/>
      <c r="E23" s="187"/>
      <c r="F23" s="187"/>
      <c r="G23" s="188"/>
      <c r="H23" s="211" t="s">
        <v>23</v>
      </c>
      <c r="I23" s="212"/>
      <c r="J23" s="212"/>
      <c r="K23" s="196" t="s">
        <v>24</v>
      </c>
      <c r="L23" s="197"/>
      <c r="M23" s="197"/>
      <c r="N23" s="197"/>
      <c r="O23" s="197"/>
      <c r="P23" s="197"/>
      <c r="Q23" s="198"/>
      <c r="R23" s="209" t="s">
        <v>17</v>
      </c>
    </row>
    <row r="24" spans="2:18" ht="16.5" customHeight="1">
      <c r="B24" s="189"/>
      <c r="C24" s="190"/>
      <c r="D24" s="190"/>
      <c r="E24" s="190"/>
      <c r="F24" s="190"/>
      <c r="G24" s="191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1219</v>
      </c>
      <c r="I25" s="72">
        <v>1141</v>
      </c>
      <c r="J25" s="73">
        <f>SUM(H25:I25)</f>
        <v>2360</v>
      </c>
      <c r="K25" s="74">
        <v>0</v>
      </c>
      <c r="L25" s="75">
        <v>2269</v>
      </c>
      <c r="M25" s="75">
        <v>1639</v>
      </c>
      <c r="N25" s="75">
        <v>968</v>
      </c>
      <c r="O25" s="75">
        <v>758</v>
      </c>
      <c r="P25" s="76">
        <v>399</v>
      </c>
      <c r="Q25" s="77">
        <f>SUM(K25:P25)</f>
        <v>6033</v>
      </c>
      <c r="R25" s="38">
        <f>SUM(J25,Q25)</f>
        <v>8393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17</v>
      </c>
      <c r="I26" s="79">
        <v>44</v>
      </c>
      <c r="J26" s="80">
        <f>SUM(H26:I26)</f>
        <v>61</v>
      </c>
      <c r="K26" s="81">
        <v>0</v>
      </c>
      <c r="L26" s="82">
        <v>52</v>
      </c>
      <c r="M26" s="82">
        <v>70</v>
      </c>
      <c r="N26" s="82">
        <v>25</v>
      </c>
      <c r="O26" s="82">
        <v>21</v>
      </c>
      <c r="P26" s="83">
        <v>23</v>
      </c>
      <c r="Q26" s="84">
        <f>SUM(K26:P26)</f>
        <v>191</v>
      </c>
      <c r="R26" s="53">
        <f>SUM(J26,Q26)</f>
        <v>252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1236</v>
      </c>
      <c r="I27" s="59">
        <f t="shared" si="2"/>
        <v>1185</v>
      </c>
      <c r="J27" s="60">
        <f t="shared" si="2"/>
        <v>2421</v>
      </c>
      <c r="K27" s="61">
        <f t="shared" si="2"/>
        <v>0</v>
      </c>
      <c r="L27" s="62">
        <f t="shared" si="2"/>
        <v>2321</v>
      </c>
      <c r="M27" s="62">
        <f t="shared" si="2"/>
        <v>1709</v>
      </c>
      <c r="N27" s="62">
        <f t="shared" si="2"/>
        <v>993</v>
      </c>
      <c r="O27" s="62">
        <f t="shared" si="2"/>
        <v>779</v>
      </c>
      <c r="P27" s="59">
        <f t="shared" si="2"/>
        <v>422</v>
      </c>
      <c r="Q27" s="60">
        <f>SUM(K27:P27)</f>
        <v>6224</v>
      </c>
      <c r="R27" s="63">
        <f>SUM(J27,Q27)</f>
        <v>8645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86" t="str">
        <f>"平成"&amp;WIDECHAR($A$2)&amp;"年（"&amp;WIDECHAR($B$2)&amp;"年）"&amp;WIDECHAR($C$2)&amp;"月"</f>
        <v>平成２３年（２０１１年）６月</v>
      </c>
      <c r="C32" s="187"/>
      <c r="D32" s="187"/>
      <c r="E32" s="187"/>
      <c r="F32" s="187"/>
      <c r="G32" s="188"/>
      <c r="H32" s="211" t="s">
        <v>23</v>
      </c>
      <c r="I32" s="212"/>
      <c r="J32" s="212"/>
      <c r="K32" s="196" t="s">
        <v>24</v>
      </c>
      <c r="L32" s="197"/>
      <c r="M32" s="197"/>
      <c r="N32" s="197"/>
      <c r="O32" s="197"/>
      <c r="P32" s="197"/>
      <c r="Q32" s="198"/>
      <c r="R32" s="188" t="s">
        <v>17</v>
      </c>
    </row>
    <row r="33" spans="2:18" ht="16.5" customHeight="1">
      <c r="B33" s="189"/>
      <c r="C33" s="190"/>
      <c r="D33" s="190"/>
      <c r="E33" s="190"/>
      <c r="F33" s="190"/>
      <c r="G33" s="191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191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12</v>
      </c>
      <c r="I34" s="72">
        <v>4</v>
      </c>
      <c r="J34" s="73">
        <f>SUM(H34:I34)</f>
        <v>16</v>
      </c>
      <c r="K34" s="74">
        <v>0</v>
      </c>
      <c r="L34" s="75">
        <v>210</v>
      </c>
      <c r="M34" s="75">
        <v>318</v>
      </c>
      <c r="N34" s="75">
        <v>264</v>
      </c>
      <c r="O34" s="75">
        <v>260</v>
      </c>
      <c r="P34" s="76">
        <v>120</v>
      </c>
      <c r="Q34" s="86">
        <f>SUM(K34:P34)</f>
        <v>1172</v>
      </c>
      <c r="R34" s="87">
        <f>SUM(J34,Q34)</f>
        <v>1188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2</v>
      </c>
      <c r="M35" s="82">
        <v>6</v>
      </c>
      <c r="N35" s="82">
        <v>3</v>
      </c>
      <c r="O35" s="82">
        <v>3</v>
      </c>
      <c r="P35" s="83">
        <v>1</v>
      </c>
      <c r="Q35" s="88">
        <f>SUM(K35:P35)</f>
        <v>15</v>
      </c>
      <c r="R35" s="89">
        <f>SUM(J35,Q35)</f>
        <v>15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12</v>
      </c>
      <c r="I36" s="59">
        <f>I34+I35</f>
        <v>4</v>
      </c>
      <c r="J36" s="60">
        <f>SUM(H36:I36)</f>
        <v>16</v>
      </c>
      <c r="K36" s="61">
        <f aca="true" t="shared" si="3" ref="K36:P36">K34+K35</f>
        <v>0</v>
      </c>
      <c r="L36" s="62">
        <f t="shared" si="3"/>
        <v>212</v>
      </c>
      <c r="M36" s="62">
        <f t="shared" si="3"/>
        <v>324</v>
      </c>
      <c r="N36" s="62">
        <f t="shared" si="3"/>
        <v>267</v>
      </c>
      <c r="O36" s="62">
        <f t="shared" si="3"/>
        <v>263</v>
      </c>
      <c r="P36" s="59">
        <f t="shared" si="3"/>
        <v>121</v>
      </c>
      <c r="Q36" s="90">
        <f>SUM(K36:P36)</f>
        <v>1187</v>
      </c>
      <c r="R36" s="91">
        <f>SUM(J36,Q36)</f>
        <v>1203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86" t="str">
        <f>"平成"&amp;WIDECHAR($A$2)&amp;"年（"&amp;WIDECHAR($B$2)&amp;"年）"&amp;WIDECHAR($C$2)&amp;"月"</f>
        <v>平成２３年（２０１１年）６月</v>
      </c>
      <c r="C41" s="187"/>
      <c r="D41" s="187"/>
      <c r="E41" s="187"/>
      <c r="F41" s="187"/>
      <c r="G41" s="188"/>
      <c r="H41" s="211" t="s">
        <v>23</v>
      </c>
      <c r="I41" s="212"/>
      <c r="J41" s="212"/>
      <c r="K41" s="196" t="s">
        <v>24</v>
      </c>
      <c r="L41" s="197"/>
      <c r="M41" s="197"/>
      <c r="N41" s="197"/>
      <c r="O41" s="197"/>
      <c r="P41" s="198"/>
      <c r="Q41" s="188" t="s">
        <v>17</v>
      </c>
    </row>
    <row r="42" spans="2:17" ht="16.5" customHeight="1">
      <c r="B42" s="189"/>
      <c r="C42" s="190"/>
      <c r="D42" s="190"/>
      <c r="E42" s="190"/>
      <c r="F42" s="190"/>
      <c r="G42" s="191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191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12</v>
      </c>
      <c r="L43" s="75">
        <v>32</v>
      </c>
      <c r="M43" s="75">
        <v>121</v>
      </c>
      <c r="N43" s="75">
        <v>313</v>
      </c>
      <c r="O43" s="76">
        <v>341</v>
      </c>
      <c r="P43" s="86">
        <f>SUM(K43:O43)</f>
        <v>819</v>
      </c>
      <c r="Q43" s="87">
        <f>SUM(J43,P43)</f>
        <v>819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0</v>
      </c>
      <c r="M44" s="82">
        <v>2</v>
      </c>
      <c r="N44" s="82">
        <v>3</v>
      </c>
      <c r="O44" s="83">
        <v>3</v>
      </c>
      <c r="P44" s="88">
        <f>SUM(K44:O44)</f>
        <v>8</v>
      </c>
      <c r="Q44" s="89">
        <f>SUM(J44,P44)</f>
        <v>8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12</v>
      </c>
      <c r="L45" s="62">
        <f>L43+L44</f>
        <v>32</v>
      </c>
      <c r="M45" s="62">
        <f>M43+M44</f>
        <v>123</v>
      </c>
      <c r="N45" s="62">
        <f>N43+N44</f>
        <v>316</v>
      </c>
      <c r="O45" s="59">
        <f>O43+O44</f>
        <v>344</v>
      </c>
      <c r="P45" s="90">
        <f>SUM(K45:O45)</f>
        <v>827</v>
      </c>
      <c r="Q45" s="91">
        <f>SUM(J45,P45)</f>
        <v>827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22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186" t="str">
        <f>"平成"&amp;WIDECHAR($A$2)&amp;"年（"&amp;WIDECHAR($B$2)&amp;"年）"&amp;WIDECHAR($C$2)&amp;"月"</f>
        <v>平成２３年（２０１１年）６月</v>
      </c>
      <c r="C49" s="187"/>
      <c r="D49" s="187"/>
      <c r="E49" s="187"/>
      <c r="F49" s="187"/>
      <c r="G49" s="188"/>
      <c r="H49" s="192" t="s">
        <v>23</v>
      </c>
      <c r="I49" s="193"/>
      <c r="J49" s="193"/>
      <c r="K49" s="213" t="s">
        <v>24</v>
      </c>
      <c r="L49" s="193"/>
      <c r="M49" s="193"/>
      <c r="N49" s="193"/>
      <c r="O49" s="193"/>
      <c r="P49" s="214"/>
      <c r="Q49" s="194" t="s">
        <v>17</v>
      </c>
    </row>
    <row r="50" spans="2:17" ht="16.5" customHeight="1">
      <c r="B50" s="189"/>
      <c r="C50" s="190"/>
      <c r="D50" s="190"/>
      <c r="E50" s="190"/>
      <c r="F50" s="190"/>
      <c r="G50" s="191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195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25</v>
      </c>
      <c r="L51" s="75">
        <v>63</v>
      </c>
      <c r="M51" s="75">
        <v>100</v>
      </c>
      <c r="N51" s="75">
        <v>154</v>
      </c>
      <c r="O51" s="76">
        <v>110</v>
      </c>
      <c r="P51" s="86">
        <f>SUM(K51:O51)</f>
        <v>452</v>
      </c>
      <c r="Q51" s="87">
        <f>SUM(J51,P51)</f>
        <v>452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1</v>
      </c>
      <c r="M52" s="82">
        <v>3</v>
      </c>
      <c r="N52" s="82">
        <v>3</v>
      </c>
      <c r="O52" s="83">
        <v>0</v>
      </c>
      <c r="P52" s="88">
        <f>SUM(K52:O52)</f>
        <v>7</v>
      </c>
      <c r="Q52" s="89">
        <f>SUM(J52,P52)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25</v>
      </c>
      <c r="L53" s="62">
        <f>L51+L52</f>
        <v>64</v>
      </c>
      <c r="M53" s="62">
        <f>M51+M52</f>
        <v>103</v>
      </c>
      <c r="N53" s="62">
        <f>N51+N52</f>
        <v>157</v>
      </c>
      <c r="O53" s="59">
        <f>O51+O52</f>
        <v>110</v>
      </c>
      <c r="P53" s="90">
        <f>SUM(K53:O53)</f>
        <v>459</v>
      </c>
      <c r="Q53" s="91">
        <f>SUM(J53,P53)</f>
        <v>459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22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01" t="str">
        <f>"平成"&amp;WIDECHAR($A$2)&amp;"年（"&amp;WIDECHAR($B$2)&amp;"年）"&amp;WIDECHAR($C$2)&amp;"月"</f>
        <v>平成２３年（２０１１年）６月</v>
      </c>
      <c r="C57" s="202"/>
      <c r="D57" s="202"/>
      <c r="E57" s="202"/>
      <c r="F57" s="202"/>
      <c r="G57" s="199"/>
      <c r="H57" s="205" t="s">
        <v>23</v>
      </c>
      <c r="I57" s="206"/>
      <c r="J57" s="206"/>
      <c r="K57" s="207" t="s">
        <v>24</v>
      </c>
      <c r="L57" s="206"/>
      <c r="M57" s="206"/>
      <c r="N57" s="206"/>
      <c r="O57" s="206"/>
      <c r="P57" s="208"/>
      <c r="Q57" s="224" t="s">
        <v>17</v>
      </c>
    </row>
    <row r="58" spans="2:17" ht="16.5" customHeight="1">
      <c r="B58" s="203"/>
      <c r="C58" s="204"/>
      <c r="D58" s="204"/>
      <c r="E58" s="204"/>
      <c r="F58" s="204"/>
      <c r="G58" s="200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79" t="s">
        <v>10</v>
      </c>
      <c r="Q58" s="225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3</v>
      </c>
      <c r="L59" s="75">
        <v>10</v>
      </c>
      <c r="M59" s="75">
        <v>62</v>
      </c>
      <c r="N59" s="75">
        <v>250</v>
      </c>
      <c r="O59" s="76">
        <v>688</v>
      </c>
      <c r="P59" s="180">
        <f>SUM(K59:O59)</f>
        <v>1013</v>
      </c>
      <c r="Q59" s="38">
        <f>SUM(J59,P59)</f>
        <v>1013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1</v>
      </c>
      <c r="N60" s="82">
        <v>3</v>
      </c>
      <c r="O60" s="83">
        <v>15</v>
      </c>
      <c r="P60" s="181">
        <f>SUM(K60:O60)</f>
        <v>19</v>
      </c>
      <c r="Q60" s="53">
        <f>SUM(J60,P60)</f>
        <v>19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3</v>
      </c>
      <c r="L61" s="62">
        <f>L59+L60</f>
        <v>10</v>
      </c>
      <c r="M61" s="62">
        <f>M59+M60</f>
        <v>63</v>
      </c>
      <c r="N61" s="62">
        <f>N59+N60</f>
        <v>253</v>
      </c>
      <c r="O61" s="59">
        <f>O59+O60</f>
        <v>703</v>
      </c>
      <c r="P61" s="182">
        <f>SUM(K61:O61)</f>
        <v>1032</v>
      </c>
      <c r="Q61" s="63">
        <f>SUM(J61,P61)</f>
        <v>1032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07" customFormat="1" ht="16.5" customHeight="1">
      <c r="B77" s="186" t="str">
        <f>"平成"&amp;WIDECHAR($A$2)&amp;"年（"&amp;WIDECHAR($B$2)&amp;"年）"&amp;WIDECHAR($C$2)&amp;"月"</f>
        <v>平成２３年（２０１１年）６月</v>
      </c>
      <c r="C77" s="187"/>
      <c r="D77" s="187"/>
      <c r="E77" s="187"/>
      <c r="F77" s="187"/>
      <c r="G77" s="188"/>
      <c r="H77" s="211" t="s">
        <v>23</v>
      </c>
      <c r="I77" s="212"/>
      <c r="J77" s="212"/>
      <c r="K77" s="196" t="s">
        <v>24</v>
      </c>
      <c r="L77" s="197"/>
      <c r="M77" s="197"/>
      <c r="N77" s="197"/>
      <c r="O77" s="197"/>
      <c r="P77" s="197"/>
      <c r="Q77" s="198"/>
      <c r="R77" s="209" t="s">
        <v>17</v>
      </c>
    </row>
    <row r="78" spans="2:18" s="107" customFormat="1" ht="16.5" customHeight="1">
      <c r="B78" s="189"/>
      <c r="C78" s="190"/>
      <c r="D78" s="190"/>
      <c r="E78" s="190"/>
      <c r="F78" s="190"/>
      <c r="G78" s="191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1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2908</v>
      </c>
      <c r="I79" s="114">
        <f t="shared" si="4"/>
        <v>2955</v>
      </c>
      <c r="J79" s="115">
        <f t="shared" si="4"/>
        <v>5863</v>
      </c>
      <c r="K79" s="116">
        <f t="shared" si="4"/>
        <v>0</v>
      </c>
      <c r="L79" s="117">
        <f t="shared" si="4"/>
        <v>6119</v>
      </c>
      <c r="M79" s="117">
        <f t="shared" si="4"/>
        <v>5040</v>
      </c>
      <c r="N79" s="117">
        <f t="shared" si="4"/>
        <v>3189</v>
      </c>
      <c r="O79" s="117">
        <f t="shared" si="4"/>
        <v>2581</v>
      </c>
      <c r="P79" s="118">
        <f t="shared" si="4"/>
        <v>1630</v>
      </c>
      <c r="Q79" s="119">
        <f t="shared" si="4"/>
        <v>18559</v>
      </c>
      <c r="R79" s="120">
        <f t="shared" si="4"/>
        <v>24422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814</v>
      </c>
      <c r="I80" s="114">
        <f t="shared" si="5"/>
        <v>747</v>
      </c>
      <c r="J80" s="115">
        <f t="shared" si="5"/>
        <v>1561</v>
      </c>
      <c r="K80" s="116">
        <f t="shared" si="5"/>
        <v>0</v>
      </c>
      <c r="L80" s="117">
        <f t="shared" si="5"/>
        <v>1405</v>
      </c>
      <c r="M80" s="117">
        <f t="shared" si="5"/>
        <v>1069</v>
      </c>
      <c r="N80" s="117">
        <f t="shared" si="5"/>
        <v>658</v>
      </c>
      <c r="O80" s="117">
        <f t="shared" si="5"/>
        <v>585</v>
      </c>
      <c r="P80" s="118">
        <f t="shared" si="5"/>
        <v>499</v>
      </c>
      <c r="Q80" s="119">
        <f t="shared" si="5"/>
        <v>4216</v>
      </c>
      <c r="R80" s="120">
        <f aca="true" t="shared" si="6" ref="R80:R85">SUM(J80,Q80)</f>
        <v>5777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779</v>
      </c>
      <c r="I81" s="126">
        <v>712</v>
      </c>
      <c r="J81" s="127">
        <f>SUM(H81:I81)</f>
        <v>1491</v>
      </c>
      <c r="K81" s="128">
        <v>0</v>
      </c>
      <c r="L81" s="129">
        <v>1141</v>
      </c>
      <c r="M81" s="129">
        <v>751</v>
      </c>
      <c r="N81" s="129">
        <v>428</v>
      </c>
      <c r="O81" s="129">
        <v>319</v>
      </c>
      <c r="P81" s="126">
        <v>193</v>
      </c>
      <c r="Q81" s="127">
        <f>SUM(K81:P81)</f>
        <v>2832</v>
      </c>
      <c r="R81" s="130">
        <f t="shared" si="6"/>
        <v>4323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4</v>
      </c>
      <c r="N82" s="138">
        <v>2</v>
      </c>
      <c r="O82" s="138">
        <v>4</v>
      </c>
      <c r="P82" s="135">
        <v>35</v>
      </c>
      <c r="Q82" s="136">
        <f>SUM(K82:P82)</f>
        <v>45</v>
      </c>
      <c r="R82" s="139">
        <f t="shared" si="6"/>
        <v>45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15</v>
      </c>
      <c r="I83" s="135">
        <v>11</v>
      </c>
      <c r="J83" s="136">
        <f>SUM(H83:I83)</f>
        <v>26</v>
      </c>
      <c r="K83" s="137">
        <v>0</v>
      </c>
      <c r="L83" s="138">
        <v>106</v>
      </c>
      <c r="M83" s="138">
        <v>120</v>
      </c>
      <c r="N83" s="138">
        <v>79</v>
      </c>
      <c r="O83" s="138">
        <v>100</v>
      </c>
      <c r="P83" s="135">
        <v>95</v>
      </c>
      <c r="Q83" s="136">
        <f>SUM(K83:P83)</f>
        <v>500</v>
      </c>
      <c r="R83" s="139">
        <f t="shared" si="6"/>
        <v>526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2</v>
      </c>
      <c r="I84" s="135">
        <v>13</v>
      </c>
      <c r="J84" s="136">
        <f>SUM(H84:I84)</f>
        <v>15</v>
      </c>
      <c r="K84" s="137">
        <v>0</v>
      </c>
      <c r="L84" s="138">
        <v>62</v>
      </c>
      <c r="M84" s="138">
        <v>71</v>
      </c>
      <c r="N84" s="138">
        <v>65</v>
      </c>
      <c r="O84" s="138">
        <v>41</v>
      </c>
      <c r="P84" s="135">
        <v>55</v>
      </c>
      <c r="Q84" s="136">
        <f>SUM(K84:P84)</f>
        <v>294</v>
      </c>
      <c r="R84" s="139">
        <f t="shared" si="6"/>
        <v>309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18</v>
      </c>
      <c r="I85" s="143">
        <v>11</v>
      </c>
      <c r="J85" s="144">
        <f>SUM(H85:I85)</f>
        <v>29</v>
      </c>
      <c r="K85" s="145">
        <v>0</v>
      </c>
      <c r="L85" s="146">
        <v>96</v>
      </c>
      <c r="M85" s="146">
        <v>123</v>
      </c>
      <c r="N85" s="146">
        <v>84</v>
      </c>
      <c r="O85" s="146">
        <v>121</v>
      </c>
      <c r="P85" s="143">
        <v>121</v>
      </c>
      <c r="Q85" s="144">
        <f>SUM(K85:P85)</f>
        <v>545</v>
      </c>
      <c r="R85" s="147">
        <f t="shared" si="6"/>
        <v>574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452</v>
      </c>
      <c r="I86" s="114">
        <f t="shared" si="7"/>
        <v>487</v>
      </c>
      <c r="J86" s="115">
        <f t="shared" si="7"/>
        <v>939</v>
      </c>
      <c r="K86" s="116">
        <f t="shared" si="7"/>
        <v>0</v>
      </c>
      <c r="L86" s="117">
        <f t="shared" si="7"/>
        <v>1537</v>
      </c>
      <c r="M86" s="117">
        <f t="shared" si="7"/>
        <v>1226</v>
      </c>
      <c r="N86" s="117">
        <f t="shared" si="7"/>
        <v>711</v>
      </c>
      <c r="O86" s="117">
        <f t="shared" si="7"/>
        <v>518</v>
      </c>
      <c r="P86" s="118">
        <f t="shared" si="7"/>
        <v>265</v>
      </c>
      <c r="Q86" s="119">
        <f t="shared" si="7"/>
        <v>4257</v>
      </c>
      <c r="R86" s="120">
        <f t="shared" si="7"/>
        <v>5196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341</v>
      </c>
      <c r="I87" s="126">
        <v>329</v>
      </c>
      <c r="J87" s="148">
        <f>SUM(H87:I87)</f>
        <v>670</v>
      </c>
      <c r="K87" s="128">
        <v>0</v>
      </c>
      <c r="L87" s="129">
        <v>1058</v>
      </c>
      <c r="M87" s="129">
        <v>773</v>
      </c>
      <c r="N87" s="129">
        <v>449</v>
      </c>
      <c r="O87" s="129">
        <v>309</v>
      </c>
      <c r="P87" s="126">
        <v>153</v>
      </c>
      <c r="Q87" s="127">
        <f>SUM(K87:P87)</f>
        <v>2742</v>
      </c>
      <c r="R87" s="130">
        <f>SUM(J87,Q87)</f>
        <v>3412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111</v>
      </c>
      <c r="I88" s="143">
        <v>158</v>
      </c>
      <c r="J88" s="149">
        <f>SUM(H88:I88)</f>
        <v>269</v>
      </c>
      <c r="K88" s="145">
        <v>0</v>
      </c>
      <c r="L88" s="146">
        <v>479</v>
      </c>
      <c r="M88" s="146">
        <v>453</v>
      </c>
      <c r="N88" s="146">
        <v>262</v>
      </c>
      <c r="O88" s="146">
        <v>209</v>
      </c>
      <c r="P88" s="143">
        <v>112</v>
      </c>
      <c r="Q88" s="144">
        <f>SUM(K88:P88)</f>
        <v>1515</v>
      </c>
      <c r="R88" s="147">
        <f>SUM(J88,Q88)</f>
        <v>1784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0</v>
      </c>
      <c r="I89" s="114">
        <f t="shared" si="8"/>
        <v>9</v>
      </c>
      <c r="J89" s="115">
        <f t="shared" si="8"/>
        <v>9</v>
      </c>
      <c r="K89" s="116">
        <f t="shared" si="8"/>
        <v>0</v>
      </c>
      <c r="L89" s="117">
        <f t="shared" si="8"/>
        <v>98</v>
      </c>
      <c r="M89" s="117">
        <f t="shared" si="8"/>
        <v>136</v>
      </c>
      <c r="N89" s="117">
        <f t="shared" si="8"/>
        <v>173</v>
      </c>
      <c r="O89" s="117">
        <f t="shared" si="8"/>
        <v>165</v>
      </c>
      <c r="P89" s="118">
        <f t="shared" si="8"/>
        <v>97</v>
      </c>
      <c r="Q89" s="119">
        <f t="shared" si="8"/>
        <v>669</v>
      </c>
      <c r="R89" s="120">
        <f t="shared" si="8"/>
        <v>678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0</v>
      </c>
      <c r="I90" s="126">
        <v>6</v>
      </c>
      <c r="J90" s="148">
        <f>SUM(H90:I90)</f>
        <v>6</v>
      </c>
      <c r="K90" s="128">
        <v>0</v>
      </c>
      <c r="L90" s="129">
        <v>74</v>
      </c>
      <c r="M90" s="129">
        <v>89</v>
      </c>
      <c r="N90" s="129">
        <v>116</v>
      </c>
      <c r="O90" s="129">
        <v>99</v>
      </c>
      <c r="P90" s="126">
        <v>53</v>
      </c>
      <c r="Q90" s="127">
        <f>SUM(K90:P90)</f>
        <v>431</v>
      </c>
      <c r="R90" s="130">
        <f>SUM(J90,Q90)</f>
        <v>437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3</v>
      </c>
      <c r="J91" s="150">
        <f>SUM(H91:I91)</f>
        <v>3</v>
      </c>
      <c r="K91" s="137">
        <v>0</v>
      </c>
      <c r="L91" s="138">
        <v>21</v>
      </c>
      <c r="M91" s="138">
        <v>44</v>
      </c>
      <c r="N91" s="138">
        <v>54</v>
      </c>
      <c r="O91" s="138">
        <v>61</v>
      </c>
      <c r="P91" s="135">
        <v>43</v>
      </c>
      <c r="Q91" s="136">
        <f>SUM(K91:P91)</f>
        <v>223</v>
      </c>
      <c r="R91" s="139">
        <f>SUM(J91,Q91)</f>
        <v>226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3</v>
      </c>
      <c r="M92" s="146">
        <v>3</v>
      </c>
      <c r="N92" s="146">
        <v>3</v>
      </c>
      <c r="O92" s="146">
        <v>5</v>
      </c>
      <c r="P92" s="143">
        <v>1</v>
      </c>
      <c r="Q92" s="144">
        <f>SUM(K92:P92)</f>
        <v>15</v>
      </c>
      <c r="R92" s="147">
        <f>SUM(J92,Q92)</f>
        <v>15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407</v>
      </c>
      <c r="I93" s="114">
        <f t="shared" si="9"/>
        <v>525</v>
      </c>
      <c r="J93" s="115">
        <f t="shared" si="9"/>
        <v>932</v>
      </c>
      <c r="K93" s="116">
        <f t="shared" si="9"/>
        <v>0</v>
      </c>
      <c r="L93" s="117">
        <f t="shared" si="9"/>
        <v>804</v>
      </c>
      <c r="M93" s="117">
        <f t="shared" si="9"/>
        <v>944</v>
      </c>
      <c r="N93" s="117">
        <f t="shared" si="9"/>
        <v>695</v>
      </c>
      <c r="O93" s="117">
        <f t="shared" si="9"/>
        <v>590</v>
      </c>
      <c r="P93" s="118">
        <f t="shared" si="9"/>
        <v>372</v>
      </c>
      <c r="Q93" s="119">
        <f t="shared" si="9"/>
        <v>3405</v>
      </c>
      <c r="R93" s="120">
        <f t="shared" si="9"/>
        <v>4337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354</v>
      </c>
      <c r="I94" s="126">
        <v>485</v>
      </c>
      <c r="J94" s="148">
        <f>SUM(H94:I94)</f>
        <v>839</v>
      </c>
      <c r="K94" s="128">
        <v>0</v>
      </c>
      <c r="L94" s="129">
        <v>755</v>
      </c>
      <c r="M94" s="129">
        <v>903</v>
      </c>
      <c r="N94" s="129">
        <v>667</v>
      </c>
      <c r="O94" s="129">
        <v>572</v>
      </c>
      <c r="P94" s="126">
        <v>362</v>
      </c>
      <c r="Q94" s="127">
        <f>SUM(K94:P94)</f>
        <v>3259</v>
      </c>
      <c r="R94" s="130">
        <f>SUM(J94,Q94)</f>
        <v>4098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17</v>
      </c>
      <c r="I95" s="135">
        <v>17</v>
      </c>
      <c r="J95" s="150">
        <f>SUM(H95:I95)</f>
        <v>34</v>
      </c>
      <c r="K95" s="137">
        <v>0</v>
      </c>
      <c r="L95" s="138">
        <v>22</v>
      </c>
      <c r="M95" s="138">
        <v>21</v>
      </c>
      <c r="N95" s="138">
        <v>11</v>
      </c>
      <c r="O95" s="138">
        <v>12</v>
      </c>
      <c r="P95" s="135">
        <v>7</v>
      </c>
      <c r="Q95" s="136">
        <f>SUM(K95:P95)</f>
        <v>73</v>
      </c>
      <c r="R95" s="139">
        <f>SUM(J95,Q95)</f>
        <v>107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36</v>
      </c>
      <c r="I96" s="143">
        <v>23</v>
      </c>
      <c r="J96" s="149">
        <f>SUM(H96:I96)</f>
        <v>59</v>
      </c>
      <c r="K96" s="145">
        <v>0</v>
      </c>
      <c r="L96" s="146">
        <v>27</v>
      </c>
      <c r="M96" s="146">
        <v>20</v>
      </c>
      <c r="N96" s="146">
        <v>17</v>
      </c>
      <c r="O96" s="146">
        <v>6</v>
      </c>
      <c r="P96" s="143">
        <v>3</v>
      </c>
      <c r="Q96" s="144">
        <f>SUM(K96:P96)</f>
        <v>73</v>
      </c>
      <c r="R96" s="147">
        <f>SUM(J96,Q96)</f>
        <v>132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13</v>
      </c>
      <c r="I97" s="114">
        <v>26</v>
      </c>
      <c r="J97" s="115">
        <f>SUM(H97:I97)</f>
        <v>39</v>
      </c>
      <c r="K97" s="116">
        <v>0</v>
      </c>
      <c r="L97" s="117">
        <v>107</v>
      </c>
      <c r="M97" s="117">
        <v>71</v>
      </c>
      <c r="N97" s="117">
        <v>54</v>
      </c>
      <c r="O97" s="117">
        <v>59</v>
      </c>
      <c r="P97" s="118">
        <v>19</v>
      </c>
      <c r="Q97" s="119">
        <f>SUM(K97:P97)</f>
        <v>310</v>
      </c>
      <c r="R97" s="120">
        <f>SUM(J97,Q97)</f>
        <v>349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1222</v>
      </c>
      <c r="I98" s="114">
        <v>1161</v>
      </c>
      <c r="J98" s="115">
        <f>SUM(H98:I98)</f>
        <v>2383</v>
      </c>
      <c r="K98" s="116">
        <v>0</v>
      </c>
      <c r="L98" s="117">
        <v>2168</v>
      </c>
      <c r="M98" s="117">
        <v>1594</v>
      </c>
      <c r="N98" s="117">
        <v>898</v>
      </c>
      <c r="O98" s="117">
        <v>664</v>
      </c>
      <c r="P98" s="118">
        <v>378</v>
      </c>
      <c r="Q98" s="119">
        <f>SUM(K98:P98)</f>
        <v>5702</v>
      </c>
      <c r="R98" s="120">
        <f>SUM(J98,Q98)</f>
        <v>8085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12</v>
      </c>
      <c r="I99" s="114">
        <f t="shared" si="10"/>
        <v>4</v>
      </c>
      <c r="J99" s="115">
        <f t="shared" si="10"/>
        <v>16</v>
      </c>
      <c r="K99" s="116">
        <f t="shared" si="10"/>
        <v>0</v>
      </c>
      <c r="L99" s="117">
        <f t="shared" si="10"/>
        <v>212</v>
      </c>
      <c r="M99" s="117">
        <f t="shared" si="10"/>
        <v>325</v>
      </c>
      <c r="N99" s="117">
        <f t="shared" si="10"/>
        <v>267</v>
      </c>
      <c r="O99" s="117">
        <f t="shared" si="10"/>
        <v>264</v>
      </c>
      <c r="P99" s="118">
        <f t="shared" si="10"/>
        <v>122</v>
      </c>
      <c r="Q99" s="119">
        <f t="shared" si="10"/>
        <v>1190</v>
      </c>
      <c r="R99" s="120">
        <f t="shared" si="10"/>
        <v>1206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5</v>
      </c>
      <c r="M100" s="129">
        <v>11</v>
      </c>
      <c r="N100" s="129">
        <v>1</v>
      </c>
      <c r="O100" s="129">
        <v>5</v>
      </c>
      <c r="P100" s="126">
        <v>3</v>
      </c>
      <c r="Q100" s="127">
        <f aca="true" t="shared" si="11" ref="Q100:Q105">SUM(K100:P100)</f>
        <v>25</v>
      </c>
      <c r="R100" s="130">
        <f aca="true" t="shared" si="12" ref="R100:R105">SUM(J100,Q100)</f>
        <v>25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8</v>
      </c>
      <c r="I101" s="135">
        <v>1</v>
      </c>
      <c r="J101" s="150">
        <f>SUM(H101:I101)</f>
        <v>9</v>
      </c>
      <c r="K101" s="137">
        <v>0</v>
      </c>
      <c r="L101" s="138">
        <v>43</v>
      </c>
      <c r="M101" s="138">
        <v>58</v>
      </c>
      <c r="N101" s="138">
        <v>30</v>
      </c>
      <c r="O101" s="138">
        <v>41</v>
      </c>
      <c r="P101" s="135">
        <v>24</v>
      </c>
      <c r="Q101" s="136">
        <f t="shared" si="11"/>
        <v>196</v>
      </c>
      <c r="R101" s="139">
        <f t="shared" si="12"/>
        <v>205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4</v>
      </c>
      <c r="I102" s="135">
        <v>3</v>
      </c>
      <c r="J102" s="150">
        <f>SUM(H102:I102)</f>
        <v>7</v>
      </c>
      <c r="K102" s="137">
        <v>0</v>
      </c>
      <c r="L102" s="138">
        <v>38</v>
      </c>
      <c r="M102" s="138">
        <v>47</v>
      </c>
      <c r="N102" s="138">
        <v>40</v>
      </c>
      <c r="O102" s="138">
        <v>37</v>
      </c>
      <c r="P102" s="135">
        <v>15</v>
      </c>
      <c r="Q102" s="136">
        <f t="shared" si="11"/>
        <v>177</v>
      </c>
      <c r="R102" s="139">
        <f t="shared" si="12"/>
        <v>184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113</v>
      </c>
      <c r="M103" s="138">
        <v>195</v>
      </c>
      <c r="N103" s="138">
        <v>178</v>
      </c>
      <c r="O103" s="138">
        <v>162</v>
      </c>
      <c r="P103" s="135">
        <v>71</v>
      </c>
      <c r="Q103" s="136">
        <f t="shared" si="11"/>
        <v>719</v>
      </c>
      <c r="R103" s="139">
        <f t="shared" si="12"/>
        <v>719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13</v>
      </c>
      <c r="M104" s="138">
        <v>13</v>
      </c>
      <c r="N104" s="138">
        <v>14</v>
      </c>
      <c r="O104" s="138">
        <v>11</v>
      </c>
      <c r="P104" s="135">
        <v>2</v>
      </c>
      <c r="Q104" s="136">
        <f t="shared" si="11"/>
        <v>53</v>
      </c>
      <c r="R104" s="139">
        <f t="shared" si="12"/>
        <v>53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0</v>
      </c>
      <c r="M105" s="146">
        <v>1</v>
      </c>
      <c r="N105" s="146">
        <v>4</v>
      </c>
      <c r="O105" s="146">
        <v>8</v>
      </c>
      <c r="P105" s="143">
        <v>7</v>
      </c>
      <c r="Q105" s="144">
        <f t="shared" si="11"/>
        <v>20</v>
      </c>
      <c r="R105" s="147">
        <f t="shared" si="12"/>
        <v>20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Q106">SUM(L107:L109)</f>
        <v>40</v>
      </c>
      <c r="M106" s="117">
        <f t="shared" si="13"/>
        <v>106</v>
      </c>
      <c r="N106" s="117">
        <f t="shared" si="13"/>
        <v>289</v>
      </c>
      <c r="O106" s="117">
        <f t="shared" si="13"/>
        <v>726</v>
      </c>
      <c r="P106" s="118">
        <f t="shared" si="13"/>
        <v>1157</v>
      </c>
      <c r="Q106" s="119">
        <f t="shared" si="13"/>
        <v>2318</v>
      </c>
      <c r="R106" s="120">
        <f>SUM(R107:R109)</f>
        <v>2318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12</v>
      </c>
      <c r="M107" s="129">
        <v>32</v>
      </c>
      <c r="N107" s="129">
        <v>123</v>
      </c>
      <c r="O107" s="129">
        <v>316</v>
      </c>
      <c r="P107" s="126">
        <v>344</v>
      </c>
      <c r="Q107" s="127">
        <f>SUM(K107:P107)</f>
        <v>827</v>
      </c>
      <c r="R107" s="130">
        <f>SUM(J107,Q107)</f>
        <v>827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25</v>
      </c>
      <c r="M108" s="138">
        <v>64</v>
      </c>
      <c r="N108" s="138">
        <v>103</v>
      </c>
      <c r="O108" s="138">
        <v>157</v>
      </c>
      <c r="P108" s="135">
        <v>110</v>
      </c>
      <c r="Q108" s="136">
        <f>SUM(K108:P108)</f>
        <v>459</v>
      </c>
      <c r="R108" s="139">
        <f>SUM(J108,Q108)</f>
        <v>459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3</v>
      </c>
      <c r="M109" s="146">
        <v>10</v>
      </c>
      <c r="N109" s="146">
        <v>63</v>
      </c>
      <c r="O109" s="146">
        <v>253</v>
      </c>
      <c r="P109" s="143">
        <v>703</v>
      </c>
      <c r="Q109" s="144">
        <f>SUM(K109:P109)</f>
        <v>1032</v>
      </c>
      <c r="R109" s="147">
        <f>SUM(J109,Q109)</f>
        <v>1032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P110">SUM(H79,H99,H106)</f>
        <v>2920</v>
      </c>
      <c r="I110" s="114">
        <f t="shared" si="14"/>
        <v>2959</v>
      </c>
      <c r="J110" s="115">
        <f t="shared" si="14"/>
        <v>5879</v>
      </c>
      <c r="K110" s="116">
        <f t="shared" si="14"/>
        <v>0</v>
      </c>
      <c r="L110" s="117">
        <f t="shared" si="14"/>
        <v>6371</v>
      </c>
      <c r="M110" s="117">
        <f t="shared" si="14"/>
        <v>5471</v>
      </c>
      <c r="N110" s="117">
        <f t="shared" si="14"/>
        <v>3745</v>
      </c>
      <c r="O110" s="117">
        <f t="shared" si="14"/>
        <v>3571</v>
      </c>
      <c r="P110" s="118">
        <f t="shared" si="14"/>
        <v>2909</v>
      </c>
      <c r="Q110" s="119">
        <f>SUM(Q79,Q99,Q106)</f>
        <v>22067</v>
      </c>
      <c r="R110" s="120">
        <f>SUM(R79,R99,R106)</f>
        <v>27946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07" customFormat="1" ht="16.5" customHeight="1">
      <c r="B114" s="186" t="str">
        <f>"平成"&amp;WIDECHAR($A$2)&amp;"年（"&amp;WIDECHAR($B$2)&amp;"年）"&amp;WIDECHAR($C$2)&amp;"月"</f>
        <v>平成２３年（２０１１年）６月</v>
      </c>
      <c r="C114" s="187"/>
      <c r="D114" s="187"/>
      <c r="E114" s="187"/>
      <c r="F114" s="187"/>
      <c r="G114" s="188"/>
      <c r="H114" s="211" t="s">
        <v>23</v>
      </c>
      <c r="I114" s="212"/>
      <c r="J114" s="212"/>
      <c r="K114" s="196" t="s">
        <v>24</v>
      </c>
      <c r="L114" s="197"/>
      <c r="M114" s="197"/>
      <c r="N114" s="197"/>
      <c r="O114" s="197"/>
      <c r="P114" s="197"/>
      <c r="Q114" s="198"/>
      <c r="R114" s="209" t="s">
        <v>17</v>
      </c>
    </row>
    <row r="115" spans="2:18" s="107" customFormat="1" ht="16.5" customHeight="1">
      <c r="B115" s="189"/>
      <c r="C115" s="190"/>
      <c r="D115" s="190"/>
      <c r="E115" s="190"/>
      <c r="F115" s="190"/>
      <c r="G115" s="191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1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32153789</v>
      </c>
      <c r="I116" s="114">
        <f t="shared" si="15"/>
        <v>48877837</v>
      </c>
      <c r="J116" s="115">
        <f t="shared" si="15"/>
        <v>81031626</v>
      </c>
      <c r="K116" s="116">
        <f t="shared" si="15"/>
        <v>0</v>
      </c>
      <c r="L116" s="117">
        <f t="shared" si="15"/>
        <v>198124396</v>
      </c>
      <c r="M116" s="117">
        <f t="shared" si="15"/>
        <v>190333404</v>
      </c>
      <c r="N116" s="117">
        <f t="shared" si="15"/>
        <v>148809337</v>
      </c>
      <c r="O116" s="117">
        <f t="shared" si="15"/>
        <v>132611924</v>
      </c>
      <c r="P116" s="118">
        <f t="shared" si="15"/>
        <v>85682020</v>
      </c>
      <c r="Q116" s="119">
        <f t="shared" si="15"/>
        <v>755561081</v>
      </c>
      <c r="R116" s="120">
        <f t="shared" si="15"/>
        <v>836592707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11896090</v>
      </c>
      <c r="I117" s="114">
        <f t="shared" si="16"/>
        <v>14690925</v>
      </c>
      <c r="J117" s="115">
        <f t="shared" si="16"/>
        <v>26587015</v>
      </c>
      <c r="K117" s="116">
        <f t="shared" si="16"/>
        <v>0</v>
      </c>
      <c r="L117" s="117">
        <f t="shared" si="16"/>
        <v>39500099</v>
      </c>
      <c r="M117" s="117">
        <f t="shared" si="16"/>
        <v>38273337</v>
      </c>
      <c r="N117" s="117">
        <f t="shared" si="16"/>
        <v>31223538</v>
      </c>
      <c r="O117" s="117">
        <f t="shared" si="16"/>
        <v>31110417</v>
      </c>
      <c r="P117" s="118">
        <f t="shared" si="16"/>
        <v>27318978</v>
      </c>
      <c r="Q117" s="119">
        <f t="shared" si="16"/>
        <v>167426369</v>
      </c>
      <c r="R117" s="120">
        <f aca="true" t="shared" si="17" ref="R117:R122">SUM(J117,Q117)</f>
        <v>194013384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11530375</v>
      </c>
      <c r="I118" s="126">
        <v>13755177</v>
      </c>
      <c r="J118" s="127">
        <f>SUM(H118:I118)</f>
        <v>25285552</v>
      </c>
      <c r="K118" s="128">
        <v>0</v>
      </c>
      <c r="L118" s="129">
        <v>33195032</v>
      </c>
      <c r="M118" s="129">
        <v>30002337</v>
      </c>
      <c r="N118" s="129">
        <v>25149861</v>
      </c>
      <c r="O118" s="129">
        <v>25067358</v>
      </c>
      <c r="P118" s="126">
        <v>18492651</v>
      </c>
      <c r="Q118" s="136">
        <f>SUM(K118:P118)</f>
        <v>131907239</v>
      </c>
      <c r="R118" s="130">
        <f t="shared" si="17"/>
        <v>157192791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225432</v>
      </c>
      <c r="N119" s="138">
        <v>90000</v>
      </c>
      <c r="O119" s="138">
        <v>147636</v>
      </c>
      <c r="P119" s="135">
        <v>1782414</v>
      </c>
      <c r="Q119" s="136">
        <f>SUM(K119:P119)</f>
        <v>2245482</v>
      </c>
      <c r="R119" s="139">
        <f t="shared" si="17"/>
        <v>2245482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218070</v>
      </c>
      <c r="I120" s="135">
        <v>428832</v>
      </c>
      <c r="J120" s="136">
        <f>SUM(H120:I120)</f>
        <v>646902</v>
      </c>
      <c r="K120" s="137">
        <v>0</v>
      </c>
      <c r="L120" s="138">
        <v>3145950</v>
      </c>
      <c r="M120" s="138">
        <v>4389705</v>
      </c>
      <c r="N120" s="138">
        <v>2796228</v>
      </c>
      <c r="O120" s="138">
        <v>3612069</v>
      </c>
      <c r="P120" s="135">
        <v>4235427</v>
      </c>
      <c r="Q120" s="136">
        <f>SUM(K120:P120)</f>
        <v>18179379</v>
      </c>
      <c r="R120" s="139">
        <f t="shared" si="17"/>
        <v>18826281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39735</v>
      </c>
      <c r="I121" s="135">
        <v>419166</v>
      </c>
      <c r="J121" s="136">
        <f>SUM(H121:I121)</f>
        <v>458901</v>
      </c>
      <c r="K121" s="137">
        <v>0</v>
      </c>
      <c r="L121" s="138">
        <v>2345427</v>
      </c>
      <c r="M121" s="138">
        <v>2667303</v>
      </c>
      <c r="N121" s="138">
        <v>2547099</v>
      </c>
      <c r="O121" s="138">
        <v>1360224</v>
      </c>
      <c r="P121" s="135">
        <v>1950606</v>
      </c>
      <c r="Q121" s="136">
        <f>SUM(K121:P121)</f>
        <v>10870659</v>
      </c>
      <c r="R121" s="139">
        <f t="shared" si="17"/>
        <v>11329560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107910</v>
      </c>
      <c r="I122" s="143">
        <v>87750</v>
      </c>
      <c r="J122" s="144">
        <f>SUM(H122:I122)</f>
        <v>195660</v>
      </c>
      <c r="K122" s="145">
        <v>0</v>
      </c>
      <c r="L122" s="146">
        <v>813690</v>
      </c>
      <c r="M122" s="146">
        <v>988560</v>
      </c>
      <c r="N122" s="146">
        <v>640350</v>
      </c>
      <c r="O122" s="146">
        <v>923130</v>
      </c>
      <c r="P122" s="143">
        <v>857880</v>
      </c>
      <c r="Q122" s="144">
        <f>SUM(K122:P122)</f>
        <v>4223610</v>
      </c>
      <c r="R122" s="147">
        <f t="shared" si="17"/>
        <v>4419270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9985059</v>
      </c>
      <c r="I123" s="114">
        <f t="shared" si="18"/>
        <v>20648205</v>
      </c>
      <c r="J123" s="115">
        <f t="shared" si="18"/>
        <v>30633264</v>
      </c>
      <c r="K123" s="116">
        <f t="shared" si="18"/>
        <v>0</v>
      </c>
      <c r="L123" s="117">
        <f t="shared" si="18"/>
        <v>105444990</v>
      </c>
      <c r="M123" s="117">
        <f t="shared" si="18"/>
        <v>103718439</v>
      </c>
      <c r="N123" s="117">
        <f t="shared" si="18"/>
        <v>74157972</v>
      </c>
      <c r="O123" s="117">
        <f t="shared" si="18"/>
        <v>59557499</v>
      </c>
      <c r="P123" s="118">
        <f t="shared" si="18"/>
        <v>34244568</v>
      </c>
      <c r="Q123" s="119">
        <f t="shared" si="18"/>
        <v>377123468</v>
      </c>
      <c r="R123" s="120">
        <f t="shared" si="18"/>
        <v>407756732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7212618</v>
      </c>
      <c r="I124" s="126">
        <v>13306941</v>
      </c>
      <c r="J124" s="148">
        <f>SUM(H124:I124)</f>
        <v>20519559</v>
      </c>
      <c r="K124" s="128">
        <v>0</v>
      </c>
      <c r="L124" s="129">
        <v>75649302</v>
      </c>
      <c r="M124" s="129">
        <v>66862971</v>
      </c>
      <c r="N124" s="129">
        <v>47304231</v>
      </c>
      <c r="O124" s="129">
        <v>36873502</v>
      </c>
      <c r="P124" s="126">
        <v>20504340</v>
      </c>
      <c r="Q124" s="127">
        <f>SUM(K124:P124)</f>
        <v>247194346</v>
      </c>
      <c r="R124" s="130">
        <f>SUM(J124,Q124)</f>
        <v>267713905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2772441</v>
      </c>
      <c r="I125" s="143">
        <v>7341264</v>
      </c>
      <c r="J125" s="149">
        <f>SUM(H125:I125)</f>
        <v>10113705</v>
      </c>
      <c r="K125" s="145">
        <v>0</v>
      </c>
      <c r="L125" s="146">
        <v>29795688</v>
      </c>
      <c r="M125" s="146">
        <v>36855468</v>
      </c>
      <c r="N125" s="146">
        <v>26853741</v>
      </c>
      <c r="O125" s="146">
        <v>22683997</v>
      </c>
      <c r="P125" s="143">
        <v>13740228</v>
      </c>
      <c r="Q125" s="144">
        <f>SUM(K125:P125)</f>
        <v>129929122</v>
      </c>
      <c r="R125" s="147">
        <f>SUM(J125,Q125)</f>
        <v>140042827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0</v>
      </c>
      <c r="I126" s="114">
        <f t="shared" si="19"/>
        <v>400878</v>
      </c>
      <c r="J126" s="115">
        <f t="shared" si="19"/>
        <v>400878</v>
      </c>
      <c r="K126" s="116">
        <f t="shared" si="19"/>
        <v>0</v>
      </c>
      <c r="L126" s="117">
        <f t="shared" si="19"/>
        <v>4569210</v>
      </c>
      <c r="M126" s="117">
        <f t="shared" si="19"/>
        <v>7084612</v>
      </c>
      <c r="N126" s="117">
        <f t="shared" si="19"/>
        <v>11301462</v>
      </c>
      <c r="O126" s="117">
        <f t="shared" si="19"/>
        <v>11858670</v>
      </c>
      <c r="P126" s="118">
        <f t="shared" si="19"/>
        <v>8276985</v>
      </c>
      <c r="Q126" s="119">
        <f t="shared" si="19"/>
        <v>43090939</v>
      </c>
      <c r="R126" s="120">
        <f t="shared" si="19"/>
        <v>43491817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0</v>
      </c>
      <c r="I127" s="126">
        <v>288594</v>
      </c>
      <c r="J127" s="148">
        <f>SUM(H127:I127)</f>
        <v>288594</v>
      </c>
      <c r="K127" s="128">
        <v>0</v>
      </c>
      <c r="L127" s="129">
        <v>3546207</v>
      </c>
      <c r="M127" s="129">
        <v>4290868</v>
      </c>
      <c r="N127" s="129">
        <v>7042518</v>
      </c>
      <c r="O127" s="129">
        <v>6153219</v>
      </c>
      <c r="P127" s="126">
        <v>4633020</v>
      </c>
      <c r="Q127" s="127">
        <f>SUM(K127:P127)</f>
        <v>25665832</v>
      </c>
      <c r="R127" s="130">
        <f>SUM(J127,Q127)</f>
        <v>25954426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112284</v>
      </c>
      <c r="J128" s="150">
        <f>SUM(H128:I128)</f>
        <v>112284</v>
      </c>
      <c r="K128" s="137">
        <v>0</v>
      </c>
      <c r="L128" s="138">
        <v>906795</v>
      </c>
      <c r="M128" s="138">
        <v>2572362</v>
      </c>
      <c r="N128" s="138">
        <v>4063131</v>
      </c>
      <c r="O128" s="138">
        <v>5098779</v>
      </c>
      <c r="P128" s="135">
        <v>3535362</v>
      </c>
      <c r="Q128" s="136">
        <f>SUM(K128:P128)</f>
        <v>16176429</v>
      </c>
      <c r="R128" s="139">
        <f>SUM(J128,Q128)</f>
        <v>16288713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116208</v>
      </c>
      <c r="M129" s="146">
        <v>221382</v>
      </c>
      <c r="N129" s="146">
        <v>195813</v>
      </c>
      <c r="O129" s="146">
        <v>606672</v>
      </c>
      <c r="P129" s="143">
        <v>108603</v>
      </c>
      <c r="Q129" s="144">
        <f>SUM(K129:P129)</f>
        <v>1248678</v>
      </c>
      <c r="R129" s="147">
        <f>SUM(J129,Q129)</f>
        <v>1248678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4272150</v>
      </c>
      <c r="I130" s="114">
        <f t="shared" si="20"/>
        <v>4956772</v>
      </c>
      <c r="J130" s="115">
        <f t="shared" si="20"/>
        <v>9228922</v>
      </c>
      <c r="K130" s="116">
        <f t="shared" si="20"/>
        <v>0</v>
      </c>
      <c r="L130" s="117">
        <f t="shared" si="20"/>
        <v>6961436</v>
      </c>
      <c r="M130" s="117">
        <f t="shared" si="20"/>
        <v>10048408</v>
      </c>
      <c r="N130" s="117">
        <f t="shared" si="20"/>
        <v>8664825</v>
      </c>
      <c r="O130" s="117">
        <f t="shared" si="20"/>
        <v>7747502</v>
      </c>
      <c r="P130" s="118">
        <f t="shared" si="20"/>
        <v>6148596</v>
      </c>
      <c r="Q130" s="119">
        <f t="shared" si="20"/>
        <v>39570767</v>
      </c>
      <c r="R130" s="120">
        <f t="shared" si="20"/>
        <v>48799689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1728198</v>
      </c>
      <c r="I131" s="126">
        <v>3208710</v>
      </c>
      <c r="J131" s="148">
        <f>SUM(H131:I131)</f>
        <v>4936908</v>
      </c>
      <c r="K131" s="128">
        <v>0</v>
      </c>
      <c r="L131" s="129">
        <v>4889443</v>
      </c>
      <c r="M131" s="129">
        <v>8316882</v>
      </c>
      <c r="N131" s="129">
        <v>7336314</v>
      </c>
      <c r="O131" s="129">
        <v>7151256</v>
      </c>
      <c r="P131" s="126">
        <v>5633828</v>
      </c>
      <c r="Q131" s="127">
        <f>SUM(K131:P131)</f>
        <v>33327723</v>
      </c>
      <c r="R131" s="130">
        <f>SUM(J131,Q131)</f>
        <v>38264631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284252</v>
      </c>
      <c r="I132" s="135">
        <v>279845</v>
      </c>
      <c r="J132" s="150">
        <f>SUM(H132:I132)</f>
        <v>564097</v>
      </c>
      <c r="K132" s="137">
        <v>0</v>
      </c>
      <c r="L132" s="138">
        <v>495620</v>
      </c>
      <c r="M132" s="138">
        <v>440835</v>
      </c>
      <c r="N132" s="138">
        <v>244633</v>
      </c>
      <c r="O132" s="138">
        <v>213818</v>
      </c>
      <c r="P132" s="135">
        <v>281619</v>
      </c>
      <c r="Q132" s="136">
        <f>SUM(K132:P132)</f>
        <v>1676525</v>
      </c>
      <c r="R132" s="139">
        <f>SUM(J132,Q132)</f>
        <v>2240622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2259700</v>
      </c>
      <c r="I133" s="143">
        <v>1468217</v>
      </c>
      <c r="J133" s="149">
        <f>SUM(H133:I133)</f>
        <v>3727917</v>
      </c>
      <c r="K133" s="145">
        <v>0</v>
      </c>
      <c r="L133" s="146">
        <v>1576373</v>
      </c>
      <c r="M133" s="146">
        <v>1290691</v>
      </c>
      <c r="N133" s="146">
        <v>1083878</v>
      </c>
      <c r="O133" s="146">
        <v>382428</v>
      </c>
      <c r="P133" s="143">
        <v>233149</v>
      </c>
      <c r="Q133" s="144">
        <f>SUM(K133:P133)</f>
        <v>4566519</v>
      </c>
      <c r="R133" s="147">
        <f>SUM(J133,Q133)</f>
        <v>8294436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752850</v>
      </c>
      <c r="I134" s="114">
        <v>3250737</v>
      </c>
      <c r="J134" s="115">
        <f>SUM(H134:I134)</f>
        <v>4003587</v>
      </c>
      <c r="K134" s="116">
        <v>0</v>
      </c>
      <c r="L134" s="117">
        <v>15740341</v>
      </c>
      <c r="M134" s="117">
        <v>12042333</v>
      </c>
      <c r="N134" s="117">
        <v>9840560</v>
      </c>
      <c r="O134" s="117">
        <v>12269756</v>
      </c>
      <c r="P134" s="118">
        <v>3877523</v>
      </c>
      <c r="Q134" s="119">
        <f>SUM(K134:P134)</f>
        <v>53770513</v>
      </c>
      <c r="R134" s="120">
        <f>SUM(J134,Q134)</f>
        <v>57774100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5247640</v>
      </c>
      <c r="I135" s="114">
        <v>4930320</v>
      </c>
      <c r="J135" s="115">
        <f>SUM(H135:I135)</f>
        <v>10177960</v>
      </c>
      <c r="K135" s="116">
        <v>0</v>
      </c>
      <c r="L135" s="117">
        <v>25908320</v>
      </c>
      <c r="M135" s="117">
        <v>19166275</v>
      </c>
      <c r="N135" s="117">
        <v>13620980</v>
      </c>
      <c r="O135" s="117">
        <v>10068080</v>
      </c>
      <c r="P135" s="118">
        <v>5815370</v>
      </c>
      <c r="Q135" s="119">
        <f>SUM(K135:P135)</f>
        <v>74579025</v>
      </c>
      <c r="R135" s="120">
        <f>SUM(J135,Q135)</f>
        <v>84756985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396693</v>
      </c>
      <c r="I136" s="114">
        <f t="shared" si="21"/>
        <v>297333</v>
      </c>
      <c r="J136" s="115">
        <f t="shared" si="21"/>
        <v>694026</v>
      </c>
      <c r="K136" s="116">
        <f t="shared" si="21"/>
        <v>0</v>
      </c>
      <c r="L136" s="117">
        <f t="shared" si="21"/>
        <v>35707845</v>
      </c>
      <c r="M136" s="117">
        <f t="shared" si="21"/>
        <v>61742301</v>
      </c>
      <c r="N136" s="117">
        <f t="shared" si="21"/>
        <v>57943386</v>
      </c>
      <c r="O136" s="117">
        <f t="shared" si="21"/>
        <v>57643110</v>
      </c>
      <c r="P136" s="118">
        <f t="shared" si="21"/>
        <v>26101080</v>
      </c>
      <c r="Q136" s="119">
        <f t="shared" si="21"/>
        <v>239137722</v>
      </c>
      <c r="R136" s="120">
        <f t="shared" si="21"/>
        <v>239831748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45000</v>
      </c>
      <c r="M137" s="129">
        <v>104328</v>
      </c>
      <c r="N137" s="129">
        <v>14328</v>
      </c>
      <c r="O137" s="129">
        <v>51759</v>
      </c>
      <c r="P137" s="126">
        <v>42984</v>
      </c>
      <c r="Q137" s="127">
        <f aca="true" t="shared" si="22" ref="Q137:Q142">SUM(K137:P137)</f>
        <v>258399</v>
      </c>
      <c r="R137" s="130">
        <f aca="true" t="shared" si="23" ref="R137:R142">SUM(J137,Q137)</f>
        <v>258399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223209</v>
      </c>
      <c r="I138" s="135">
        <v>75168</v>
      </c>
      <c r="J138" s="150">
        <f>SUM(H138:I138)</f>
        <v>298377</v>
      </c>
      <c r="K138" s="137">
        <v>0</v>
      </c>
      <c r="L138" s="138">
        <v>3756467</v>
      </c>
      <c r="M138" s="138">
        <v>6516234</v>
      </c>
      <c r="N138" s="138">
        <v>3696426</v>
      </c>
      <c r="O138" s="138">
        <v>5455008</v>
      </c>
      <c r="P138" s="135">
        <v>3167793</v>
      </c>
      <c r="Q138" s="136">
        <f t="shared" si="22"/>
        <v>22591928</v>
      </c>
      <c r="R138" s="139">
        <f t="shared" si="23"/>
        <v>22890305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173484</v>
      </c>
      <c r="I139" s="135">
        <v>222165</v>
      </c>
      <c r="J139" s="150">
        <f>SUM(H139:I139)</f>
        <v>395649</v>
      </c>
      <c r="K139" s="137">
        <v>0</v>
      </c>
      <c r="L139" s="138">
        <v>4041622</v>
      </c>
      <c r="M139" s="138">
        <v>7212663</v>
      </c>
      <c r="N139" s="138">
        <v>8555544</v>
      </c>
      <c r="O139" s="138">
        <v>8642754</v>
      </c>
      <c r="P139" s="135">
        <v>3970800</v>
      </c>
      <c r="Q139" s="136">
        <f t="shared" si="22"/>
        <v>32423383</v>
      </c>
      <c r="R139" s="139">
        <f t="shared" si="23"/>
        <v>32819032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25826526</v>
      </c>
      <c r="M140" s="138">
        <v>45477618</v>
      </c>
      <c r="N140" s="138">
        <v>42219378</v>
      </c>
      <c r="O140" s="138">
        <v>39753009</v>
      </c>
      <c r="P140" s="135">
        <v>17014077</v>
      </c>
      <c r="Q140" s="136">
        <f t="shared" si="22"/>
        <v>170290608</v>
      </c>
      <c r="R140" s="139">
        <f t="shared" si="23"/>
        <v>170290608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2038230</v>
      </c>
      <c r="M141" s="138">
        <v>2237058</v>
      </c>
      <c r="N141" s="138">
        <v>2700900</v>
      </c>
      <c r="O141" s="138">
        <v>2105190</v>
      </c>
      <c r="P141" s="135">
        <v>602775</v>
      </c>
      <c r="Q141" s="136">
        <f t="shared" si="22"/>
        <v>9684153</v>
      </c>
      <c r="R141" s="139">
        <f t="shared" si="23"/>
        <v>9684153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0</v>
      </c>
      <c r="M142" s="146">
        <v>194400</v>
      </c>
      <c r="N142" s="146">
        <v>756810</v>
      </c>
      <c r="O142" s="146">
        <v>1635390</v>
      </c>
      <c r="P142" s="143">
        <v>1302651</v>
      </c>
      <c r="Q142" s="144">
        <f t="shared" si="22"/>
        <v>3889251</v>
      </c>
      <c r="R142" s="147">
        <f t="shared" si="23"/>
        <v>3889251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8665302</v>
      </c>
      <c r="M143" s="117">
        <f t="shared" si="24"/>
        <v>23176872</v>
      </c>
      <c r="N143" s="117">
        <f t="shared" si="24"/>
        <v>71774931</v>
      </c>
      <c r="O143" s="117">
        <f t="shared" si="24"/>
        <v>196772377</v>
      </c>
      <c r="P143" s="118">
        <f t="shared" si="24"/>
        <v>378186256</v>
      </c>
      <c r="Q143" s="119">
        <f t="shared" si="24"/>
        <v>678575738</v>
      </c>
      <c r="R143" s="120">
        <f t="shared" si="24"/>
        <v>678575738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2377983</v>
      </c>
      <c r="M144" s="129">
        <v>6751521</v>
      </c>
      <c r="N144" s="129">
        <v>26047659</v>
      </c>
      <c r="O144" s="129">
        <v>72315305</v>
      </c>
      <c r="P144" s="126">
        <v>89163802</v>
      </c>
      <c r="Q144" s="127">
        <f>SUM(K144:P144)</f>
        <v>196656270</v>
      </c>
      <c r="R144" s="130">
        <f>SUM(J144,Q144)</f>
        <v>196656270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5650974</v>
      </c>
      <c r="M145" s="138">
        <v>13940055</v>
      </c>
      <c r="N145" s="138">
        <v>24760800</v>
      </c>
      <c r="O145" s="138">
        <v>38478650</v>
      </c>
      <c r="P145" s="135">
        <v>29768427</v>
      </c>
      <c r="Q145" s="136">
        <f>SUM(K145:P145)</f>
        <v>112598906</v>
      </c>
      <c r="R145" s="139">
        <f>SUM(J145,Q145)</f>
        <v>112598906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636345</v>
      </c>
      <c r="M146" s="146">
        <v>2485296</v>
      </c>
      <c r="N146" s="146">
        <v>20966472</v>
      </c>
      <c r="O146" s="146">
        <v>85978422</v>
      </c>
      <c r="P146" s="143">
        <v>259254027</v>
      </c>
      <c r="Q146" s="144">
        <f>SUM(K146:P146)</f>
        <v>369320562</v>
      </c>
      <c r="R146" s="147">
        <f>SUM(J146,Q146)</f>
        <v>369320562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32550482</v>
      </c>
      <c r="I147" s="114">
        <f t="shared" si="25"/>
        <v>49175170</v>
      </c>
      <c r="J147" s="115">
        <f t="shared" si="25"/>
        <v>81725652</v>
      </c>
      <c r="K147" s="116">
        <f t="shared" si="25"/>
        <v>0</v>
      </c>
      <c r="L147" s="117">
        <f t="shared" si="25"/>
        <v>242497543</v>
      </c>
      <c r="M147" s="117">
        <f t="shared" si="25"/>
        <v>275252577</v>
      </c>
      <c r="N147" s="117">
        <f t="shared" si="25"/>
        <v>278527654</v>
      </c>
      <c r="O147" s="117">
        <f t="shared" si="25"/>
        <v>387027411</v>
      </c>
      <c r="P147" s="118">
        <f t="shared" si="25"/>
        <v>489969356</v>
      </c>
      <c r="Q147" s="119">
        <f t="shared" si="25"/>
        <v>1673274541</v>
      </c>
      <c r="R147" s="120">
        <f t="shared" si="25"/>
        <v>1755000193</v>
      </c>
    </row>
  </sheetData>
  <sheetProtection/>
  <mergeCells count="42">
    <mergeCell ref="B77:G78"/>
    <mergeCell ref="H77:J77"/>
    <mergeCell ref="K77:Q77"/>
    <mergeCell ref="R77:R78"/>
    <mergeCell ref="I113:R113"/>
    <mergeCell ref="B114:G115"/>
    <mergeCell ref="H114:J114"/>
    <mergeCell ref="K114:Q114"/>
    <mergeCell ref="R114:R115"/>
    <mergeCell ref="J56:Q56"/>
    <mergeCell ref="B57:G58"/>
    <mergeCell ref="H57:J57"/>
    <mergeCell ref="K57:P57"/>
    <mergeCell ref="Q57:Q58"/>
    <mergeCell ref="I76:R76"/>
    <mergeCell ref="B41:G42"/>
    <mergeCell ref="H41:J41"/>
    <mergeCell ref="K41:P41"/>
    <mergeCell ref="Q41:Q42"/>
    <mergeCell ref="J48:Q48"/>
    <mergeCell ref="B49:G50"/>
    <mergeCell ref="H49:J49"/>
    <mergeCell ref="K49:P49"/>
    <mergeCell ref="Q49:Q50"/>
    <mergeCell ref="K31:R31"/>
    <mergeCell ref="B32:G33"/>
    <mergeCell ref="H32:J32"/>
    <mergeCell ref="K32:Q32"/>
    <mergeCell ref="R32:R33"/>
    <mergeCell ref="J40:Q40"/>
    <mergeCell ref="B13:G13"/>
    <mergeCell ref="K22:R22"/>
    <mergeCell ref="B23:G24"/>
    <mergeCell ref="H23:J23"/>
    <mergeCell ref="K23:Q23"/>
    <mergeCell ref="R23:R24"/>
    <mergeCell ref="J1:O1"/>
    <mergeCell ref="P1:Q1"/>
    <mergeCell ref="H4:I4"/>
    <mergeCell ref="B5:G5"/>
    <mergeCell ref="H5:I5"/>
    <mergeCell ref="Q12:R1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H4" sqref="H4:I4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平成２３年（２０１１年）５月※</v>
      </c>
      <c r="J1" s="215" t="s">
        <v>0</v>
      </c>
      <c r="K1" s="216"/>
      <c r="L1" s="216"/>
      <c r="M1" s="216"/>
      <c r="N1" s="216"/>
      <c r="O1" s="217"/>
      <c r="P1" s="218">
        <v>40725</v>
      </c>
      <c r="Q1" s="218"/>
      <c r="R1" s="177" t="s">
        <v>66</v>
      </c>
    </row>
    <row r="2" spans="1:17" ht="16.5" customHeight="1" thickTop="1">
      <c r="A2" s="173">
        <v>23</v>
      </c>
      <c r="B2" s="173">
        <v>2011</v>
      </c>
      <c r="C2" s="173">
        <v>5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219" t="str">
        <f>"平成"&amp;WIDECHAR($A$2)&amp;"年（"&amp;WIDECHAR($B$2)&amp;"年）"&amp;WIDECHAR($C$2)&amp;"月末日現在"</f>
        <v>平成２３年（２０１１年）５月末日現在</v>
      </c>
      <c r="C5" s="220"/>
      <c r="D5" s="220"/>
      <c r="E5" s="220"/>
      <c r="F5" s="220"/>
      <c r="G5" s="221"/>
      <c r="H5" s="222" t="s">
        <v>3</v>
      </c>
      <c r="I5" s="22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37977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41108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79085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1:18" ht="16.5" customHeight="1">
      <c r="A13" s="173" t="s">
        <v>67</v>
      </c>
      <c r="B13" s="219" t="str">
        <f>"平成"&amp;WIDECHAR($A$2)&amp;"年（"&amp;WIDECHAR($B$2)&amp;"年）"&amp;WIDECHAR($C$2)&amp;"月末日現在"</f>
        <v>平成２３年（２０１１年）５月末日現在</v>
      </c>
      <c r="C13" s="220"/>
      <c r="D13" s="220"/>
      <c r="E13" s="220"/>
      <c r="F13" s="220"/>
      <c r="G13" s="22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v>2312</v>
      </c>
      <c r="I14" s="32">
        <v>1737</v>
      </c>
      <c r="J14" s="33">
        <f>SUM(H14:I14)</f>
        <v>4049</v>
      </c>
      <c r="K14" s="34">
        <f>K15+K16</f>
        <v>0</v>
      </c>
      <c r="L14" s="35">
        <v>3202</v>
      </c>
      <c r="M14" s="35">
        <v>2296</v>
      </c>
      <c r="N14" s="35">
        <v>1713</v>
      </c>
      <c r="O14" s="35">
        <v>2020</v>
      </c>
      <c r="P14" s="36">
        <v>2335</v>
      </c>
      <c r="Q14" s="37">
        <f>SUM(K14:P14)</f>
        <v>11566</v>
      </c>
      <c r="R14" s="174">
        <f>SUM(J14,Q14)</f>
        <v>15615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352</v>
      </c>
      <c r="I15" s="42">
        <v>266</v>
      </c>
      <c r="J15" s="43">
        <f>SUM(H15:I15)</f>
        <v>618</v>
      </c>
      <c r="K15" s="44">
        <v>0</v>
      </c>
      <c r="L15" s="45">
        <v>423</v>
      </c>
      <c r="M15" s="45">
        <v>329</v>
      </c>
      <c r="N15" s="45">
        <v>213</v>
      </c>
      <c r="O15" s="45">
        <v>193</v>
      </c>
      <c r="P15" s="42">
        <v>238</v>
      </c>
      <c r="Q15" s="43">
        <f>SUM(K15:P15)</f>
        <v>1396</v>
      </c>
      <c r="R15" s="175">
        <f>SUM(J15,Q15)</f>
        <v>2014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1960</v>
      </c>
      <c r="I16" s="49">
        <v>1471</v>
      </c>
      <c r="J16" s="50">
        <f>SUM(H16:I16)</f>
        <v>3431</v>
      </c>
      <c r="K16" s="51">
        <v>0</v>
      </c>
      <c r="L16" s="52">
        <v>2779</v>
      </c>
      <c r="M16" s="52">
        <v>1967</v>
      </c>
      <c r="N16" s="52">
        <v>1500</v>
      </c>
      <c r="O16" s="52">
        <v>1827</v>
      </c>
      <c r="P16" s="49">
        <v>2097</v>
      </c>
      <c r="Q16" s="50">
        <f>SUM(K16:P16)</f>
        <v>10170</v>
      </c>
      <c r="R16" s="176">
        <f>SUM(J16,Q16)</f>
        <v>13601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47</v>
      </c>
      <c r="I17" s="32">
        <v>63</v>
      </c>
      <c r="J17" s="33">
        <f>SUM(H17:I17)</f>
        <v>110</v>
      </c>
      <c r="K17" s="34">
        <v>0</v>
      </c>
      <c r="L17" s="35">
        <v>100</v>
      </c>
      <c r="M17" s="35">
        <v>101</v>
      </c>
      <c r="N17" s="35">
        <v>44</v>
      </c>
      <c r="O17" s="35">
        <v>42</v>
      </c>
      <c r="P17" s="36">
        <v>79</v>
      </c>
      <c r="Q17" s="56">
        <f>SUM(K17:P17)</f>
        <v>366</v>
      </c>
      <c r="R17" s="57">
        <f>SUM(J17,Q17)</f>
        <v>476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2359</v>
      </c>
      <c r="I18" s="59">
        <f>I14+I17</f>
        <v>1800</v>
      </c>
      <c r="J18" s="60">
        <f>SUM(H18:I18)</f>
        <v>4159</v>
      </c>
      <c r="K18" s="61">
        <f aca="true" t="shared" si="0" ref="K18:P18">K14+K17</f>
        <v>0</v>
      </c>
      <c r="L18" s="62">
        <f t="shared" si="0"/>
        <v>3302</v>
      </c>
      <c r="M18" s="62">
        <f t="shared" si="0"/>
        <v>2397</v>
      </c>
      <c r="N18" s="62">
        <f t="shared" si="0"/>
        <v>1757</v>
      </c>
      <c r="O18" s="62">
        <f t="shared" si="0"/>
        <v>2062</v>
      </c>
      <c r="P18" s="59">
        <f t="shared" si="0"/>
        <v>2414</v>
      </c>
      <c r="Q18" s="60">
        <f>SUM(K18:P18)</f>
        <v>11932</v>
      </c>
      <c r="R18" s="63">
        <f>SUM(J18,Q18)</f>
        <v>16091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86" t="str">
        <f>"平成"&amp;WIDECHAR($A$2)&amp;"年（"&amp;WIDECHAR($B$2)&amp;"年）"&amp;WIDECHAR($C$2)&amp;"月"</f>
        <v>平成２３年（２０１１年）５月</v>
      </c>
      <c r="C23" s="187"/>
      <c r="D23" s="187"/>
      <c r="E23" s="187"/>
      <c r="F23" s="187"/>
      <c r="G23" s="188"/>
      <c r="H23" s="211" t="s">
        <v>23</v>
      </c>
      <c r="I23" s="212"/>
      <c r="J23" s="212"/>
      <c r="K23" s="196" t="s">
        <v>24</v>
      </c>
      <c r="L23" s="197"/>
      <c r="M23" s="197"/>
      <c r="N23" s="197"/>
      <c r="O23" s="197"/>
      <c r="P23" s="197"/>
      <c r="Q23" s="198"/>
      <c r="R23" s="209" t="s">
        <v>17</v>
      </c>
    </row>
    <row r="24" spans="2:18" ht="16.5" customHeight="1">
      <c r="B24" s="189"/>
      <c r="C24" s="190"/>
      <c r="D24" s="190"/>
      <c r="E24" s="190"/>
      <c r="F24" s="190"/>
      <c r="G24" s="191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1202</v>
      </c>
      <c r="I25" s="72">
        <v>1137</v>
      </c>
      <c r="J25" s="73">
        <f>SUM(H25:I25)</f>
        <v>2339</v>
      </c>
      <c r="K25" s="74">
        <v>0</v>
      </c>
      <c r="L25" s="75">
        <v>2246</v>
      </c>
      <c r="M25" s="75">
        <v>1597</v>
      </c>
      <c r="N25" s="75">
        <v>985</v>
      </c>
      <c r="O25" s="75">
        <v>752</v>
      </c>
      <c r="P25" s="76">
        <v>398</v>
      </c>
      <c r="Q25" s="77">
        <f>SUM(K25:P25)</f>
        <v>5978</v>
      </c>
      <c r="R25" s="38">
        <f>SUM(J25,Q25)</f>
        <v>8317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15</v>
      </c>
      <c r="I26" s="79">
        <v>45</v>
      </c>
      <c r="J26" s="80">
        <f>SUM(H26:I26)</f>
        <v>60</v>
      </c>
      <c r="K26" s="81">
        <v>0</v>
      </c>
      <c r="L26" s="82">
        <v>56</v>
      </c>
      <c r="M26" s="82">
        <v>68</v>
      </c>
      <c r="N26" s="82">
        <v>28</v>
      </c>
      <c r="O26" s="82">
        <v>18</v>
      </c>
      <c r="P26" s="83">
        <v>22</v>
      </c>
      <c r="Q26" s="84">
        <f>SUM(K26:P26)</f>
        <v>192</v>
      </c>
      <c r="R26" s="53">
        <f>SUM(J26,Q26)</f>
        <v>252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1" ref="H27:P27">H25+H26</f>
        <v>1217</v>
      </c>
      <c r="I27" s="59">
        <f t="shared" si="1"/>
        <v>1182</v>
      </c>
      <c r="J27" s="60">
        <f t="shared" si="1"/>
        <v>2399</v>
      </c>
      <c r="K27" s="61">
        <f t="shared" si="1"/>
        <v>0</v>
      </c>
      <c r="L27" s="62">
        <f t="shared" si="1"/>
        <v>2302</v>
      </c>
      <c r="M27" s="62">
        <f t="shared" si="1"/>
        <v>1665</v>
      </c>
      <c r="N27" s="62">
        <f t="shared" si="1"/>
        <v>1013</v>
      </c>
      <c r="O27" s="62">
        <f t="shared" si="1"/>
        <v>770</v>
      </c>
      <c r="P27" s="59">
        <f t="shared" si="1"/>
        <v>420</v>
      </c>
      <c r="Q27" s="60">
        <f>SUM(K27:P27)</f>
        <v>6170</v>
      </c>
      <c r="R27" s="63">
        <f>SUM(J27,Q27)</f>
        <v>8569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86" t="str">
        <f>"平成"&amp;WIDECHAR($A$2)&amp;"年（"&amp;WIDECHAR($B$2)&amp;"年）"&amp;WIDECHAR($C$2)&amp;"月"</f>
        <v>平成２３年（２０１１年）５月</v>
      </c>
      <c r="C32" s="187"/>
      <c r="D32" s="187"/>
      <c r="E32" s="187"/>
      <c r="F32" s="187"/>
      <c r="G32" s="188"/>
      <c r="H32" s="211" t="s">
        <v>23</v>
      </c>
      <c r="I32" s="212"/>
      <c r="J32" s="212"/>
      <c r="K32" s="196" t="s">
        <v>24</v>
      </c>
      <c r="L32" s="197"/>
      <c r="M32" s="197"/>
      <c r="N32" s="197"/>
      <c r="O32" s="197"/>
      <c r="P32" s="197"/>
      <c r="Q32" s="198"/>
      <c r="R32" s="188" t="s">
        <v>17</v>
      </c>
    </row>
    <row r="33" spans="2:18" ht="16.5" customHeight="1">
      <c r="B33" s="189"/>
      <c r="C33" s="190"/>
      <c r="D33" s="190"/>
      <c r="E33" s="190"/>
      <c r="F33" s="190"/>
      <c r="G33" s="191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191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12</v>
      </c>
      <c r="I34" s="72">
        <v>5</v>
      </c>
      <c r="J34" s="73">
        <f>SUM(H34:I34)</f>
        <v>17</v>
      </c>
      <c r="K34" s="74">
        <v>0</v>
      </c>
      <c r="L34" s="75">
        <v>214</v>
      </c>
      <c r="M34" s="75">
        <v>314</v>
      </c>
      <c r="N34" s="75">
        <v>265</v>
      </c>
      <c r="O34" s="75">
        <v>256</v>
      </c>
      <c r="P34" s="76">
        <v>120</v>
      </c>
      <c r="Q34" s="86">
        <f>SUM(K34:P34)</f>
        <v>1169</v>
      </c>
      <c r="R34" s="87">
        <f>SUM(J34,Q34)</f>
        <v>1186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2</v>
      </c>
      <c r="M35" s="82">
        <v>6</v>
      </c>
      <c r="N35" s="82">
        <v>3</v>
      </c>
      <c r="O35" s="82">
        <v>3</v>
      </c>
      <c r="P35" s="83">
        <v>1</v>
      </c>
      <c r="Q35" s="88">
        <f>SUM(K35:P35)</f>
        <v>15</v>
      </c>
      <c r="R35" s="89">
        <f>SUM(J35,Q35)</f>
        <v>15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12</v>
      </c>
      <c r="I36" s="59">
        <f>I34+I35</f>
        <v>5</v>
      </c>
      <c r="J36" s="60">
        <f>SUM(H36:I36)</f>
        <v>17</v>
      </c>
      <c r="K36" s="61">
        <f aca="true" t="shared" si="2" ref="K36:P36">K34+K35</f>
        <v>0</v>
      </c>
      <c r="L36" s="62">
        <f t="shared" si="2"/>
        <v>216</v>
      </c>
      <c r="M36" s="62">
        <f t="shared" si="2"/>
        <v>320</v>
      </c>
      <c r="N36" s="62">
        <f t="shared" si="2"/>
        <v>268</v>
      </c>
      <c r="O36" s="62">
        <f t="shared" si="2"/>
        <v>259</v>
      </c>
      <c r="P36" s="62">
        <f t="shared" si="2"/>
        <v>121</v>
      </c>
      <c r="Q36" s="90">
        <f>SUM(K36:P36)</f>
        <v>1184</v>
      </c>
      <c r="R36" s="91">
        <f>SUM(J36,Q36)</f>
        <v>1201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86" t="str">
        <f>"平成"&amp;WIDECHAR($A$2)&amp;"年（"&amp;WIDECHAR($B$2)&amp;"年）"&amp;WIDECHAR($C$2)&amp;"月"</f>
        <v>平成２３年（２０１１年）５月</v>
      </c>
      <c r="C41" s="187"/>
      <c r="D41" s="187"/>
      <c r="E41" s="187"/>
      <c r="F41" s="187"/>
      <c r="G41" s="188"/>
      <c r="H41" s="211" t="s">
        <v>23</v>
      </c>
      <c r="I41" s="212"/>
      <c r="J41" s="212"/>
      <c r="K41" s="196" t="s">
        <v>24</v>
      </c>
      <c r="L41" s="197"/>
      <c r="M41" s="197"/>
      <c r="N41" s="197"/>
      <c r="O41" s="197"/>
      <c r="P41" s="198"/>
      <c r="Q41" s="188" t="s">
        <v>17</v>
      </c>
    </row>
    <row r="42" spans="2:17" ht="16.5" customHeight="1">
      <c r="B42" s="189"/>
      <c r="C42" s="190"/>
      <c r="D42" s="190"/>
      <c r="E42" s="190"/>
      <c r="F42" s="190"/>
      <c r="G42" s="191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191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13</v>
      </c>
      <c r="L43" s="75">
        <v>31</v>
      </c>
      <c r="M43" s="75">
        <v>98</v>
      </c>
      <c r="N43" s="75">
        <v>279</v>
      </c>
      <c r="O43" s="76">
        <v>324</v>
      </c>
      <c r="P43" s="86">
        <f>SUM(K43:O43)</f>
        <v>745</v>
      </c>
      <c r="Q43" s="87">
        <f>SUM(J43,P43)</f>
        <v>745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0</v>
      </c>
      <c r="M44" s="82">
        <v>2</v>
      </c>
      <c r="N44" s="82">
        <v>3</v>
      </c>
      <c r="O44" s="83">
        <v>3</v>
      </c>
      <c r="P44" s="88">
        <f>SUM(K44:O44)</f>
        <v>8</v>
      </c>
      <c r="Q44" s="89">
        <f>SUM(J44,P44)</f>
        <v>8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13</v>
      </c>
      <c r="L45" s="62">
        <f>L43+L44</f>
        <v>31</v>
      </c>
      <c r="M45" s="62">
        <f>M43+M44</f>
        <v>100</v>
      </c>
      <c r="N45" s="62">
        <f>N43+N44</f>
        <v>282</v>
      </c>
      <c r="O45" s="59">
        <f>O43+O44</f>
        <v>327</v>
      </c>
      <c r="P45" s="90">
        <f>SUM(K45:O45)</f>
        <v>753</v>
      </c>
      <c r="Q45" s="91">
        <f>SUM(J45,P45)</f>
        <v>753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22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186" t="str">
        <f>"平成"&amp;WIDECHAR($A$2)&amp;"年（"&amp;WIDECHAR($B$2)&amp;"年）"&amp;WIDECHAR($C$2)&amp;"月"</f>
        <v>平成２３年（２０１１年）５月</v>
      </c>
      <c r="C49" s="187"/>
      <c r="D49" s="187"/>
      <c r="E49" s="187"/>
      <c r="F49" s="187"/>
      <c r="G49" s="188"/>
      <c r="H49" s="192" t="s">
        <v>23</v>
      </c>
      <c r="I49" s="193"/>
      <c r="J49" s="193"/>
      <c r="K49" s="213" t="s">
        <v>24</v>
      </c>
      <c r="L49" s="193"/>
      <c r="M49" s="193"/>
      <c r="N49" s="193"/>
      <c r="O49" s="193"/>
      <c r="P49" s="214"/>
      <c r="Q49" s="194" t="s">
        <v>17</v>
      </c>
    </row>
    <row r="50" spans="2:17" ht="16.5" customHeight="1">
      <c r="B50" s="189"/>
      <c r="C50" s="190"/>
      <c r="D50" s="190"/>
      <c r="E50" s="190"/>
      <c r="F50" s="190"/>
      <c r="G50" s="191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195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23</v>
      </c>
      <c r="L51" s="75">
        <v>58</v>
      </c>
      <c r="M51" s="75">
        <v>103</v>
      </c>
      <c r="N51" s="75">
        <v>145</v>
      </c>
      <c r="O51" s="76">
        <v>111</v>
      </c>
      <c r="P51" s="86">
        <f>SUM(K51:O51)</f>
        <v>440</v>
      </c>
      <c r="Q51" s="87">
        <f>SUM(J51,P51)</f>
        <v>440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1</v>
      </c>
      <c r="M52" s="82">
        <v>4</v>
      </c>
      <c r="N52" s="82">
        <v>3</v>
      </c>
      <c r="O52" s="83">
        <v>0</v>
      </c>
      <c r="P52" s="88">
        <f>SUM(K52:O52)</f>
        <v>8</v>
      </c>
      <c r="Q52" s="89">
        <f>SUM(J52,P52)</f>
        <v>8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23</v>
      </c>
      <c r="L53" s="178">
        <f>L51+L52</f>
        <v>59</v>
      </c>
      <c r="M53" s="62">
        <f>M51+M52</f>
        <v>107</v>
      </c>
      <c r="N53" s="62">
        <f>N51+N52</f>
        <v>148</v>
      </c>
      <c r="O53" s="59">
        <f>O51+O52</f>
        <v>111</v>
      </c>
      <c r="P53" s="90">
        <f>SUM(K53:O53)</f>
        <v>448</v>
      </c>
      <c r="Q53" s="91">
        <f>SUM(J53,P53)</f>
        <v>448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22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01" t="str">
        <f>"平成"&amp;WIDECHAR($A$2)&amp;"年（"&amp;WIDECHAR($B$2)&amp;"年）"&amp;WIDECHAR($C$2)&amp;"月"</f>
        <v>平成２３年（２０１１年）５月</v>
      </c>
      <c r="C57" s="202"/>
      <c r="D57" s="202"/>
      <c r="E57" s="202"/>
      <c r="F57" s="202"/>
      <c r="G57" s="199"/>
      <c r="H57" s="205" t="s">
        <v>23</v>
      </c>
      <c r="I57" s="206"/>
      <c r="J57" s="206"/>
      <c r="K57" s="207" t="s">
        <v>24</v>
      </c>
      <c r="L57" s="206"/>
      <c r="M57" s="206"/>
      <c r="N57" s="206"/>
      <c r="O57" s="206"/>
      <c r="P57" s="208"/>
      <c r="Q57" s="199" t="s">
        <v>17</v>
      </c>
    </row>
    <row r="58" spans="2:17" ht="16.5" customHeight="1">
      <c r="B58" s="203"/>
      <c r="C58" s="204"/>
      <c r="D58" s="204"/>
      <c r="E58" s="204"/>
      <c r="F58" s="204"/>
      <c r="G58" s="200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00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3</v>
      </c>
      <c r="L59" s="75">
        <v>11</v>
      </c>
      <c r="M59" s="75">
        <v>60</v>
      </c>
      <c r="N59" s="75">
        <v>257</v>
      </c>
      <c r="O59" s="76">
        <v>674</v>
      </c>
      <c r="P59" s="86">
        <f>SUM(K59:O59)</f>
        <v>1005</v>
      </c>
      <c r="Q59" s="87">
        <f>SUM(J59,P59)</f>
        <v>1005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1</v>
      </c>
      <c r="N60" s="82">
        <v>3</v>
      </c>
      <c r="O60" s="83">
        <v>15</v>
      </c>
      <c r="P60" s="88">
        <f>SUM(K60:O60)</f>
        <v>19</v>
      </c>
      <c r="Q60" s="89">
        <f>SUM(J60,P60)</f>
        <v>19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3</v>
      </c>
      <c r="L61" s="62">
        <f>L59+L60</f>
        <v>11</v>
      </c>
      <c r="M61" s="62">
        <f>M59+M60</f>
        <v>61</v>
      </c>
      <c r="N61" s="62">
        <f>N59+N60</f>
        <v>260</v>
      </c>
      <c r="O61" s="59">
        <f>O59+O60</f>
        <v>689</v>
      </c>
      <c r="P61" s="90">
        <f>SUM(K61:O61)</f>
        <v>1024</v>
      </c>
      <c r="Q61" s="91">
        <f>SUM(J61,P61)</f>
        <v>1024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07" customFormat="1" ht="16.5" customHeight="1">
      <c r="B77" s="186" t="str">
        <f>"平成"&amp;WIDECHAR($A$2)&amp;"年（"&amp;WIDECHAR($B$2)&amp;"年）"&amp;WIDECHAR($C$2)&amp;"月"</f>
        <v>平成２３年（２０１１年）５月</v>
      </c>
      <c r="C77" s="187"/>
      <c r="D77" s="187"/>
      <c r="E77" s="187"/>
      <c r="F77" s="187"/>
      <c r="G77" s="188"/>
      <c r="H77" s="211" t="s">
        <v>23</v>
      </c>
      <c r="I77" s="212"/>
      <c r="J77" s="212"/>
      <c r="K77" s="196" t="s">
        <v>24</v>
      </c>
      <c r="L77" s="197"/>
      <c r="M77" s="197"/>
      <c r="N77" s="197"/>
      <c r="O77" s="197"/>
      <c r="P77" s="197"/>
      <c r="Q77" s="198"/>
      <c r="R77" s="209" t="s">
        <v>17</v>
      </c>
    </row>
    <row r="78" spans="2:18" s="107" customFormat="1" ht="16.5" customHeight="1">
      <c r="B78" s="189"/>
      <c r="C78" s="190"/>
      <c r="D78" s="190"/>
      <c r="E78" s="190"/>
      <c r="F78" s="190"/>
      <c r="G78" s="191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1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v>2834</v>
      </c>
      <c r="I79" s="114">
        <v>2940</v>
      </c>
      <c r="J79" s="115">
        <f>SUM(J80,J86,J89,J93,J97:J98)</f>
        <v>5774</v>
      </c>
      <c r="K79" s="116">
        <f>SUM(K80,K86,K89,K93,K97:K98)</f>
        <v>0</v>
      </c>
      <c r="L79" s="117">
        <v>6077</v>
      </c>
      <c r="M79" s="117">
        <v>4923</v>
      </c>
      <c r="N79" s="117">
        <v>3258</v>
      </c>
      <c r="O79" s="117">
        <v>2627</v>
      </c>
      <c r="P79" s="118">
        <v>1612</v>
      </c>
      <c r="Q79" s="119">
        <f>SUM(Q80,Q86,Q89,Q93,Q97:Q98)</f>
        <v>18497</v>
      </c>
      <c r="R79" s="120">
        <f>SUM(R80,R86,R89,R93,R97:R98)</f>
        <v>24271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v>794</v>
      </c>
      <c r="I80" s="114">
        <v>766</v>
      </c>
      <c r="J80" s="115">
        <f>SUM(J81:J85)</f>
        <v>1560</v>
      </c>
      <c r="K80" s="116">
        <f>SUM(K81:K85)</f>
        <v>0</v>
      </c>
      <c r="L80" s="117">
        <v>1422</v>
      </c>
      <c r="M80" s="117">
        <v>1091</v>
      </c>
      <c r="N80" s="117">
        <v>658</v>
      </c>
      <c r="O80" s="117">
        <v>606</v>
      </c>
      <c r="P80" s="118">
        <v>482</v>
      </c>
      <c r="Q80" s="119">
        <f>SUM(Q81:Q85)</f>
        <v>4259</v>
      </c>
      <c r="R80" s="120">
        <f aca="true" t="shared" si="3" ref="R80:R85">SUM(J80,Q80)</f>
        <v>5819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757</v>
      </c>
      <c r="I81" s="126">
        <v>719</v>
      </c>
      <c r="J81" s="127">
        <f>SUM(H81:I81)</f>
        <v>1476</v>
      </c>
      <c r="K81" s="128">
        <v>0</v>
      </c>
      <c r="L81" s="129">
        <v>1155</v>
      </c>
      <c r="M81" s="129">
        <v>777</v>
      </c>
      <c r="N81" s="129">
        <v>436</v>
      </c>
      <c r="O81" s="129">
        <v>335</v>
      </c>
      <c r="P81" s="126">
        <v>201</v>
      </c>
      <c r="Q81" s="127">
        <f>SUM(K81:P81)</f>
        <v>2904</v>
      </c>
      <c r="R81" s="130">
        <f t="shared" si="3"/>
        <v>4380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1</v>
      </c>
      <c r="M82" s="138">
        <v>3</v>
      </c>
      <c r="N82" s="138">
        <v>2</v>
      </c>
      <c r="O82" s="138">
        <v>8</v>
      </c>
      <c r="P82" s="135">
        <v>35</v>
      </c>
      <c r="Q82" s="136">
        <f>SUM(K82:P82)</f>
        <v>49</v>
      </c>
      <c r="R82" s="139">
        <f t="shared" si="3"/>
        <v>49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13</v>
      </c>
      <c r="I83" s="135">
        <v>13</v>
      </c>
      <c r="J83" s="136">
        <f>SUM(H83:I83)</f>
        <v>26</v>
      </c>
      <c r="K83" s="137">
        <v>0</v>
      </c>
      <c r="L83" s="138">
        <v>105</v>
      </c>
      <c r="M83" s="138">
        <v>121</v>
      </c>
      <c r="N83" s="138">
        <v>82</v>
      </c>
      <c r="O83" s="138">
        <v>102</v>
      </c>
      <c r="P83" s="135">
        <v>86</v>
      </c>
      <c r="Q83" s="136">
        <f>SUM(K83:P83)</f>
        <v>496</v>
      </c>
      <c r="R83" s="139">
        <f t="shared" si="3"/>
        <v>522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2</v>
      </c>
      <c r="I84" s="135">
        <v>17</v>
      </c>
      <c r="J84" s="136">
        <f>SUM(H84:I84)</f>
        <v>19</v>
      </c>
      <c r="K84" s="137">
        <v>0</v>
      </c>
      <c r="L84" s="138">
        <v>69</v>
      </c>
      <c r="M84" s="138">
        <v>68</v>
      </c>
      <c r="N84" s="138">
        <v>62</v>
      </c>
      <c r="O84" s="138">
        <v>49</v>
      </c>
      <c r="P84" s="135">
        <v>55</v>
      </c>
      <c r="Q84" s="136">
        <f>SUM(K84:P84)</f>
        <v>303</v>
      </c>
      <c r="R84" s="139">
        <f t="shared" si="3"/>
        <v>322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22</v>
      </c>
      <c r="I85" s="143">
        <v>17</v>
      </c>
      <c r="J85" s="144">
        <f>SUM(H85:I85)</f>
        <v>39</v>
      </c>
      <c r="K85" s="145">
        <v>0</v>
      </c>
      <c r="L85" s="146">
        <v>92</v>
      </c>
      <c r="M85" s="146">
        <v>122</v>
      </c>
      <c r="N85" s="146">
        <v>76</v>
      </c>
      <c r="O85" s="146">
        <v>112</v>
      </c>
      <c r="P85" s="143">
        <v>105</v>
      </c>
      <c r="Q85" s="144">
        <f>SUM(K85:P85)</f>
        <v>507</v>
      </c>
      <c r="R85" s="147">
        <f t="shared" si="3"/>
        <v>546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v>448</v>
      </c>
      <c r="I86" s="114">
        <v>477</v>
      </c>
      <c r="J86" s="115">
        <f>SUM(J87:J88)</f>
        <v>925</v>
      </c>
      <c r="K86" s="116">
        <f>SUM(K87:K88)</f>
        <v>0</v>
      </c>
      <c r="L86" s="117">
        <v>1532</v>
      </c>
      <c r="M86" s="117">
        <v>1147</v>
      </c>
      <c r="N86" s="117">
        <v>717</v>
      </c>
      <c r="O86" s="117">
        <v>513</v>
      </c>
      <c r="P86" s="118">
        <v>273</v>
      </c>
      <c r="Q86" s="119">
        <f>SUM(Q87:Q88)</f>
        <v>4182</v>
      </c>
      <c r="R86" s="120">
        <f>SUM(R87:R88)</f>
        <v>5107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325</v>
      </c>
      <c r="I87" s="126">
        <v>320</v>
      </c>
      <c r="J87" s="148">
        <f>SUM(H87:I87)</f>
        <v>645</v>
      </c>
      <c r="K87" s="128">
        <v>0</v>
      </c>
      <c r="L87" s="129">
        <v>1058</v>
      </c>
      <c r="M87" s="129">
        <v>743</v>
      </c>
      <c r="N87" s="129">
        <v>442</v>
      </c>
      <c r="O87" s="129">
        <v>305</v>
      </c>
      <c r="P87" s="126">
        <v>158</v>
      </c>
      <c r="Q87" s="127">
        <f>SUM(K87:P87)</f>
        <v>2706</v>
      </c>
      <c r="R87" s="130">
        <f>SUM(J87,Q87)</f>
        <v>3351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123</v>
      </c>
      <c r="I88" s="143">
        <v>157</v>
      </c>
      <c r="J88" s="149">
        <f>SUM(H88:I88)</f>
        <v>280</v>
      </c>
      <c r="K88" s="145">
        <v>0</v>
      </c>
      <c r="L88" s="146">
        <v>474</v>
      </c>
      <c r="M88" s="146">
        <v>404</v>
      </c>
      <c r="N88" s="146">
        <v>275</v>
      </c>
      <c r="O88" s="146">
        <v>208</v>
      </c>
      <c r="P88" s="143">
        <v>115</v>
      </c>
      <c r="Q88" s="144">
        <f>SUM(K88:P88)</f>
        <v>1476</v>
      </c>
      <c r="R88" s="147">
        <f>SUM(J88,Q88)</f>
        <v>1756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v>1</v>
      </c>
      <c r="I89" s="114">
        <v>8</v>
      </c>
      <c r="J89" s="115">
        <f>SUM(J90:J92)</f>
        <v>9</v>
      </c>
      <c r="K89" s="116">
        <f>SUM(K90:K92)</f>
        <v>0</v>
      </c>
      <c r="L89" s="117">
        <v>88</v>
      </c>
      <c r="M89" s="117">
        <v>143</v>
      </c>
      <c r="N89" s="117">
        <v>186</v>
      </c>
      <c r="O89" s="117">
        <v>170</v>
      </c>
      <c r="P89" s="118">
        <v>95</v>
      </c>
      <c r="Q89" s="119">
        <f>SUM(Q90:Q92)</f>
        <v>682</v>
      </c>
      <c r="R89" s="120">
        <f>SUM(R90:R92)</f>
        <v>691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1</v>
      </c>
      <c r="I90" s="126">
        <v>4</v>
      </c>
      <c r="J90" s="148">
        <f>SUM(H90:I90)</f>
        <v>5</v>
      </c>
      <c r="K90" s="128">
        <v>0</v>
      </c>
      <c r="L90" s="129">
        <v>65</v>
      </c>
      <c r="M90" s="129">
        <v>93</v>
      </c>
      <c r="N90" s="129">
        <v>120</v>
      </c>
      <c r="O90" s="129">
        <v>108</v>
      </c>
      <c r="P90" s="126">
        <v>47</v>
      </c>
      <c r="Q90" s="127">
        <f>SUM(K90:P90)</f>
        <v>433</v>
      </c>
      <c r="R90" s="130">
        <f>SUM(J90,Q90)</f>
        <v>438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4</v>
      </c>
      <c r="J91" s="150">
        <f>SUM(H91:I91)</f>
        <v>4</v>
      </c>
      <c r="K91" s="137">
        <v>0</v>
      </c>
      <c r="L91" s="138">
        <v>21</v>
      </c>
      <c r="M91" s="138">
        <v>47</v>
      </c>
      <c r="N91" s="138">
        <v>63</v>
      </c>
      <c r="O91" s="138">
        <v>56</v>
      </c>
      <c r="P91" s="135">
        <v>46</v>
      </c>
      <c r="Q91" s="136">
        <f>SUM(K91:P91)</f>
        <v>233</v>
      </c>
      <c r="R91" s="139">
        <f>SUM(J91,Q91)</f>
        <v>237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2</v>
      </c>
      <c r="M92" s="146">
        <v>3</v>
      </c>
      <c r="N92" s="146">
        <v>3</v>
      </c>
      <c r="O92" s="146">
        <v>6</v>
      </c>
      <c r="P92" s="143">
        <v>2</v>
      </c>
      <c r="Q92" s="144">
        <f>SUM(K92:P92)</f>
        <v>16</v>
      </c>
      <c r="R92" s="147">
        <f>SUM(J92,Q92)</f>
        <v>16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v>377</v>
      </c>
      <c r="I93" s="114">
        <v>510</v>
      </c>
      <c r="J93" s="115">
        <f>SUM(J94:J96)</f>
        <v>887</v>
      </c>
      <c r="K93" s="116">
        <f>SUM(K94:K96)</f>
        <v>0</v>
      </c>
      <c r="L93" s="117">
        <v>778</v>
      </c>
      <c r="M93" s="117">
        <v>918</v>
      </c>
      <c r="N93" s="117">
        <v>721</v>
      </c>
      <c r="O93" s="117">
        <v>610</v>
      </c>
      <c r="P93" s="118">
        <v>371</v>
      </c>
      <c r="Q93" s="119">
        <f>SUM(Q94:Q96)</f>
        <v>3398</v>
      </c>
      <c r="R93" s="120">
        <f>SUM(R94:R96)</f>
        <v>4285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333</v>
      </c>
      <c r="I94" s="126">
        <v>460</v>
      </c>
      <c r="J94" s="148">
        <f>SUM(H94:I94)</f>
        <v>793</v>
      </c>
      <c r="K94" s="128">
        <v>0</v>
      </c>
      <c r="L94" s="129">
        <v>728</v>
      </c>
      <c r="M94" s="129">
        <v>870</v>
      </c>
      <c r="N94" s="129">
        <v>686</v>
      </c>
      <c r="O94" s="129">
        <v>586</v>
      </c>
      <c r="P94" s="126">
        <v>360</v>
      </c>
      <c r="Q94" s="127">
        <f>SUM(K94:P94)</f>
        <v>3230</v>
      </c>
      <c r="R94" s="130">
        <f>SUM(J94,Q94)</f>
        <v>4023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14</v>
      </c>
      <c r="I95" s="135">
        <v>19</v>
      </c>
      <c r="J95" s="150">
        <f>SUM(H95:I95)</f>
        <v>33</v>
      </c>
      <c r="K95" s="137">
        <v>0</v>
      </c>
      <c r="L95" s="138">
        <v>22</v>
      </c>
      <c r="M95" s="138">
        <v>27</v>
      </c>
      <c r="N95" s="138">
        <v>21</v>
      </c>
      <c r="O95" s="138">
        <v>14</v>
      </c>
      <c r="P95" s="135">
        <v>7</v>
      </c>
      <c r="Q95" s="136">
        <f>SUM(K95:P95)</f>
        <v>91</v>
      </c>
      <c r="R95" s="139">
        <f>SUM(J95,Q95)</f>
        <v>124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30</v>
      </c>
      <c r="I96" s="143">
        <v>31</v>
      </c>
      <c r="J96" s="149">
        <f>SUM(H96:I96)</f>
        <v>61</v>
      </c>
      <c r="K96" s="145">
        <v>0</v>
      </c>
      <c r="L96" s="146">
        <v>28</v>
      </c>
      <c r="M96" s="146">
        <v>21</v>
      </c>
      <c r="N96" s="146">
        <v>14</v>
      </c>
      <c r="O96" s="146">
        <v>10</v>
      </c>
      <c r="P96" s="143">
        <v>4</v>
      </c>
      <c r="Q96" s="144">
        <f>SUM(K96:P96)</f>
        <v>77</v>
      </c>
      <c r="R96" s="147">
        <f>SUM(J96,Q96)</f>
        <v>138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15</v>
      </c>
      <c r="I97" s="114">
        <v>22</v>
      </c>
      <c r="J97" s="115">
        <f>SUM(H97:I97)</f>
        <v>37</v>
      </c>
      <c r="K97" s="116">
        <v>0</v>
      </c>
      <c r="L97" s="117">
        <v>103</v>
      </c>
      <c r="M97" s="117">
        <v>74</v>
      </c>
      <c r="N97" s="117">
        <v>57</v>
      </c>
      <c r="O97" s="117">
        <v>61</v>
      </c>
      <c r="P97" s="118">
        <v>15</v>
      </c>
      <c r="Q97" s="119">
        <f>SUM(K97:P97)</f>
        <v>310</v>
      </c>
      <c r="R97" s="120">
        <f>SUM(J97,Q97)</f>
        <v>347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1199</v>
      </c>
      <c r="I98" s="114">
        <v>1157</v>
      </c>
      <c r="J98" s="115">
        <f>SUM(H98:I98)</f>
        <v>2356</v>
      </c>
      <c r="K98" s="116">
        <v>0</v>
      </c>
      <c r="L98" s="117">
        <v>2154</v>
      </c>
      <c r="M98" s="117">
        <v>1550</v>
      </c>
      <c r="N98" s="117">
        <v>919</v>
      </c>
      <c r="O98" s="117">
        <v>667</v>
      </c>
      <c r="P98" s="118">
        <v>376</v>
      </c>
      <c r="Q98" s="119">
        <f>SUM(K98:P98)</f>
        <v>5666</v>
      </c>
      <c r="R98" s="120">
        <f>SUM(J98,Q98)</f>
        <v>8022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v>12</v>
      </c>
      <c r="I99" s="114">
        <v>5</v>
      </c>
      <c r="J99" s="115">
        <f>SUM(J100:J105)</f>
        <v>17</v>
      </c>
      <c r="K99" s="116">
        <f>SUM(K100:K105)</f>
        <v>0</v>
      </c>
      <c r="L99" s="117">
        <v>217</v>
      </c>
      <c r="M99" s="117">
        <v>321</v>
      </c>
      <c r="N99" s="117">
        <v>268</v>
      </c>
      <c r="O99" s="117">
        <v>263</v>
      </c>
      <c r="P99" s="118">
        <v>121</v>
      </c>
      <c r="Q99" s="119">
        <f>SUM(Q100:Q105)</f>
        <v>1190</v>
      </c>
      <c r="R99" s="120">
        <f>SUM(R100:R105)</f>
        <v>1207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4</v>
      </c>
      <c r="M100" s="129">
        <v>11</v>
      </c>
      <c r="N100" s="129">
        <v>1</v>
      </c>
      <c r="O100" s="129">
        <v>6</v>
      </c>
      <c r="P100" s="126">
        <v>5</v>
      </c>
      <c r="Q100" s="127">
        <f aca="true" t="shared" si="4" ref="Q100:Q105">SUM(K100:P100)</f>
        <v>27</v>
      </c>
      <c r="R100" s="130">
        <f aca="true" t="shared" si="5" ref="R100:R105">SUM(J100,Q100)</f>
        <v>27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8</v>
      </c>
      <c r="I101" s="135">
        <v>2</v>
      </c>
      <c r="J101" s="150">
        <f>SUM(H101:I101)</f>
        <v>10</v>
      </c>
      <c r="K101" s="137">
        <v>0</v>
      </c>
      <c r="L101" s="138">
        <v>42</v>
      </c>
      <c r="M101" s="138">
        <v>56</v>
      </c>
      <c r="N101" s="138">
        <v>36</v>
      </c>
      <c r="O101" s="138">
        <v>41</v>
      </c>
      <c r="P101" s="135">
        <v>22</v>
      </c>
      <c r="Q101" s="136">
        <f t="shared" si="4"/>
        <v>197</v>
      </c>
      <c r="R101" s="139">
        <f t="shared" si="5"/>
        <v>207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4</v>
      </c>
      <c r="I102" s="135">
        <v>3</v>
      </c>
      <c r="J102" s="150">
        <f>SUM(H102:I102)</f>
        <v>7</v>
      </c>
      <c r="K102" s="137">
        <v>0</v>
      </c>
      <c r="L102" s="138">
        <v>37</v>
      </c>
      <c r="M102" s="138">
        <v>43</v>
      </c>
      <c r="N102" s="138">
        <v>40</v>
      </c>
      <c r="O102" s="138">
        <v>41</v>
      </c>
      <c r="P102" s="135">
        <v>15</v>
      </c>
      <c r="Q102" s="136">
        <f t="shared" si="4"/>
        <v>176</v>
      </c>
      <c r="R102" s="139">
        <f t="shared" si="5"/>
        <v>183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120</v>
      </c>
      <c r="M103" s="138">
        <v>197</v>
      </c>
      <c r="N103" s="138">
        <v>171</v>
      </c>
      <c r="O103" s="138">
        <v>154</v>
      </c>
      <c r="P103" s="135">
        <v>68</v>
      </c>
      <c r="Q103" s="136">
        <f t="shared" si="4"/>
        <v>710</v>
      </c>
      <c r="R103" s="139">
        <f t="shared" si="5"/>
        <v>710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14</v>
      </c>
      <c r="M104" s="138">
        <v>13</v>
      </c>
      <c r="N104" s="138">
        <v>15</v>
      </c>
      <c r="O104" s="138">
        <v>12</v>
      </c>
      <c r="P104" s="135">
        <v>4</v>
      </c>
      <c r="Q104" s="136">
        <f t="shared" si="4"/>
        <v>58</v>
      </c>
      <c r="R104" s="139">
        <f t="shared" si="5"/>
        <v>58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0</v>
      </c>
      <c r="M105" s="146">
        <v>1</v>
      </c>
      <c r="N105" s="146">
        <v>5</v>
      </c>
      <c r="O105" s="146">
        <v>9</v>
      </c>
      <c r="P105" s="143">
        <v>7</v>
      </c>
      <c r="Q105" s="144">
        <f t="shared" si="4"/>
        <v>22</v>
      </c>
      <c r="R105" s="147">
        <f t="shared" si="5"/>
        <v>22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v>39</v>
      </c>
      <c r="M106" s="117">
        <v>101</v>
      </c>
      <c r="N106" s="117">
        <v>268</v>
      </c>
      <c r="O106" s="117">
        <v>690</v>
      </c>
      <c r="P106" s="118">
        <v>1128</v>
      </c>
      <c r="Q106" s="119">
        <f>SUM(Q107:Q109)</f>
        <v>2226</v>
      </c>
      <c r="R106" s="120">
        <f>SUM(R107:R109)</f>
        <v>2226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13</v>
      </c>
      <c r="M107" s="129">
        <v>31</v>
      </c>
      <c r="N107" s="129">
        <v>100</v>
      </c>
      <c r="O107" s="129">
        <v>282</v>
      </c>
      <c r="P107" s="126">
        <v>327</v>
      </c>
      <c r="Q107" s="127">
        <f>SUM(K107:P107)</f>
        <v>753</v>
      </c>
      <c r="R107" s="130">
        <f>SUM(J107,Q107)</f>
        <v>753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23</v>
      </c>
      <c r="M108" s="138">
        <v>59</v>
      </c>
      <c r="N108" s="138">
        <v>107</v>
      </c>
      <c r="O108" s="138">
        <v>148</v>
      </c>
      <c r="P108" s="135">
        <v>111</v>
      </c>
      <c r="Q108" s="136">
        <f>SUM(K108:P108)</f>
        <v>448</v>
      </c>
      <c r="R108" s="139">
        <f>SUM(J108,Q108)</f>
        <v>448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3</v>
      </c>
      <c r="M109" s="146">
        <v>11</v>
      </c>
      <c r="N109" s="146">
        <v>61</v>
      </c>
      <c r="O109" s="146">
        <v>260</v>
      </c>
      <c r="P109" s="143">
        <v>690</v>
      </c>
      <c r="Q109" s="144">
        <f>SUM(K109:P109)</f>
        <v>1025</v>
      </c>
      <c r="R109" s="147">
        <f>SUM(J109,Q109)</f>
        <v>1025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6" ref="H110:R110">SUM(H79,H99,H106)</f>
        <v>2846</v>
      </c>
      <c r="I110" s="114">
        <f t="shared" si="6"/>
        <v>2945</v>
      </c>
      <c r="J110" s="115">
        <f t="shared" si="6"/>
        <v>5791</v>
      </c>
      <c r="K110" s="116">
        <f t="shared" si="6"/>
        <v>0</v>
      </c>
      <c r="L110" s="117">
        <f t="shared" si="6"/>
        <v>6333</v>
      </c>
      <c r="M110" s="117">
        <f t="shared" si="6"/>
        <v>5345</v>
      </c>
      <c r="N110" s="117">
        <f t="shared" si="6"/>
        <v>3794</v>
      </c>
      <c r="O110" s="117">
        <f t="shared" si="6"/>
        <v>3580</v>
      </c>
      <c r="P110" s="118">
        <f t="shared" si="6"/>
        <v>2861</v>
      </c>
      <c r="Q110" s="119">
        <f t="shared" si="6"/>
        <v>21913</v>
      </c>
      <c r="R110" s="120">
        <f t="shared" si="6"/>
        <v>27704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07" customFormat="1" ht="16.5" customHeight="1">
      <c r="B114" s="186" t="str">
        <f>"平成"&amp;WIDECHAR($A$2)&amp;"年（"&amp;WIDECHAR($B$2)&amp;"年）"&amp;WIDECHAR($C$2)&amp;"月"</f>
        <v>平成２３年（２０１１年）５月</v>
      </c>
      <c r="C114" s="187"/>
      <c r="D114" s="187"/>
      <c r="E114" s="187"/>
      <c r="F114" s="187"/>
      <c r="G114" s="188"/>
      <c r="H114" s="211" t="s">
        <v>23</v>
      </c>
      <c r="I114" s="212"/>
      <c r="J114" s="212"/>
      <c r="K114" s="196" t="s">
        <v>24</v>
      </c>
      <c r="L114" s="197"/>
      <c r="M114" s="197"/>
      <c r="N114" s="197"/>
      <c r="O114" s="197"/>
      <c r="P114" s="197"/>
      <c r="Q114" s="198"/>
      <c r="R114" s="209" t="s">
        <v>17</v>
      </c>
    </row>
    <row r="115" spans="2:18" s="107" customFormat="1" ht="16.5" customHeight="1">
      <c r="B115" s="189"/>
      <c r="C115" s="190"/>
      <c r="D115" s="190"/>
      <c r="E115" s="190"/>
      <c r="F115" s="190"/>
      <c r="G115" s="191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1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v>31158255</v>
      </c>
      <c r="I116" s="114">
        <v>49042748</v>
      </c>
      <c r="J116" s="115">
        <f>SUM(J117,J123,J126,J130,J134:J135)</f>
        <v>80201003</v>
      </c>
      <c r="K116" s="116">
        <f>SUM(K117,K123,K126,K130,K134:K135)</f>
        <v>0</v>
      </c>
      <c r="L116" s="117">
        <v>201969577</v>
      </c>
      <c r="M116" s="117">
        <v>189260651</v>
      </c>
      <c r="N116" s="117">
        <v>152507647</v>
      </c>
      <c r="O116" s="117">
        <v>138005275</v>
      </c>
      <c r="P116" s="118">
        <v>87636947</v>
      </c>
      <c r="Q116" s="119">
        <f>SUM(Q117,Q123,Q126,Q130,Q134:Q135)</f>
        <v>769380097</v>
      </c>
      <c r="R116" s="120">
        <f>SUM(R117,R123,R126,R130,R134:R135)</f>
        <v>849581100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v>11708031</v>
      </c>
      <c r="I117" s="114">
        <v>1499769</v>
      </c>
      <c r="J117" s="115">
        <f>SUM(J118:J122)</f>
        <v>26707800</v>
      </c>
      <c r="K117" s="116">
        <f>SUM(K118:K122)</f>
        <v>0</v>
      </c>
      <c r="L117" s="117">
        <v>41247283</v>
      </c>
      <c r="M117" s="117">
        <v>40420458</v>
      </c>
      <c r="N117" s="117">
        <v>31692870</v>
      </c>
      <c r="O117" s="117">
        <v>34847215</v>
      </c>
      <c r="P117" s="118">
        <v>27294543</v>
      </c>
      <c r="Q117" s="119">
        <f>SUM(Q118:Q122)</f>
        <v>175522369</v>
      </c>
      <c r="R117" s="120">
        <f aca="true" t="shared" si="7" ref="R117:R122">SUM(J117,Q117)</f>
        <v>202230169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11291880</v>
      </c>
      <c r="I118" s="126">
        <v>13815279</v>
      </c>
      <c r="J118" s="127">
        <f>SUM(H118:I118)</f>
        <v>25107159</v>
      </c>
      <c r="K118" s="128">
        <v>0</v>
      </c>
      <c r="L118" s="129">
        <v>34207339</v>
      </c>
      <c r="M118" s="129">
        <v>32201514</v>
      </c>
      <c r="N118" s="129">
        <v>25772877</v>
      </c>
      <c r="O118" s="129">
        <v>27920421</v>
      </c>
      <c r="P118" s="126">
        <v>18690336</v>
      </c>
      <c r="Q118" s="127">
        <f>SUM(K118:P118)</f>
        <v>138792487</v>
      </c>
      <c r="R118" s="130">
        <f t="shared" si="7"/>
        <v>163899646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22500</v>
      </c>
      <c r="M119" s="138">
        <v>146466</v>
      </c>
      <c r="N119" s="138">
        <v>90000</v>
      </c>
      <c r="O119" s="138">
        <v>339525</v>
      </c>
      <c r="P119" s="135">
        <v>2015379</v>
      </c>
      <c r="Q119" s="136">
        <f>SUM(K119:P119)</f>
        <v>2613870</v>
      </c>
      <c r="R119" s="139">
        <f t="shared" si="7"/>
        <v>2613870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186489</v>
      </c>
      <c r="I120" s="135">
        <v>491922</v>
      </c>
      <c r="J120" s="136">
        <f>SUM(H120:I120)</f>
        <v>678411</v>
      </c>
      <c r="K120" s="137">
        <v>0</v>
      </c>
      <c r="L120" s="138">
        <v>3337191</v>
      </c>
      <c r="M120" s="138">
        <v>4381596</v>
      </c>
      <c r="N120" s="138">
        <v>2959335</v>
      </c>
      <c r="O120" s="138">
        <v>4031397</v>
      </c>
      <c r="P120" s="135">
        <v>3839679</v>
      </c>
      <c r="Q120" s="136">
        <f>SUM(K120:P120)</f>
        <v>18549198</v>
      </c>
      <c r="R120" s="139">
        <f t="shared" si="7"/>
        <v>19227609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71892</v>
      </c>
      <c r="I121" s="135">
        <v>551538</v>
      </c>
      <c r="J121" s="136">
        <f>SUM(H121:I121)</f>
        <v>623430</v>
      </c>
      <c r="K121" s="137">
        <v>0</v>
      </c>
      <c r="L121" s="138">
        <v>2872593</v>
      </c>
      <c r="M121" s="138">
        <v>2699802</v>
      </c>
      <c r="N121" s="138">
        <v>2305908</v>
      </c>
      <c r="O121" s="138">
        <v>1739862</v>
      </c>
      <c r="P121" s="135">
        <v>1986399</v>
      </c>
      <c r="Q121" s="136">
        <f>SUM(K121:P121)</f>
        <v>11604564</v>
      </c>
      <c r="R121" s="139">
        <f t="shared" si="7"/>
        <v>12227994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157770</v>
      </c>
      <c r="I122" s="143">
        <v>141030</v>
      </c>
      <c r="J122" s="144">
        <f>SUM(H122:I122)</f>
        <v>298800</v>
      </c>
      <c r="K122" s="145">
        <v>0</v>
      </c>
      <c r="L122" s="146">
        <v>807660</v>
      </c>
      <c r="M122" s="146">
        <v>991080</v>
      </c>
      <c r="N122" s="146">
        <v>564750</v>
      </c>
      <c r="O122" s="146">
        <v>836010</v>
      </c>
      <c r="P122" s="143">
        <v>762750</v>
      </c>
      <c r="Q122" s="144">
        <f>SUM(K122:P122)</f>
        <v>3962250</v>
      </c>
      <c r="R122" s="147">
        <f t="shared" si="7"/>
        <v>4261050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v>9989291</v>
      </c>
      <c r="I123" s="114">
        <v>20301291</v>
      </c>
      <c r="J123" s="115">
        <f>SUM(J124:J125)</f>
        <v>30290582</v>
      </c>
      <c r="K123" s="116">
        <f>SUM(K124:K125)</f>
        <v>0</v>
      </c>
      <c r="L123" s="117">
        <v>108183124</v>
      </c>
      <c r="M123" s="117">
        <v>100330180</v>
      </c>
      <c r="N123" s="117">
        <v>76104459</v>
      </c>
      <c r="O123" s="117">
        <v>59419700</v>
      </c>
      <c r="P123" s="118">
        <v>36772965</v>
      </c>
      <c r="Q123" s="119">
        <f>SUM(Q124:Q125)</f>
        <v>380810428</v>
      </c>
      <c r="R123" s="120">
        <f>SUM(R124:R125)</f>
        <v>411101010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6910994</v>
      </c>
      <c r="I124" s="126">
        <v>12975822</v>
      </c>
      <c r="J124" s="148">
        <f>SUM(H124:I124)</f>
        <v>19886816</v>
      </c>
      <c r="K124" s="128">
        <v>0</v>
      </c>
      <c r="L124" s="129">
        <v>76689100</v>
      </c>
      <c r="M124" s="129">
        <v>65889792</v>
      </c>
      <c r="N124" s="129">
        <v>47760777</v>
      </c>
      <c r="O124" s="129">
        <v>36083154</v>
      </c>
      <c r="P124" s="126">
        <v>21547989</v>
      </c>
      <c r="Q124" s="127">
        <f>SUM(K124:P124)</f>
        <v>247970812</v>
      </c>
      <c r="R124" s="130">
        <f>SUM(J124,Q124)</f>
        <v>267857628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3078297</v>
      </c>
      <c r="I125" s="143">
        <v>7325469</v>
      </c>
      <c r="J125" s="149">
        <f>SUM(H125:I125)</f>
        <v>10403766</v>
      </c>
      <c r="K125" s="145">
        <v>0</v>
      </c>
      <c r="L125" s="146">
        <v>31494024</v>
      </c>
      <c r="M125" s="146">
        <v>34440388</v>
      </c>
      <c r="N125" s="146">
        <v>28343682</v>
      </c>
      <c r="O125" s="146">
        <v>23336546</v>
      </c>
      <c r="P125" s="143">
        <v>15224976</v>
      </c>
      <c r="Q125" s="144">
        <f>SUM(K125:P125)</f>
        <v>132839616</v>
      </c>
      <c r="R125" s="147">
        <f>SUM(J125,Q125)</f>
        <v>143243382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v>18054</v>
      </c>
      <c r="I126" s="114">
        <v>260190</v>
      </c>
      <c r="J126" s="115">
        <f>SUM(J127:J129)</f>
        <v>278244</v>
      </c>
      <c r="K126" s="116">
        <f>SUM(K127:K129)</f>
        <v>0</v>
      </c>
      <c r="L126" s="117">
        <v>3778524</v>
      </c>
      <c r="M126" s="117">
        <v>7477222</v>
      </c>
      <c r="N126" s="117">
        <v>11958444</v>
      </c>
      <c r="O126" s="117">
        <v>12135721</v>
      </c>
      <c r="P126" s="118">
        <v>8446635</v>
      </c>
      <c r="Q126" s="119">
        <f>SUM(Q127:Q129)</f>
        <v>43796546</v>
      </c>
      <c r="R126" s="120">
        <f>SUM(R127:R129)</f>
        <v>44074790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18054</v>
      </c>
      <c r="I127" s="126">
        <v>123507</v>
      </c>
      <c r="J127" s="148">
        <f>SUM(H127:I127)</f>
        <v>141561</v>
      </c>
      <c r="K127" s="128">
        <v>0</v>
      </c>
      <c r="L127" s="129">
        <v>2747682</v>
      </c>
      <c r="M127" s="129">
        <v>4800766</v>
      </c>
      <c r="N127" s="129">
        <v>7357491</v>
      </c>
      <c r="O127" s="129">
        <v>7163095</v>
      </c>
      <c r="P127" s="126">
        <v>4173948</v>
      </c>
      <c r="Q127" s="127">
        <f>SUM(K127:P127)</f>
        <v>26242982</v>
      </c>
      <c r="R127" s="130">
        <f>SUM(J127,Q127)</f>
        <v>26384543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136683</v>
      </c>
      <c r="J128" s="150">
        <f>SUM(H128:I128)</f>
        <v>136683</v>
      </c>
      <c r="K128" s="137">
        <v>0</v>
      </c>
      <c r="L128" s="138">
        <v>904833</v>
      </c>
      <c r="M128" s="138">
        <v>2555802</v>
      </c>
      <c r="N128" s="138">
        <v>4376385</v>
      </c>
      <c r="O128" s="138">
        <v>4409190</v>
      </c>
      <c r="P128" s="135">
        <v>4034565</v>
      </c>
      <c r="Q128" s="136">
        <f>SUM(K128:P128)</f>
        <v>16280775</v>
      </c>
      <c r="R128" s="139">
        <f>SUM(J128,Q128)</f>
        <v>16417458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126009</v>
      </c>
      <c r="M129" s="146">
        <v>120654</v>
      </c>
      <c r="N129" s="146">
        <v>224568</v>
      </c>
      <c r="O129" s="146">
        <v>563436</v>
      </c>
      <c r="P129" s="143">
        <v>238122</v>
      </c>
      <c r="Q129" s="144">
        <f>SUM(K129:P129)</f>
        <v>1272789</v>
      </c>
      <c r="R129" s="147">
        <f>SUM(J129,Q129)</f>
        <v>1272789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v>3499547</v>
      </c>
      <c r="I130" s="114">
        <v>5872152</v>
      </c>
      <c r="J130" s="115">
        <f>SUM(J131:J133)</f>
        <v>9371699</v>
      </c>
      <c r="K130" s="116">
        <f>SUM(K131:K133)</f>
        <v>0</v>
      </c>
      <c r="L130" s="117">
        <v>7263458</v>
      </c>
      <c r="M130" s="117">
        <v>10134713</v>
      </c>
      <c r="N130" s="117">
        <v>8700357</v>
      </c>
      <c r="O130" s="117">
        <v>8643548</v>
      </c>
      <c r="P130" s="118">
        <v>6023589</v>
      </c>
      <c r="Q130" s="119">
        <f>SUM(Q131:Q133)</f>
        <v>40765665</v>
      </c>
      <c r="R130" s="120">
        <f>SUM(R131:R133)</f>
        <v>50137364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1601523</v>
      </c>
      <c r="I131" s="126">
        <v>3180405</v>
      </c>
      <c r="J131" s="148">
        <f>SUM(H131:I131)</f>
        <v>4781928</v>
      </c>
      <c r="K131" s="128">
        <v>0</v>
      </c>
      <c r="L131" s="129">
        <v>4641278</v>
      </c>
      <c r="M131" s="129">
        <v>8123634</v>
      </c>
      <c r="N131" s="129">
        <v>7252929</v>
      </c>
      <c r="O131" s="129">
        <v>7430301</v>
      </c>
      <c r="P131" s="126">
        <v>5661945</v>
      </c>
      <c r="Q131" s="127">
        <f>SUM(K131:P131)</f>
        <v>33110087</v>
      </c>
      <c r="R131" s="130">
        <f>SUM(J131,Q131)</f>
        <v>37892015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318688</v>
      </c>
      <c r="I132" s="135">
        <v>510239</v>
      </c>
      <c r="J132" s="150">
        <f>SUM(H132:I132)</f>
        <v>828927</v>
      </c>
      <c r="K132" s="137">
        <v>0</v>
      </c>
      <c r="L132" s="138">
        <v>435182</v>
      </c>
      <c r="M132" s="138">
        <v>523816</v>
      </c>
      <c r="N132" s="138">
        <v>568352</v>
      </c>
      <c r="O132" s="138">
        <v>471392</v>
      </c>
      <c r="P132" s="135">
        <v>153557</v>
      </c>
      <c r="Q132" s="136">
        <v>2153299</v>
      </c>
      <c r="R132" s="139">
        <f>SUM(J132,Q132)</f>
        <v>2982226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1579336</v>
      </c>
      <c r="I133" s="143">
        <v>2181508</v>
      </c>
      <c r="J133" s="149">
        <f>SUM(H133:I133)</f>
        <v>3760844</v>
      </c>
      <c r="K133" s="145">
        <v>0</v>
      </c>
      <c r="L133" s="146">
        <v>2186998</v>
      </c>
      <c r="M133" s="146">
        <v>1487263</v>
      </c>
      <c r="N133" s="146">
        <v>878076</v>
      </c>
      <c r="O133" s="146">
        <v>741855</v>
      </c>
      <c r="P133" s="143">
        <v>208087</v>
      </c>
      <c r="Q133" s="144">
        <f>SUM(K133:P133)</f>
        <v>5502279</v>
      </c>
      <c r="R133" s="147">
        <f>SUM(J133,Q133)</f>
        <v>9263123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853452</v>
      </c>
      <c r="I134" s="114">
        <v>2689506</v>
      </c>
      <c r="J134" s="115">
        <f>SUM(H134:I134)</f>
        <v>3542958</v>
      </c>
      <c r="K134" s="116">
        <v>0</v>
      </c>
      <c r="L134" s="117">
        <v>15892658</v>
      </c>
      <c r="M134" s="117">
        <v>12483423</v>
      </c>
      <c r="N134" s="117">
        <v>10081937</v>
      </c>
      <c r="O134" s="117">
        <v>12764711</v>
      </c>
      <c r="P134" s="118">
        <v>3353045</v>
      </c>
      <c r="Q134" s="119">
        <f>SUM(K134:P134)</f>
        <v>54575774</v>
      </c>
      <c r="R134" s="120">
        <f>SUM(J134,Q134)</f>
        <v>58118732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5089880</v>
      </c>
      <c r="I135" s="114">
        <v>4919840</v>
      </c>
      <c r="J135" s="115">
        <f>SUM(H135:I135)</f>
        <v>10009720</v>
      </c>
      <c r="K135" s="116">
        <v>0</v>
      </c>
      <c r="L135" s="117">
        <v>25604530</v>
      </c>
      <c r="M135" s="117">
        <v>18414655</v>
      </c>
      <c r="N135" s="117">
        <v>13696580</v>
      </c>
      <c r="O135" s="117">
        <v>10174380</v>
      </c>
      <c r="P135" s="118">
        <v>5746170</v>
      </c>
      <c r="Q135" s="119">
        <v>73909315</v>
      </c>
      <c r="R135" s="120">
        <f>SUM(J135,Q135)</f>
        <v>83919035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v>413145</v>
      </c>
      <c r="I136" s="114">
        <v>313200</v>
      </c>
      <c r="J136" s="115">
        <f>SUM(J137:J142)</f>
        <v>726345</v>
      </c>
      <c r="K136" s="116">
        <f>SUM(K137:K142)</f>
        <v>0</v>
      </c>
      <c r="L136" s="117">
        <v>38693353</v>
      </c>
      <c r="M136" s="117">
        <v>62972309</v>
      </c>
      <c r="N136" s="117">
        <v>59127957</v>
      </c>
      <c r="O136" s="117">
        <v>57648897</v>
      </c>
      <c r="P136" s="118">
        <v>26883090</v>
      </c>
      <c r="Q136" s="119">
        <f>SUM(Q137:Q142)</f>
        <v>245325606</v>
      </c>
      <c r="R136" s="120">
        <f>SUM(R137:R142)</f>
        <v>246051951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46656</v>
      </c>
      <c r="M137" s="129">
        <v>145071</v>
      </c>
      <c r="N137" s="129">
        <v>14328</v>
      </c>
      <c r="O137" s="129">
        <v>200025</v>
      </c>
      <c r="P137" s="126">
        <v>87624</v>
      </c>
      <c r="Q137" s="127">
        <f aca="true" t="shared" si="8" ref="Q137:Q142">SUM(K137:P137)</f>
        <v>493704</v>
      </c>
      <c r="R137" s="130">
        <f aca="true" t="shared" si="9" ref="R137:R142">SUM(J137,Q137)</f>
        <v>493704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239661</v>
      </c>
      <c r="I138" s="135">
        <v>91035</v>
      </c>
      <c r="J138" s="150">
        <f>SUM(H138:I138)</f>
        <v>330696</v>
      </c>
      <c r="K138" s="137">
        <v>0</v>
      </c>
      <c r="L138" s="138">
        <v>3517326</v>
      </c>
      <c r="M138" s="138">
        <v>6121422</v>
      </c>
      <c r="N138" s="138">
        <v>4320171</v>
      </c>
      <c r="O138" s="138">
        <v>5237937</v>
      </c>
      <c r="P138" s="135">
        <v>3230028</v>
      </c>
      <c r="Q138" s="136">
        <f t="shared" si="8"/>
        <v>22426884</v>
      </c>
      <c r="R138" s="139">
        <f t="shared" si="9"/>
        <v>22757580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173484</v>
      </c>
      <c r="I139" s="135">
        <v>222165</v>
      </c>
      <c r="J139" s="150">
        <f>SUM(H139:I139)</f>
        <v>395649</v>
      </c>
      <c r="K139" s="137">
        <v>0</v>
      </c>
      <c r="L139" s="138">
        <v>3988602</v>
      </c>
      <c r="M139" s="138">
        <v>6658974</v>
      </c>
      <c r="N139" s="138">
        <v>8695206</v>
      </c>
      <c r="O139" s="138">
        <v>9573435</v>
      </c>
      <c r="P139" s="135">
        <v>3990420</v>
      </c>
      <c r="Q139" s="136">
        <f t="shared" si="8"/>
        <v>32906637</v>
      </c>
      <c r="R139" s="139">
        <f t="shared" si="9"/>
        <v>33302286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29094511</v>
      </c>
      <c r="M140" s="138">
        <v>47489465</v>
      </c>
      <c r="N140" s="138">
        <v>42347250</v>
      </c>
      <c r="O140" s="138">
        <v>38224251</v>
      </c>
      <c r="P140" s="135">
        <v>17269794</v>
      </c>
      <c r="Q140" s="136">
        <f t="shared" si="8"/>
        <v>174425271</v>
      </c>
      <c r="R140" s="139">
        <f t="shared" si="9"/>
        <v>174425271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2046258</v>
      </c>
      <c r="M141" s="138">
        <v>2356497</v>
      </c>
      <c r="N141" s="138">
        <v>2854575</v>
      </c>
      <c r="O141" s="138">
        <v>2611080</v>
      </c>
      <c r="P141" s="135">
        <v>735534</v>
      </c>
      <c r="Q141" s="136">
        <f t="shared" si="8"/>
        <v>10603944</v>
      </c>
      <c r="R141" s="139">
        <f t="shared" si="9"/>
        <v>10603944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0</v>
      </c>
      <c r="M142" s="146">
        <v>200880</v>
      </c>
      <c r="N142" s="146">
        <v>896427</v>
      </c>
      <c r="O142" s="146">
        <v>1802169</v>
      </c>
      <c r="P142" s="143">
        <v>1569690</v>
      </c>
      <c r="Q142" s="144">
        <f t="shared" si="8"/>
        <v>4469166</v>
      </c>
      <c r="R142" s="147">
        <f t="shared" si="9"/>
        <v>4469166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v>8329672</v>
      </c>
      <c r="M143" s="117">
        <v>24354199</v>
      </c>
      <c r="N143" s="117">
        <v>69494378</v>
      </c>
      <c r="O143" s="117">
        <v>202789053</v>
      </c>
      <c r="P143" s="118">
        <v>384536157</v>
      </c>
      <c r="Q143" s="119">
        <f>SUM(Q144:Q146)</f>
        <v>689503459</v>
      </c>
      <c r="R143" s="120">
        <f>SUM(R144:R146)</f>
        <v>689503459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2655109</v>
      </c>
      <c r="M144" s="129">
        <v>6910363</v>
      </c>
      <c r="N144" s="129">
        <v>23309762</v>
      </c>
      <c r="O144" s="129">
        <v>70345683</v>
      </c>
      <c r="P144" s="126">
        <v>88095808</v>
      </c>
      <c r="Q144" s="127">
        <f>SUM(K144:P144)</f>
        <v>191316725</v>
      </c>
      <c r="R144" s="130">
        <f>SUM(J144,Q144)</f>
        <v>191316725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4879602</v>
      </c>
      <c r="M145" s="138">
        <v>14383332</v>
      </c>
      <c r="N145" s="138">
        <v>25606845</v>
      </c>
      <c r="O145" s="138">
        <v>38902455</v>
      </c>
      <c r="P145" s="135">
        <v>31634780</v>
      </c>
      <c r="Q145" s="136">
        <f>SUM(K145:P145)</f>
        <v>115407014</v>
      </c>
      <c r="R145" s="139">
        <f>SUM(J145,Q145)</f>
        <v>115407014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794961</v>
      </c>
      <c r="M146" s="146">
        <v>3060504</v>
      </c>
      <c r="N146" s="146">
        <v>20577771</v>
      </c>
      <c r="O146" s="146">
        <v>93540915</v>
      </c>
      <c r="P146" s="143">
        <v>264805569</v>
      </c>
      <c r="Q146" s="144">
        <f>SUM(K146:P146)</f>
        <v>382779720</v>
      </c>
      <c r="R146" s="147">
        <f>SUM(J146,Q146)</f>
        <v>382779720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10" ref="H147:R147">SUM(H116,H136,H143)</f>
        <v>31571400</v>
      </c>
      <c r="I147" s="114">
        <f t="shared" si="10"/>
        <v>49355948</v>
      </c>
      <c r="J147" s="115">
        <f t="shared" si="10"/>
        <v>80927348</v>
      </c>
      <c r="K147" s="116">
        <f t="shared" si="10"/>
        <v>0</v>
      </c>
      <c r="L147" s="117">
        <f t="shared" si="10"/>
        <v>248992602</v>
      </c>
      <c r="M147" s="117">
        <f t="shared" si="10"/>
        <v>276587159</v>
      </c>
      <c r="N147" s="117">
        <f t="shared" si="10"/>
        <v>281129982</v>
      </c>
      <c r="O147" s="117">
        <f t="shared" si="10"/>
        <v>398443225</v>
      </c>
      <c r="P147" s="118">
        <f t="shared" si="10"/>
        <v>499056194</v>
      </c>
      <c r="Q147" s="119">
        <f t="shared" si="10"/>
        <v>1704209162</v>
      </c>
      <c r="R147" s="120">
        <f t="shared" si="10"/>
        <v>1785136510</v>
      </c>
    </row>
  </sheetData>
  <sheetProtection/>
  <mergeCells count="42">
    <mergeCell ref="B77:G78"/>
    <mergeCell ref="H77:J77"/>
    <mergeCell ref="K77:Q77"/>
    <mergeCell ref="R77:R78"/>
    <mergeCell ref="I113:R113"/>
    <mergeCell ref="B114:G115"/>
    <mergeCell ref="H114:J114"/>
    <mergeCell ref="K114:Q114"/>
    <mergeCell ref="R114:R115"/>
    <mergeCell ref="J56:Q56"/>
    <mergeCell ref="B57:G58"/>
    <mergeCell ref="H57:J57"/>
    <mergeCell ref="K57:P57"/>
    <mergeCell ref="Q57:Q58"/>
    <mergeCell ref="I76:R76"/>
    <mergeCell ref="B41:G42"/>
    <mergeCell ref="H41:J41"/>
    <mergeCell ref="K41:P41"/>
    <mergeCell ref="Q41:Q42"/>
    <mergeCell ref="J48:Q48"/>
    <mergeCell ref="B49:G50"/>
    <mergeCell ref="H49:J49"/>
    <mergeCell ref="K49:P49"/>
    <mergeCell ref="Q49:Q50"/>
    <mergeCell ref="K31:R31"/>
    <mergeCell ref="B32:G33"/>
    <mergeCell ref="H32:J32"/>
    <mergeCell ref="K32:Q32"/>
    <mergeCell ref="R32:R33"/>
    <mergeCell ref="J40:Q40"/>
    <mergeCell ref="B13:G13"/>
    <mergeCell ref="K22:R22"/>
    <mergeCell ref="B23:G24"/>
    <mergeCell ref="H23:J23"/>
    <mergeCell ref="K23:Q23"/>
    <mergeCell ref="R23:R24"/>
    <mergeCell ref="J1:O1"/>
    <mergeCell ref="P1:Q1"/>
    <mergeCell ref="H4:I4"/>
    <mergeCell ref="B5:G5"/>
    <mergeCell ref="H5:I5"/>
    <mergeCell ref="Q12:R1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H1">
      <selection activeCell="E155" sqref="E155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平成２３年（２０１１年）４月※</v>
      </c>
      <c r="J1" s="215" t="s">
        <v>0</v>
      </c>
      <c r="K1" s="216"/>
      <c r="L1" s="216"/>
      <c r="M1" s="216"/>
      <c r="N1" s="216"/>
      <c r="O1" s="217"/>
      <c r="P1" s="218">
        <v>40695</v>
      </c>
      <c r="Q1" s="218"/>
      <c r="R1" s="177" t="s">
        <v>66</v>
      </c>
    </row>
    <row r="2" spans="1:17" ht="16.5" customHeight="1" thickTop="1">
      <c r="A2" s="173">
        <v>23</v>
      </c>
      <c r="B2" s="173">
        <v>2011</v>
      </c>
      <c r="C2" s="173">
        <v>4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219" t="str">
        <f>"平成"&amp;WIDECHAR($A$2)&amp;"年（"&amp;WIDECHAR($B$2)&amp;"年）"&amp;WIDECHAR($C$2)&amp;"月末日現在"</f>
        <v>平成２３年（２０１１年）４月末日現在</v>
      </c>
      <c r="C5" s="220"/>
      <c r="D5" s="220"/>
      <c r="E5" s="220"/>
      <c r="F5" s="220"/>
      <c r="G5" s="221"/>
      <c r="H5" s="222" t="s">
        <v>3</v>
      </c>
      <c r="I5" s="22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38006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41097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79103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1:18" ht="16.5" customHeight="1">
      <c r="A13" s="173" t="s">
        <v>67</v>
      </c>
      <c r="B13" s="219" t="str">
        <f>"平成"&amp;WIDECHAR($A$2)&amp;"年（"&amp;WIDECHAR($B$2)&amp;"年）"&amp;WIDECHAR($C$2)&amp;"月末日現在"</f>
        <v>平成２３年（２０１１年）４月末日現在</v>
      </c>
      <c r="C13" s="220"/>
      <c r="D13" s="220"/>
      <c r="E13" s="220"/>
      <c r="F13" s="220"/>
      <c r="G13" s="22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2312</v>
      </c>
      <c r="I14" s="32">
        <f>I15+I16</f>
        <v>1722</v>
      </c>
      <c r="J14" s="33">
        <f>SUM(H14:I14)</f>
        <v>4034</v>
      </c>
      <c r="K14" s="34">
        <f aca="true" t="shared" si="0" ref="K14:P14">K15+K16</f>
        <v>0</v>
      </c>
      <c r="L14" s="35">
        <f t="shared" si="0"/>
        <v>3186</v>
      </c>
      <c r="M14" s="35">
        <f t="shared" si="0"/>
        <v>2299</v>
      </c>
      <c r="N14" s="35">
        <f t="shared" si="0"/>
        <v>1704</v>
      </c>
      <c r="O14" s="35">
        <f t="shared" si="0"/>
        <v>2019</v>
      </c>
      <c r="P14" s="36">
        <f t="shared" si="0"/>
        <v>2337</v>
      </c>
      <c r="Q14" s="37">
        <f>SUM(K14:P14)</f>
        <v>11545</v>
      </c>
      <c r="R14" s="174">
        <f>SUM(J14,Q14)</f>
        <v>15579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349</v>
      </c>
      <c r="I15" s="42">
        <v>265</v>
      </c>
      <c r="J15" s="43">
        <f>SUM(H15:I15)</f>
        <v>614</v>
      </c>
      <c r="K15" s="44">
        <v>0</v>
      </c>
      <c r="L15" s="45">
        <v>430</v>
      </c>
      <c r="M15" s="45">
        <v>327</v>
      </c>
      <c r="N15" s="45">
        <v>212</v>
      </c>
      <c r="O15" s="45">
        <v>191</v>
      </c>
      <c r="P15" s="42">
        <v>241</v>
      </c>
      <c r="Q15" s="43">
        <f>SUM(K15:P15)</f>
        <v>1401</v>
      </c>
      <c r="R15" s="175">
        <f>SUM(J15,Q15)</f>
        <v>2015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1963</v>
      </c>
      <c r="I16" s="49">
        <v>1457</v>
      </c>
      <c r="J16" s="50">
        <f>SUM(H16:I16)</f>
        <v>3420</v>
      </c>
      <c r="K16" s="51">
        <v>0</v>
      </c>
      <c r="L16" s="52">
        <v>2756</v>
      </c>
      <c r="M16" s="52">
        <v>1972</v>
      </c>
      <c r="N16" s="52">
        <v>1492</v>
      </c>
      <c r="O16" s="52">
        <v>1828</v>
      </c>
      <c r="P16" s="49">
        <v>2096</v>
      </c>
      <c r="Q16" s="50">
        <f>SUM(K16:P16)</f>
        <v>10144</v>
      </c>
      <c r="R16" s="176">
        <f>SUM(J16,Q16)</f>
        <v>13564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48</v>
      </c>
      <c r="I17" s="32">
        <v>64</v>
      </c>
      <c r="J17" s="33">
        <f>SUM(H17:I17)</f>
        <v>112</v>
      </c>
      <c r="K17" s="34">
        <v>0</v>
      </c>
      <c r="L17" s="35">
        <v>99</v>
      </c>
      <c r="M17" s="35">
        <v>103</v>
      </c>
      <c r="N17" s="35">
        <v>44</v>
      </c>
      <c r="O17" s="35">
        <v>41</v>
      </c>
      <c r="P17" s="36">
        <v>80</v>
      </c>
      <c r="Q17" s="56">
        <f>SUM(K17:P17)</f>
        <v>367</v>
      </c>
      <c r="R17" s="57">
        <f>SUM(J17,Q17)</f>
        <v>479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2360</v>
      </c>
      <c r="I18" s="59">
        <f>I14+I17</f>
        <v>1786</v>
      </c>
      <c r="J18" s="60">
        <f>SUM(H18:I18)</f>
        <v>4146</v>
      </c>
      <c r="K18" s="61">
        <f aca="true" t="shared" si="1" ref="K18:P18">K14+K17</f>
        <v>0</v>
      </c>
      <c r="L18" s="62">
        <f t="shared" si="1"/>
        <v>3285</v>
      </c>
      <c r="M18" s="62">
        <f t="shared" si="1"/>
        <v>2402</v>
      </c>
      <c r="N18" s="62">
        <f t="shared" si="1"/>
        <v>1748</v>
      </c>
      <c r="O18" s="62">
        <f t="shared" si="1"/>
        <v>2060</v>
      </c>
      <c r="P18" s="59">
        <f t="shared" si="1"/>
        <v>2417</v>
      </c>
      <c r="Q18" s="60">
        <f>SUM(K18:P18)</f>
        <v>11912</v>
      </c>
      <c r="R18" s="63">
        <f>SUM(J18,Q18)</f>
        <v>16058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86" t="str">
        <f>"平成"&amp;WIDECHAR($A$2)&amp;"年（"&amp;WIDECHAR($B$2)&amp;"年）"&amp;WIDECHAR($C$2)&amp;"月"</f>
        <v>平成２３年（２０１１年）４月</v>
      </c>
      <c r="C23" s="187"/>
      <c r="D23" s="187"/>
      <c r="E23" s="187"/>
      <c r="F23" s="187"/>
      <c r="G23" s="188"/>
      <c r="H23" s="211" t="s">
        <v>23</v>
      </c>
      <c r="I23" s="212"/>
      <c r="J23" s="212"/>
      <c r="K23" s="196" t="s">
        <v>24</v>
      </c>
      <c r="L23" s="197"/>
      <c r="M23" s="197"/>
      <c r="N23" s="197"/>
      <c r="O23" s="197"/>
      <c r="P23" s="197"/>
      <c r="Q23" s="198"/>
      <c r="R23" s="209" t="s">
        <v>17</v>
      </c>
    </row>
    <row r="24" spans="2:18" ht="16.5" customHeight="1">
      <c r="B24" s="189"/>
      <c r="C24" s="190"/>
      <c r="D24" s="190"/>
      <c r="E24" s="190"/>
      <c r="F24" s="190"/>
      <c r="G24" s="191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1180</v>
      </c>
      <c r="I25" s="72">
        <v>1118</v>
      </c>
      <c r="J25" s="73">
        <f>SUM(H25:I25)</f>
        <v>2298</v>
      </c>
      <c r="K25" s="74">
        <v>0</v>
      </c>
      <c r="L25" s="75">
        <v>2229</v>
      </c>
      <c r="M25" s="75">
        <v>1583</v>
      </c>
      <c r="N25" s="75">
        <v>953</v>
      </c>
      <c r="O25" s="75">
        <v>728</v>
      </c>
      <c r="P25" s="76">
        <v>387</v>
      </c>
      <c r="Q25" s="77">
        <f>SUM(K25:P25)</f>
        <v>5880</v>
      </c>
      <c r="R25" s="38">
        <f>SUM(J25,Q25)</f>
        <v>8178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17</v>
      </c>
      <c r="I26" s="79">
        <v>45</v>
      </c>
      <c r="J26" s="80">
        <f>SUM(H26:I26)</f>
        <v>62</v>
      </c>
      <c r="K26" s="81">
        <v>0</v>
      </c>
      <c r="L26" s="82">
        <v>59</v>
      </c>
      <c r="M26" s="82">
        <v>66</v>
      </c>
      <c r="N26" s="82">
        <v>26</v>
      </c>
      <c r="O26" s="82">
        <v>19</v>
      </c>
      <c r="P26" s="83">
        <v>21</v>
      </c>
      <c r="Q26" s="84">
        <f>SUM(K26:P26)</f>
        <v>191</v>
      </c>
      <c r="R26" s="53">
        <f>SUM(J26,Q26)</f>
        <v>253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1197</v>
      </c>
      <c r="I27" s="59">
        <f t="shared" si="2"/>
        <v>1163</v>
      </c>
      <c r="J27" s="60">
        <f t="shared" si="2"/>
        <v>2360</v>
      </c>
      <c r="K27" s="61">
        <f t="shared" si="2"/>
        <v>0</v>
      </c>
      <c r="L27" s="62">
        <f t="shared" si="2"/>
        <v>2288</v>
      </c>
      <c r="M27" s="62">
        <f t="shared" si="2"/>
        <v>1649</v>
      </c>
      <c r="N27" s="62">
        <f t="shared" si="2"/>
        <v>979</v>
      </c>
      <c r="O27" s="62">
        <f t="shared" si="2"/>
        <v>747</v>
      </c>
      <c r="P27" s="59">
        <f t="shared" si="2"/>
        <v>408</v>
      </c>
      <c r="Q27" s="60">
        <f>SUM(K27:P27)</f>
        <v>6071</v>
      </c>
      <c r="R27" s="63">
        <f>SUM(J27,Q27)</f>
        <v>8431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86" t="str">
        <f>"平成"&amp;WIDECHAR($A$2)&amp;"年（"&amp;WIDECHAR($B$2)&amp;"年）"&amp;WIDECHAR($C$2)&amp;"月"</f>
        <v>平成２３年（２０１１年）４月</v>
      </c>
      <c r="C32" s="187"/>
      <c r="D32" s="187"/>
      <c r="E32" s="187"/>
      <c r="F32" s="187"/>
      <c r="G32" s="188"/>
      <c r="H32" s="211" t="s">
        <v>23</v>
      </c>
      <c r="I32" s="212"/>
      <c r="J32" s="212"/>
      <c r="K32" s="196" t="s">
        <v>24</v>
      </c>
      <c r="L32" s="197"/>
      <c r="M32" s="197"/>
      <c r="N32" s="197"/>
      <c r="O32" s="197"/>
      <c r="P32" s="197"/>
      <c r="Q32" s="198"/>
      <c r="R32" s="188" t="s">
        <v>17</v>
      </c>
    </row>
    <row r="33" spans="2:18" ht="16.5" customHeight="1">
      <c r="B33" s="189"/>
      <c r="C33" s="190"/>
      <c r="D33" s="190"/>
      <c r="E33" s="190"/>
      <c r="F33" s="190"/>
      <c r="G33" s="191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191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12</v>
      </c>
      <c r="I34" s="72">
        <v>6</v>
      </c>
      <c r="J34" s="73">
        <f>SUM(H34:I34)</f>
        <v>18</v>
      </c>
      <c r="K34" s="74">
        <v>0</v>
      </c>
      <c r="L34" s="75">
        <v>208</v>
      </c>
      <c r="M34" s="75">
        <v>319</v>
      </c>
      <c r="N34" s="75">
        <v>259</v>
      </c>
      <c r="O34" s="75">
        <v>247</v>
      </c>
      <c r="P34" s="76">
        <v>120</v>
      </c>
      <c r="Q34" s="86">
        <f>SUM(K34:P34)</f>
        <v>1153</v>
      </c>
      <c r="R34" s="87">
        <f>SUM(J34,Q34)</f>
        <v>1171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2</v>
      </c>
      <c r="M35" s="82">
        <v>7</v>
      </c>
      <c r="N35" s="82">
        <v>3</v>
      </c>
      <c r="O35" s="82">
        <v>3</v>
      </c>
      <c r="P35" s="83">
        <v>1</v>
      </c>
      <c r="Q35" s="88">
        <f>SUM(K35:P35)</f>
        <v>16</v>
      </c>
      <c r="R35" s="89">
        <f>SUM(J35,Q35)</f>
        <v>16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12</v>
      </c>
      <c r="I36" s="59">
        <f>I34+I35</f>
        <v>6</v>
      </c>
      <c r="J36" s="60">
        <f>SUM(H36:I36)</f>
        <v>18</v>
      </c>
      <c r="K36" s="61">
        <f aca="true" t="shared" si="3" ref="K36:P36">K34+K35</f>
        <v>0</v>
      </c>
      <c r="L36" s="62">
        <f t="shared" si="3"/>
        <v>210</v>
      </c>
      <c r="M36" s="62">
        <f t="shared" si="3"/>
        <v>326</v>
      </c>
      <c r="N36" s="62">
        <f t="shared" si="3"/>
        <v>262</v>
      </c>
      <c r="O36" s="62">
        <f t="shared" si="3"/>
        <v>250</v>
      </c>
      <c r="P36" s="59">
        <f t="shared" si="3"/>
        <v>121</v>
      </c>
      <c r="Q36" s="90">
        <f>SUM(K36:P36)</f>
        <v>1169</v>
      </c>
      <c r="R36" s="91">
        <f>SUM(J36,Q36)</f>
        <v>1187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86" t="str">
        <f>"平成"&amp;WIDECHAR($A$2)&amp;"年（"&amp;WIDECHAR($B$2)&amp;"年）"&amp;WIDECHAR($C$2)&amp;"月"</f>
        <v>平成２３年（２０１１年）４月</v>
      </c>
      <c r="C41" s="187"/>
      <c r="D41" s="187"/>
      <c r="E41" s="187"/>
      <c r="F41" s="187"/>
      <c r="G41" s="188"/>
      <c r="H41" s="211" t="s">
        <v>23</v>
      </c>
      <c r="I41" s="212"/>
      <c r="J41" s="212"/>
      <c r="K41" s="196" t="s">
        <v>24</v>
      </c>
      <c r="L41" s="197"/>
      <c r="M41" s="197"/>
      <c r="N41" s="197"/>
      <c r="O41" s="197"/>
      <c r="P41" s="198"/>
      <c r="Q41" s="188" t="s">
        <v>17</v>
      </c>
    </row>
    <row r="42" spans="2:17" ht="16.5" customHeight="1">
      <c r="B42" s="189"/>
      <c r="C42" s="190"/>
      <c r="D42" s="190"/>
      <c r="E42" s="190"/>
      <c r="F42" s="190"/>
      <c r="G42" s="191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191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12</v>
      </c>
      <c r="L43" s="75">
        <v>33</v>
      </c>
      <c r="M43" s="75">
        <v>100</v>
      </c>
      <c r="N43" s="75">
        <v>287</v>
      </c>
      <c r="O43" s="76">
        <v>337</v>
      </c>
      <c r="P43" s="86">
        <f>SUM(K43:O43)</f>
        <v>769</v>
      </c>
      <c r="Q43" s="87">
        <f>SUM(J43,P43)</f>
        <v>769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0</v>
      </c>
      <c r="M44" s="82">
        <v>2</v>
      </c>
      <c r="N44" s="82">
        <v>4</v>
      </c>
      <c r="O44" s="83">
        <v>3</v>
      </c>
      <c r="P44" s="88">
        <f>SUM(K44:O44)</f>
        <v>9</v>
      </c>
      <c r="Q44" s="89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12</v>
      </c>
      <c r="L45" s="62">
        <f>L43+L44</f>
        <v>33</v>
      </c>
      <c r="M45" s="62">
        <f>M43+M44</f>
        <v>102</v>
      </c>
      <c r="N45" s="62">
        <f>N43+N44</f>
        <v>291</v>
      </c>
      <c r="O45" s="59">
        <f>O43+O44</f>
        <v>340</v>
      </c>
      <c r="P45" s="90">
        <f>SUM(K45:O45)</f>
        <v>778</v>
      </c>
      <c r="Q45" s="91">
        <f>SUM(J45,P45)</f>
        <v>778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22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186" t="str">
        <f>"平成"&amp;WIDECHAR($A$2)&amp;"年（"&amp;WIDECHAR($B$2)&amp;"年）"&amp;WIDECHAR($C$2)&amp;"月"</f>
        <v>平成２３年（２０１１年）４月</v>
      </c>
      <c r="C49" s="187"/>
      <c r="D49" s="187"/>
      <c r="E49" s="187"/>
      <c r="F49" s="187"/>
      <c r="G49" s="188"/>
      <c r="H49" s="192" t="s">
        <v>23</v>
      </c>
      <c r="I49" s="193"/>
      <c r="J49" s="193"/>
      <c r="K49" s="213" t="s">
        <v>24</v>
      </c>
      <c r="L49" s="193"/>
      <c r="M49" s="193"/>
      <c r="N49" s="193"/>
      <c r="O49" s="193"/>
      <c r="P49" s="214"/>
      <c r="Q49" s="194" t="s">
        <v>17</v>
      </c>
    </row>
    <row r="50" spans="2:17" ht="16.5" customHeight="1">
      <c r="B50" s="189"/>
      <c r="C50" s="190"/>
      <c r="D50" s="190"/>
      <c r="E50" s="190"/>
      <c r="F50" s="190"/>
      <c r="G50" s="191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195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22</v>
      </c>
      <c r="L51" s="75">
        <v>61</v>
      </c>
      <c r="M51" s="75">
        <v>108</v>
      </c>
      <c r="N51" s="75">
        <v>152</v>
      </c>
      <c r="O51" s="76">
        <v>115</v>
      </c>
      <c r="P51" s="86">
        <f>SUM(K51:O51)</f>
        <v>458</v>
      </c>
      <c r="Q51" s="87">
        <f>SUM(J51,P51)</f>
        <v>458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1</v>
      </c>
      <c r="M52" s="82">
        <v>3</v>
      </c>
      <c r="N52" s="82">
        <v>3</v>
      </c>
      <c r="O52" s="83">
        <v>0</v>
      </c>
      <c r="P52" s="88">
        <f>SUM(K52:O52)</f>
        <v>7</v>
      </c>
      <c r="Q52" s="89">
        <f>SUM(J52,P52)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22</v>
      </c>
      <c r="L53" s="62">
        <f>L51+L52</f>
        <v>62</v>
      </c>
      <c r="M53" s="62">
        <f>M51+M52</f>
        <v>111</v>
      </c>
      <c r="N53" s="62">
        <f>N51+N52</f>
        <v>155</v>
      </c>
      <c r="O53" s="59">
        <f>O51+O52</f>
        <v>115</v>
      </c>
      <c r="P53" s="90">
        <f>SUM(K53:O53)</f>
        <v>465</v>
      </c>
      <c r="Q53" s="91">
        <f>SUM(J53,P53)</f>
        <v>465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22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01" t="str">
        <f>"平成"&amp;WIDECHAR($A$2)&amp;"年（"&amp;WIDECHAR($B$2)&amp;"年）"&amp;WIDECHAR($C$2)&amp;"月"</f>
        <v>平成２３年（２０１１年）４月</v>
      </c>
      <c r="C57" s="202"/>
      <c r="D57" s="202"/>
      <c r="E57" s="202"/>
      <c r="F57" s="202"/>
      <c r="G57" s="199"/>
      <c r="H57" s="205" t="s">
        <v>23</v>
      </c>
      <c r="I57" s="206"/>
      <c r="J57" s="206"/>
      <c r="K57" s="207" t="s">
        <v>24</v>
      </c>
      <c r="L57" s="206"/>
      <c r="M57" s="206"/>
      <c r="N57" s="206"/>
      <c r="O57" s="206"/>
      <c r="P57" s="208"/>
      <c r="Q57" s="199" t="s">
        <v>17</v>
      </c>
    </row>
    <row r="58" spans="2:17" ht="16.5" customHeight="1">
      <c r="B58" s="203"/>
      <c r="C58" s="204"/>
      <c r="D58" s="204"/>
      <c r="E58" s="204"/>
      <c r="F58" s="204"/>
      <c r="G58" s="200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00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3</v>
      </c>
      <c r="L59" s="75">
        <v>10</v>
      </c>
      <c r="M59" s="75">
        <v>60</v>
      </c>
      <c r="N59" s="75">
        <v>259</v>
      </c>
      <c r="O59" s="76">
        <v>667</v>
      </c>
      <c r="P59" s="86">
        <f>SUM(K59:O59)</f>
        <v>999</v>
      </c>
      <c r="Q59" s="87">
        <f>SUM(J59,P59)</f>
        <v>999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1</v>
      </c>
      <c r="N60" s="82">
        <v>3</v>
      </c>
      <c r="O60" s="83">
        <v>14</v>
      </c>
      <c r="P60" s="88">
        <v>18</v>
      </c>
      <c r="Q60" s="89">
        <f>SUM(J60,P60)</f>
        <v>18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3</v>
      </c>
      <c r="L61" s="62">
        <f>L59+L60</f>
        <v>10</v>
      </c>
      <c r="M61" s="62">
        <f>M59+M60</f>
        <v>61</v>
      </c>
      <c r="N61" s="62">
        <f>N59+N60</f>
        <v>262</v>
      </c>
      <c r="O61" s="59">
        <f>O59+O60</f>
        <v>681</v>
      </c>
      <c r="P61" s="90">
        <f>SUM(K61:O61)</f>
        <v>1017</v>
      </c>
      <c r="Q61" s="91">
        <f>SUM(J61,P61)</f>
        <v>1017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07" customFormat="1" ht="16.5" customHeight="1">
      <c r="B77" s="186" t="str">
        <f>"平成"&amp;WIDECHAR($A$2)&amp;"年（"&amp;WIDECHAR($B$2)&amp;"年）"&amp;WIDECHAR($C$2)&amp;"月"</f>
        <v>平成２３年（２０１１年）４月</v>
      </c>
      <c r="C77" s="187"/>
      <c r="D77" s="187"/>
      <c r="E77" s="187"/>
      <c r="F77" s="187"/>
      <c r="G77" s="188"/>
      <c r="H77" s="211" t="s">
        <v>23</v>
      </c>
      <c r="I77" s="212"/>
      <c r="J77" s="212"/>
      <c r="K77" s="196" t="s">
        <v>24</v>
      </c>
      <c r="L77" s="197"/>
      <c r="M77" s="197"/>
      <c r="N77" s="197"/>
      <c r="O77" s="197"/>
      <c r="P77" s="197"/>
      <c r="Q77" s="198"/>
      <c r="R77" s="209" t="s">
        <v>17</v>
      </c>
    </row>
    <row r="78" spans="2:18" s="107" customFormat="1" ht="16.5" customHeight="1">
      <c r="B78" s="189"/>
      <c r="C78" s="190"/>
      <c r="D78" s="190"/>
      <c r="E78" s="190"/>
      <c r="F78" s="190"/>
      <c r="G78" s="191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1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2762</v>
      </c>
      <c r="I79" s="114">
        <f t="shared" si="4"/>
        <v>2897</v>
      </c>
      <c r="J79" s="115">
        <f t="shared" si="4"/>
        <v>5659</v>
      </c>
      <c r="K79" s="116">
        <f t="shared" si="4"/>
        <v>0</v>
      </c>
      <c r="L79" s="117">
        <f t="shared" si="4"/>
        <v>5953</v>
      </c>
      <c r="M79" s="117">
        <f t="shared" si="4"/>
        <v>4789</v>
      </c>
      <c r="N79" s="117">
        <f t="shared" si="4"/>
        <v>3110</v>
      </c>
      <c r="O79" s="117">
        <f t="shared" si="4"/>
        <v>2491</v>
      </c>
      <c r="P79" s="118">
        <f t="shared" si="4"/>
        <v>1531</v>
      </c>
      <c r="Q79" s="119">
        <f t="shared" si="4"/>
        <v>17874</v>
      </c>
      <c r="R79" s="120">
        <f t="shared" si="4"/>
        <v>23533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765</v>
      </c>
      <c r="I80" s="114">
        <f t="shared" si="5"/>
        <v>750</v>
      </c>
      <c r="J80" s="115">
        <f t="shared" si="5"/>
        <v>1515</v>
      </c>
      <c r="K80" s="116">
        <f t="shared" si="5"/>
        <v>0</v>
      </c>
      <c r="L80" s="117">
        <f t="shared" si="5"/>
        <v>1299</v>
      </c>
      <c r="M80" s="117">
        <f t="shared" si="5"/>
        <v>1008</v>
      </c>
      <c r="N80" s="117">
        <f t="shared" si="5"/>
        <v>645</v>
      </c>
      <c r="O80" s="117">
        <f t="shared" si="5"/>
        <v>545</v>
      </c>
      <c r="P80" s="118">
        <f t="shared" si="5"/>
        <v>461</v>
      </c>
      <c r="Q80" s="119">
        <f t="shared" si="5"/>
        <v>3958</v>
      </c>
      <c r="R80" s="120">
        <f aca="true" t="shared" si="6" ref="R80:R85">SUM(J80,Q80)</f>
        <v>5473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741</v>
      </c>
      <c r="I81" s="126">
        <v>705</v>
      </c>
      <c r="J81" s="127">
        <f>SUM(H81:I81)</f>
        <v>1446</v>
      </c>
      <c r="K81" s="128">
        <v>0</v>
      </c>
      <c r="L81" s="129">
        <v>1059</v>
      </c>
      <c r="M81" s="129">
        <v>719</v>
      </c>
      <c r="N81" s="129">
        <v>422</v>
      </c>
      <c r="O81" s="129">
        <v>288</v>
      </c>
      <c r="P81" s="126">
        <v>189</v>
      </c>
      <c r="Q81" s="127">
        <f>SUM(K81:P81)</f>
        <v>2677</v>
      </c>
      <c r="R81" s="130">
        <f t="shared" si="6"/>
        <v>4123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1</v>
      </c>
      <c r="M82" s="138">
        <v>3</v>
      </c>
      <c r="N82" s="138">
        <v>3</v>
      </c>
      <c r="O82" s="138">
        <v>7</v>
      </c>
      <c r="P82" s="135">
        <v>36</v>
      </c>
      <c r="Q82" s="136">
        <f>SUM(K82:P82)</f>
        <v>50</v>
      </c>
      <c r="R82" s="139">
        <f t="shared" si="6"/>
        <v>50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12</v>
      </c>
      <c r="I83" s="135">
        <v>13</v>
      </c>
      <c r="J83" s="136">
        <f>SUM(H83:I83)</f>
        <v>25</v>
      </c>
      <c r="K83" s="137">
        <v>0</v>
      </c>
      <c r="L83" s="138">
        <v>95</v>
      </c>
      <c r="M83" s="138">
        <v>116</v>
      </c>
      <c r="N83" s="138">
        <v>75</v>
      </c>
      <c r="O83" s="138">
        <v>85</v>
      </c>
      <c r="P83" s="135">
        <v>81</v>
      </c>
      <c r="Q83" s="136">
        <f>SUM(K83:P83)</f>
        <v>452</v>
      </c>
      <c r="R83" s="139">
        <f t="shared" si="6"/>
        <v>477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0</v>
      </c>
      <c r="I84" s="135">
        <v>14</v>
      </c>
      <c r="J84" s="136">
        <f>SUM(H84:I84)</f>
        <v>14</v>
      </c>
      <c r="K84" s="137">
        <v>0</v>
      </c>
      <c r="L84" s="138">
        <v>65</v>
      </c>
      <c r="M84" s="138">
        <v>68</v>
      </c>
      <c r="N84" s="138">
        <v>64</v>
      </c>
      <c r="O84" s="138">
        <v>49</v>
      </c>
      <c r="P84" s="135">
        <v>53</v>
      </c>
      <c r="Q84" s="136">
        <f>SUM(K84:P84)</f>
        <v>299</v>
      </c>
      <c r="R84" s="139">
        <f t="shared" si="6"/>
        <v>313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12</v>
      </c>
      <c r="I85" s="143">
        <v>18</v>
      </c>
      <c r="J85" s="144">
        <f>SUM(H85:I85)</f>
        <v>30</v>
      </c>
      <c r="K85" s="145">
        <v>0</v>
      </c>
      <c r="L85" s="146">
        <v>79</v>
      </c>
      <c r="M85" s="146">
        <v>102</v>
      </c>
      <c r="N85" s="146">
        <v>81</v>
      </c>
      <c r="O85" s="146">
        <v>116</v>
      </c>
      <c r="P85" s="143">
        <v>102</v>
      </c>
      <c r="Q85" s="144">
        <f>SUM(K85:P85)</f>
        <v>480</v>
      </c>
      <c r="R85" s="147">
        <f t="shared" si="6"/>
        <v>510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431</v>
      </c>
      <c r="I86" s="114">
        <f t="shared" si="7"/>
        <v>477</v>
      </c>
      <c r="J86" s="115">
        <f t="shared" si="7"/>
        <v>908</v>
      </c>
      <c r="K86" s="116">
        <f t="shared" si="7"/>
        <v>0</v>
      </c>
      <c r="L86" s="117">
        <f t="shared" si="7"/>
        <v>1525</v>
      </c>
      <c r="M86" s="117">
        <f t="shared" si="7"/>
        <v>1139</v>
      </c>
      <c r="N86" s="117">
        <f t="shared" si="7"/>
        <v>668</v>
      </c>
      <c r="O86" s="117">
        <f t="shared" si="7"/>
        <v>495</v>
      </c>
      <c r="P86" s="118">
        <f t="shared" si="7"/>
        <v>250</v>
      </c>
      <c r="Q86" s="119">
        <f t="shared" si="7"/>
        <v>4077</v>
      </c>
      <c r="R86" s="120">
        <f t="shared" si="7"/>
        <v>4985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315</v>
      </c>
      <c r="I87" s="126">
        <v>327</v>
      </c>
      <c r="J87" s="148">
        <f>SUM(H87:I87)</f>
        <v>642</v>
      </c>
      <c r="K87" s="128">
        <v>0</v>
      </c>
      <c r="L87" s="129">
        <v>1045</v>
      </c>
      <c r="M87" s="129">
        <v>721</v>
      </c>
      <c r="N87" s="129">
        <v>422</v>
      </c>
      <c r="O87" s="129">
        <v>289</v>
      </c>
      <c r="P87" s="126">
        <v>149</v>
      </c>
      <c r="Q87" s="127">
        <f>SUM(K87:P87)</f>
        <v>2626</v>
      </c>
      <c r="R87" s="130">
        <f>SUM(J87,Q87)</f>
        <v>3268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116</v>
      </c>
      <c r="I88" s="143">
        <v>150</v>
      </c>
      <c r="J88" s="149">
        <f>SUM(H88:I88)</f>
        <v>266</v>
      </c>
      <c r="K88" s="145">
        <v>0</v>
      </c>
      <c r="L88" s="146">
        <v>480</v>
      </c>
      <c r="M88" s="146">
        <v>418</v>
      </c>
      <c r="N88" s="146">
        <v>246</v>
      </c>
      <c r="O88" s="146">
        <v>206</v>
      </c>
      <c r="P88" s="143">
        <v>101</v>
      </c>
      <c r="Q88" s="144">
        <f>SUM(K88:P88)</f>
        <v>1451</v>
      </c>
      <c r="R88" s="147">
        <f>SUM(J88,Q88)</f>
        <v>1717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0</v>
      </c>
      <c r="I89" s="114">
        <f t="shared" si="8"/>
        <v>4</v>
      </c>
      <c r="J89" s="115">
        <f t="shared" si="8"/>
        <v>4</v>
      </c>
      <c r="K89" s="116">
        <f t="shared" si="8"/>
        <v>0</v>
      </c>
      <c r="L89" s="117">
        <f t="shared" si="8"/>
        <v>92</v>
      </c>
      <c r="M89" s="117">
        <f t="shared" si="8"/>
        <v>121</v>
      </c>
      <c r="N89" s="117">
        <f t="shared" si="8"/>
        <v>164</v>
      </c>
      <c r="O89" s="117">
        <f t="shared" si="8"/>
        <v>153</v>
      </c>
      <c r="P89" s="118">
        <f t="shared" si="8"/>
        <v>89</v>
      </c>
      <c r="Q89" s="119">
        <f t="shared" si="8"/>
        <v>619</v>
      </c>
      <c r="R89" s="120">
        <f t="shared" si="8"/>
        <v>623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0</v>
      </c>
      <c r="I90" s="126">
        <v>2</v>
      </c>
      <c r="J90" s="148">
        <f>SUM(H90:I90)</f>
        <v>2</v>
      </c>
      <c r="K90" s="128">
        <v>0</v>
      </c>
      <c r="L90" s="129">
        <v>74</v>
      </c>
      <c r="M90" s="129">
        <v>82</v>
      </c>
      <c r="N90" s="129">
        <v>106</v>
      </c>
      <c r="O90" s="129">
        <v>96</v>
      </c>
      <c r="P90" s="126">
        <v>51</v>
      </c>
      <c r="Q90" s="127">
        <f>SUM(K90:P90)</f>
        <v>409</v>
      </c>
      <c r="R90" s="130">
        <f>SUM(J90,Q90)</f>
        <v>411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2</v>
      </c>
      <c r="J91" s="150">
        <f>SUM(H91:I91)</f>
        <v>2</v>
      </c>
      <c r="K91" s="137">
        <v>0</v>
      </c>
      <c r="L91" s="138">
        <v>16</v>
      </c>
      <c r="M91" s="138">
        <v>37</v>
      </c>
      <c r="N91" s="138">
        <v>55</v>
      </c>
      <c r="O91" s="138">
        <v>53</v>
      </c>
      <c r="P91" s="135">
        <v>36</v>
      </c>
      <c r="Q91" s="136">
        <f>SUM(K91:P91)</f>
        <v>197</v>
      </c>
      <c r="R91" s="139">
        <f>SUM(J91,Q91)</f>
        <v>199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2</v>
      </c>
      <c r="M92" s="146">
        <v>2</v>
      </c>
      <c r="N92" s="146">
        <v>3</v>
      </c>
      <c r="O92" s="146">
        <v>4</v>
      </c>
      <c r="P92" s="143">
        <v>2</v>
      </c>
      <c r="Q92" s="144">
        <f>SUM(K92:P92)</f>
        <v>13</v>
      </c>
      <c r="R92" s="147">
        <f>SUM(J92,Q92)</f>
        <v>13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372</v>
      </c>
      <c r="I93" s="114">
        <f t="shared" si="9"/>
        <v>503</v>
      </c>
      <c r="J93" s="115">
        <f t="shared" si="9"/>
        <v>875</v>
      </c>
      <c r="K93" s="116">
        <f t="shared" si="9"/>
        <v>0</v>
      </c>
      <c r="L93" s="117">
        <f t="shared" si="9"/>
        <v>768</v>
      </c>
      <c r="M93" s="117">
        <f t="shared" si="9"/>
        <v>924</v>
      </c>
      <c r="N93" s="117">
        <f t="shared" si="9"/>
        <v>697</v>
      </c>
      <c r="O93" s="117">
        <f t="shared" si="9"/>
        <v>593</v>
      </c>
      <c r="P93" s="118">
        <f t="shared" si="9"/>
        <v>355</v>
      </c>
      <c r="Q93" s="119">
        <f t="shared" si="9"/>
        <v>3337</v>
      </c>
      <c r="R93" s="120">
        <f t="shared" si="9"/>
        <v>4212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322</v>
      </c>
      <c r="I94" s="126">
        <v>465</v>
      </c>
      <c r="J94" s="148">
        <f>SUM(H94:I94)</f>
        <v>787</v>
      </c>
      <c r="K94" s="128">
        <v>0</v>
      </c>
      <c r="L94" s="129">
        <v>723</v>
      </c>
      <c r="M94" s="129">
        <v>873</v>
      </c>
      <c r="N94" s="129">
        <v>659</v>
      </c>
      <c r="O94" s="129">
        <v>568</v>
      </c>
      <c r="P94" s="126">
        <v>349</v>
      </c>
      <c r="Q94" s="127">
        <f>SUM(K94:P94)</f>
        <v>3172</v>
      </c>
      <c r="R94" s="130">
        <f>SUM(J94,Q94)</f>
        <v>3959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16</v>
      </c>
      <c r="I95" s="135">
        <v>19</v>
      </c>
      <c r="J95" s="150">
        <f>SUM(H95:I95)</f>
        <v>35</v>
      </c>
      <c r="K95" s="137">
        <v>0</v>
      </c>
      <c r="L95" s="138">
        <v>24</v>
      </c>
      <c r="M95" s="138">
        <v>25</v>
      </c>
      <c r="N95" s="138">
        <v>19</v>
      </c>
      <c r="O95" s="138">
        <v>14</v>
      </c>
      <c r="P95" s="135">
        <v>2</v>
      </c>
      <c r="Q95" s="136">
        <f>SUM(K95:P95)</f>
        <v>84</v>
      </c>
      <c r="R95" s="139">
        <f>SUM(J95,Q95)</f>
        <v>119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34</v>
      </c>
      <c r="I96" s="143">
        <v>19</v>
      </c>
      <c r="J96" s="149">
        <f>SUM(H96:I96)</f>
        <v>53</v>
      </c>
      <c r="K96" s="145">
        <v>0</v>
      </c>
      <c r="L96" s="146">
        <v>21</v>
      </c>
      <c r="M96" s="146">
        <v>26</v>
      </c>
      <c r="N96" s="146">
        <v>19</v>
      </c>
      <c r="O96" s="146">
        <v>11</v>
      </c>
      <c r="P96" s="143">
        <v>4</v>
      </c>
      <c r="Q96" s="144">
        <f>SUM(K96:P96)</f>
        <v>81</v>
      </c>
      <c r="R96" s="147">
        <f>SUM(J96,Q96)</f>
        <v>134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16</v>
      </c>
      <c r="I97" s="114">
        <v>24</v>
      </c>
      <c r="J97" s="115">
        <f>SUM(H97:I97)</f>
        <v>40</v>
      </c>
      <c r="K97" s="116">
        <v>0</v>
      </c>
      <c r="L97" s="117">
        <v>103</v>
      </c>
      <c r="M97" s="117">
        <v>77</v>
      </c>
      <c r="N97" s="117">
        <v>58</v>
      </c>
      <c r="O97" s="117">
        <v>63</v>
      </c>
      <c r="P97" s="118">
        <v>14</v>
      </c>
      <c r="Q97" s="119">
        <f>SUM(K97:P97)</f>
        <v>315</v>
      </c>
      <c r="R97" s="120">
        <f>SUM(J97,Q97)</f>
        <v>355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1178</v>
      </c>
      <c r="I98" s="114">
        <v>1139</v>
      </c>
      <c r="J98" s="115">
        <f>SUM(H98:I98)</f>
        <v>2317</v>
      </c>
      <c r="K98" s="116">
        <v>0</v>
      </c>
      <c r="L98" s="117">
        <v>2166</v>
      </c>
      <c r="M98" s="117">
        <v>1520</v>
      </c>
      <c r="N98" s="117">
        <v>878</v>
      </c>
      <c r="O98" s="117">
        <v>642</v>
      </c>
      <c r="P98" s="118">
        <v>362</v>
      </c>
      <c r="Q98" s="119">
        <f>SUM(K98:P98)</f>
        <v>5568</v>
      </c>
      <c r="R98" s="120">
        <f>SUM(J98,Q98)</f>
        <v>7885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12</v>
      </c>
      <c r="I99" s="114">
        <f t="shared" si="10"/>
        <v>6</v>
      </c>
      <c r="J99" s="115">
        <f t="shared" si="10"/>
        <v>18</v>
      </c>
      <c r="K99" s="116">
        <f t="shared" si="10"/>
        <v>0</v>
      </c>
      <c r="L99" s="117">
        <f t="shared" si="10"/>
        <v>210</v>
      </c>
      <c r="M99" s="117">
        <f t="shared" si="10"/>
        <v>328</v>
      </c>
      <c r="N99" s="117">
        <f t="shared" si="10"/>
        <v>263</v>
      </c>
      <c r="O99" s="117">
        <f t="shared" si="10"/>
        <v>250</v>
      </c>
      <c r="P99" s="118">
        <f t="shared" si="10"/>
        <v>121</v>
      </c>
      <c r="Q99" s="119">
        <f t="shared" si="10"/>
        <v>1172</v>
      </c>
      <c r="R99" s="120">
        <f t="shared" si="10"/>
        <v>1190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5</v>
      </c>
      <c r="M100" s="129">
        <v>9</v>
      </c>
      <c r="N100" s="129">
        <v>1</v>
      </c>
      <c r="O100" s="129">
        <v>5</v>
      </c>
      <c r="P100" s="126">
        <v>5</v>
      </c>
      <c r="Q100" s="127">
        <f aca="true" t="shared" si="11" ref="Q100:Q105">SUM(K100:P100)</f>
        <v>25</v>
      </c>
      <c r="R100" s="130">
        <f aca="true" t="shared" si="12" ref="R100:R105">SUM(J100,Q100)</f>
        <v>25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8</v>
      </c>
      <c r="I101" s="135">
        <v>2</v>
      </c>
      <c r="J101" s="150">
        <f>SUM(H101:I101)</f>
        <v>10</v>
      </c>
      <c r="K101" s="137">
        <v>0</v>
      </c>
      <c r="L101" s="138">
        <v>43</v>
      </c>
      <c r="M101" s="138">
        <v>59</v>
      </c>
      <c r="N101" s="138">
        <v>37</v>
      </c>
      <c r="O101" s="138">
        <v>35</v>
      </c>
      <c r="P101" s="135">
        <v>21</v>
      </c>
      <c r="Q101" s="136">
        <f t="shared" si="11"/>
        <v>195</v>
      </c>
      <c r="R101" s="139">
        <f t="shared" si="12"/>
        <v>205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4</v>
      </c>
      <c r="I102" s="135">
        <v>4</v>
      </c>
      <c r="J102" s="150">
        <f>SUM(H102:I102)</f>
        <v>8</v>
      </c>
      <c r="K102" s="137">
        <v>0</v>
      </c>
      <c r="L102" s="138">
        <v>35</v>
      </c>
      <c r="M102" s="138">
        <v>50</v>
      </c>
      <c r="N102" s="138">
        <v>41</v>
      </c>
      <c r="O102" s="138">
        <v>36</v>
      </c>
      <c r="P102" s="135">
        <v>14</v>
      </c>
      <c r="Q102" s="136">
        <f t="shared" si="11"/>
        <v>176</v>
      </c>
      <c r="R102" s="139">
        <f t="shared" si="12"/>
        <v>184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115</v>
      </c>
      <c r="M103" s="138">
        <v>196</v>
      </c>
      <c r="N103" s="138">
        <v>169</v>
      </c>
      <c r="O103" s="138">
        <v>155</v>
      </c>
      <c r="P103" s="135">
        <v>71</v>
      </c>
      <c r="Q103" s="136">
        <f t="shared" si="11"/>
        <v>706</v>
      </c>
      <c r="R103" s="139">
        <f t="shared" si="12"/>
        <v>706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12</v>
      </c>
      <c r="M104" s="138">
        <v>13</v>
      </c>
      <c r="N104" s="138">
        <v>12</v>
      </c>
      <c r="O104" s="138">
        <v>10</v>
      </c>
      <c r="P104" s="135">
        <v>3</v>
      </c>
      <c r="Q104" s="136">
        <f t="shared" si="11"/>
        <v>50</v>
      </c>
      <c r="R104" s="139">
        <f t="shared" si="12"/>
        <v>50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0</v>
      </c>
      <c r="M105" s="146">
        <v>1</v>
      </c>
      <c r="N105" s="146">
        <v>3</v>
      </c>
      <c r="O105" s="146">
        <v>9</v>
      </c>
      <c r="P105" s="143">
        <v>7</v>
      </c>
      <c r="Q105" s="144">
        <f t="shared" si="11"/>
        <v>20</v>
      </c>
      <c r="R105" s="147">
        <f t="shared" si="12"/>
        <v>20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37</v>
      </c>
      <c r="M106" s="117">
        <f t="shared" si="13"/>
        <v>105</v>
      </c>
      <c r="N106" s="117">
        <f t="shared" si="13"/>
        <v>274</v>
      </c>
      <c r="O106" s="117">
        <f t="shared" si="13"/>
        <v>709</v>
      </c>
      <c r="P106" s="118">
        <f t="shared" si="13"/>
        <v>1138</v>
      </c>
      <c r="Q106" s="119">
        <f t="shared" si="13"/>
        <v>2263</v>
      </c>
      <c r="R106" s="120">
        <f t="shared" si="13"/>
        <v>2263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12</v>
      </c>
      <c r="M107" s="129">
        <v>33</v>
      </c>
      <c r="N107" s="129">
        <v>102</v>
      </c>
      <c r="O107" s="129">
        <v>291</v>
      </c>
      <c r="P107" s="126">
        <v>340</v>
      </c>
      <c r="Q107" s="127">
        <f>SUM(K107:P107)</f>
        <v>778</v>
      </c>
      <c r="R107" s="130">
        <f>SUM(J107,Q107)</f>
        <v>778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22</v>
      </c>
      <c r="M108" s="138">
        <v>62</v>
      </c>
      <c r="N108" s="138">
        <v>111</v>
      </c>
      <c r="O108" s="138">
        <v>155</v>
      </c>
      <c r="P108" s="135">
        <v>115</v>
      </c>
      <c r="Q108" s="136">
        <f>SUM(K108:P108)</f>
        <v>465</v>
      </c>
      <c r="R108" s="139">
        <f>SUM(J108,Q108)</f>
        <v>465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3</v>
      </c>
      <c r="M109" s="146">
        <v>10</v>
      </c>
      <c r="N109" s="146">
        <v>61</v>
      </c>
      <c r="O109" s="146">
        <v>263</v>
      </c>
      <c r="P109" s="143">
        <v>683</v>
      </c>
      <c r="Q109" s="144">
        <f>SUM(K109:P109)</f>
        <v>1020</v>
      </c>
      <c r="R109" s="147">
        <f>SUM(J109,Q109)</f>
        <v>1020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2774</v>
      </c>
      <c r="I110" s="114">
        <f t="shared" si="14"/>
        <v>2903</v>
      </c>
      <c r="J110" s="115">
        <f t="shared" si="14"/>
        <v>5677</v>
      </c>
      <c r="K110" s="116">
        <f t="shared" si="14"/>
        <v>0</v>
      </c>
      <c r="L110" s="117">
        <f t="shared" si="14"/>
        <v>6200</v>
      </c>
      <c r="M110" s="117">
        <f t="shared" si="14"/>
        <v>5222</v>
      </c>
      <c r="N110" s="117">
        <f t="shared" si="14"/>
        <v>3647</v>
      </c>
      <c r="O110" s="117">
        <f t="shared" si="14"/>
        <v>3450</v>
      </c>
      <c r="P110" s="118">
        <f t="shared" si="14"/>
        <v>2790</v>
      </c>
      <c r="Q110" s="119">
        <f t="shared" si="14"/>
        <v>21309</v>
      </c>
      <c r="R110" s="120">
        <f t="shared" si="14"/>
        <v>26986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07" customFormat="1" ht="16.5" customHeight="1">
      <c r="B114" s="186" t="str">
        <f>"平成"&amp;WIDECHAR($A$2)&amp;"年（"&amp;WIDECHAR($B$2)&amp;"年）"&amp;WIDECHAR($C$2)&amp;"月"</f>
        <v>平成２３年（２０１１年）４月</v>
      </c>
      <c r="C114" s="187"/>
      <c r="D114" s="187"/>
      <c r="E114" s="187"/>
      <c r="F114" s="187"/>
      <c r="G114" s="188"/>
      <c r="H114" s="211" t="s">
        <v>23</v>
      </c>
      <c r="I114" s="212"/>
      <c r="J114" s="212"/>
      <c r="K114" s="196" t="s">
        <v>24</v>
      </c>
      <c r="L114" s="197"/>
      <c r="M114" s="197"/>
      <c r="N114" s="197"/>
      <c r="O114" s="197"/>
      <c r="P114" s="197"/>
      <c r="Q114" s="198"/>
      <c r="R114" s="209" t="s">
        <v>17</v>
      </c>
    </row>
    <row r="115" spans="2:18" s="107" customFormat="1" ht="16.5" customHeight="1">
      <c r="B115" s="189"/>
      <c r="C115" s="190"/>
      <c r="D115" s="190"/>
      <c r="E115" s="190"/>
      <c r="F115" s="190"/>
      <c r="G115" s="191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1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31026922</v>
      </c>
      <c r="I116" s="114">
        <f t="shared" si="15"/>
        <v>47160700</v>
      </c>
      <c r="J116" s="115">
        <f t="shared" si="15"/>
        <v>78187622</v>
      </c>
      <c r="K116" s="116">
        <f t="shared" si="15"/>
        <v>0</v>
      </c>
      <c r="L116" s="117">
        <f t="shared" si="15"/>
        <v>182210583</v>
      </c>
      <c r="M116" s="117">
        <f t="shared" si="15"/>
        <v>168050529</v>
      </c>
      <c r="N116" s="117">
        <f t="shared" si="15"/>
        <v>135577706</v>
      </c>
      <c r="O116" s="117">
        <f t="shared" si="15"/>
        <v>122468604</v>
      </c>
      <c r="P116" s="118">
        <f t="shared" si="15"/>
        <v>75324571</v>
      </c>
      <c r="Q116" s="119">
        <f t="shared" si="15"/>
        <v>683631993</v>
      </c>
      <c r="R116" s="120">
        <f t="shared" si="15"/>
        <v>761819615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11301855</v>
      </c>
      <c r="I117" s="114">
        <f t="shared" si="16"/>
        <v>14478426</v>
      </c>
      <c r="J117" s="115">
        <f t="shared" si="16"/>
        <v>25780281</v>
      </c>
      <c r="K117" s="116">
        <f t="shared" si="16"/>
        <v>0</v>
      </c>
      <c r="L117" s="117">
        <f t="shared" si="16"/>
        <v>34792663</v>
      </c>
      <c r="M117" s="117">
        <f t="shared" si="16"/>
        <v>32782752</v>
      </c>
      <c r="N117" s="117">
        <f t="shared" si="16"/>
        <v>28056528</v>
      </c>
      <c r="O117" s="117">
        <f t="shared" si="16"/>
        <v>28029555</v>
      </c>
      <c r="P117" s="118">
        <f t="shared" si="16"/>
        <v>23704509</v>
      </c>
      <c r="Q117" s="119">
        <f t="shared" si="16"/>
        <v>147366007</v>
      </c>
      <c r="R117" s="120">
        <f aca="true" t="shared" si="17" ref="R117:R122">SUM(J117,Q117)</f>
        <v>173146288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11090121</v>
      </c>
      <c r="I118" s="126">
        <v>13634289</v>
      </c>
      <c r="J118" s="127">
        <f>SUM(H118:I118)</f>
        <v>24724410</v>
      </c>
      <c r="K118" s="128">
        <v>0</v>
      </c>
      <c r="L118" s="129">
        <v>28923430</v>
      </c>
      <c r="M118" s="129">
        <v>25994223</v>
      </c>
      <c r="N118" s="129">
        <v>22877415</v>
      </c>
      <c r="O118" s="129">
        <v>22471632</v>
      </c>
      <c r="P118" s="126">
        <v>16015863</v>
      </c>
      <c r="Q118" s="136">
        <f>SUM(K118:P118)</f>
        <v>116282563</v>
      </c>
      <c r="R118" s="130">
        <f t="shared" si="17"/>
        <v>141006973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22500</v>
      </c>
      <c r="M119" s="138">
        <v>146466</v>
      </c>
      <c r="N119" s="138">
        <v>90000</v>
      </c>
      <c r="O119" s="138">
        <v>216990</v>
      </c>
      <c r="P119" s="135">
        <v>1728468</v>
      </c>
      <c r="Q119" s="136">
        <f>SUM(K119:P119)</f>
        <v>2204424</v>
      </c>
      <c r="R119" s="139">
        <f t="shared" si="17"/>
        <v>2204424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140094</v>
      </c>
      <c r="I120" s="135">
        <v>409311</v>
      </c>
      <c r="J120" s="136">
        <f>SUM(H120:I120)</f>
        <v>549405</v>
      </c>
      <c r="K120" s="137">
        <v>0</v>
      </c>
      <c r="L120" s="138">
        <v>2817207</v>
      </c>
      <c r="M120" s="138">
        <v>3483018</v>
      </c>
      <c r="N120" s="138">
        <v>2499516</v>
      </c>
      <c r="O120" s="138">
        <v>2927016</v>
      </c>
      <c r="P120" s="135">
        <v>3557700</v>
      </c>
      <c r="Q120" s="136">
        <f>SUM(K120:P120)</f>
        <v>15284457</v>
      </c>
      <c r="R120" s="139">
        <f t="shared" si="17"/>
        <v>15833862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0</v>
      </c>
      <c r="I121" s="135">
        <v>323226</v>
      </c>
      <c r="J121" s="136">
        <f>SUM(H121:I121)</f>
        <v>323226</v>
      </c>
      <c r="K121" s="137">
        <v>0</v>
      </c>
      <c r="L121" s="138">
        <v>2403486</v>
      </c>
      <c r="M121" s="138">
        <v>2433915</v>
      </c>
      <c r="N121" s="138">
        <v>2011257</v>
      </c>
      <c r="O121" s="138">
        <v>1557657</v>
      </c>
      <c r="P121" s="135">
        <v>1720188</v>
      </c>
      <c r="Q121" s="136">
        <f>SUM(K121:P121)</f>
        <v>10126503</v>
      </c>
      <c r="R121" s="139">
        <f t="shared" si="17"/>
        <v>10449729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71640</v>
      </c>
      <c r="I122" s="143">
        <v>111600</v>
      </c>
      <c r="J122" s="144">
        <f>SUM(H122:I122)</f>
        <v>183240</v>
      </c>
      <c r="K122" s="145">
        <v>0</v>
      </c>
      <c r="L122" s="146">
        <v>626040</v>
      </c>
      <c r="M122" s="146">
        <v>725130</v>
      </c>
      <c r="N122" s="146">
        <v>578340</v>
      </c>
      <c r="O122" s="146">
        <v>856260</v>
      </c>
      <c r="P122" s="143">
        <v>682290</v>
      </c>
      <c r="Q122" s="144">
        <f>SUM(K122:P122)</f>
        <v>3468060</v>
      </c>
      <c r="R122" s="147">
        <f t="shared" si="17"/>
        <v>3651300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9597404</v>
      </c>
      <c r="I123" s="114">
        <f t="shared" si="18"/>
        <v>20237634</v>
      </c>
      <c r="J123" s="115">
        <f t="shared" si="18"/>
        <v>29835038</v>
      </c>
      <c r="K123" s="116">
        <f t="shared" si="18"/>
        <v>0</v>
      </c>
      <c r="L123" s="117">
        <f t="shared" si="18"/>
        <v>97298132</v>
      </c>
      <c r="M123" s="117">
        <f t="shared" si="18"/>
        <v>88987834</v>
      </c>
      <c r="N123" s="117">
        <f t="shared" si="18"/>
        <v>65799711</v>
      </c>
      <c r="O123" s="117">
        <f t="shared" si="18"/>
        <v>53799638</v>
      </c>
      <c r="P123" s="118">
        <f t="shared" si="18"/>
        <v>29862360</v>
      </c>
      <c r="Q123" s="119">
        <f t="shared" si="18"/>
        <v>335747675</v>
      </c>
      <c r="R123" s="120">
        <f t="shared" si="18"/>
        <v>365582713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6697262</v>
      </c>
      <c r="I124" s="126">
        <v>13244562</v>
      </c>
      <c r="J124" s="148">
        <f>SUM(H124:I124)</f>
        <v>19941824</v>
      </c>
      <c r="K124" s="128">
        <v>0</v>
      </c>
      <c r="L124" s="129">
        <v>68871029</v>
      </c>
      <c r="M124" s="129">
        <v>57404011</v>
      </c>
      <c r="N124" s="129">
        <v>42314652</v>
      </c>
      <c r="O124" s="129">
        <v>32238063</v>
      </c>
      <c r="P124" s="126">
        <v>18229536</v>
      </c>
      <c r="Q124" s="127">
        <f>SUM(K124:P124)</f>
        <v>219057291</v>
      </c>
      <c r="R124" s="130">
        <f>SUM(J124,Q124)</f>
        <v>238999115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2900142</v>
      </c>
      <c r="I125" s="143">
        <v>6993072</v>
      </c>
      <c r="J125" s="149">
        <f>SUM(H125:I125)</f>
        <v>9893214</v>
      </c>
      <c r="K125" s="145">
        <v>0</v>
      </c>
      <c r="L125" s="146">
        <v>28427103</v>
      </c>
      <c r="M125" s="146">
        <v>31583823</v>
      </c>
      <c r="N125" s="146">
        <v>23485059</v>
      </c>
      <c r="O125" s="146">
        <v>21561575</v>
      </c>
      <c r="P125" s="143">
        <v>11632824</v>
      </c>
      <c r="Q125" s="144">
        <f>SUM(K125:P125)</f>
        <v>116690384</v>
      </c>
      <c r="R125" s="147">
        <f>SUM(J125,Q125)</f>
        <v>126583598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0</v>
      </c>
      <c r="I126" s="114">
        <f t="shared" si="19"/>
        <v>211788</v>
      </c>
      <c r="J126" s="115">
        <f t="shared" si="19"/>
        <v>211788</v>
      </c>
      <c r="K126" s="116">
        <f t="shared" si="19"/>
        <v>0</v>
      </c>
      <c r="L126" s="117">
        <f t="shared" si="19"/>
        <v>3881664</v>
      </c>
      <c r="M126" s="117">
        <f t="shared" si="19"/>
        <v>6133033</v>
      </c>
      <c r="N126" s="117">
        <f t="shared" si="19"/>
        <v>10596690</v>
      </c>
      <c r="O126" s="117">
        <f t="shared" si="19"/>
        <v>11086830</v>
      </c>
      <c r="P126" s="118">
        <f t="shared" si="19"/>
        <v>7916247</v>
      </c>
      <c r="Q126" s="119">
        <f t="shared" si="19"/>
        <v>39614464</v>
      </c>
      <c r="R126" s="120">
        <f t="shared" si="19"/>
        <v>39826252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0</v>
      </c>
      <c r="I127" s="126">
        <v>118755</v>
      </c>
      <c r="J127" s="148">
        <f>SUM(H127:I127)</f>
        <v>118755</v>
      </c>
      <c r="K127" s="128">
        <v>0</v>
      </c>
      <c r="L127" s="129">
        <v>3224808</v>
      </c>
      <c r="M127" s="129">
        <v>3928105</v>
      </c>
      <c r="N127" s="129">
        <v>6529383</v>
      </c>
      <c r="O127" s="129">
        <v>6430824</v>
      </c>
      <c r="P127" s="126">
        <v>4262310</v>
      </c>
      <c r="Q127" s="127">
        <f>SUM(K127:P127)</f>
        <v>24375430</v>
      </c>
      <c r="R127" s="130">
        <f>SUM(J127,Q127)</f>
        <v>24494185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93033</v>
      </c>
      <c r="J128" s="150">
        <f>SUM(H128:I128)</f>
        <v>93033</v>
      </c>
      <c r="K128" s="137">
        <v>0</v>
      </c>
      <c r="L128" s="138">
        <v>552411</v>
      </c>
      <c r="M128" s="138">
        <v>2091978</v>
      </c>
      <c r="N128" s="138">
        <v>3905199</v>
      </c>
      <c r="O128" s="138">
        <v>4289508</v>
      </c>
      <c r="P128" s="135">
        <v>3385062</v>
      </c>
      <c r="Q128" s="136">
        <f>SUM(K128:P128)</f>
        <v>14224158</v>
      </c>
      <c r="R128" s="139">
        <f>SUM(J128,Q128)</f>
        <v>14317191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104445</v>
      </c>
      <c r="M129" s="146">
        <v>112950</v>
      </c>
      <c r="N129" s="146">
        <v>162108</v>
      </c>
      <c r="O129" s="146">
        <v>366498</v>
      </c>
      <c r="P129" s="143">
        <v>268875</v>
      </c>
      <c r="Q129" s="144">
        <f>SUM(K129:P129)</f>
        <v>1014876</v>
      </c>
      <c r="R129" s="147">
        <f>SUM(J129,Q129)</f>
        <v>1014876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4273647</v>
      </c>
      <c r="I130" s="114">
        <f t="shared" si="20"/>
        <v>4755656</v>
      </c>
      <c r="J130" s="115">
        <f t="shared" si="20"/>
        <v>9029303</v>
      </c>
      <c r="K130" s="116">
        <f t="shared" si="20"/>
        <v>0</v>
      </c>
      <c r="L130" s="117">
        <f t="shared" si="20"/>
        <v>6308417</v>
      </c>
      <c r="M130" s="117">
        <f t="shared" si="20"/>
        <v>10168050</v>
      </c>
      <c r="N130" s="117">
        <f t="shared" si="20"/>
        <v>8208918</v>
      </c>
      <c r="O130" s="117">
        <f t="shared" si="20"/>
        <v>8124247</v>
      </c>
      <c r="P130" s="118">
        <f t="shared" si="20"/>
        <v>5642545</v>
      </c>
      <c r="Q130" s="119">
        <f t="shared" si="20"/>
        <v>38452177</v>
      </c>
      <c r="R130" s="120">
        <f t="shared" si="20"/>
        <v>47481480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1594488</v>
      </c>
      <c r="I131" s="126">
        <v>3125800</v>
      </c>
      <c r="J131" s="148">
        <f>SUM(H131:I131)</f>
        <v>4720288</v>
      </c>
      <c r="K131" s="128">
        <v>0</v>
      </c>
      <c r="L131" s="129">
        <v>4502682</v>
      </c>
      <c r="M131" s="129">
        <v>8276351</v>
      </c>
      <c r="N131" s="129">
        <v>6970572</v>
      </c>
      <c r="O131" s="129">
        <v>7336107</v>
      </c>
      <c r="P131" s="126">
        <v>5467203</v>
      </c>
      <c r="Q131" s="127">
        <f>SUM(K131:P131)</f>
        <v>32552915</v>
      </c>
      <c r="R131" s="130">
        <f>SUM(J131,Q131)</f>
        <v>37273203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235683</v>
      </c>
      <c r="I132" s="135">
        <v>314120</v>
      </c>
      <c r="J132" s="150">
        <f>SUM(H132:I132)</f>
        <v>549803</v>
      </c>
      <c r="K132" s="137">
        <v>0</v>
      </c>
      <c r="L132" s="138">
        <v>590332</v>
      </c>
      <c r="M132" s="138">
        <v>521163</v>
      </c>
      <c r="N132" s="138">
        <v>531596</v>
      </c>
      <c r="O132" s="138">
        <v>380612</v>
      </c>
      <c r="P132" s="135">
        <v>21537</v>
      </c>
      <c r="Q132" s="136">
        <f>SUM(K132:P132)</f>
        <v>2045240</v>
      </c>
      <c r="R132" s="139">
        <f>SUM(J132,Q132)</f>
        <v>2595043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2443476</v>
      </c>
      <c r="I133" s="143">
        <v>1315736</v>
      </c>
      <c r="J133" s="149">
        <f>SUM(H133:I133)</f>
        <v>3759212</v>
      </c>
      <c r="K133" s="145">
        <v>0</v>
      </c>
      <c r="L133" s="146">
        <v>1215403</v>
      </c>
      <c r="M133" s="146">
        <v>1370536</v>
      </c>
      <c r="N133" s="146">
        <v>706750</v>
      </c>
      <c r="O133" s="146">
        <v>407528</v>
      </c>
      <c r="P133" s="143">
        <v>153805</v>
      </c>
      <c r="Q133" s="144">
        <f>SUM(K133:P133)</f>
        <v>3854022</v>
      </c>
      <c r="R133" s="147">
        <f>SUM(J133,Q133)</f>
        <v>7613234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856656</v>
      </c>
      <c r="I134" s="114">
        <v>2697516</v>
      </c>
      <c r="J134" s="115">
        <f>SUM(H134:I134)</f>
        <v>3554172</v>
      </c>
      <c r="K134" s="116">
        <v>0</v>
      </c>
      <c r="L134" s="117">
        <v>14177587</v>
      </c>
      <c r="M134" s="117">
        <v>11891205</v>
      </c>
      <c r="N134" s="117">
        <v>9508999</v>
      </c>
      <c r="O134" s="117">
        <v>11662504</v>
      </c>
      <c r="P134" s="118">
        <v>2667720</v>
      </c>
      <c r="Q134" s="119">
        <f>SUM(K134:P134)</f>
        <v>49908015</v>
      </c>
      <c r="R134" s="120">
        <f>SUM(J134,Q134)</f>
        <v>53462187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4997360</v>
      </c>
      <c r="I135" s="114">
        <v>4779680</v>
      </c>
      <c r="J135" s="115">
        <f>SUM(H135:I135)</f>
        <v>9777040</v>
      </c>
      <c r="K135" s="116">
        <v>0</v>
      </c>
      <c r="L135" s="117">
        <v>25752120</v>
      </c>
      <c r="M135" s="117">
        <v>18087655</v>
      </c>
      <c r="N135" s="117">
        <v>13406860</v>
      </c>
      <c r="O135" s="117">
        <v>9765830</v>
      </c>
      <c r="P135" s="118">
        <v>5531190</v>
      </c>
      <c r="Q135" s="119">
        <f>SUM(K135:P135)</f>
        <v>72543655</v>
      </c>
      <c r="R135" s="120">
        <f>SUM(J135,Q135)</f>
        <v>82320695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394038</v>
      </c>
      <c r="I136" s="114">
        <f t="shared" si="21"/>
        <v>380889</v>
      </c>
      <c r="J136" s="115">
        <f t="shared" si="21"/>
        <v>774927</v>
      </c>
      <c r="K136" s="116">
        <f t="shared" si="21"/>
        <v>0</v>
      </c>
      <c r="L136" s="117">
        <f t="shared" si="21"/>
        <v>33689763</v>
      </c>
      <c r="M136" s="117">
        <f t="shared" si="21"/>
        <v>59078894</v>
      </c>
      <c r="N136" s="117">
        <f t="shared" si="21"/>
        <v>53265717</v>
      </c>
      <c r="O136" s="117">
        <f t="shared" si="21"/>
        <v>52290432</v>
      </c>
      <c r="P136" s="118">
        <f t="shared" si="21"/>
        <v>24939711</v>
      </c>
      <c r="Q136" s="119">
        <f t="shared" si="21"/>
        <v>223264517</v>
      </c>
      <c r="R136" s="120">
        <f t="shared" si="21"/>
        <v>224039444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50328</v>
      </c>
      <c r="M137" s="129">
        <v>155592</v>
      </c>
      <c r="N137" s="129">
        <v>9000</v>
      </c>
      <c r="O137" s="129">
        <v>96444</v>
      </c>
      <c r="P137" s="126">
        <v>50328</v>
      </c>
      <c r="Q137" s="127">
        <f aca="true" t="shared" si="22" ref="Q137:Q142">SUM(K137:P137)</f>
        <v>361692</v>
      </c>
      <c r="R137" s="130">
        <f aca="true" t="shared" si="23" ref="R137:R142">SUM(J137,Q137)</f>
        <v>361692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220554</v>
      </c>
      <c r="I138" s="135">
        <v>83574</v>
      </c>
      <c r="J138" s="150">
        <f>SUM(H138:I138)</f>
        <v>304128</v>
      </c>
      <c r="K138" s="137">
        <v>0</v>
      </c>
      <c r="L138" s="138">
        <v>3744864</v>
      </c>
      <c r="M138" s="138">
        <v>5900085</v>
      </c>
      <c r="N138" s="138">
        <v>4167486</v>
      </c>
      <c r="O138" s="138">
        <v>4769010</v>
      </c>
      <c r="P138" s="135">
        <v>2597436</v>
      </c>
      <c r="Q138" s="136">
        <f t="shared" si="22"/>
        <v>21178881</v>
      </c>
      <c r="R138" s="139">
        <f t="shared" si="23"/>
        <v>21483009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173484</v>
      </c>
      <c r="I139" s="135">
        <v>297315</v>
      </c>
      <c r="J139" s="150">
        <f>SUM(H139:I139)</f>
        <v>470799</v>
      </c>
      <c r="K139" s="137">
        <v>0</v>
      </c>
      <c r="L139" s="138">
        <v>3617640</v>
      </c>
      <c r="M139" s="138">
        <v>7342578</v>
      </c>
      <c r="N139" s="138">
        <v>8669520</v>
      </c>
      <c r="O139" s="138">
        <v>8507637</v>
      </c>
      <c r="P139" s="135">
        <v>3568968</v>
      </c>
      <c r="Q139" s="136">
        <f t="shared" si="22"/>
        <v>31706343</v>
      </c>
      <c r="R139" s="139">
        <f t="shared" si="23"/>
        <v>32177142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24606531</v>
      </c>
      <c r="M140" s="138">
        <v>43390940</v>
      </c>
      <c r="N140" s="138">
        <v>37885446</v>
      </c>
      <c r="O140" s="138">
        <v>35212383</v>
      </c>
      <c r="P140" s="135">
        <v>16636563</v>
      </c>
      <c r="Q140" s="136">
        <f t="shared" si="22"/>
        <v>157731863</v>
      </c>
      <c r="R140" s="139">
        <f t="shared" si="23"/>
        <v>157731863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1670400</v>
      </c>
      <c r="M141" s="138">
        <v>2108259</v>
      </c>
      <c r="N141" s="138">
        <v>1931229</v>
      </c>
      <c r="O141" s="138">
        <v>1985040</v>
      </c>
      <c r="P141" s="135">
        <v>643356</v>
      </c>
      <c r="Q141" s="136">
        <f t="shared" si="22"/>
        <v>8338284</v>
      </c>
      <c r="R141" s="139">
        <f t="shared" si="23"/>
        <v>8338284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0</v>
      </c>
      <c r="M142" s="146">
        <v>181440</v>
      </c>
      <c r="N142" s="146">
        <v>603036</v>
      </c>
      <c r="O142" s="146">
        <v>1719918</v>
      </c>
      <c r="P142" s="143">
        <v>1443060</v>
      </c>
      <c r="Q142" s="144">
        <f t="shared" si="22"/>
        <v>3947454</v>
      </c>
      <c r="R142" s="147">
        <f t="shared" si="23"/>
        <v>3947454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7273338</v>
      </c>
      <c r="M143" s="117">
        <f t="shared" si="24"/>
        <v>22386381</v>
      </c>
      <c r="N143" s="117">
        <f t="shared" si="24"/>
        <v>65263490</v>
      </c>
      <c r="O143" s="117">
        <f t="shared" si="24"/>
        <v>187961736</v>
      </c>
      <c r="P143" s="118">
        <f t="shared" si="24"/>
        <v>349781559</v>
      </c>
      <c r="Q143" s="119">
        <f t="shared" si="24"/>
        <v>632666504</v>
      </c>
      <c r="R143" s="120">
        <f t="shared" si="24"/>
        <v>632666504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2189202</v>
      </c>
      <c r="M144" s="129">
        <v>6584352</v>
      </c>
      <c r="N144" s="129">
        <v>21029453</v>
      </c>
      <c r="O144" s="129">
        <v>65231634</v>
      </c>
      <c r="P144" s="126">
        <v>81934938</v>
      </c>
      <c r="Q144" s="127">
        <f>SUM(K144:P144)</f>
        <v>176969579</v>
      </c>
      <c r="R144" s="130">
        <f>SUM(J144,Q144)</f>
        <v>176969579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4343940</v>
      </c>
      <c r="M145" s="138">
        <v>13309551</v>
      </c>
      <c r="N145" s="138">
        <v>25655022</v>
      </c>
      <c r="O145" s="138">
        <v>38411577</v>
      </c>
      <c r="P145" s="135">
        <v>28922406</v>
      </c>
      <c r="Q145" s="136">
        <f>SUM(K145:P145)</f>
        <v>110642496</v>
      </c>
      <c r="R145" s="139">
        <f>SUM(J145,Q145)</f>
        <v>110642496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740196</v>
      </c>
      <c r="M146" s="146">
        <v>2492478</v>
      </c>
      <c r="N146" s="146">
        <v>18579015</v>
      </c>
      <c r="O146" s="146">
        <v>84318525</v>
      </c>
      <c r="P146" s="143">
        <v>238924215</v>
      </c>
      <c r="Q146" s="144">
        <f>SUM(K146:P146)</f>
        <v>345054429</v>
      </c>
      <c r="R146" s="147">
        <f>SUM(J146,Q146)</f>
        <v>345054429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31420960</v>
      </c>
      <c r="I147" s="114">
        <f t="shared" si="25"/>
        <v>47541589</v>
      </c>
      <c r="J147" s="115">
        <f t="shared" si="25"/>
        <v>78962549</v>
      </c>
      <c r="K147" s="116">
        <f t="shared" si="25"/>
        <v>0</v>
      </c>
      <c r="L147" s="117">
        <f t="shared" si="25"/>
        <v>223173684</v>
      </c>
      <c r="M147" s="117">
        <f t="shared" si="25"/>
        <v>249515804</v>
      </c>
      <c r="N147" s="117">
        <f t="shared" si="25"/>
        <v>254106913</v>
      </c>
      <c r="O147" s="117">
        <f t="shared" si="25"/>
        <v>362720772</v>
      </c>
      <c r="P147" s="118">
        <f t="shared" si="25"/>
        <v>450045841</v>
      </c>
      <c r="Q147" s="119">
        <f t="shared" si="25"/>
        <v>1539563014</v>
      </c>
      <c r="R147" s="120">
        <f t="shared" si="25"/>
        <v>1618525563</v>
      </c>
    </row>
  </sheetData>
  <sheetProtection/>
  <mergeCells count="42">
    <mergeCell ref="K49:P49"/>
    <mergeCell ref="R32:R33"/>
    <mergeCell ref="H5:I5"/>
    <mergeCell ref="Q12:R12"/>
    <mergeCell ref="P1:Q1"/>
    <mergeCell ref="I113:R113"/>
    <mergeCell ref="J1:O1"/>
    <mergeCell ref="H114:J114"/>
    <mergeCell ref="K114:Q114"/>
    <mergeCell ref="Q41:Q42"/>
    <mergeCell ref="H41:J41"/>
    <mergeCell ref="J40:Q40"/>
    <mergeCell ref="K31:R31"/>
    <mergeCell ref="H32:J32"/>
    <mergeCell ref="K32:Q32"/>
    <mergeCell ref="I76:R76"/>
    <mergeCell ref="B5:G5"/>
    <mergeCell ref="B13:G13"/>
    <mergeCell ref="R23:R24"/>
    <mergeCell ref="K23:Q23"/>
    <mergeCell ref="H23:J23"/>
    <mergeCell ref="K22:R22"/>
    <mergeCell ref="B77:G78"/>
    <mergeCell ref="H57:J57"/>
    <mergeCell ref="K57:P57"/>
    <mergeCell ref="R114:R115"/>
    <mergeCell ref="B114:G115"/>
    <mergeCell ref="H77:J77"/>
    <mergeCell ref="K77:Q77"/>
    <mergeCell ref="R77:R78"/>
    <mergeCell ref="Q57:Q58"/>
    <mergeCell ref="B57:G58"/>
    <mergeCell ref="H4:I4"/>
    <mergeCell ref="B23:G24"/>
    <mergeCell ref="B32:G33"/>
    <mergeCell ref="J56:Q56"/>
    <mergeCell ref="B49:G50"/>
    <mergeCell ref="H49:J49"/>
    <mergeCell ref="J48:Q48"/>
    <mergeCell ref="B41:G42"/>
    <mergeCell ref="Q49:Q50"/>
    <mergeCell ref="K41:P41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平成２４年（２０１２年）２月※</v>
      </c>
      <c r="J1" s="215" t="s">
        <v>0</v>
      </c>
      <c r="K1" s="216"/>
      <c r="L1" s="216"/>
      <c r="M1" s="216"/>
      <c r="N1" s="216"/>
      <c r="O1" s="217"/>
      <c r="P1" s="218">
        <v>41000</v>
      </c>
      <c r="Q1" s="218"/>
      <c r="R1" s="177" t="s">
        <v>66</v>
      </c>
    </row>
    <row r="2" spans="1:17" ht="16.5" customHeight="1" thickTop="1">
      <c r="A2" s="173">
        <v>24</v>
      </c>
      <c r="B2" s="173">
        <v>2012</v>
      </c>
      <c r="C2" s="173">
        <v>2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219" t="str">
        <f>"平成"&amp;WIDECHAR($A$2)&amp;"年（"&amp;WIDECHAR($B$2)&amp;"年）"&amp;WIDECHAR($C$2)&amp;"月末日現在"</f>
        <v>平成２４年（２０１２年）２月末日現在</v>
      </c>
      <c r="C5" s="220"/>
      <c r="D5" s="220"/>
      <c r="E5" s="220"/>
      <c r="F5" s="220"/>
      <c r="G5" s="221"/>
      <c r="H5" s="222" t="s">
        <v>3</v>
      </c>
      <c r="I5" s="22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39344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41805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81149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1:18" ht="16.5" customHeight="1">
      <c r="A13" s="173" t="s">
        <v>67</v>
      </c>
      <c r="B13" s="219" t="str">
        <f>"平成"&amp;WIDECHAR($A$2)&amp;"年（"&amp;WIDECHAR($B$2)&amp;"年）"&amp;WIDECHAR($C$2)&amp;"月末日現在"</f>
        <v>平成２４年（２０１２年）２月末日現在</v>
      </c>
      <c r="C13" s="220"/>
      <c r="D13" s="220"/>
      <c r="E13" s="220"/>
      <c r="F13" s="220"/>
      <c r="G13" s="22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2508</v>
      </c>
      <c r="I14" s="32">
        <f>I15+I16</f>
        <v>1829</v>
      </c>
      <c r="J14" s="33">
        <f>SUM(H14:I14)</f>
        <v>4337</v>
      </c>
      <c r="K14" s="34">
        <f aca="true" t="shared" si="0" ref="K14:P14">K15+K16</f>
        <v>0</v>
      </c>
      <c r="L14" s="35">
        <f t="shared" si="0"/>
        <v>3414</v>
      </c>
      <c r="M14" s="35">
        <f t="shared" si="0"/>
        <v>2381</v>
      </c>
      <c r="N14" s="35">
        <f t="shared" si="0"/>
        <v>1877</v>
      </c>
      <c r="O14" s="35">
        <f t="shared" si="0"/>
        <v>1984</v>
      </c>
      <c r="P14" s="36">
        <f t="shared" si="0"/>
        <v>2284</v>
      </c>
      <c r="Q14" s="37">
        <f>SUM(K14:P14)</f>
        <v>11940</v>
      </c>
      <c r="R14" s="174">
        <f>SUM(J14,Q14)</f>
        <v>16277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375</v>
      </c>
      <c r="I15" s="42">
        <v>275</v>
      </c>
      <c r="J15" s="43">
        <f>SUM(H15:I15)</f>
        <v>650</v>
      </c>
      <c r="K15" s="44">
        <v>0</v>
      </c>
      <c r="L15" s="45">
        <v>453</v>
      </c>
      <c r="M15" s="45">
        <v>344</v>
      </c>
      <c r="N15" s="45">
        <v>241</v>
      </c>
      <c r="O15" s="45">
        <v>207</v>
      </c>
      <c r="P15" s="42">
        <v>229</v>
      </c>
      <c r="Q15" s="43">
        <f>SUM(K15:P15)</f>
        <v>1474</v>
      </c>
      <c r="R15" s="175">
        <f>SUM(J15,Q15)</f>
        <v>2124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2133</v>
      </c>
      <c r="I16" s="49">
        <v>1554</v>
      </c>
      <c r="J16" s="50">
        <f>SUM(H16:I16)</f>
        <v>3687</v>
      </c>
      <c r="K16" s="51">
        <v>0</v>
      </c>
      <c r="L16" s="52">
        <v>2961</v>
      </c>
      <c r="M16" s="52">
        <v>2037</v>
      </c>
      <c r="N16" s="52">
        <v>1636</v>
      </c>
      <c r="O16" s="52">
        <v>1777</v>
      </c>
      <c r="P16" s="49">
        <v>2055</v>
      </c>
      <c r="Q16" s="50">
        <f>SUM(K16:P16)</f>
        <v>10466</v>
      </c>
      <c r="R16" s="176">
        <f>SUM(J16,Q16)</f>
        <v>14153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49</v>
      </c>
      <c r="I17" s="32">
        <v>66</v>
      </c>
      <c r="J17" s="33">
        <f>SUM(H17:I17)</f>
        <v>115</v>
      </c>
      <c r="K17" s="34">
        <v>0</v>
      </c>
      <c r="L17" s="35">
        <v>104</v>
      </c>
      <c r="M17" s="35">
        <v>101</v>
      </c>
      <c r="N17" s="35">
        <v>38</v>
      </c>
      <c r="O17" s="35">
        <v>43</v>
      </c>
      <c r="P17" s="36">
        <v>68</v>
      </c>
      <c r="Q17" s="56">
        <f>SUM(K17:P17)</f>
        <v>354</v>
      </c>
      <c r="R17" s="57">
        <f>SUM(J17,Q17)</f>
        <v>469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2557</v>
      </c>
      <c r="I18" s="59">
        <f>I14+I17</f>
        <v>1895</v>
      </c>
      <c r="J18" s="60">
        <f>SUM(H18:I18)</f>
        <v>4452</v>
      </c>
      <c r="K18" s="61">
        <f aca="true" t="shared" si="1" ref="K18:P18">K14+K17</f>
        <v>0</v>
      </c>
      <c r="L18" s="62">
        <f t="shared" si="1"/>
        <v>3518</v>
      </c>
      <c r="M18" s="62">
        <f t="shared" si="1"/>
        <v>2482</v>
      </c>
      <c r="N18" s="62">
        <f t="shared" si="1"/>
        <v>1915</v>
      </c>
      <c r="O18" s="62">
        <f t="shared" si="1"/>
        <v>2027</v>
      </c>
      <c r="P18" s="59">
        <f t="shared" si="1"/>
        <v>2352</v>
      </c>
      <c r="Q18" s="60">
        <f>SUM(K18:P18)</f>
        <v>12294</v>
      </c>
      <c r="R18" s="63">
        <f>SUM(J18,Q18)</f>
        <v>16746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86" t="str">
        <f>"平成"&amp;WIDECHAR($A$2)&amp;"年（"&amp;WIDECHAR($B$2)&amp;"年）"&amp;WIDECHAR($C$2)&amp;"月"</f>
        <v>平成２４年（２０１２年）２月</v>
      </c>
      <c r="C23" s="187"/>
      <c r="D23" s="187"/>
      <c r="E23" s="187"/>
      <c r="F23" s="187"/>
      <c r="G23" s="188"/>
      <c r="H23" s="211" t="s">
        <v>23</v>
      </c>
      <c r="I23" s="212"/>
      <c r="J23" s="212"/>
      <c r="K23" s="196" t="s">
        <v>24</v>
      </c>
      <c r="L23" s="197"/>
      <c r="M23" s="197"/>
      <c r="N23" s="197"/>
      <c r="O23" s="197"/>
      <c r="P23" s="197"/>
      <c r="Q23" s="198"/>
      <c r="R23" s="209" t="s">
        <v>17</v>
      </c>
    </row>
    <row r="24" spans="2:18" ht="16.5" customHeight="1">
      <c r="B24" s="189"/>
      <c r="C24" s="190"/>
      <c r="D24" s="190"/>
      <c r="E24" s="190"/>
      <c r="F24" s="190"/>
      <c r="G24" s="191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1329</v>
      </c>
      <c r="I25" s="72">
        <v>1188</v>
      </c>
      <c r="J25" s="73">
        <f>SUM(H25:I25)</f>
        <v>2517</v>
      </c>
      <c r="K25" s="74">
        <v>0</v>
      </c>
      <c r="L25" s="75">
        <v>2431</v>
      </c>
      <c r="M25" s="75">
        <v>1731</v>
      </c>
      <c r="N25" s="75">
        <v>1025</v>
      </c>
      <c r="O25" s="75">
        <v>755</v>
      </c>
      <c r="P25" s="76">
        <v>390</v>
      </c>
      <c r="Q25" s="77">
        <f>SUM(K25:P25)</f>
        <v>6332</v>
      </c>
      <c r="R25" s="38">
        <f>SUM(J25,Q25)</f>
        <v>8849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21</v>
      </c>
      <c r="I26" s="79">
        <v>40</v>
      </c>
      <c r="J26" s="80">
        <f>SUM(H26:I26)</f>
        <v>61</v>
      </c>
      <c r="K26" s="81">
        <v>0</v>
      </c>
      <c r="L26" s="82">
        <v>62</v>
      </c>
      <c r="M26" s="82">
        <v>69</v>
      </c>
      <c r="N26" s="82">
        <v>24</v>
      </c>
      <c r="O26" s="82">
        <v>23</v>
      </c>
      <c r="P26" s="83">
        <v>24</v>
      </c>
      <c r="Q26" s="84">
        <f>SUM(K26:P26)</f>
        <v>202</v>
      </c>
      <c r="R26" s="53">
        <f>SUM(J26,Q26)</f>
        <v>263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1350</v>
      </c>
      <c r="I27" s="59">
        <f t="shared" si="2"/>
        <v>1228</v>
      </c>
      <c r="J27" s="60">
        <f t="shared" si="2"/>
        <v>2578</v>
      </c>
      <c r="K27" s="61">
        <f t="shared" si="2"/>
        <v>0</v>
      </c>
      <c r="L27" s="62">
        <f t="shared" si="2"/>
        <v>2493</v>
      </c>
      <c r="M27" s="62">
        <f t="shared" si="2"/>
        <v>1800</v>
      </c>
      <c r="N27" s="62">
        <f t="shared" si="2"/>
        <v>1049</v>
      </c>
      <c r="O27" s="62">
        <f t="shared" si="2"/>
        <v>778</v>
      </c>
      <c r="P27" s="59">
        <f t="shared" si="2"/>
        <v>414</v>
      </c>
      <c r="Q27" s="60">
        <f>SUM(K27:P27)</f>
        <v>6534</v>
      </c>
      <c r="R27" s="63">
        <f>SUM(J27,Q27)</f>
        <v>9112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86" t="str">
        <f>"平成"&amp;WIDECHAR($A$2)&amp;"年（"&amp;WIDECHAR($B$2)&amp;"年）"&amp;WIDECHAR($C$2)&amp;"月"</f>
        <v>平成２４年（２０１２年）２月</v>
      </c>
      <c r="C32" s="187"/>
      <c r="D32" s="187"/>
      <c r="E32" s="187"/>
      <c r="F32" s="187"/>
      <c r="G32" s="188"/>
      <c r="H32" s="211" t="s">
        <v>23</v>
      </c>
      <c r="I32" s="212"/>
      <c r="J32" s="212"/>
      <c r="K32" s="196" t="s">
        <v>24</v>
      </c>
      <c r="L32" s="197"/>
      <c r="M32" s="197"/>
      <c r="N32" s="197"/>
      <c r="O32" s="197"/>
      <c r="P32" s="197"/>
      <c r="Q32" s="198"/>
      <c r="R32" s="188" t="s">
        <v>17</v>
      </c>
    </row>
    <row r="33" spans="2:18" ht="16.5" customHeight="1">
      <c r="B33" s="189"/>
      <c r="C33" s="190"/>
      <c r="D33" s="190"/>
      <c r="E33" s="190"/>
      <c r="F33" s="190"/>
      <c r="G33" s="191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191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8</v>
      </c>
      <c r="I34" s="72">
        <v>8</v>
      </c>
      <c r="J34" s="73">
        <f>SUM(H34:I34)</f>
        <v>16</v>
      </c>
      <c r="K34" s="74">
        <v>0</v>
      </c>
      <c r="L34" s="75">
        <v>258</v>
      </c>
      <c r="M34" s="75">
        <v>346</v>
      </c>
      <c r="N34" s="75">
        <v>307</v>
      </c>
      <c r="O34" s="75">
        <v>252</v>
      </c>
      <c r="P34" s="76">
        <v>121</v>
      </c>
      <c r="Q34" s="86">
        <f>SUM(K34:P34)</f>
        <v>1284</v>
      </c>
      <c r="R34" s="87">
        <f>SUM(J34,Q34)</f>
        <v>1300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3</v>
      </c>
      <c r="M35" s="82">
        <v>6</v>
      </c>
      <c r="N35" s="82">
        <v>3</v>
      </c>
      <c r="O35" s="82">
        <v>1</v>
      </c>
      <c r="P35" s="83">
        <v>4</v>
      </c>
      <c r="Q35" s="88">
        <f>SUM(K35:P35)</f>
        <v>17</v>
      </c>
      <c r="R35" s="89">
        <f>SUM(J35,Q35)</f>
        <v>17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8</v>
      </c>
      <c r="I36" s="59">
        <f>I34+I35</f>
        <v>8</v>
      </c>
      <c r="J36" s="60">
        <f>SUM(H36:I36)</f>
        <v>16</v>
      </c>
      <c r="K36" s="61">
        <f aca="true" t="shared" si="3" ref="K36:P36">K34+K35</f>
        <v>0</v>
      </c>
      <c r="L36" s="62">
        <f t="shared" si="3"/>
        <v>261</v>
      </c>
      <c r="M36" s="62">
        <f t="shared" si="3"/>
        <v>352</v>
      </c>
      <c r="N36" s="62">
        <f t="shared" si="3"/>
        <v>310</v>
      </c>
      <c r="O36" s="62">
        <f t="shared" si="3"/>
        <v>253</v>
      </c>
      <c r="P36" s="59">
        <f t="shared" si="3"/>
        <v>125</v>
      </c>
      <c r="Q36" s="90">
        <f>SUM(K36:P36)</f>
        <v>1301</v>
      </c>
      <c r="R36" s="91">
        <f>SUM(J36,Q36)</f>
        <v>1317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86" t="str">
        <f>"平成"&amp;WIDECHAR($A$2)&amp;"年（"&amp;WIDECHAR($B$2)&amp;"年）"&amp;WIDECHAR($C$2)&amp;"月"</f>
        <v>平成２４年（２０１２年）２月</v>
      </c>
      <c r="C41" s="187"/>
      <c r="D41" s="187"/>
      <c r="E41" s="187"/>
      <c r="F41" s="187"/>
      <c r="G41" s="188"/>
      <c r="H41" s="211" t="s">
        <v>23</v>
      </c>
      <c r="I41" s="212"/>
      <c r="J41" s="212"/>
      <c r="K41" s="196" t="s">
        <v>24</v>
      </c>
      <c r="L41" s="197"/>
      <c r="M41" s="197"/>
      <c r="N41" s="197"/>
      <c r="O41" s="197"/>
      <c r="P41" s="198"/>
      <c r="Q41" s="188" t="s">
        <v>17</v>
      </c>
    </row>
    <row r="42" spans="2:17" ht="16.5" customHeight="1">
      <c r="B42" s="189"/>
      <c r="C42" s="190"/>
      <c r="D42" s="190"/>
      <c r="E42" s="190"/>
      <c r="F42" s="190"/>
      <c r="G42" s="191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191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14</v>
      </c>
      <c r="L43" s="75">
        <v>26</v>
      </c>
      <c r="M43" s="75">
        <v>140</v>
      </c>
      <c r="N43" s="75">
        <v>308</v>
      </c>
      <c r="O43" s="76">
        <v>357</v>
      </c>
      <c r="P43" s="86">
        <f>SUM(K43:O43)</f>
        <v>845</v>
      </c>
      <c r="Q43" s="87">
        <f>SUM(J43,P43)</f>
        <v>845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0</v>
      </c>
      <c r="M44" s="82">
        <v>1</v>
      </c>
      <c r="N44" s="82">
        <v>4</v>
      </c>
      <c r="O44" s="83">
        <v>1</v>
      </c>
      <c r="P44" s="88">
        <f>SUM(K44:O44)</f>
        <v>6</v>
      </c>
      <c r="Q44" s="89">
        <f>SUM(J44,P44)</f>
        <v>6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14</v>
      </c>
      <c r="L45" s="62">
        <f>L43+L44</f>
        <v>26</v>
      </c>
      <c r="M45" s="62">
        <f>M43+M44</f>
        <v>141</v>
      </c>
      <c r="N45" s="62">
        <f>N43+N44</f>
        <v>312</v>
      </c>
      <c r="O45" s="59">
        <f>O43+O44</f>
        <v>358</v>
      </c>
      <c r="P45" s="90">
        <f>SUM(K45:O45)</f>
        <v>851</v>
      </c>
      <c r="Q45" s="91">
        <f>SUM(J45,P45)</f>
        <v>851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22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186" t="str">
        <f>"平成"&amp;WIDECHAR($A$2)&amp;"年（"&amp;WIDECHAR($B$2)&amp;"年）"&amp;WIDECHAR($C$2)&amp;"月"</f>
        <v>平成２４年（２０１２年）２月</v>
      </c>
      <c r="C49" s="187"/>
      <c r="D49" s="187"/>
      <c r="E49" s="187"/>
      <c r="F49" s="187"/>
      <c r="G49" s="188"/>
      <c r="H49" s="192" t="s">
        <v>23</v>
      </c>
      <c r="I49" s="193"/>
      <c r="J49" s="193"/>
      <c r="K49" s="213" t="s">
        <v>24</v>
      </c>
      <c r="L49" s="193"/>
      <c r="M49" s="193"/>
      <c r="N49" s="193"/>
      <c r="O49" s="193"/>
      <c r="P49" s="214"/>
      <c r="Q49" s="194" t="s">
        <v>17</v>
      </c>
    </row>
    <row r="50" spans="2:17" ht="16.5" customHeight="1">
      <c r="B50" s="189"/>
      <c r="C50" s="190"/>
      <c r="D50" s="190"/>
      <c r="E50" s="190"/>
      <c r="F50" s="190"/>
      <c r="G50" s="191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195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31</v>
      </c>
      <c r="L51" s="75">
        <v>61</v>
      </c>
      <c r="M51" s="75">
        <v>107</v>
      </c>
      <c r="N51" s="75">
        <v>137</v>
      </c>
      <c r="O51" s="76">
        <v>118</v>
      </c>
      <c r="P51" s="86">
        <f>SUM(K51:O51)</f>
        <v>454</v>
      </c>
      <c r="Q51" s="87">
        <f>SUM(J51,P51)</f>
        <v>454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0</v>
      </c>
      <c r="M52" s="82">
        <v>1</v>
      </c>
      <c r="N52" s="82">
        <v>4</v>
      </c>
      <c r="O52" s="83">
        <v>1</v>
      </c>
      <c r="P52" s="88">
        <f>SUM(K52:O52)</f>
        <v>6</v>
      </c>
      <c r="Q52" s="89">
        <f>SUM(J52,P52)</f>
        <v>6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31</v>
      </c>
      <c r="L53" s="62">
        <f>L51+L52</f>
        <v>61</v>
      </c>
      <c r="M53" s="62">
        <f>M51+M52</f>
        <v>108</v>
      </c>
      <c r="N53" s="62">
        <f>N51+N52</f>
        <v>141</v>
      </c>
      <c r="O53" s="59">
        <f>O51+O52</f>
        <v>119</v>
      </c>
      <c r="P53" s="90">
        <f>SUM(K53:O53)</f>
        <v>460</v>
      </c>
      <c r="Q53" s="91">
        <f>SUM(J53,P53)</f>
        <v>460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22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01" t="str">
        <f>"平成"&amp;WIDECHAR($A$2)&amp;"年（"&amp;WIDECHAR($B$2)&amp;"年）"&amp;WIDECHAR($C$2)&amp;"月"</f>
        <v>平成２４年（２０１２年）２月</v>
      </c>
      <c r="C57" s="202"/>
      <c r="D57" s="202"/>
      <c r="E57" s="202"/>
      <c r="F57" s="202"/>
      <c r="G57" s="199"/>
      <c r="H57" s="205" t="s">
        <v>23</v>
      </c>
      <c r="I57" s="206"/>
      <c r="J57" s="206"/>
      <c r="K57" s="207" t="s">
        <v>24</v>
      </c>
      <c r="L57" s="206"/>
      <c r="M57" s="206"/>
      <c r="N57" s="206"/>
      <c r="O57" s="206"/>
      <c r="P57" s="208"/>
      <c r="Q57" s="199" t="s">
        <v>17</v>
      </c>
    </row>
    <row r="58" spans="2:17" ht="16.5" customHeight="1">
      <c r="B58" s="203"/>
      <c r="C58" s="204"/>
      <c r="D58" s="204"/>
      <c r="E58" s="204"/>
      <c r="F58" s="204"/>
      <c r="G58" s="200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00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2</v>
      </c>
      <c r="L59" s="75">
        <v>7</v>
      </c>
      <c r="M59" s="75">
        <v>54</v>
      </c>
      <c r="N59" s="75">
        <v>232</v>
      </c>
      <c r="O59" s="76">
        <v>669</v>
      </c>
      <c r="P59" s="86">
        <f>SUM(K59:O59)</f>
        <v>964</v>
      </c>
      <c r="Q59" s="87">
        <f>SUM(J59,P59)</f>
        <v>964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1</v>
      </c>
      <c r="N60" s="82">
        <v>1</v>
      </c>
      <c r="O60" s="83">
        <v>15</v>
      </c>
      <c r="P60" s="88">
        <f>SUM(K60:O60)</f>
        <v>17</v>
      </c>
      <c r="Q60" s="89">
        <f>SUM(J60,P60)</f>
        <v>17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2</v>
      </c>
      <c r="L61" s="62">
        <f>L59+L60</f>
        <v>7</v>
      </c>
      <c r="M61" s="62">
        <f>M59+M60</f>
        <v>55</v>
      </c>
      <c r="N61" s="62">
        <f>N59+N60</f>
        <v>233</v>
      </c>
      <c r="O61" s="59">
        <f>O59+O60</f>
        <v>684</v>
      </c>
      <c r="P61" s="90">
        <f>SUM(K61:O61)</f>
        <v>981</v>
      </c>
      <c r="Q61" s="91">
        <f>SUM(J61,P61)</f>
        <v>981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07" customFormat="1" ht="16.5" customHeight="1">
      <c r="B77" s="186" t="str">
        <f>"平成"&amp;WIDECHAR($A$2)&amp;"年（"&amp;WIDECHAR($B$2)&amp;"年）"&amp;WIDECHAR($C$2)&amp;"月"</f>
        <v>平成２４年（２０１２年）２月</v>
      </c>
      <c r="C77" s="187"/>
      <c r="D77" s="187"/>
      <c r="E77" s="187"/>
      <c r="F77" s="187"/>
      <c r="G77" s="188"/>
      <c r="H77" s="211" t="s">
        <v>23</v>
      </c>
      <c r="I77" s="212"/>
      <c r="J77" s="212"/>
      <c r="K77" s="196" t="s">
        <v>24</v>
      </c>
      <c r="L77" s="197"/>
      <c r="M77" s="197"/>
      <c r="N77" s="197"/>
      <c r="O77" s="197"/>
      <c r="P77" s="197"/>
      <c r="Q77" s="198"/>
      <c r="R77" s="209" t="s">
        <v>17</v>
      </c>
    </row>
    <row r="78" spans="2:18" s="107" customFormat="1" ht="16.5" customHeight="1">
      <c r="B78" s="189"/>
      <c r="C78" s="190"/>
      <c r="D78" s="190"/>
      <c r="E78" s="190"/>
      <c r="F78" s="190"/>
      <c r="G78" s="191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1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3196</v>
      </c>
      <c r="I79" s="114">
        <f t="shared" si="4"/>
        <v>3112</v>
      </c>
      <c r="J79" s="115">
        <f t="shared" si="4"/>
        <v>6308</v>
      </c>
      <c r="K79" s="116">
        <f t="shared" si="4"/>
        <v>0</v>
      </c>
      <c r="L79" s="117">
        <f t="shared" si="4"/>
        <v>6643</v>
      </c>
      <c r="M79" s="117">
        <f t="shared" si="4"/>
        <v>5308</v>
      </c>
      <c r="N79" s="117">
        <f t="shared" si="4"/>
        <v>3388</v>
      </c>
      <c r="O79" s="117">
        <f t="shared" si="4"/>
        <v>2642</v>
      </c>
      <c r="P79" s="118">
        <f t="shared" si="4"/>
        <v>1616</v>
      </c>
      <c r="Q79" s="119">
        <f t="shared" si="4"/>
        <v>19597</v>
      </c>
      <c r="R79" s="120">
        <f t="shared" si="4"/>
        <v>25905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884</v>
      </c>
      <c r="I80" s="114">
        <f t="shared" si="5"/>
        <v>776</v>
      </c>
      <c r="J80" s="115">
        <f t="shared" si="5"/>
        <v>1660</v>
      </c>
      <c r="K80" s="116">
        <f t="shared" si="5"/>
        <v>0</v>
      </c>
      <c r="L80" s="117">
        <f t="shared" si="5"/>
        <v>1514</v>
      </c>
      <c r="M80" s="117">
        <f t="shared" si="5"/>
        <v>1119</v>
      </c>
      <c r="N80" s="117">
        <f t="shared" si="5"/>
        <v>721</v>
      </c>
      <c r="O80" s="117">
        <f t="shared" si="5"/>
        <v>644</v>
      </c>
      <c r="P80" s="118">
        <f t="shared" si="5"/>
        <v>488</v>
      </c>
      <c r="Q80" s="119">
        <f t="shared" si="5"/>
        <v>4486</v>
      </c>
      <c r="R80" s="120">
        <f aca="true" t="shared" si="6" ref="R80:R85">SUM(J80,Q80)</f>
        <v>6146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845</v>
      </c>
      <c r="I81" s="126">
        <v>737</v>
      </c>
      <c r="J81" s="127">
        <f>SUM(H81:I81)</f>
        <v>1582</v>
      </c>
      <c r="K81" s="128">
        <v>0</v>
      </c>
      <c r="L81" s="129">
        <v>1191</v>
      </c>
      <c r="M81" s="129">
        <v>777</v>
      </c>
      <c r="N81" s="129">
        <v>447</v>
      </c>
      <c r="O81" s="129">
        <v>328</v>
      </c>
      <c r="P81" s="126">
        <v>184</v>
      </c>
      <c r="Q81" s="127">
        <f>SUM(K81:P81)</f>
        <v>2927</v>
      </c>
      <c r="R81" s="130">
        <f t="shared" si="6"/>
        <v>4509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2</v>
      </c>
      <c r="N82" s="138">
        <v>5</v>
      </c>
      <c r="O82" s="138">
        <v>8</v>
      </c>
      <c r="P82" s="135">
        <v>37</v>
      </c>
      <c r="Q82" s="136">
        <f>SUM(K82:P82)</f>
        <v>52</v>
      </c>
      <c r="R82" s="139">
        <f t="shared" si="6"/>
        <v>52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17</v>
      </c>
      <c r="I83" s="135">
        <v>19</v>
      </c>
      <c r="J83" s="136">
        <f>SUM(H83:I83)</f>
        <v>36</v>
      </c>
      <c r="K83" s="137">
        <v>0</v>
      </c>
      <c r="L83" s="138">
        <v>114</v>
      </c>
      <c r="M83" s="138">
        <v>116</v>
      </c>
      <c r="N83" s="138">
        <v>91</v>
      </c>
      <c r="O83" s="138">
        <v>106</v>
      </c>
      <c r="P83" s="135">
        <v>94</v>
      </c>
      <c r="Q83" s="136">
        <f>SUM(K83:P83)</f>
        <v>521</v>
      </c>
      <c r="R83" s="139">
        <f t="shared" si="6"/>
        <v>557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2</v>
      </c>
      <c r="I84" s="135">
        <v>12</v>
      </c>
      <c r="J84" s="136">
        <f>SUM(H84:I84)</f>
        <v>14</v>
      </c>
      <c r="K84" s="137">
        <v>0</v>
      </c>
      <c r="L84" s="138">
        <v>88</v>
      </c>
      <c r="M84" s="138">
        <v>74</v>
      </c>
      <c r="N84" s="138">
        <v>67</v>
      </c>
      <c r="O84" s="138">
        <v>52</v>
      </c>
      <c r="P84" s="135">
        <v>46</v>
      </c>
      <c r="Q84" s="136">
        <f>SUM(K84:P84)</f>
        <v>327</v>
      </c>
      <c r="R84" s="139">
        <f t="shared" si="6"/>
        <v>341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20</v>
      </c>
      <c r="I85" s="143">
        <v>8</v>
      </c>
      <c r="J85" s="144">
        <f>SUM(H85:I85)</f>
        <v>28</v>
      </c>
      <c r="K85" s="145">
        <v>0</v>
      </c>
      <c r="L85" s="146">
        <v>121</v>
      </c>
      <c r="M85" s="146">
        <v>150</v>
      </c>
      <c r="N85" s="146">
        <v>111</v>
      </c>
      <c r="O85" s="146">
        <v>150</v>
      </c>
      <c r="P85" s="143">
        <v>127</v>
      </c>
      <c r="Q85" s="144">
        <f>SUM(K85:P85)</f>
        <v>659</v>
      </c>
      <c r="R85" s="147">
        <f t="shared" si="6"/>
        <v>687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502</v>
      </c>
      <c r="I86" s="114">
        <f t="shared" si="7"/>
        <v>527</v>
      </c>
      <c r="J86" s="115">
        <f t="shared" si="7"/>
        <v>1029</v>
      </c>
      <c r="K86" s="116">
        <f t="shared" si="7"/>
        <v>0</v>
      </c>
      <c r="L86" s="117">
        <f t="shared" si="7"/>
        <v>1669</v>
      </c>
      <c r="M86" s="117">
        <f t="shared" si="7"/>
        <v>1290</v>
      </c>
      <c r="N86" s="117">
        <f t="shared" si="7"/>
        <v>739</v>
      </c>
      <c r="O86" s="117">
        <f t="shared" si="7"/>
        <v>513</v>
      </c>
      <c r="P86" s="118">
        <f t="shared" si="7"/>
        <v>274</v>
      </c>
      <c r="Q86" s="119">
        <f t="shared" si="7"/>
        <v>4485</v>
      </c>
      <c r="R86" s="120">
        <f t="shared" si="7"/>
        <v>5514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397</v>
      </c>
      <c r="I87" s="126">
        <v>362</v>
      </c>
      <c r="J87" s="148">
        <f>SUM(H87:I87)</f>
        <v>759</v>
      </c>
      <c r="K87" s="128">
        <v>0</v>
      </c>
      <c r="L87" s="129">
        <v>1170</v>
      </c>
      <c r="M87" s="129">
        <v>835</v>
      </c>
      <c r="N87" s="129">
        <v>468</v>
      </c>
      <c r="O87" s="129">
        <v>327</v>
      </c>
      <c r="P87" s="126">
        <v>153</v>
      </c>
      <c r="Q87" s="127">
        <f>SUM(K87:P87)</f>
        <v>2953</v>
      </c>
      <c r="R87" s="130">
        <f>SUM(J87,Q87)</f>
        <v>3712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105</v>
      </c>
      <c r="I88" s="143">
        <v>165</v>
      </c>
      <c r="J88" s="149">
        <f>SUM(H88:I88)</f>
        <v>270</v>
      </c>
      <c r="K88" s="145">
        <v>0</v>
      </c>
      <c r="L88" s="146">
        <v>499</v>
      </c>
      <c r="M88" s="146">
        <v>455</v>
      </c>
      <c r="N88" s="146">
        <v>271</v>
      </c>
      <c r="O88" s="146">
        <v>186</v>
      </c>
      <c r="P88" s="143">
        <v>121</v>
      </c>
      <c r="Q88" s="144">
        <f>SUM(K88:P88)</f>
        <v>1532</v>
      </c>
      <c r="R88" s="147">
        <f>SUM(J88,Q88)</f>
        <v>1802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2</v>
      </c>
      <c r="I89" s="114">
        <f t="shared" si="8"/>
        <v>10</v>
      </c>
      <c r="J89" s="115">
        <f t="shared" si="8"/>
        <v>12</v>
      </c>
      <c r="K89" s="116">
        <f t="shared" si="8"/>
        <v>0</v>
      </c>
      <c r="L89" s="117">
        <f t="shared" si="8"/>
        <v>113</v>
      </c>
      <c r="M89" s="117">
        <f t="shared" si="8"/>
        <v>165</v>
      </c>
      <c r="N89" s="117">
        <f t="shared" si="8"/>
        <v>199</v>
      </c>
      <c r="O89" s="117">
        <f t="shared" si="8"/>
        <v>161</v>
      </c>
      <c r="P89" s="118">
        <f t="shared" si="8"/>
        <v>89</v>
      </c>
      <c r="Q89" s="119">
        <f t="shared" si="8"/>
        <v>727</v>
      </c>
      <c r="R89" s="120">
        <f t="shared" si="8"/>
        <v>739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2</v>
      </c>
      <c r="I90" s="126">
        <v>7</v>
      </c>
      <c r="J90" s="148">
        <f>SUM(H90:I90)</f>
        <v>9</v>
      </c>
      <c r="K90" s="128">
        <v>0</v>
      </c>
      <c r="L90" s="129">
        <v>89</v>
      </c>
      <c r="M90" s="129">
        <v>113</v>
      </c>
      <c r="N90" s="129">
        <v>141</v>
      </c>
      <c r="O90" s="129">
        <v>113</v>
      </c>
      <c r="P90" s="126">
        <v>51</v>
      </c>
      <c r="Q90" s="127">
        <f>SUM(K90:P90)</f>
        <v>507</v>
      </c>
      <c r="R90" s="130">
        <f>SUM(J90,Q90)</f>
        <v>516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3</v>
      </c>
      <c r="J91" s="150">
        <f>SUM(H91:I91)</f>
        <v>3</v>
      </c>
      <c r="K91" s="137">
        <v>0</v>
      </c>
      <c r="L91" s="138">
        <v>22</v>
      </c>
      <c r="M91" s="138">
        <v>47</v>
      </c>
      <c r="N91" s="138">
        <v>57</v>
      </c>
      <c r="O91" s="138">
        <v>45</v>
      </c>
      <c r="P91" s="135">
        <v>37</v>
      </c>
      <c r="Q91" s="136">
        <f>SUM(K91:P91)</f>
        <v>208</v>
      </c>
      <c r="R91" s="139">
        <f>SUM(J91,Q91)</f>
        <v>211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2</v>
      </c>
      <c r="M92" s="146">
        <v>5</v>
      </c>
      <c r="N92" s="146">
        <v>1</v>
      </c>
      <c r="O92" s="146">
        <v>3</v>
      </c>
      <c r="P92" s="143">
        <v>1</v>
      </c>
      <c r="Q92" s="144">
        <f>SUM(K92:P92)</f>
        <v>12</v>
      </c>
      <c r="R92" s="147">
        <f>SUM(J92,Q92)</f>
        <v>12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465</v>
      </c>
      <c r="I93" s="114">
        <f t="shared" si="9"/>
        <v>570</v>
      </c>
      <c r="J93" s="115">
        <f t="shared" si="9"/>
        <v>1035</v>
      </c>
      <c r="K93" s="116">
        <f t="shared" si="9"/>
        <v>0</v>
      </c>
      <c r="L93" s="117">
        <f t="shared" si="9"/>
        <v>887</v>
      </c>
      <c r="M93" s="117">
        <f t="shared" si="9"/>
        <v>997</v>
      </c>
      <c r="N93" s="117">
        <f t="shared" si="9"/>
        <v>738</v>
      </c>
      <c r="O93" s="117">
        <f t="shared" si="9"/>
        <v>605</v>
      </c>
      <c r="P93" s="118">
        <f t="shared" si="9"/>
        <v>378</v>
      </c>
      <c r="Q93" s="119">
        <f t="shared" si="9"/>
        <v>3605</v>
      </c>
      <c r="R93" s="120">
        <f t="shared" si="9"/>
        <v>4640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420</v>
      </c>
      <c r="I94" s="126">
        <v>525</v>
      </c>
      <c r="J94" s="148">
        <f>SUM(H94:I94)</f>
        <v>945</v>
      </c>
      <c r="K94" s="128">
        <v>0</v>
      </c>
      <c r="L94" s="129">
        <v>838</v>
      </c>
      <c r="M94" s="129">
        <v>962</v>
      </c>
      <c r="N94" s="129">
        <v>714</v>
      </c>
      <c r="O94" s="129">
        <v>588</v>
      </c>
      <c r="P94" s="126">
        <v>364</v>
      </c>
      <c r="Q94" s="127">
        <f>SUM(K94:P94)</f>
        <v>3466</v>
      </c>
      <c r="R94" s="130">
        <f>SUM(J94,Q94)</f>
        <v>4411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24</v>
      </c>
      <c r="I95" s="135">
        <v>18</v>
      </c>
      <c r="J95" s="150">
        <f>SUM(H95:I95)</f>
        <v>42</v>
      </c>
      <c r="K95" s="137">
        <v>0</v>
      </c>
      <c r="L95" s="138">
        <v>26</v>
      </c>
      <c r="M95" s="138">
        <v>18</v>
      </c>
      <c r="N95" s="138">
        <v>10</v>
      </c>
      <c r="O95" s="138">
        <v>8</v>
      </c>
      <c r="P95" s="135">
        <v>8</v>
      </c>
      <c r="Q95" s="136">
        <f>SUM(K95:P95)</f>
        <v>70</v>
      </c>
      <c r="R95" s="139">
        <f>SUM(J95,Q95)</f>
        <v>112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21</v>
      </c>
      <c r="I96" s="143">
        <v>27</v>
      </c>
      <c r="J96" s="149">
        <f>SUM(H96:I96)</f>
        <v>48</v>
      </c>
      <c r="K96" s="145">
        <v>0</v>
      </c>
      <c r="L96" s="146">
        <v>23</v>
      </c>
      <c r="M96" s="146">
        <v>17</v>
      </c>
      <c r="N96" s="146">
        <v>14</v>
      </c>
      <c r="O96" s="146">
        <v>9</v>
      </c>
      <c r="P96" s="143">
        <v>6</v>
      </c>
      <c r="Q96" s="144">
        <f>SUM(K96:P96)</f>
        <v>69</v>
      </c>
      <c r="R96" s="147">
        <f>SUM(J96,Q96)</f>
        <v>117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15</v>
      </c>
      <c r="I97" s="114">
        <v>24</v>
      </c>
      <c r="J97" s="115">
        <f>SUM(H97:I97)</f>
        <v>39</v>
      </c>
      <c r="K97" s="116">
        <v>0</v>
      </c>
      <c r="L97" s="117">
        <v>115</v>
      </c>
      <c r="M97" s="117">
        <v>78</v>
      </c>
      <c r="N97" s="117">
        <v>57</v>
      </c>
      <c r="O97" s="117">
        <v>49</v>
      </c>
      <c r="P97" s="118">
        <v>17</v>
      </c>
      <c r="Q97" s="119">
        <f>SUM(K97:P97)</f>
        <v>316</v>
      </c>
      <c r="R97" s="120">
        <f>SUM(J97,Q97)</f>
        <v>355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1328</v>
      </c>
      <c r="I98" s="114">
        <v>1205</v>
      </c>
      <c r="J98" s="115">
        <f>SUM(H98:I98)</f>
        <v>2533</v>
      </c>
      <c r="K98" s="116">
        <v>0</v>
      </c>
      <c r="L98" s="117">
        <v>2345</v>
      </c>
      <c r="M98" s="117">
        <v>1659</v>
      </c>
      <c r="N98" s="117">
        <v>934</v>
      </c>
      <c r="O98" s="117">
        <v>670</v>
      </c>
      <c r="P98" s="118">
        <v>370</v>
      </c>
      <c r="Q98" s="119">
        <f>SUM(K98:P98)</f>
        <v>5978</v>
      </c>
      <c r="R98" s="120">
        <f>SUM(J98,Q98)</f>
        <v>8511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8</v>
      </c>
      <c r="I99" s="114">
        <f t="shared" si="10"/>
        <v>8</v>
      </c>
      <c r="J99" s="115">
        <f t="shared" si="10"/>
        <v>16</v>
      </c>
      <c r="K99" s="116">
        <f t="shared" si="10"/>
        <v>0</v>
      </c>
      <c r="L99" s="117">
        <f t="shared" si="10"/>
        <v>261</v>
      </c>
      <c r="M99" s="117">
        <f t="shared" si="10"/>
        <v>353</v>
      </c>
      <c r="N99" s="117">
        <f t="shared" si="10"/>
        <v>312</v>
      </c>
      <c r="O99" s="117">
        <f t="shared" si="10"/>
        <v>253</v>
      </c>
      <c r="P99" s="118">
        <f t="shared" si="10"/>
        <v>125</v>
      </c>
      <c r="Q99" s="119">
        <f t="shared" si="10"/>
        <v>1304</v>
      </c>
      <c r="R99" s="120">
        <f t="shared" si="10"/>
        <v>1320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6</v>
      </c>
      <c r="M100" s="129">
        <v>12</v>
      </c>
      <c r="N100" s="129">
        <v>3</v>
      </c>
      <c r="O100" s="129">
        <v>1</v>
      </c>
      <c r="P100" s="126">
        <v>3</v>
      </c>
      <c r="Q100" s="127">
        <f aca="true" t="shared" si="11" ref="Q100:Q105">SUM(K100:P100)</f>
        <v>25</v>
      </c>
      <c r="R100" s="130">
        <f aca="true" t="shared" si="12" ref="R100:R105">SUM(J100,Q100)</f>
        <v>25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4</v>
      </c>
      <c r="I101" s="135">
        <v>4</v>
      </c>
      <c r="J101" s="150">
        <f>SUM(H101:I101)</f>
        <v>8</v>
      </c>
      <c r="K101" s="137">
        <v>0</v>
      </c>
      <c r="L101" s="138">
        <v>45</v>
      </c>
      <c r="M101" s="138">
        <v>58</v>
      </c>
      <c r="N101" s="138">
        <v>34</v>
      </c>
      <c r="O101" s="138">
        <v>45</v>
      </c>
      <c r="P101" s="135">
        <v>17</v>
      </c>
      <c r="Q101" s="136">
        <f t="shared" si="11"/>
        <v>199</v>
      </c>
      <c r="R101" s="139">
        <f t="shared" si="12"/>
        <v>207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4</v>
      </c>
      <c r="I102" s="135">
        <v>3</v>
      </c>
      <c r="J102" s="150">
        <f>SUM(H102:I102)</f>
        <v>7</v>
      </c>
      <c r="K102" s="137">
        <v>0</v>
      </c>
      <c r="L102" s="138">
        <v>50</v>
      </c>
      <c r="M102" s="138">
        <v>43</v>
      </c>
      <c r="N102" s="138">
        <v>34</v>
      </c>
      <c r="O102" s="138">
        <v>36</v>
      </c>
      <c r="P102" s="135">
        <v>17</v>
      </c>
      <c r="Q102" s="136">
        <f t="shared" si="11"/>
        <v>180</v>
      </c>
      <c r="R102" s="139">
        <f t="shared" si="12"/>
        <v>187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1</v>
      </c>
      <c r="J103" s="150">
        <f>SUM(H103:I103)</f>
        <v>1</v>
      </c>
      <c r="K103" s="160"/>
      <c r="L103" s="138">
        <v>139</v>
      </c>
      <c r="M103" s="138">
        <v>210</v>
      </c>
      <c r="N103" s="138">
        <v>212</v>
      </c>
      <c r="O103" s="138">
        <v>139</v>
      </c>
      <c r="P103" s="135">
        <v>72</v>
      </c>
      <c r="Q103" s="136">
        <f t="shared" si="11"/>
        <v>772</v>
      </c>
      <c r="R103" s="139">
        <f t="shared" si="12"/>
        <v>773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21</v>
      </c>
      <c r="M104" s="138">
        <v>29</v>
      </c>
      <c r="N104" s="138">
        <v>21</v>
      </c>
      <c r="O104" s="138">
        <v>24</v>
      </c>
      <c r="P104" s="135">
        <v>12</v>
      </c>
      <c r="Q104" s="136">
        <f t="shared" si="11"/>
        <v>107</v>
      </c>
      <c r="R104" s="139">
        <f t="shared" si="12"/>
        <v>107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0</v>
      </c>
      <c r="M105" s="146">
        <v>1</v>
      </c>
      <c r="N105" s="146">
        <v>8</v>
      </c>
      <c r="O105" s="146">
        <v>8</v>
      </c>
      <c r="P105" s="143">
        <v>4</v>
      </c>
      <c r="Q105" s="144">
        <f t="shared" si="11"/>
        <v>21</v>
      </c>
      <c r="R105" s="147">
        <f t="shared" si="12"/>
        <v>21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47</v>
      </c>
      <c r="M106" s="117">
        <f t="shared" si="13"/>
        <v>94</v>
      </c>
      <c r="N106" s="117">
        <f t="shared" si="13"/>
        <v>304</v>
      </c>
      <c r="O106" s="117">
        <f t="shared" si="13"/>
        <v>688</v>
      </c>
      <c r="P106" s="118">
        <f t="shared" si="13"/>
        <v>1161</v>
      </c>
      <c r="Q106" s="119">
        <f t="shared" si="13"/>
        <v>2294</v>
      </c>
      <c r="R106" s="120">
        <f t="shared" si="13"/>
        <v>2294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14</v>
      </c>
      <c r="M107" s="129">
        <v>26</v>
      </c>
      <c r="N107" s="129">
        <v>141</v>
      </c>
      <c r="O107" s="129">
        <v>313</v>
      </c>
      <c r="P107" s="126">
        <v>358</v>
      </c>
      <c r="Q107" s="127">
        <f>SUM(K107:P107)</f>
        <v>852</v>
      </c>
      <c r="R107" s="130">
        <f>SUM(J107,Q107)</f>
        <v>852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31</v>
      </c>
      <c r="M108" s="138">
        <v>61</v>
      </c>
      <c r="N108" s="138">
        <v>108</v>
      </c>
      <c r="O108" s="138">
        <v>141</v>
      </c>
      <c r="P108" s="135">
        <v>119</v>
      </c>
      <c r="Q108" s="136">
        <f>SUM(K108:P108)</f>
        <v>460</v>
      </c>
      <c r="R108" s="139">
        <f>SUM(J108,Q108)</f>
        <v>460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2</v>
      </c>
      <c r="M109" s="146">
        <v>7</v>
      </c>
      <c r="N109" s="146">
        <v>55</v>
      </c>
      <c r="O109" s="146">
        <v>234</v>
      </c>
      <c r="P109" s="143">
        <v>684</v>
      </c>
      <c r="Q109" s="144">
        <f>SUM(K109:P109)</f>
        <v>982</v>
      </c>
      <c r="R109" s="147">
        <f>SUM(J109,Q109)</f>
        <v>982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3204</v>
      </c>
      <c r="I110" s="114">
        <f t="shared" si="14"/>
        <v>3120</v>
      </c>
      <c r="J110" s="115">
        <f t="shared" si="14"/>
        <v>6324</v>
      </c>
      <c r="K110" s="116">
        <f t="shared" si="14"/>
        <v>0</v>
      </c>
      <c r="L110" s="117">
        <f t="shared" si="14"/>
        <v>6951</v>
      </c>
      <c r="M110" s="117">
        <f t="shared" si="14"/>
        <v>5755</v>
      </c>
      <c r="N110" s="117">
        <f t="shared" si="14"/>
        <v>4004</v>
      </c>
      <c r="O110" s="117">
        <f t="shared" si="14"/>
        <v>3583</v>
      </c>
      <c r="P110" s="118">
        <f t="shared" si="14"/>
        <v>2902</v>
      </c>
      <c r="Q110" s="119">
        <f t="shared" si="14"/>
        <v>23195</v>
      </c>
      <c r="R110" s="120">
        <f t="shared" si="14"/>
        <v>29519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07" customFormat="1" ht="16.5" customHeight="1">
      <c r="B114" s="186" t="str">
        <f>"平成"&amp;WIDECHAR($A$2)&amp;"年（"&amp;WIDECHAR($B$2)&amp;"年）"&amp;WIDECHAR($C$2)&amp;"月"</f>
        <v>平成２４年（２０１２年）２月</v>
      </c>
      <c r="C114" s="187"/>
      <c r="D114" s="187"/>
      <c r="E114" s="187"/>
      <c r="F114" s="187"/>
      <c r="G114" s="188"/>
      <c r="H114" s="211" t="s">
        <v>23</v>
      </c>
      <c r="I114" s="212"/>
      <c r="J114" s="212"/>
      <c r="K114" s="196" t="s">
        <v>24</v>
      </c>
      <c r="L114" s="197"/>
      <c r="M114" s="197"/>
      <c r="N114" s="197"/>
      <c r="O114" s="197"/>
      <c r="P114" s="197"/>
      <c r="Q114" s="198"/>
      <c r="R114" s="209" t="s">
        <v>17</v>
      </c>
    </row>
    <row r="115" spans="2:18" s="107" customFormat="1" ht="16.5" customHeight="1">
      <c r="B115" s="189"/>
      <c r="C115" s="190"/>
      <c r="D115" s="190"/>
      <c r="E115" s="190"/>
      <c r="F115" s="190"/>
      <c r="G115" s="191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1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34064606</v>
      </c>
      <c r="I116" s="114">
        <f t="shared" si="15"/>
        <v>51735643</v>
      </c>
      <c r="J116" s="115">
        <f t="shared" si="15"/>
        <v>85800249</v>
      </c>
      <c r="K116" s="116">
        <f t="shared" si="15"/>
        <v>0</v>
      </c>
      <c r="L116" s="117">
        <f t="shared" si="15"/>
        <v>211199902</v>
      </c>
      <c r="M116" s="117">
        <f t="shared" si="15"/>
        <v>197305935</v>
      </c>
      <c r="N116" s="117">
        <f t="shared" si="15"/>
        <v>155261676</v>
      </c>
      <c r="O116" s="117">
        <f t="shared" si="15"/>
        <v>130070490</v>
      </c>
      <c r="P116" s="118">
        <f t="shared" si="15"/>
        <v>83466790</v>
      </c>
      <c r="Q116" s="119">
        <f t="shared" si="15"/>
        <v>777304793</v>
      </c>
      <c r="R116" s="120">
        <f t="shared" si="15"/>
        <v>863105042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12678920</v>
      </c>
      <c r="I117" s="114">
        <f t="shared" si="16"/>
        <v>15639075</v>
      </c>
      <c r="J117" s="115">
        <f t="shared" si="16"/>
        <v>28317995</v>
      </c>
      <c r="K117" s="116">
        <f t="shared" si="16"/>
        <v>0</v>
      </c>
      <c r="L117" s="117">
        <f t="shared" si="16"/>
        <v>39926840</v>
      </c>
      <c r="M117" s="117">
        <f t="shared" si="16"/>
        <v>39557358</v>
      </c>
      <c r="N117" s="117">
        <f t="shared" si="16"/>
        <v>31708772</v>
      </c>
      <c r="O117" s="117">
        <f t="shared" si="16"/>
        <v>31563668</v>
      </c>
      <c r="P117" s="118">
        <f t="shared" si="16"/>
        <v>24819385</v>
      </c>
      <c r="Q117" s="119">
        <f t="shared" si="16"/>
        <v>167576023</v>
      </c>
      <c r="R117" s="120">
        <f aca="true" t="shared" si="17" ref="R117:R122">SUM(J117,Q117)</f>
        <v>195894018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12294089</v>
      </c>
      <c r="I118" s="126">
        <v>14536215</v>
      </c>
      <c r="J118" s="127">
        <f>SUM(H118:I118)</f>
        <v>26830304</v>
      </c>
      <c r="K118" s="128">
        <v>0</v>
      </c>
      <c r="L118" s="129">
        <v>32446427</v>
      </c>
      <c r="M118" s="129">
        <v>31106726</v>
      </c>
      <c r="N118" s="129">
        <v>25189758</v>
      </c>
      <c r="O118" s="129">
        <v>23776812</v>
      </c>
      <c r="P118" s="126">
        <v>16279525</v>
      </c>
      <c r="Q118" s="127">
        <f>SUM(K118:P118)</f>
        <v>128799248</v>
      </c>
      <c r="R118" s="130">
        <f t="shared" si="17"/>
        <v>155629552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157500</v>
      </c>
      <c r="N119" s="138">
        <v>214830</v>
      </c>
      <c r="O119" s="138">
        <v>372978</v>
      </c>
      <c r="P119" s="135">
        <v>1791756</v>
      </c>
      <c r="Q119" s="136">
        <f>SUM(K119:P119)</f>
        <v>2537064</v>
      </c>
      <c r="R119" s="139">
        <f t="shared" si="17"/>
        <v>2537064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234351</v>
      </c>
      <c r="I120" s="135">
        <v>540423</v>
      </c>
      <c r="J120" s="136">
        <f>SUM(H120:I120)</f>
        <v>774774</v>
      </c>
      <c r="K120" s="137">
        <v>0</v>
      </c>
      <c r="L120" s="138">
        <v>3048273</v>
      </c>
      <c r="M120" s="138">
        <v>4180302</v>
      </c>
      <c r="N120" s="138">
        <v>3051738</v>
      </c>
      <c r="O120" s="138">
        <v>4257592</v>
      </c>
      <c r="P120" s="135">
        <v>4256508</v>
      </c>
      <c r="Q120" s="136">
        <f>SUM(K120:P120)</f>
        <v>18794413</v>
      </c>
      <c r="R120" s="139">
        <f t="shared" si="17"/>
        <v>19569187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27990</v>
      </c>
      <c r="I121" s="135">
        <v>520677</v>
      </c>
      <c r="J121" s="136">
        <f>SUM(H121:I121)</f>
        <v>548667</v>
      </c>
      <c r="K121" s="137">
        <v>0</v>
      </c>
      <c r="L121" s="138">
        <v>3481380</v>
      </c>
      <c r="M121" s="138">
        <v>2898370</v>
      </c>
      <c r="N121" s="138">
        <v>2395286</v>
      </c>
      <c r="O121" s="138">
        <v>1978506</v>
      </c>
      <c r="P121" s="135">
        <v>1548666</v>
      </c>
      <c r="Q121" s="136">
        <f>SUM(K121:P121)</f>
        <v>12302208</v>
      </c>
      <c r="R121" s="139">
        <f t="shared" si="17"/>
        <v>12850875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122490</v>
      </c>
      <c r="I122" s="143">
        <v>41760</v>
      </c>
      <c r="J122" s="144">
        <f>SUM(H122:I122)</f>
        <v>164250</v>
      </c>
      <c r="K122" s="145">
        <v>0</v>
      </c>
      <c r="L122" s="146">
        <v>950760</v>
      </c>
      <c r="M122" s="146">
        <v>1214460</v>
      </c>
      <c r="N122" s="146">
        <v>857160</v>
      </c>
      <c r="O122" s="146">
        <v>1177780</v>
      </c>
      <c r="P122" s="143">
        <v>942930</v>
      </c>
      <c r="Q122" s="144">
        <f>SUM(K122:P122)</f>
        <v>5143090</v>
      </c>
      <c r="R122" s="147">
        <f t="shared" si="17"/>
        <v>5307340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11008849</v>
      </c>
      <c r="I123" s="114">
        <f t="shared" si="18"/>
        <v>22253376</v>
      </c>
      <c r="J123" s="115">
        <f t="shared" si="18"/>
        <v>33262225</v>
      </c>
      <c r="K123" s="116">
        <f t="shared" si="18"/>
        <v>0</v>
      </c>
      <c r="L123" s="117">
        <f t="shared" si="18"/>
        <v>113612002</v>
      </c>
      <c r="M123" s="117">
        <f t="shared" si="18"/>
        <v>106242406</v>
      </c>
      <c r="N123" s="117">
        <f t="shared" si="18"/>
        <v>77273196</v>
      </c>
      <c r="O123" s="117">
        <f t="shared" si="18"/>
        <v>57001163</v>
      </c>
      <c r="P123" s="118">
        <f t="shared" si="18"/>
        <v>34631503</v>
      </c>
      <c r="Q123" s="119">
        <f t="shared" si="18"/>
        <v>388760270</v>
      </c>
      <c r="R123" s="120">
        <f t="shared" si="18"/>
        <v>422022495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8387698</v>
      </c>
      <c r="I124" s="126">
        <v>14552231</v>
      </c>
      <c r="J124" s="148">
        <f>SUM(H124:I124)</f>
        <v>22939929</v>
      </c>
      <c r="K124" s="128">
        <v>0</v>
      </c>
      <c r="L124" s="129">
        <v>80909593</v>
      </c>
      <c r="M124" s="129">
        <v>69834057</v>
      </c>
      <c r="N124" s="129">
        <v>50453898</v>
      </c>
      <c r="O124" s="129">
        <v>37412564</v>
      </c>
      <c r="P124" s="126">
        <v>20627658</v>
      </c>
      <c r="Q124" s="127">
        <f>SUM(K124:P124)</f>
        <v>259237770</v>
      </c>
      <c r="R124" s="130">
        <f>SUM(J124,Q124)</f>
        <v>282177699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2621151</v>
      </c>
      <c r="I125" s="143">
        <v>7701145</v>
      </c>
      <c r="J125" s="149">
        <f>SUM(H125:I125)</f>
        <v>10322296</v>
      </c>
      <c r="K125" s="145">
        <v>0</v>
      </c>
      <c r="L125" s="146">
        <v>32702409</v>
      </c>
      <c r="M125" s="146">
        <v>36408349</v>
      </c>
      <c r="N125" s="146">
        <v>26819298</v>
      </c>
      <c r="O125" s="146">
        <v>19588599</v>
      </c>
      <c r="P125" s="143">
        <v>14003845</v>
      </c>
      <c r="Q125" s="144">
        <f>SUM(K125:P125)</f>
        <v>129522500</v>
      </c>
      <c r="R125" s="147">
        <f>SUM(J125,Q125)</f>
        <v>139844796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28854</v>
      </c>
      <c r="I126" s="114">
        <f t="shared" si="19"/>
        <v>292470</v>
      </c>
      <c r="J126" s="115">
        <f t="shared" si="19"/>
        <v>321324</v>
      </c>
      <c r="K126" s="116">
        <f t="shared" si="19"/>
        <v>0</v>
      </c>
      <c r="L126" s="117">
        <f t="shared" si="19"/>
        <v>4774986</v>
      </c>
      <c r="M126" s="117">
        <f t="shared" si="19"/>
        <v>8554904</v>
      </c>
      <c r="N126" s="117">
        <f t="shared" si="19"/>
        <v>12369015</v>
      </c>
      <c r="O126" s="117">
        <f t="shared" si="19"/>
        <v>12360824</v>
      </c>
      <c r="P126" s="118">
        <f t="shared" si="19"/>
        <v>7954623</v>
      </c>
      <c r="Q126" s="119">
        <f t="shared" si="19"/>
        <v>46014352</v>
      </c>
      <c r="R126" s="120">
        <f t="shared" si="19"/>
        <v>46335676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28854</v>
      </c>
      <c r="I127" s="126">
        <v>213603</v>
      </c>
      <c r="J127" s="148">
        <f>SUM(H127:I127)</f>
        <v>242457</v>
      </c>
      <c r="K127" s="128">
        <v>0</v>
      </c>
      <c r="L127" s="129">
        <v>3792024</v>
      </c>
      <c r="M127" s="129">
        <v>5430266</v>
      </c>
      <c r="N127" s="129">
        <v>8122239</v>
      </c>
      <c r="O127" s="129">
        <v>8404010</v>
      </c>
      <c r="P127" s="126">
        <v>4465188</v>
      </c>
      <c r="Q127" s="127">
        <f>SUM(K127:P127)</f>
        <v>30213727</v>
      </c>
      <c r="R127" s="130">
        <f>SUM(J127,Q127)</f>
        <v>30456184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78867</v>
      </c>
      <c r="J128" s="150">
        <f>SUM(H128:I128)</f>
        <v>78867</v>
      </c>
      <c r="K128" s="137">
        <v>0</v>
      </c>
      <c r="L128" s="138">
        <v>877878</v>
      </c>
      <c r="M128" s="138">
        <v>2868822</v>
      </c>
      <c r="N128" s="138">
        <v>4184136</v>
      </c>
      <c r="O128" s="138">
        <v>3809070</v>
      </c>
      <c r="P128" s="135">
        <v>3444084</v>
      </c>
      <c r="Q128" s="136">
        <f>SUM(K128:P128)</f>
        <v>15183990</v>
      </c>
      <c r="R128" s="139">
        <f>SUM(J128,Q128)</f>
        <v>15262857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105084</v>
      </c>
      <c r="M129" s="146">
        <v>255816</v>
      </c>
      <c r="N129" s="146">
        <v>62640</v>
      </c>
      <c r="O129" s="146">
        <v>147744</v>
      </c>
      <c r="P129" s="143">
        <v>45351</v>
      </c>
      <c r="Q129" s="144">
        <f>SUM(K129:P129)</f>
        <v>616635</v>
      </c>
      <c r="R129" s="147">
        <f>SUM(J129,Q129)</f>
        <v>616635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3792219</v>
      </c>
      <c r="I130" s="114">
        <f t="shared" si="20"/>
        <v>5590838</v>
      </c>
      <c r="J130" s="115">
        <f t="shared" si="20"/>
        <v>9383057</v>
      </c>
      <c r="K130" s="116">
        <f t="shared" si="20"/>
        <v>0</v>
      </c>
      <c r="L130" s="117">
        <f t="shared" si="20"/>
        <v>7432808</v>
      </c>
      <c r="M130" s="117">
        <f t="shared" si="20"/>
        <v>10496911</v>
      </c>
      <c r="N130" s="117">
        <f t="shared" si="20"/>
        <v>9260595</v>
      </c>
      <c r="O130" s="117">
        <f t="shared" si="20"/>
        <v>8378438</v>
      </c>
      <c r="P130" s="118">
        <f t="shared" si="20"/>
        <v>6858682</v>
      </c>
      <c r="Q130" s="119">
        <f t="shared" si="20"/>
        <v>42427434</v>
      </c>
      <c r="R130" s="120">
        <f t="shared" si="20"/>
        <v>51810491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2160198</v>
      </c>
      <c r="I131" s="126">
        <v>3433995</v>
      </c>
      <c r="J131" s="148">
        <f>SUM(H131:I131)</f>
        <v>5594193</v>
      </c>
      <c r="K131" s="128">
        <v>0</v>
      </c>
      <c r="L131" s="129">
        <v>5163692</v>
      </c>
      <c r="M131" s="129">
        <v>9117222</v>
      </c>
      <c r="N131" s="129">
        <v>8043542</v>
      </c>
      <c r="O131" s="129">
        <v>7663680</v>
      </c>
      <c r="P131" s="126">
        <v>6073436</v>
      </c>
      <c r="Q131" s="127">
        <f>SUM(K131:P131)</f>
        <v>36061572</v>
      </c>
      <c r="R131" s="130">
        <f>SUM(J131,Q131)</f>
        <v>41655765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456283</v>
      </c>
      <c r="I132" s="135">
        <v>383527</v>
      </c>
      <c r="J132" s="150">
        <f>SUM(H132:I132)</f>
        <v>839810</v>
      </c>
      <c r="K132" s="137">
        <v>0</v>
      </c>
      <c r="L132" s="138">
        <v>607791</v>
      </c>
      <c r="M132" s="138">
        <v>427581</v>
      </c>
      <c r="N132" s="138">
        <v>273721</v>
      </c>
      <c r="O132" s="138">
        <v>130817</v>
      </c>
      <c r="P132" s="135">
        <v>305786</v>
      </c>
      <c r="Q132" s="136">
        <f>SUM(K132:P132)</f>
        <v>1745696</v>
      </c>
      <c r="R132" s="139">
        <f>SUM(J132,Q132)</f>
        <v>2585506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1175738</v>
      </c>
      <c r="I133" s="143">
        <v>1773316</v>
      </c>
      <c r="J133" s="149">
        <f>SUM(H133:I133)</f>
        <v>2949054</v>
      </c>
      <c r="K133" s="145">
        <v>0</v>
      </c>
      <c r="L133" s="146">
        <v>1661325</v>
      </c>
      <c r="M133" s="146">
        <v>952108</v>
      </c>
      <c r="N133" s="146">
        <v>943332</v>
      </c>
      <c r="O133" s="146">
        <v>583941</v>
      </c>
      <c r="P133" s="143">
        <v>479460</v>
      </c>
      <c r="Q133" s="144">
        <f>SUM(K133:P133)</f>
        <v>4620166</v>
      </c>
      <c r="R133" s="147">
        <f>SUM(J133,Q133)</f>
        <v>7569220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892404</v>
      </c>
      <c r="I134" s="114">
        <v>2884284</v>
      </c>
      <c r="J134" s="115">
        <f>SUM(H134:I134)</f>
        <v>3776688</v>
      </c>
      <c r="K134" s="116">
        <v>0</v>
      </c>
      <c r="L134" s="117">
        <v>17609750</v>
      </c>
      <c r="M134" s="117">
        <v>12742434</v>
      </c>
      <c r="N134" s="117">
        <v>10584026</v>
      </c>
      <c r="O134" s="117">
        <v>10546092</v>
      </c>
      <c r="P134" s="118">
        <v>3581747</v>
      </c>
      <c r="Q134" s="119">
        <f>SUM(K134:P134)</f>
        <v>55064049</v>
      </c>
      <c r="R134" s="120">
        <f>SUM(J134,Q134)</f>
        <v>58840737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5663360</v>
      </c>
      <c r="I135" s="114">
        <v>5075600</v>
      </c>
      <c r="J135" s="115">
        <f>SUM(H135:I135)</f>
        <v>10738960</v>
      </c>
      <c r="K135" s="116">
        <v>0</v>
      </c>
      <c r="L135" s="117">
        <v>27843516</v>
      </c>
      <c r="M135" s="117">
        <v>19711922</v>
      </c>
      <c r="N135" s="117">
        <v>14066072</v>
      </c>
      <c r="O135" s="117">
        <v>10220305</v>
      </c>
      <c r="P135" s="118">
        <v>5620850</v>
      </c>
      <c r="Q135" s="119">
        <f>SUM(K135:P135)</f>
        <v>77462665</v>
      </c>
      <c r="R135" s="120">
        <f>SUM(J135,Q135)</f>
        <v>88201625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312480</v>
      </c>
      <c r="I136" s="114">
        <f t="shared" si="21"/>
        <v>703575</v>
      </c>
      <c r="J136" s="115">
        <f t="shared" si="21"/>
        <v>1016055</v>
      </c>
      <c r="K136" s="116">
        <f t="shared" si="21"/>
        <v>0</v>
      </c>
      <c r="L136" s="117">
        <f t="shared" si="21"/>
        <v>44954397</v>
      </c>
      <c r="M136" s="117">
        <f t="shared" si="21"/>
        <v>67633550</v>
      </c>
      <c r="N136" s="117">
        <f t="shared" si="21"/>
        <v>67343607</v>
      </c>
      <c r="O136" s="117">
        <f t="shared" si="21"/>
        <v>55481832</v>
      </c>
      <c r="P136" s="118">
        <f t="shared" si="21"/>
        <v>27575865</v>
      </c>
      <c r="Q136" s="119">
        <f t="shared" si="21"/>
        <v>262989251</v>
      </c>
      <c r="R136" s="120">
        <f t="shared" si="21"/>
        <v>264005306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54000</v>
      </c>
      <c r="M137" s="129">
        <v>150624</v>
      </c>
      <c r="N137" s="129">
        <v>32328</v>
      </c>
      <c r="O137" s="129">
        <v>9000</v>
      </c>
      <c r="P137" s="126">
        <v>41148</v>
      </c>
      <c r="Q137" s="127">
        <f aca="true" t="shared" si="22" ref="Q137:Q142">SUM(K137:P137)</f>
        <v>287100</v>
      </c>
      <c r="R137" s="130">
        <f aca="true" t="shared" si="23" ref="R137:R142">SUM(J137,Q137)</f>
        <v>287100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138996</v>
      </c>
      <c r="I138" s="135">
        <v>249561</v>
      </c>
      <c r="J138" s="150">
        <f>SUM(H138:I138)</f>
        <v>388557</v>
      </c>
      <c r="K138" s="137">
        <v>0</v>
      </c>
      <c r="L138" s="138">
        <v>3770622</v>
      </c>
      <c r="M138" s="138">
        <v>6401481</v>
      </c>
      <c r="N138" s="138">
        <v>4109949</v>
      </c>
      <c r="O138" s="138">
        <v>6274593</v>
      </c>
      <c r="P138" s="135">
        <v>2304279</v>
      </c>
      <c r="Q138" s="136">
        <f t="shared" si="22"/>
        <v>22860924</v>
      </c>
      <c r="R138" s="139">
        <f t="shared" si="23"/>
        <v>23249481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173484</v>
      </c>
      <c r="I139" s="135">
        <v>222165</v>
      </c>
      <c r="J139" s="150">
        <f>SUM(H139:I139)</f>
        <v>395649</v>
      </c>
      <c r="K139" s="137">
        <v>0</v>
      </c>
      <c r="L139" s="138">
        <v>5469516</v>
      </c>
      <c r="M139" s="138">
        <v>6542739</v>
      </c>
      <c r="N139" s="138">
        <v>6625377</v>
      </c>
      <c r="O139" s="138">
        <v>8674884</v>
      </c>
      <c r="P139" s="135">
        <v>4386195</v>
      </c>
      <c r="Q139" s="136">
        <f t="shared" si="22"/>
        <v>31698711</v>
      </c>
      <c r="R139" s="139">
        <f t="shared" si="23"/>
        <v>32094360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231849</v>
      </c>
      <c r="J140" s="150">
        <f>SUM(H140:I140)</f>
        <v>231849</v>
      </c>
      <c r="K140" s="160"/>
      <c r="L140" s="138">
        <v>32786145</v>
      </c>
      <c r="M140" s="138">
        <v>49956887</v>
      </c>
      <c r="N140" s="138">
        <v>51440121</v>
      </c>
      <c r="O140" s="138">
        <v>33911271</v>
      </c>
      <c r="P140" s="135">
        <v>17474535</v>
      </c>
      <c r="Q140" s="136">
        <f t="shared" si="22"/>
        <v>185568959</v>
      </c>
      <c r="R140" s="139">
        <f t="shared" si="23"/>
        <v>185800808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2874114</v>
      </c>
      <c r="M141" s="138">
        <v>4387077</v>
      </c>
      <c r="N141" s="138">
        <v>3891681</v>
      </c>
      <c r="O141" s="138">
        <v>4957326</v>
      </c>
      <c r="P141" s="135">
        <v>2470347</v>
      </c>
      <c r="Q141" s="136">
        <f t="shared" si="22"/>
        <v>18580545</v>
      </c>
      <c r="R141" s="139">
        <f t="shared" si="23"/>
        <v>18580545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0</v>
      </c>
      <c r="M142" s="146">
        <v>194742</v>
      </c>
      <c r="N142" s="146">
        <v>1244151</v>
      </c>
      <c r="O142" s="146">
        <v>1654758</v>
      </c>
      <c r="P142" s="143">
        <v>899361</v>
      </c>
      <c r="Q142" s="144">
        <f t="shared" si="22"/>
        <v>3993012</v>
      </c>
      <c r="R142" s="147">
        <f t="shared" si="23"/>
        <v>3993012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9567001</v>
      </c>
      <c r="M143" s="117">
        <f t="shared" si="24"/>
        <v>20727267</v>
      </c>
      <c r="N143" s="117">
        <f t="shared" si="24"/>
        <v>78615541</v>
      </c>
      <c r="O143" s="117">
        <f t="shared" si="24"/>
        <v>200824354</v>
      </c>
      <c r="P143" s="118">
        <f t="shared" si="24"/>
        <v>392286613</v>
      </c>
      <c r="Q143" s="119">
        <f t="shared" si="24"/>
        <v>702020776</v>
      </c>
      <c r="R143" s="120">
        <f t="shared" si="24"/>
        <v>702020776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2844298</v>
      </c>
      <c r="M144" s="129">
        <v>5756156</v>
      </c>
      <c r="N144" s="129">
        <v>32425398</v>
      </c>
      <c r="O144" s="129">
        <v>77910697</v>
      </c>
      <c r="P144" s="126">
        <v>95210819</v>
      </c>
      <c r="Q144" s="127">
        <f>SUM(K144:P144)</f>
        <v>214147368</v>
      </c>
      <c r="R144" s="130">
        <f>SUM(J144,Q144)</f>
        <v>214147368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6184224</v>
      </c>
      <c r="M145" s="138">
        <v>13427764</v>
      </c>
      <c r="N145" s="138">
        <v>26480629</v>
      </c>
      <c r="O145" s="138">
        <v>37419903</v>
      </c>
      <c r="P145" s="135">
        <v>34207151</v>
      </c>
      <c r="Q145" s="136">
        <f>SUM(K145:P145)</f>
        <v>117719671</v>
      </c>
      <c r="R145" s="139">
        <f>SUM(J145,Q145)</f>
        <v>117719671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538479</v>
      </c>
      <c r="M146" s="146">
        <v>1543347</v>
      </c>
      <c r="N146" s="146">
        <v>19709514</v>
      </c>
      <c r="O146" s="146">
        <v>85493754</v>
      </c>
      <c r="P146" s="143">
        <v>262868643</v>
      </c>
      <c r="Q146" s="144">
        <f>SUM(K146:P146)</f>
        <v>370153737</v>
      </c>
      <c r="R146" s="147">
        <f>SUM(J146,Q146)</f>
        <v>370153737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34377086</v>
      </c>
      <c r="I147" s="114">
        <f t="shared" si="25"/>
        <v>52439218</v>
      </c>
      <c r="J147" s="115">
        <f t="shared" si="25"/>
        <v>86816304</v>
      </c>
      <c r="K147" s="116">
        <f t="shared" si="25"/>
        <v>0</v>
      </c>
      <c r="L147" s="117">
        <f t="shared" si="25"/>
        <v>265721300</v>
      </c>
      <c r="M147" s="117">
        <f t="shared" si="25"/>
        <v>285666752</v>
      </c>
      <c r="N147" s="117">
        <f t="shared" si="25"/>
        <v>301220824</v>
      </c>
      <c r="O147" s="117">
        <f t="shared" si="25"/>
        <v>386376676</v>
      </c>
      <c r="P147" s="118">
        <f t="shared" si="25"/>
        <v>503329268</v>
      </c>
      <c r="Q147" s="119">
        <f t="shared" si="25"/>
        <v>1742314820</v>
      </c>
      <c r="R147" s="120">
        <f t="shared" si="25"/>
        <v>1829131124</v>
      </c>
    </row>
  </sheetData>
  <sheetProtection/>
  <mergeCells count="42">
    <mergeCell ref="K49:P49"/>
    <mergeCell ref="R32:R33"/>
    <mergeCell ref="H5:I5"/>
    <mergeCell ref="Q12:R12"/>
    <mergeCell ref="P1:Q1"/>
    <mergeCell ref="I113:R113"/>
    <mergeCell ref="J1:O1"/>
    <mergeCell ref="H114:J114"/>
    <mergeCell ref="K114:Q114"/>
    <mergeCell ref="Q41:Q42"/>
    <mergeCell ref="H41:J41"/>
    <mergeCell ref="J40:Q40"/>
    <mergeCell ref="K31:R31"/>
    <mergeCell ref="H32:J32"/>
    <mergeCell ref="K32:Q32"/>
    <mergeCell ref="I76:R76"/>
    <mergeCell ref="B5:G5"/>
    <mergeCell ref="B13:G13"/>
    <mergeCell ref="R23:R24"/>
    <mergeCell ref="K23:Q23"/>
    <mergeCell ref="H23:J23"/>
    <mergeCell ref="K22:R22"/>
    <mergeCell ref="B77:G78"/>
    <mergeCell ref="H57:J57"/>
    <mergeCell ref="K57:P57"/>
    <mergeCell ref="R114:R115"/>
    <mergeCell ref="B114:G115"/>
    <mergeCell ref="H77:J77"/>
    <mergeCell ref="K77:Q77"/>
    <mergeCell ref="R77:R78"/>
    <mergeCell ref="Q57:Q58"/>
    <mergeCell ref="B57:G58"/>
    <mergeCell ref="H4:I4"/>
    <mergeCell ref="B23:G24"/>
    <mergeCell ref="B32:G33"/>
    <mergeCell ref="J56:Q56"/>
    <mergeCell ref="B49:G50"/>
    <mergeCell ref="H49:J49"/>
    <mergeCell ref="J48:Q48"/>
    <mergeCell ref="B41:G42"/>
    <mergeCell ref="Q49:Q50"/>
    <mergeCell ref="K41:P41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F2" sqref="F2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平成２４年（２０１２年）１月※</v>
      </c>
      <c r="J1" s="215" t="s">
        <v>0</v>
      </c>
      <c r="K1" s="216"/>
      <c r="L1" s="216"/>
      <c r="M1" s="216"/>
      <c r="N1" s="216"/>
      <c r="O1" s="217"/>
      <c r="P1" s="218">
        <v>40940</v>
      </c>
      <c r="Q1" s="218"/>
      <c r="R1" s="177" t="s">
        <v>66</v>
      </c>
    </row>
    <row r="2" spans="1:17" ht="16.5" customHeight="1" thickTop="1">
      <c r="A2" s="173">
        <v>24</v>
      </c>
      <c r="B2" s="173">
        <v>2012</v>
      </c>
      <c r="C2" s="173">
        <v>1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219" t="str">
        <f>"平成"&amp;WIDECHAR($A$2)&amp;"年（"&amp;WIDECHAR($B$2)&amp;"年）"&amp;WIDECHAR($C$2)&amp;"月末日現在"</f>
        <v>平成２４年（２０１２年）１月末日現在</v>
      </c>
      <c r="C5" s="220"/>
      <c r="D5" s="220"/>
      <c r="E5" s="220"/>
      <c r="F5" s="220"/>
      <c r="G5" s="221"/>
      <c r="H5" s="222" t="s">
        <v>3</v>
      </c>
      <c r="I5" s="22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39169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41706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80875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1:18" ht="16.5" customHeight="1">
      <c r="A13" s="173" t="s">
        <v>67</v>
      </c>
      <c r="B13" s="219" t="str">
        <f>"平成"&amp;WIDECHAR($A$2)&amp;"年（"&amp;WIDECHAR($B$2)&amp;"年）"&amp;WIDECHAR($C$2)&amp;"月末日現在"</f>
        <v>平成２４年（２０１２年）１月末日現在</v>
      </c>
      <c r="C13" s="220"/>
      <c r="D13" s="220"/>
      <c r="E13" s="220"/>
      <c r="F13" s="220"/>
      <c r="G13" s="22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v>2476</v>
      </c>
      <c r="I14" s="32">
        <v>1807</v>
      </c>
      <c r="J14" s="33">
        <f>SUM(H14:I14)</f>
        <v>4283</v>
      </c>
      <c r="K14" s="34">
        <f>K15+K16</f>
        <v>0</v>
      </c>
      <c r="L14" s="35">
        <v>3407</v>
      </c>
      <c r="M14" s="35">
        <v>2369</v>
      </c>
      <c r="N14" s="35">
        <v>1840</v>
      </c>
      <c r="O14" s="35">
        <v>1974</v>
      </c>
      <c r="P14" s="36">
        <v>2259</v>
      </c>
      <c r="Q14" s="37">
        <f>SUM(K14:P14)</f>
        <v>11849</v>
      </c>
      <c r="R14" s="174">
        <f>SUM(J14,Q14)</f>
        <v>16132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376</v>
      </c>
      <c r="I15" s="42">
        <v>259</v>
      </c>
      <c r="J15" s="43">
        <f>SUM(H15:I15)</f>
        <v>635</v>
      </c>
      <c r="K15" s="44">
        <v>0</v>
      </c>
      <c r="L15" s="45">
        <v>448</v>
      </c>
      <c r="M15" s="45">
        <v>341</v>
      </c>
      <c r="N15" s="45">
        <v>237</v>
      </c>
      <c r="O15" s="45">
        <v>208</v>
      </c>
      <c r="P15" s="42">
        <v>228</v>
      </c>
      <c r="Q15" s="43">
        <f>SUM(K15:P15)</f>
        <v>1462</v>
      </c>
      <c r="R15" s="175">
        <f>SUM(J15,Q15)</f>
        <v>2097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2100</v>
      </c>
      <c r="I16" s="49">
        <v>1548</v>
      </c>
      <c r="J16" s="50">
        <f>SUM(H16:I16)</f>
        <v>3648</v>
      </c>
      <c r="K16" s="51">
        <v>0</v>
      </c>
      <c r="L16" s="52">
        <v>2959</v>
      </c>
      <c r="M16" s="52">
        <v>2028</v>
      </c>
      <c r="N16" s="52">
        <v>1603</v>
      </c>
      <c r="O16" s="52">
        <v>1766</v>
      </c>
      <c r="P16" s="49">
        <v>2031</v>
      </c>
      <c r="Q16" s="50">
        <f>SUM(K16:P16)</f>
        <v>10387</v>
      </c>
      <c r="R16" s="176">
        <f>SUM(J16,Q16)</f>
        <v>14035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50</v>
      </c>
      <c r="I17" s="32">
        <v>64</v>
      </c>
      <c r="J17" s="33">
        <f>SUM(H17:I17)</f>
        <v>114</v>
      </c>
      <c r="K17" s="34">
        <v>0</v>
      </c>
      <c r="L17" s="35">
        <v>102</v>
      </c>
      <c r="M17" s="35">
        <v>99</v>
      </c>
      <c r="N17" s="35">
        <v>42</v>
      </c>
      <c r="O17" s="35">
        <v>46</v>
      </c>
      <c r="P17" s="36">
        <v>68</v>
      </c>
      <c r="Q17" s="56">
        <f>SUM(K17:P17)</f>
        <v>357</v>
      </c>
      <c r="R17" s="57">
        <f>SUM(J17,Q17)</f>
        <v>471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2526</v>
      </c>
      <c r="I18" s="59">
        <f>I14+I17</f>
        <v>1871</v>
      </c>
      <c r="J18" s="60">
        <f>SUM(H18:I18)</f>
        <v>4397</v>
      </c>
      <c r="K18" s="61">
        <f aca="true" t="shared" si="0" ref="K18:P18">K14+K17</f>
        <v>0</v>
      </c>
      <c r="L18" s="62">
        <f t="shared" si="0"/>
        <v>3509</v>
      </c>
      <c r="M18" s="62">
        <f t="shared" si="0"/>
        <v>2468</v>
      </c>
      <c r="N18" s="62">
        <f t="shared" si="0"/>
        <v>1882</v>
      </c>
      <c r="O18" s="62">
        <f t="shared" si="0"/>
        <v>2020</v>
      </c>
      <c r="P18" s="59">
        <f t="shared" si="0"/>
        <v>2327</v>
      </c>
      <c r="Q18" s="60">
        <f>SUM(K18:P18)</f>
        <v>12206</v>
      </c>
      <c r="R18" s="63">
        <f>SUM(J18,Q18)</f>
        <v>16603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86" t="str">
        <f>"平成"&amp;WIDECHAR($A$2)&amp;"年（"&amp;WIDECHAR($B$2)&amp;"年）"&amp;WIDECHAR($C$2)&amp;"月"</f>
        <v>平成２４年（２０１２年）１月</v>
      </c>
      <c r="C23" s="187"/>
      <c r="D23" s="187"/>
      <c r="E23" s="187"/>
      <c r="F23" s="187"/>
      <c r="G23" s="188"/>
      <c r="H23" s="211" t="s">
        <v>23</v>
      </c>
      <c r="I23" s="212"/>
      <c r="J23" s="212"/>
      <c r="K23" s="196" t="s">
        <v>24</v>
      </c>
      <c r="L23" s="197"/>
      <c r="M23" s="197"/>
      <c r="N23" s="197"/>
      <c r="O23" s="197"/>
      <c r="P23" s="197"/>
      <c r="Q23" s="198"/>
      <c r="R23" s="209" t="s">
        <v>17</v>
      </c>
    </row>
    <row r="24" spans="2:18" ht="16.5" customHeight="1">
      <c r="B24" s="189"/>
      <c r="C24" s="190"/>
      <c r="D24" s="190"/>
      <c r="E24" s="190"/>
      <c r="F24" s="190"/>
      <c r="G24" s="191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1309</v>
      </c>
      <c r="I25" s="72">
        <v>1203</v>
      </c>
      <c r="J25" s="73">
        <f>SUM(H25:I25)</f>
        <v>2512</v>
      </c>
      <c r="K25" s="74">
        <v>0</v>
      </c>
      <c r="L25" s="75">
        <v>2433</v>
      </c>
      <c r="M25" s="75">
        <v>1731</v>
      </c>
      <c r="N25" s="75">
        <v>1015</v>
      </c>
      <c r="O25" s="75">
        <v>741</v>
      </c>
      <c r="P25" s="76">
        <v>379</v>
      </c>
      <c r="Q25" s="77">
        <f>SUM(K25:P25)</f>
        <v>6299</v>
      </c>
      <c r="R25" s="38">
        <f>SUM(J25,Q25)</f>
        <v>8811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20</v>
      </c>
      <c r="I26" s="79">
        <v>43</v>
      </c>
      <c r="J26" s="80">
        <f>SUM(H26:I26)</f>
        <v>63</v>
      </c>
      <c r="K26" s="81">
        <v>0</v>
      </c>
      <c r="L26" s="82">
        <v>59</v>
      </c>
      <c r="M26" s="82">
        <v>65</v>
      </c>
      <c r="N26" s="82">
        <v>21</v>
      </c>
      <c r="O26" s="82">
        <v>25</v>
      </c>
      <c r="P26" s="83">
        <v>27</v>
      </c>
      <c r="Q26" s="84">
        <f>SUM(K26:P26)</f>
        <v>197</v>
      </c>
      <c r="R26" s="53">
        <f>SUM(J26,Q26)</f>
        <v>260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1" ref="H27:P27">H25+H26</f>
        <v>1329</v>
      </c>
      <c r="I27" s="59">
        <f t="shared" si="1"/>
        <v>1246</v>
      </c>
      <c r="J27" s="60">
        <f t="shared" si="1"/>
        <v>2575</v>
      </c>
      <c r="K27" s="61">
        <f t="shared" si="1"/>
        <v>0</v>
      </c>
      <c r="L27" s="62">
        <f t="shared" si="1"/>
        <v>2492</v>
      </c>
      <c r="M27" s="62">
        <f t="shared" si="1"/>
        <v>1796</v>
      </c>
      <c r="N27" s="62">
        <f t="shared" si="1"/>
        <v>1036</v>
      </c>
      <c r="O27" s="62">
        <f t="shared" si="1"/>
        <v>766</v>
      </c>
      <c r="P27" s="59">
        <f t="shared" si="1"/>
        <v>406</v>
      </c>
      <c r="Q27" s="60">
        <f>SUM(K27:P27)</f>
        <v>6496</v>
      </c>
      <c r="R27" s="63">
        <f>SUM(J27,Q27)</f>
        <v>9071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86" t="str">
        <f>"平成"&amp;WIDECHAR($A$2)&amp;"年（"&amp;WIDECHAR($B$2)&amp;"年）"&amp;WIDECHAR($C$2)&amp;"月"</f>
        <v>平成２４年（２０１２年）１月</v>
      </c>
      <c r="C32" s="187"/>
      <c r="D32" s="187"/>
      <c r="E32" s="187"/>
      <c r="F32" s="187"/>
      <c r="G32" s="188"/>
      <c r="H32" s="211" t="s">
        <v>23</v>
      </c>
      <c r="I32" s="212"/>
      <c r="J32" s="212"/>
      <c r="K32" s="196" t="s">
        <v>24</v>
      </c>
      <c r="L32" s="197"/>
      <c r="M32" s="197"/>
      <c r="N32" s="197"/>
      <c r="O32" s="197"/>
      <c r="P32" s="197"/>
      <c r="Q32" s="198"/>
      <c r="R32" s="188" t="s">
        <v>17</v>
      </c>
    </row>
    <row r="33" spans="2:18" ht="16.5" customHeight="1">
      <c r="B33" s="189"/>
      <c r="C33" s="190"/>
      <c r="D33" s="190"/>
      <c r="E33" s="190"/>
      <c r="F33" s="190"/>
      <c r="G33" s="191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191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7</v>
      </c>
      <c r="I34" s="72">
        <v>9</v>
      </c>
      <c r="J34" s="73">
        <f>SUM(H34:I34)</f>
        <v>16</v>
      </c>
      <c r="K34" s="74">
        <v>0</v>
      </c>
      <c r="L34" s="75">
        <v>250</v>
      </c>
      <c r="M34" s="75">
        <v>314</v>
      </c>
      <c r="N34" s="75">
        <v>303</v>
      </c>
      <c r="O34" s="75">
        <v>241</v>
      </c>
      <c r="P34" s="76">
        <v>119</v>
      </c>
      <c r="Q34" s="86">
        <f>SUM(K34:P34)</f>
        <v>1227</v>
      </c>
      <c r="R34" s="87">
        <f>SUM(J34,Q34)</f>
        <v>1243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4</v>
      </c>
      <c r="M35" s="82">
        <v>5</v>
      </c>
      <c r="N35" s="82">
        <v>3</v>
      </c>
      <c r="O35" s="82">
        <v>1</v>
      </c>
      <c r="P35" s="83">
        <v>4</v>
      </c>
      <c r="Q35" s="88">
        <f>SUM(K35:P35)</f>
        <v>17</v>
      </c>
      <c r="R35" s="89">
        <f>SUM(J35,Q35)</f>
        <v>17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7</v>
      </c>
      <c r="I36" s="59">
        <f>I34+I35</f>
        <v>9</v>
      </c>
      <c r="J36" s="60">
        <f>SUM(H36:I36)</f>
        <v>16</v>
      </c>
      <c r="K36" s="61">
        <f aca="true" t="shared" si="2" ref="K36:P36">K34+K35</f>
        <v>0</v>
      </c>
      <c r="L36" s="62">
        <f t="shared" si="2"/>
        <v>254</v>
      </c>
      <c r="M36" s="62">
        <f t="shared" si="2"/>
        <v>319</v>
      </c>
      <c r="N36" s="62">
        <f t="shared" si="2"/>
        <v>306</v>
      </c>
      <c r="O36" s="62">
        <f t="shared" si="2"/>
        <v>242</v>
      </c>
      <c r="P36" s="59">
        <f t="shared" si="2"/>
        <v>123</v>
      </c>
      <c r="Q36" s="90">
        <f>SUM(K36:P36)</f>
        <v>1244</v>
      </c>
      <c r="R36" s="91">
        <f>SUM(J36,Q36)</f>
        <v>1260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86" t="str">
        <f>"平成"&amp;WIDECHAR($A$2)&amp;"年（"&amp;WIDECHAR($B$2)&amp;"年）"&amp;WIDECHAR($C$2)&amp;"月"</f>
        <v>平成２４年（２０１２年）１月</v>
      </c>
      <c r="C41" s="187"/>
      <c r="D41" s="187"/>
      <c r="E41" s="187"/>
      <c r="F41" s="187"/>
      <c r="G41" s="188"/>
      <c r="H41" s="211" t="s">
        <v>23</v>
      </c>
      <c r="I41" s="212"/>
      <c r="J41" s="212"/>
      <c r="K41" s="196" t="s">
        <v>24</v>
      </c>
      <c r="L41" s="197"/>
      <c r="M41" s="197"/>
      <c r="N41" s="197"/>
      <c r="O41" s="197"/>
      <c r="P41" s="198"/>
      <c r="Q41" s="188" t="s">
        <v>17</v>
      </c>
    </row>
    <row r="42" spans="2:17" ht="16.5" customHeight="1">
      <c r="B42" s="189"/>
      <c r="C42" s="190"/>
      <c r="D42" s="190"/>
      <c r="E42" s="190"/>
      <c r="F42" s="190"/>
      <c r="G42" s="191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191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10</v>
      </c>
      <c r="L43" s="75">
        <v>27</v>
      </c>
      <c r="M43" s="75">
        <v>142</v>
      </c>
      <c r="N43" s="75">
        <v>302</v>
      </c>
      <c r="O43" s="76">
        <v>353</v>
      </c>
      <c r="P43" s="86">
        <f>SUM(K43:O43)</f>
        <v>834</v>
      </c>
      <c r="Q43" s="87">
        <f>SUM(J43,P43)</f>
        <v>834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0</v>
      </c>
      <c r="M44" s="82">
        <v>1</v>
      </c>
      <c r="N44" s="82">
        <v>4</v>
      </c>
      <c r="O44" s="83">
        <v>1</v>
      </c>
      <c r="P44" s="88">
        <f>SUM(K44:O44)</f>
        <v>6</v>
      </c>
      <c r="Q44" s="89">
        <f>SUM(J44,P44)</f>
        <v>6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10</v>
      </c>
      <c r="L45" s="62">
        <f>L43+L44</f>
        <v>27</v>
      </c>
      <c r="M45" s="62">
        <f>M43+M44</f>
        <v>143</v>
      </c>
      <c r="N45" s="62">
        <f>N43+N44</f>
        <v>306</v>
      </c>
      <c r="O45" s="59">
        <f>O43+O44</f>
        <v>354</v>
      </c>
      <c r="P45" s="90">
        <f>SUM(K45:O45)</f>
        <v>840</v>
      </c>
      <c r="Q45" s="91">
        <f>SUM(J45,P45)</f>
        <v>840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22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186" t="str">
        <f>"平成"&amp;WIDECHAR($A$2)&amp;"年（"&amp;WIDECHAR($B$2)&amp;"年）"&amp;WIDECHAR($C$2)&amp;"月"</f>
        <v>平成２４年（２０１２年）１月</v>
      </c>
      <c r="C49" s="187"/>
      <c r="D49" s="187"/>
      <c r="E49" s="187"/>
      <c r="F49" s="187"/>
      <c r="G49" s="188"/>
      <c r="H49" s="192" t="s">
        <v>23</v>
      </c>
      <c r="I49" s="193"/>
      <c r="J49" s="193"/>
      <c r="K49" s="213" t="s">
        <v>24</v>
      </c>
      <c r="L49" s="193"/>
      <c r="M49" s="193"/>
      <c r="N49" s="193"/>
      <c r="O49" s="193"/>
      <c r="P49" s="214"/>
      <c r="Q49" s="194" t="s">
        <v>17</v>
      </c>
    </row>
    <row r="50" spans="2:17" ht="16.5" customHeight="1">
      <c r="B50" s="189"/>
      <c r="C50" s="190"/>
      <c r="D50" s="190"/>
      <c r="E50" s="190"/>
      <c r="F50" s="190"/>
      <c r="G50" s="191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195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23</v>
      </c>
      <c r="L51" s="75">
        <v>62</v>
      </c>
      <c r="M51" s="75">
        <v>93</v>
      </c>
      <c r="N51" s="75">
        <v>140</v>
      </c>
      <c r="O51" s="76">
        <v>107</v>
      </c>
      <c r="P51" s="86">
        <v>425</v>
      </c>
      <c r="Q51" s="87">
        <f>SUM(J51,P51)</f>
        <v>425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0</v>
      </c>
      <c r="M52" s="82">
        <v>1</v>
      </c>
      <c r="N52" s="82">
        <v>2</v>
      </c>
      <c r="O52" s="83">
        <v>1</v>
      </c>
      <c r="P52" s="88">
        <f>SUM(K52:O52)</f>
        <v>4</v>
      </c>
      <c r="Q52" s="89">
        <f>SUM(J52,P52)</f>
        <v>4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23</v>
      </c>
      <c r="L53" s="62">
        <f>L51+L52</f>
        <v>62</v>
      </c>
      <c r="M53" s="62">
        <f>M51+M52</f>
        <v>94</v>
      </c>
      <c r="N53" s="62">
        <f>N51+N52</f>
        <v>142</v>
      </c>
      <c r="O53" s="59">
        <f>O51+O52</f>
        <v>108</v>
      </c>
      <c r="P53" s="90">
        <f>SUM(K53:O53)</f>
        <v>429</v>
      </c>
      <c r="Q53" s="91">
        <f>SUM(J53,P53)</f>
        <v>429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22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01" t="str">
        <f>"平成"&amp;WIDECHAR($A$2)&amp;"年（"&amp;WIDECHAR($B$2)&amp;"年）"&amp;WIDECHAR($C$2)&amp;"月"</f>
        <v>平成２４年（２０１２年）１月</v>
      </c>
      <c r="C57" s="202"/>
      <c r="D57" s="202"/>
      <c r="E57" s="202"/>
      <c r="F57" s="202"/>
      <c r="G57" s="199"/>
      <c r="H57" s="205" t="s">
        <v>23</v>
      </c>
      <c r="I57" s="206"/>
      <c r="J57" s="206"/>
      <c r="K57" s="207" t="s">
        <v>24</v>
      </c>
      <c r="L57" s="206"/>
      <c r="M57" s="206"/>
      <c r="N57" s="206"/>
      <c r="O57" s="206"/>
      <c r="P57" s="208"/>
      <c r="Q57" s="199" t="s">
        <v>17</v>
      </c>
    </row>
    <row r="58" spans="2:17" ht="16.5" customHeight="1">
      <c r="B58" s="203"/>
      <c r="C58" s="204"/>
      <c r="D58" s="204"/>
      <c r="E58" s="204"/>
      <c r="F58" s="204"/>
      <c r="G58" s="200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00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3</v>
      </c>
      <c r="L59" s="75">
        <v>8</v>
      </c>
      <c r="M59" s="75">
        <v>56</v>
      </c>
      <c r="N59" s="75">
        <v>241</v>
      </c>
      <c r="O59" s="76">
        <v>683</v>
      </c>
      <c r="P59" s="86">
        <f>SUM(K59:O59)</f>
        <v>991</v>
      </c>
      <c r="Q59" s="87">
        <f>SUM(J59,P59)</f>
        <v>991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1</v>
      </c>
      <c r="N60" s="82">
        <v>1</v>
      </c>
      <c r="O60" s="83">
        <v>15</v>
      </c>
      <c r="P60" s="88">
        <f>SUM(K60:O60)</f>
        <v>17</v>
      </c>
      <c r="Q60" s="89">
        <f>SUM(J60,P60)</f>
        <v>17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3</v>
      </c>
      <c r="L61" s="62">
        <f>L59+L60</f>
        <v>8</v>
      </c>
      <c r="M61" s="62">
        <f>M59+M60</f>
        <v>57</v>
      </c>
      <c r="N61" s="62">
        <f>N59+N60</f>
        <v>242</v>
      </c>
      <c r="O61" s="59">
        <f>O59+O60</f>
        <v>698</v>
      </c>
      <c r="P61" s="90">
        <f>SUM(K61:O61)</f>
        <v>1008</v>
      </c>
      <c r="Q61" s="91">
        <f>SUM(J61,P61)</f>
        <v>1008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07" customFormat="1" ht="16.5" customHeight="1">
      <c r="B77" s="186" t="str">
        <f>"平成"&amp;WIDECHAR($A$2)&amp;"年（"&amp;WIDECHAR($B$2)&amp;"年）"&amp;WIDECHAR($C$2)&amp;"月"</f>
        <v>平成２４年（２０１２年）１月</v>
      </c>
      <c r="C77" s="187"/>
      <c r="D77" s="187"/>
      <c r="E77" s="187"/>
      <c r="F77" s="187"/>
      <c r="G77" s="188"/>
      <c r="H77" s="211" t="s">
        <v>23</v>
      </c>
      <c r="I77" s="212"/>
      <c r="J77" s="212"/>
      <c r="K77" s="196" t="s">
        <v>24</v>
      </c>
      <c r="L77" s="197"/>
      <c r="M77" s="197"/>
      <c r="N77" s="197"/>
      <c r="O77" s="197"/>
      <c r="P77" s="197"/>
      <c r="Q77" s="198"/>
      <c r="R77" s="209" t="s">
        <v>17</v>
      </c>
    </row>
    <row r="78" spans="2:18" s="107" customFormat="1" ht="16.5" customHeight="1">
      <c r="B78" s="189"/>
      <c r="C78" s="190"/>
      <c r="D78" s="190"/>
      <c r="E78" s="190"/>
      <c r="F78" s="190"/>
      <c r="G78" s="191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1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3" ref="H79:R79">SUM(H80,H86,H89,H93,H97:H98)</f>
        <v>3155</v>
      </c>
      <c r="I79" s="114">
        <f t="shared" si="3"/>
        <v>3163</v>
      </c>
      <c r="J79" s="115">
        <f t="shared" si="3"/>
        <v>6318</v>
      </c>
      <c r="K79" s="116">
        <f t="shared" si="3"/>
        <v>0</v>
      </c>
      <c r="L79" s="117">
        <f t="shared" si="3"/>
        <v>6609</v>
      </c>
      <c r="M79" s="117">
        <f t="shared" si="3"/>
        <v>5271</v>
      </c>
      <c r="N79" s="117">
        <f t="shared" si="3"/>
        <v>3379</v>
      </c>
      <c r="O79" s="117">
        <f t="shared" si="3"/>
        <v>2624</v>
      </c>
      <c r="P79" s="118">
        <f t="shared" si="3"/>
        <v>1559</v>
      </c>
      <c r="Q79" s="119">
        <f t="shared" si="3"/>
        <v>19442</v>
      </c>
      <c r="R79" s="120">
        <f t="shared" si="3"/>
        <v>25760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4" ref="H80:Q80">SUM(H81:H85)</f>
        <v>883</v>
      </c>
      <c r="I80" s="114">
        <f t="shared" si="4"/>
        <v>788</v>
      </c>
      <c r="J80" s="115">
        <f t="shared" si="4"/>
        <v>1671</v>
      </c>
      <c r="K80" s="116">
        <f t="shared" si="4"/>
        <v>0</v>
      </c>
      <c r="L80" s="117">
        <f t="shared" si="4"/>
        <v>1488</v>
      </c>
      <c r="M80" s="117">
        <f t="shared" si="4"/>
        <v>1104</v>
      </c>
      <c r="N80" s="117">
        <f t="shared" si="4"/>
        <v>726</v>
      </c>
      <c r="O80" s="117">
        <f t="shared" si="4"/>
        <v>615</v>
      </c>
      <c r="P80" s="118">
        <f t="shared" si="4"/>
        <v>469</v>
      </c>
      <c r="Q80" s="119">
        <f t="shared" si="4"/>
        <v>4402</v>
      </c>
      <c r="R80" s="120">
        <f aca="true" t="shared" si="5" ref="R80:R85">SUM(J80,Q80)</f>
        <v>6073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839</v>
      </c>
      <c r="I81" s="126">
        <v>746</v>
      </c>
      <c r="J81" s="127">
        <f>SUM(H81:I81)</f>
        <v>1585</v>
      </c>
      <c r="K81" s="128">
        <v>0</v>
      </c>
      <c r="L81" s="129">
        <v>1185</v>
      </c>
      <c r="M81" s="129">
        <v>780</v>
      </c>
      <c r="N81" s="129">
        <v>447</v>
      </c>
      <c r="O81" s="129">
        <v>319</v>
      </c>
      <c r="P81" s="126">
        <v>185</v>
      </c>
      <c r="Q81" s="127">
        <f>SUM(K81:P81)</f>
        <v>2916</v>
      </c>
      <c r="R81" s="130">
        <f t="shared" si="5"/>
        <v>4501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2</v>
      </c>
      <c r="N82" s="138">
        <v>7</v>
      </c>
      <c r="O82" s="138">
        <v>5</v>
      </c>
      <c r="P82" s="135">
        <v>34</v>
      </c>
      <c r="Q82" s="136">
        <f>SUM(K82:P82)</f>
        <v>48</v>
      </c>
      <c r="R82" s="139">
        <f t="shared" si="5"/>
        <v>48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22</v>
      </c>
      <c r="I83" s="135">
        <v>19</v>
      </c>
      <c r="J83" s="136">
        <f>SUM(H83:I83)</f>
        <v>41</v>
      </c>
      <c r="K83" s="137">
        <v>0</v>
      </c>
      <c r="L83" s="138">
        <v>112</v>
      </c>
      <c r="M83" s="138">
        <v>116</v>
      </c>
      <c r="N83" s="138">
        <v>97</v>
      </c>
      <c r="O83" s="138">
        <v>101</v>
      </c>
      <c r="P83" s="135">
        <v>89</v>
      </c>
      <c r="Q83" s="136">
        <f>SUM(K83:P83)</f>
        <v>515</v>
      </c>
      <c r="R83" s="139">
        <f t="shared" si="5"/>
        <v>556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3</v>
      </c>
      <c r="I84" s="135">
        <v>13</v>
      </c>
      <c r="J84" s="136">
        <f>SUM(H84:I84)</f>
        <v>16</v>
      </c>
      <c r="K84" s="137">
        <v>0</v>
      </c>
      <c r="L84" s="138">
        <v>79</v>
      </c>
      <c r="M84" s="138">
        <v>72</v>
      </c>
      <c r="N84" s="138">
        <v>61</v>
      </c>
      <c r="O84" s="138">
        <v>52</v>
      </c>
      <c r="P84" s="135">
        <v>50</v>
      </c>
      <c r="Q84" s="136">
        <f>SUM(K84:P84)</f>
        <v>314</v>
      </c>
      <c r="R84" s="139">
        <f t="shared" si="5"/>
        <v>330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19</v>
      </c>
      <c r="I85" s="143">
        <v>10</v>
      </c>
      <c r="J85" s="144">
        <f>SUM(H85:I85)</f>
        <v>29</v>
      </c>
      <c r="K85" s="145">
        <v>0</v>
      </c>
      <c r="L85" s="146">
        <v>112</v>
      </c>
      <c r="M85" s="146">
        <v>134</v>
      </c>
      <c r="N85" s="146">
        <v>114</v>
      </c>
      <c r="O85" s="146">
        <v>138</v>
      </c>
      <c r="P85" s="143">
        <v>111</v>
      </c>
      <c r="Q85" s="144">
        <f>SUM(K85:P85)</f>
        <v>609</v>
      </c>
      <c r="R85" s="147">
        <f t="shared" si="5"/>
        <v>638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6" ref="H86:R86">SUM(H87:H88)</f>
        <v>491</v>
      </c>
      <c r="I86" s="114">
        <f t="shared" si="6"/>
        <v>534</v>
      </c>
      <c r="J86" s="115">
        <f t="shared" si="6"/>
        <v>1025</v>
      </c>
      <c r="K86" s="116">
        <f t="shared" si="6"/>
        <v>0</v>
      </c>
      <c r="L86" s="117">
        <f t="shared" si="6"/>
        <v>1693</v>
      </c>
      <c r="M86" s="117">
        <f t="shared" si="6"/>
        <v>1272</v>
      </c>
      <c r="N86" s="117">
        <f t="shared" si="6"/>
        <v>744</v>
      </c>
      <c r="O86" s="117">
        <f t="shared" si="6"/>
        <v>525</v>
      </c>
      <c r="P86" s="118">
        <f t="shared" si="6"/>
        <v>256</v>
      </c>
      <c r="Q86" s="119">
        <f t="shared" si="6"/>
        <v>4490</v>
      </c>
      <c r="R86" s="120">
        <f t="shared" si="6"/>
        <v>5515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392</v>
      </c>
      <c r="I87" s="126">
        <v>365</v>
      </c>
      <c r="J87" s="148">
        <f>SUM(H87:I87)</f>
        <v>757</v>
      </c>
      <c r="K87" s="128">
        <v>0</v>
      </c>
      <c r="L87" s="129">
        <v>1186</v>
      </c>
      <c r="M87" s="129">
        <v>822</v>
      </c>
      <c r="N87" s="129">
        <v>475</v>
      </c>
      <c r="O87" s="129">
        <v>328</v>
      </c>
      <c r="P87" s="126">
        <v>150</v>
      </c>
      <c r="Q87" s="127">
        <f>SUM(K87:P87)</f>
        <v>2961</v>
      </c>
      <c r="R87" s="130">
        <f>SUM(J87,Q87)</f>
        <v>3718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99</v>
      </c>
      <c r="I88" s="143">
        <v>169</v>
      </c>
      <c r="J88" s="149">
        <f>SUM(H88:I88)</f>
        <v>268</v>
      </c>
      <c r="K88" s="145">
        <v>0</v>
      </c>
      <c r="L88" s="146">
        <v>507</v>
      </c>
      <c r="M88" s="146">
        <v>450</v>
      </c>
      <c r="N88" s="146">
        <v>269</v>
      </c>
      <c r="O88" s="146">
        <v>197</v>
      </c>
      <c r="P88" s="143">
        <v>106</v>
      </c>
      <c r="Q88" s="144">
        <f>SUM(K88:P88)</f>
        <v>1529</v>
      </c>
      <c r="R88" s="147">
        <f>SUM(J88,Q88)</f>
        <v>1797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7" ref="H89:R89">SUM(H90:H92)</f>
        <v>4</v>
      </c>
      <c r="I89" s="114">
        <f t="shared" si="7"/>
        <v>7</v>
      </c>
      <c r="J89" s="115">
        <f t="shared" si="7"/>
        <v>11</v>
      </c>
      <c r="K89" s="116">
        <f t="shared" si="7"/>
        <v>0</v>
      </c>
      <c r="L89" s="117">
        <f t="shared" si="7"/>
        <v>121</v>
      </c>
      <c r="M89" s="117">
        <f t="shared" si="7"/>
        <v>169</v>
      </c>
      <c r="N89" s="117">
        <f t="shared" si="7"/>
        <v>198</v>
      </c>
      <c r="O89" s="117">
        <f t="shared" si="7"/>
        <v>159</v>
      </c>
      <c r="P89" s="118">
        <f t="shared" si="7"/>
        <v>95</v>
      </c>
      <c r="Q89" s="119">
        <f t="shared" si="7"/>
        <v>742</v>
      </c>
      <c r="R89" s="120">
        <f t="shared" si="7"/>
        <v>753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4</v>
      </c>
      <c r="I90" s="126">
        <v>5</v>
      </c>
      <c r="J90" s="148">
        <f>SUM(H90:I90)</f>
        <v>9</v>
      </c>
      <c r="K90" s="128">
        <v>0</v>
      </c>
      <c r="L90" s="129">
        <v>94</v>
      </c>
      <c r="M90" s="129">
        <v>110</v>
      </c>
      <c r="N90" s="129">
        <v>129</v>
      </c>
      <c r="O90" s="129">
        <v>103</v>
      </c>
      <c r="P90" s="126">
        <v>60</v>
      </c>
      <c r="Q90" s="127">
        <f>SUM(K90:P90)</f>
        <v>496</v>
      </c>
      <c r="R90" s="130">
        <f>SUM(J90,Q90)</f>
        <v>505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2</v>
      </c>
      <c r="J91" s="150">
        <f>SUM(H91:I91)</f>
        <v>2</v>
      </c>
      <c r="K91" s="137">
        <v>0</v>
      </c>
      <c r="L91" s="138">
        <v>25</v>
      </c>
      <c r="M91" s="138">
        <v>55</v>
      </c>
      <c r="N91" s="138">
        <v>67</v>
      </c>
      <c r="O91" s="138">
        <v>53</v>
      </c>
      <c r="P91" s="135">
        <v>34</v>
      </c>
      <c r="Q91" s="136">
        <f>SUM(K91:P91)</f>
        <v>234</v>
      </c>
      <c r="R91" s="139">
        <f>SUM(J91,Q91)</f>
        <v>236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2</v>
      </c>
      <c r="M92" s="146">
        <v>4</v>
      </c>
      <c r="N92" s="146">
        <v>2</v>
      </c>
      <c r="O92" s="146">
        <v>3</v>
      </c>
      <c r="P92" s="143">
        <v>1</v>
      </c>
      <c r="Q92" s="144">
        <f>SUM(K92:P92)</f>
        <v>12</v>
      </c>
      <c r="R92" s="147">
        <f>SUM(J92,Q92)</f>
        <v>12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8" ref="H93:R93">SUM(H94:H96)</f>
        <v>454</v>
      </c>
      <c r="I93" s="114">
        <f t="shared" si="8"/>
        <v>590</v>
      </c>
      <c r="J93" s="115">
        <f t="shared" si="8"/>
        <v>1044</v>
      </c>
      <c r="K93" s="116">
        <f t="shared" si="8"/>
        <v>0</v>
      </c>
      <c r="L93" s="117">
        <f t="shared" si="8"/>
        <v>871</v>
      </c>
      <c r="M93" s="117">
        <f t="shared" si="8"/>
        <v>991</v>
      </c>
      <c r="N93" s="117">
        <f t="shared" si="8"/>
        <v>736</v>
      </c>
      <c r="O93" s="117">
        <f t="shared" si="8"/>
        <v>611</v>
      </c>
      <c r="P93" s="118">
        <f t="shared" si="8"/>
        <v>361</v>
      </c>
      <c r="Q93" s="119">
        <f t="shared" si="8"/>
        <v>3570</v>
      </c>
      <c r="R93" s="120">
        <f t="shared" si="8"/>
        <v>4614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406</v>
      </c>
      <c r="I94" s="126">
        <v>528</v>
      </c>
      <c r="J94" s="148">
        <f>SUM(H94:I94)</f>
        <v>934</v>
      </c>
      <c r="K94" s="128">
        <v>0</v>
      </c>
      <c r="L94" s="129">
        <v>817</v>
      </c>
      <c r="M94" s="129">
        <v>954</v>
      </c>
      <c r="N94" s="129">
        <v>704</v>
      </c>
      <c r="O94" s="129">
        <v>589</v>
      </c>
      <c r="P94" s="126">
        <v>354</v>
      </c>
      <c r="Q94" s="127">
        <f>SUM(K94:P94)</f>
        <v>3418</v>
      </c>
      <c r="R94" s="130">
        <f>SUM(J94,Q94)</f>
        <v>4352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23</v>
      </c>
      <c r="I95" s="135">
        <v>33</v>
      </c>
      <c r="J95" s="150">
        <f>SUM(H95:I95)</f>
        <v>56</v>
      </c>
      <c r="K95" s="137">
        <v>0</v>
      </c>
      <c r="L95" s="138">
        <v>26</v>
      </c>
      <c r="M95" s="138">
        <v>18</v>
      </c>
      <c r="N95" s="138">
        <v>14</v>
      </c>
      <c r="O95" s="138">
        <v>8</v>
      </c>
      <c r="P95" s="135">
        <v>3</v>
      </c>
      <c r="Q95" s="183">
        <f>SUM(K95:P95)</f>
        <v>69</v>
      </c>
      <c r="R95" s="139">
        <f>SUM(J95,Q95)</f>
        <v>125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25</v>
      </c>
      <c r="I96" s="143">
        <v>29</v>
      </c>
      <c r="J96" s="149">
        <f>SUM(H96:I96)</f>
        <v>54</v>
      </c>
      <c r="K96" s="145">
        <v>0</v>
      </c>
      <c r="L96" s="146">
        <v>28</v>
      </c>
      <c r="M96" s="146">
        <v>19</v>
      </c>
      <c r="N96" s="146">
        <v>18</v>
      </c>
      <c r="O96" s="146">
        <v>14</v>
      </c>
      <c r="P96" s="143">
        <v>4</v>
      </c>
      <c r="Q96" s="144">
        <f>SUM(K96:P96)</f>
        <v>83</v>
      </c>
      <c r="R96" s="147">
        <f>SUM(J96,Q96)</f>
        <v>137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14</v>
      </c>
      <c r="I97" s="114">
        <v>24</v>
      </c>
      <c r="J97" s="115">
        <f>SUM(H97:I97)</f>
        <v>38</v>
      </c>
      <c r="K97" s="116">
        <v>0</v>
      </c>
      <c r="L97" s="117">
        <v>118</v>
      </c>
      <c r="M97" s="117">
        <v>77</v>
      </c>
      <c r="N97" s="117">
        <v>48</v>
      </c>
      <c r="O97" s="117">
        <v>50</v>
      </c>
      <c r="P97" s="118">
        <v>15</v>
      </c>
      <c r="Q97" s="119">
        <f>SUM(K97:P97)</f>
        <v>308</v>
      </c>
      <c r="R97" s="120">
        <f>SUM(J97,Q97)</f>
        <v>346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1309</v>
      </c>
      <c r="I98" s="114">
        <v>1220</v>
      </c>
      <c r="J98" s="115">
        <f>SUM(H98:I98)</f>
        <v>2529</v>
      </c>
      <c r="K98" s="116">
        <v>0</v>
      </c>
      <c r="L98" s="117">
        <v>2318</v>
      </c>
      <c r="M98" s="117">
        <v>1658</v>
      </c>
      <c r="N98" s="117">
        <v>927</v>
      </c>
      <c r="O98" s="117">
        <v>664</v>
      </c>
      <c r="P98" s="118">
        <v>363</v>
      </c>
      <c r="Q98" s="119">
        <f>SUM(K98:P98)</f>
        <v>5930</v>
      </c>
      <c r="R98" s="120">
        <f>SUM(J98,Q98)</f>
        <v>8459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9" ref="H99:R99">SUM(H100:H105)</f>
        <v>7</v>
      </c>
      <c r="I99" s="114">
        <f t="shared" si="9"/>
        <v>9</v>
      </c>
      <c r="J99" s="115">
        <f t="shared" si="9"/>
        <v>16</v>
      </c>
      <c r="K99" s="116">
        <f t="shared" si="9"/>
        <v>0</v>
      </c>
      <c r="L99" s="117">
        <f t="shared" si="9"/>
        <v>256</v>
      </c>
      <c r="M99" s="117">
        <f t="shared" si="9"/>
        <v>319</v>
      </c>
      <c r="N99" s="117">
        <f t="shared" si="9"/>
        <v>306</v>
      </c>
      <c r="O99" s="117">
        <f t="shared" si="9"/>
        <v>242</v>
      </c>
      <c r="P99" s="118">
        <f t="shared" si="9"/>
        <v>123</v>
      </c>
      <c r="Q99" s="119">
        <f t="shared" si="9"/>
        <v>1246</v>
      </c>
      <c r="R99" s="120">
        <f t="shared" si="9"/>
        <v>1262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6</v>
      </c>
      <c r="M100" s="129">
        <v>10</v>
      </c>
      <c r="N100" s="129">
        <v>4</v>
      </c>
      <c r="O100" s="129">
        <v>1</v>
      </c>
      <c r="P100" s="126">
        <v>4</v>
      </c>
      <c r="Q100" s="127">
        <f aca="true" t="shared" si="10" ref="Q100:Q105">SUM(K100:P100)</f>
        <v>25</v>
      </c>
      <c r="R100" s="130">
        <f aca="true" t="shared" si="11" ref="R100:R105">SUM(J100,Q100)</f>
        <v>25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4</v>
      </c>
      <c r="I101" s="135">
        <v>4</v>
      </c>
      <c r="J101" s="150">
        <f>SUM(H101:I101)</f>
        <v>8</v>
      </c>
      <c r="K101" s="137">
        <v>0</v>
      </c>
      <c r="L101" s="138">
        <v>46</v>
      </c>
      <c r="M101" s="138">
        <v>53</v>
      </c>
      <c r="N101" s="138">
        <v>42</v>
      </c>
      <c r="O101" s="138">
        <v>46</v>
      </c>
      <c r="P101" s="135">
        <v>15</v>
      </c>
      <c r="Q101" s="136">
        <f t="shared" si="10"/>
        <v>202</v>
      </c>
      <c r="R101" s="139">
        <f t="shared" si="11"/>
        <v>210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3</v>
      </c>
      <c r="I102" s="135">
        <v>4</v>
      </c>
      <c r="J102" s="150">
        <f>SUM(H102:I102)</f>
        <v>7</v>
      </c>
      <c r="K102" s="137">
        <v>0</v>
      </c>
      <c r="L102" s="138">
        <v>51</v>
      </c>
      <c r="M102" s="138">
        <v>44</v>
      </c>
      <c r="N102" s="138">
        <v>28</v>
      </c>
      <c r="O102" s="138">
        <v>38</v>
      </c>
      <c r="P102" s="135">
        <v>16</v>
      </c>
      <c r="Q102" s="136">
        <f t="shared" si="10"/>
        <v>177</v>
      </c>
      <c r="R102" s="139">
        <f t="shared" si="11"/>
        <v>184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1</v>
      </c>
      <c r="J103" s="150">
        <f>SUM(H103:I103)</f>
        <v>1</v>
      </c>
      <c r="K103" s="160"/>
      <c r="L103" s="138">
        <v>138</v>
      </c>
      <c r="M103" s="138">
        <v>191</v>
      </c>
      <c r="N103" s="138">
        <v>205</v>
      </c>
      <c r="O103" s="138">
        <v>130</v>
      </c>
      <c r="P103" s="135">
        <v>75</v>
      </c>
      <c r="Q103" s="136">
        <f t="shared" si="10"/>
        <v>739</v>
      </c>
      <c r="R103" s="139">
        <f t="shared" si="11"/>
        <v>740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15</v>
      </c>
      <c r="M104" s="138">
        <v>20</v>
      </c>
      <c r="N104" s="138">
        <v>19</v>
      </c>
      <c r="O104" s="138">
        <v>20</v>
      </c>
      <c r="P104" s="135">
        <v>9</v>
      </c>
      <c r="Q104" s="136">
        <f t="shared" si="10"/>
        <v>83</v>
      </c>
      <c r="R104" s="139">
        <f t="shared" si="11"/>
        <v>83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0</v>
      </c>
      <c r="M105" s="146">
        <v>1</v>
      </c>
      <c r="N105" s="146">
        <v>8</v>
      </c>
      <c r="O105" s="146">
        <v>7</v>
      </c>
      <c r="P105" s="143">
        <v>4</v>
      </c>
      <c r="Q105" s="144">
        <f t="shared" si="10"/>
        <v>20</v>
      </c>
      <c r="R105" s="147">
        <f t="shared" si="11"/>
        <v>20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2" ref="L106:R106">SUM(L107:L109)</f>
        <v>36</v>
      </c>
      <c r="M106" s="117">
        <f t="shared" si="12"/>
        <v>97</v>
      </c>
      <c r="N106" s="117">
        <f t="shared" si="12"/>
        <v>294</v>
      </c>
      <c r="O106" s="117">
        <f t="shared" si="12"/>
        <v>690</v>
      </c>
      <c r="P106" s="118">
        <f t="shared" si="12"/>
        <v>1161</v>
      </c>
      <c r="Q106" s="119">
        <f t="shared" si="12"/>
        <v>2278</v>
      </c>
      <c r="R106" s="120">
        <f t="shared" si="12"/>
        <v>2278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10</v>
      </c>
      <c r="M107" s="129">
        <v>27</v>
      </c>
      <c r="N107" s="129">
        <v>143</v>
      </c>
      <c r="O107" s="129">
        <v>306</v>
      </c>
      <c r="P107" s="126">
        <v>354</v>
      </c>
      <c r="Q107" s="127">
        <f>SUM(K107:P107)</f>
        <v>840</v>
      </c>
      <c r="R107" s="130">
        <f>SUM(J107,Q107)</f>
        <v>840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23</v>
      </c>
      <c r="M108" s="138">
        <v>62</v>
      </c>
      <c r="N108" s="138">
        <v>94</v>
      </c>
      <c r="O108" s="138">
        <v>142</v>
      </c>
      <c r="P108" s="135">
        <v>109</v>
      </c>
      <c r="Q108" s="136">
        <f>SUM(K108:P108)</f>
        <v>430</v>
      </c>
      <c r="R108" s="139">
        <f>SUM(J108,Q108)</f>
        <v>430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3</v>
      </c>
      <c r="M109" s="146">
        <v>8</v>
      </c>
      <c r="N109" s="146">
        <v>57</v>
      </c>
      <c r="O109" s="146">
        <v>242</v>
      </c>
      <c r="P109" s="143">
        <v>698</v>
      </c>
      <c r="Q109" s="144">
        <f>SUM(K109:P109)</f>
        <v>1008</v>
      </c>
      <c r="R109" s="147">
        <f>SUM(J109,Q109)</f>
        <v>1008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3" ref="H110:R110">SUM(H79,H99,H106)</f>
        <v>3162</v>
      </c>
      <c r="I110" s="114">
        <f t="shared" si="13"/>
        <v>3172</v>
      </c>
      <c r="J110" s="115">
        <f t="shared" si="13"/>
        <v>6334</v>
      </c>
      <c r="K110" s="116">
        <f t="shared" si="13"/>
        <v>0</v>
      </c>
      <c r="L110" s="117">
        <f t="shared" si="13"/>
        <v>6901</v>
      </c>
      <c r="M110" s="117">
        <f t="shared" si="13"/>
        <v>5687</v>
      </c>
      <c r="N110" s="117">
        <f t="shared" si="13"/>
        <v>3979</v>
      </c>
      <c r="O110" s="117">
        <f t="shared" si="13"/>
        <v>3556</v>
      </c>
      <c r="P110" s="118">
        <f t="shared" si="13"/>
        <v>2843</v>
      </c>
      <c r="Q110" s="119">
        <f t="shared" si="13"/>
        <v>22966</v>
      </c>
      <c r="R110" s="120">
        <f t="shared" si="13"/>
        <v>29300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07" customFormat="1" ht="16.5" customHeight="1">
      <c r="B114" s="186" t="str">
        <f>"平成"&amp;WIDECHAR($A$2)&amp;"年（"&amp;WIDECHAR($B$2)&amp;"年）"&amp;WIDECHAR($C$2)&amp;"月"</f>
        <v>平成２４年（２０１２年）１月</v>
      </c>
      <c r="C114" s="187"/>
      <c r="D114" s="187"/>
      <c r="E114" s="187"/>
      <c r="F114" s="187"/>
      <c r="G114" s="188"/>
      <c r="H114" s="211" t="s">
        <v>23</v>
      </c>
      <c r="I114" s="212"/>
      <c r="J114" s="212"/>
      <c r="K114" s="196" t="s">
        <v>24</v>
      </c>
      <c r="L114" s="197"/>
      <c r="M114" s="197"/>
      <c r="N114" s="197"/>
      <c r="O114" s="197"/>
      <c r="P114" s="197"/>
      <c r="Q114" s="198"/>
      <c r="R114" s="209" t="s">
        <v>17</v>
      </c>
    </row>
    <row r="115" spans="2:18" s="107" customFormat="1" ht="16.5" customHeight="1">
      <c r="B115" s="189"/>
      <c r="C115" s="190"/>
      <c r="D115" s="190"/>
      <c r="E115" s="190"/>
      <c r="F115" s="190"/>
      <c r="G115" s="191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1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4" ref="H116:R116">SUM(H117,H123,H126,H130,H134:H135)</f>
        <v>33870053</v>
      </c>
      <c r="I116" s="114">
        <f t="shared" si="14"/>
        <v>52693163</v>
      </c>
      <c r="J116" s="115">
        <f t="shared" si="14"/>
        <v>86563216</v>
      </c>
      <c r="K116" s="116">
        <f t="shared" si="14"/>
        <v>0</v>
      </c>
      <c r="L116" s="117">
        <f t="shared" si="14"/>
        <v>211850627</v>
      </c>
      <c r="M116" s="117">
        <f t="shared" si="14"/>
        <v>197691539</v>
      </c>
      <c r="N116" s="117">
        <f t="shared" si="14"/>
        <v>154326153</v>
      </c>
      <c r="O116" s="117">
        <f t="shared" si="14"/>
        <v>131318954</v>
      </c>
      <c r="P116" s="118">
        <f t="shared" si="14"/>
        <v>82308062</v>
      </c>
      <c r="Q116" s="119">
        <f t="shared" si="14"/>
        <v>777495335</v>
      </c>
      <c r="R116" s="120">
        <f t="shared" si="14"/>
        <v>864058551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5" ref="H117:Q117">SUM(H118:H122)</f>
        <v>12808807</v>
      </c>
      <c r="I117" s="114">
        <f t="shared" si="15"/>
        <v>15825856</v>
      </c>
      <c r="J117" s="115">
        <f t="shared" si="15"/>
        <v>28634663</v>
      </c>
      <c r="K117" s="116">
        <f t="shared" si="15"/>
        <v>0</v>
      </c>
      <c r="L117" s="117">
        <f t="shared" si="15"/>
        <v>39132343</v>
      </c>
      <c r="M117" s="117">
        <f t="shared" si="15"/>
        <v>39307702</v>
      </c>
      <c r="N117" s="117">
        <f t="shared" si="15"/>
        <v>30906388</v>
      </c>
      <c r="O117" s="117">
        <f t="shared" si="15"/>
        <v>30671780</v>
      </c>
      <c r="P117" s="118">
        <f t="shared" si="15"/>
        <v>24955322</v>
      </c>
      <c r="Q117" s="119">
        <f t="shared" si="15"/>
        <v>164973535</v>
      </c>
      <c r="R117" s="120">
        <f aca="true" t="shared" si="16" ref="R117:R122">SUM(J117,Q117)</f>
        <v>193608198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12305086</v>
      </c>
      <c r="I118" s="126">
        <v>14703484</v>
      </c>
      <c r="J118" s="127">
        <f>SUM(H118:I118)</f>
        <v>27008570</v>
      </c>
      <c r="K118" s="128">
        <v>0</v>
      </c>
      <c r="L118" s="129">
        <v>32222458</v>
      </c>
      <c r="M118" s="129">
        <v>30859492</v>
      </c>
      <c r="N118" s="129">
        <v>24335508</v>
      </c>
      <c r="O118" s="129">
        <v>23378094</v>
      </c>
      <c r="P118" s="126">
        <v>16813694</v>
      </c>
      <c r="Q118" s="127">
        <f>SUM(K118:P118)</f>
        <v>127609246</v>
      </c>
      <c r="R118" s="130">
        <f t="shared" si="16"/>
        <v>154617816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112932</v>
      </c>
      <c r="N119" s="138">
        <v>203364</v>
      </c>
      <c r="O119" s="138">
        <v>181512</v>
      </c>
      <c r="P119" s="135">
        <v>1677312</v>
      </c>
      <c r="Q119" s="136">
        <f>SUM(K119:P119)</f>
        <v>2175120</v>
      </c>
      <c r="R119" s="139">
        <f t="shared" si="16"/>
        <v>2175120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327204</v>
      </c>
      <c r="I120" s="135">
        <v>528741</v>
      </c>
      <c r="J120" s="136">
        <f>SUM(H120:I120)</f>
        <v>855945</v>
      </c>
      <c r="K120" s="137">
        <v>0</v>
      </c>
      <c r="L120" s="138">
        <v>3034170</v>
      </c>
      <c r="M120" s="138">
        <v>4288266</v>
      </c>
      <c r="N120" s="138">
        <v>3238929</v>
      </c>
      <c r="O120" s="138">
        <v>3934760</v>
      </c>
      <c r="P120" s="135">
        <v>4127529</v>
      </c>
      <c r="Q120" s="136">
        <f>SUM(K120:P120)</f>
        <v>18623654</v>
      </c>
      <c r="R120" s="139">
        <f t="shared" si="16"/>
        <v>19479599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64377</v>
      </c>
      <c r="I121" s="135">
        <v>535401</v>
      </c>
      <c r="J121" s="136">
        <f>SUM(H121:I121)</f>
        <v>599778</v>
      </c>
      <c r="K121" s="137">
        <v>0</v>
      </c>
      <c r="L121" s="138">
        <v>2968425</v>
      </c>
      <c r="M121" s="138">
        <v>2932722</v>
      </c>
      <c r="N121" s="138">
        <v>2186017</v>
      </c>
      <c r="O121" s="138">
        <v>2173374</v>
      </c>
      <c r="P121" s="135">
        <v>1563867</v>
      </c>
      <c r="Q121" s="136">
        <f>SUM(K121:P121)</f>
        <v>11824405</v>
      </c>
      <c r="R121" s="139">
        <f t="shared" si="16"/>
        <v>12424183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112140</v>
      </c>
      <c r="I122" s="143">
        <v>58230</v>
      </c>
      <c r="J122" s="144">
        <f>SUM(H122:I122)</f>
        <v>170370</v>
      </c>
      <c r="K122" s="145">
        <v>0</v>
      </c>
      <c r="L122" s="146">
        <v>907290</v>
      </c>
      <c r="M122" s="146">
        <v>1114290</v>
      </c>
      <c r="N122" s="146">
        <v>942570</v>
      </c>
      <c r="O122" s="146">
        <v>1004040</v>
      </c>
      <c r="P122" s="143">
        <v>772920</v>
      </c>
      <c r="Q122" s="144">
        <f>SUM(K122:P122)</f>
        <v>4741110</v>
      </c>
      <c r="R122" s="147">
        <f t="shared" si="16"/>
        <v>4911480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7" ref="H123:R123">SUM(H124:H125)</f>
        <v>10769025</v>
      </c>
      <c r="I123" s="114">
        <f t="shared" si="17"/>
        <v>22662790</v>
      </c>
      <c r="J123" s="115">
        <f t="shared" si="17"/>
        <v>33431815</v>
      </c>
      <c r="K123" s="116">
        <f t="shared" si="17"/>
        <v>0</v>
      </c>
      <c r="L123" s="117">
        <f t="shared" si="17"/>
        <v>115753019</v>
      </c>
      <c r="M123" s="117">
        <f t="shared" si="17"/>
        <v>107373768</v>
      </c>
      <c r="N123" s="117">
        <f t="shared" si="17"/>
        <v>77891974</v>
      </c>
      <c r="O123" s="117">
        <f t="shared" si="17"/>
        <v>58148529</v>
      </c>
      <c r="P123" s="118">
        <f t="shared" si="17"/>
        <v>33400046</v>
      </c>
      <c r="Q123" s="119">
        <f t="shared" si="17"/>
        <v>392567336</v>
      </c>
      <c r="R123" s="120">
        <f t="shared" si="17"/>
        <v>425999151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8298885</v>
      </c>
      <c r="I124" s="126">
        <v>14742689</v>
      </c>
      <c r="J124" s="148">
        <f>SUM(H124:I124)</f>
        <v>23041574</v>
      </c>
      <c r="K124" s="128">
        <v>0</v>
      </c>
      <c r="L124" s="129">
        <v>82940135</v>
      </c>
      <c r="M124" s="129">
        <v>70494960</v>
      </c>
      <c r="N124" s="129">
        <v>51475885</v>
      </c>
      <c r="O124" s="129">
        <v>38290274</v>
      </c>
      <c r="P124" s="126">
        <v>20290041</v>
      </c>
      <c r="Q124" s="127">
        <f>SUM(K124:P124)</f>
        <v>263491295</v>
      </c>
      <c r="R124" s="130">
        <f>SUM(J124,Q124)</f>
        <v>286532869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2470140</v>
      </c>
      <c r="I125" s="143">
        <v>7920101</v>
      </c>
      <c r="J125" s="149">
        <f>SUM(H125:I125)</f>
        <v>10390241</v>
      </c>
      <c r="K125" s="145">
        <v>0</v>
      </c>
      <c r="L125" s="146">
        <v>32812884</v>
      </c>
      <c r="M125" s="146">
        <v>36878808</v>
      </c>
      <c r="N125" s="146">
        <v>26416089</v>
      </c>
      <c r="O125" s="146">
        <v>19858255</v>
      </c>
      <c r="P125" s="143">
        <v>13110005</v>
      </c>
      <c r="Q125" s="144">
        <f>SUM(K125:P125)</f>
        <v>129076041</v>
      </c>
      <c r="R125" s="147">
        <f>SUM(J125,Q125)</f>
        <v>139466282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8" ref="H126:R126">SUM(H127:H129)</f>
        <v>54882</v>
      </c>
      <c r="I126" s="114">
        <f t="shared" si="18"/>
        <v>223692</v>
      </c>
      <c r="J126" s="115">
        <f t="shared" si="18"/>
        <v>278574</v>
      </c>
      <c r="K126" s="116">
        <f t="shared" si="18"/>
        <v>0</v>
      </c>
      <c r="L126" s="117">
        <f t="shared" si="18"/>
        <v>5478750</v>
      </c>
      <c r="M126" s="117">
        <f t="shared" si="18"/>
        <v>8607352</v>
      </c>
      <c r="N126" s="117">
        <f t="shared" si="18"/>
        <v>12717477</v>
      </c>
      <c r="O126" s="117">
        <f t="shared" si="18"/>
        <v>13040658</v>
      </c>
      <c r="P126" s="118">
        <f t="shared" si="18"/>
        <v>8672193</v>
      </c>
      <c r="Q126" s="119">
        <f t="shared" si="18"/>
        <v>48516430</v>
      </c>
      <c r="R126" s="120">
        <f t="shared" si="18"/>
        <v>48795004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54882</v>
      </c>
      <c r="I127" s="126">
        <v>166740</v>
      </c>
      <c r="J127" s="148">
        <f>SUM(H127:I127)</f>
        <v>221622</v>
      </c>
      <c r="K127" s="128">
        <v>0</v>
      </c>
      <c r="L127" s="129">
        <v>4195053</v>
      </c>
      <c r="M127" s="129">
        <v>5239925</v>
      </c>
      <c r="N127" s="129">
        <v>7892064</v>
      </c>
      <c r="O127" s="129">
        <v>8280234</v>
      </c>
      <c r="P127" s="126">
        <v>5144256</v>
      </c>
      <c r="Q127" s="127">
        <f>SUM(K127:P127)</f>
        <v>30751532</v>
      </c>
      <c r="R127" s="130">
        <f>SUM(J127,Q127)</f>
        <v>30973154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56952</v>
      </c>
      <c r="J128" s="150">
        <f>SUM(H128:I128)</f>
        <v>56952</v>
      </c>
      <c r="K128" s="137">
        <v>0</v>
      </c>
      <c r="L128" s="138">
        <v>1178613</v>
      </c>
      <c r="M128" s="138">
        <v>3129449</v>
      </c>
      <c r="N128" s="138">
        <v>4738383</v>
      </c>
      <c r="O128" s="138">
        <v>4557069</v>
      </c>
      <c r="P128" s="135">
        <v>3482181</v>
      </c>
      <c r="Q128" s="136">
        <f>SUM(K128:P128)</f>
        <v>17085695</v>
      </c>
      <c r="R128" s="139">
        <f>SUM(J128,Q128)</f>
        <v>17142647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105084</v>
      </c>
      <c r="M129" s="146">
        <v>237978</v>
      </c>
      <c r="N129" s="146">
        <v>87030</v>
      </c>
      <c r="O129" s="146">
        <v>203355</v>
      </c>
      <c r="P129" s="143">
        <v>45756</v>
      </c>
      <c r="Q129" s="144">
        <f>SUM(K129:P129)</f>
        <v>679203</v>
      </c>
      <c r="R129" s="147">
        <f>SUM(J129,Q129)</f>
        <v>679203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19" ref="H130:R130">SUM(H131:H133)</f>
        <v>3840879</v>
      </c>
      <c r="I130" s="114">
        <f t="shared" si="19"/>
        <v>5930809</v>
      </c>
      <c r="J130" s="115">
        <f t="shared" si="19"/>
        <v>9771688</v>
      </c>
      <c r="K130" s="116">
        <f t="shared" si="19"/>
        <v>0</v>
      </c>
      <c r="L130" s="117">
        <f t="shared" si="19"/>
        <v>7068339</v>
      </c>
      <c r="M130" s="117">
        <f t="shared" si="19"/>
        <v>10227375</v>
      </c>
      <c r="N130" s="117">
        <f t="shared" si="19"/>
        <v>9618496</v>
      </c>
      <c r="O130" s="117">
        <f t="shared" si="19"/>
        <v>8873329</v>
      </c>
      <c r="P130" s="118">
        <f t="shared" si="19"/>
        <v>6320788</v>
      </c>
      <c r="Q130" s="119">
        <f t="shared" si="19"/>
        <v>42108327</v>
      </c>
      <c r="R130" s="120">
        <f t="shared" si="19"/>
        <v>51880015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2060343</v>
      </c>
      <c r="I131" s="126">
        <v>3492720</v>
      </c>
      <c r="J131" s="148">
        <f>SUM(H131:I131)</f>
        <v>5553063</v>
      </c>
      <c r="K131" s="128">
        <v>0</v>
      </c>
      <c r="L131" s="129">
        <v>5100089</v>
      </c>
      <c r="M131" s="129">
        <v>8890674</v>
      </c>
      <c r="N131" s="129">
        <v>7818309</v>
      </c>
      <c r="O131" s="129">
        <v>7709391</v>
      </c>
      <c r="P131" s="126">
        <v>6016592</v>
      </c>
      <c r="Q131" s="127">
        <f>SUM(K131:P131)</f>
        <v>35535055</v>
      </c>
      <c r="R131" s="130">
        <f>SUM(J131,Q131)</f>
        <v>41088118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398279</v>
      </c>
      <c r="I132" s="135">
        <v>594634</v>
      </c>
      <c r="J132" s="150">
        <f>SUM(H132:I132)</f>
        <v>992913</v>
      </c>
      <c r="K132" s="137">
        <v>0</v>
      </c>
      <c r="L132" s="138">
        <v>586003</v>
      </c>
      <c r="M132" s="138">
        <v>355931</v>
      </c>
      <c r="N132" s="138">
        <v>404405</v>
      </c>
      <c r="O132" s="138">
        <v>226968</v>
      </c>
      <c r="P132" s="135">
        <v>70362</v>
      </c>
      <c r="Q132" s="136">
        <f>SUM(K132:P132)</f>
        <v>1643669</v>
      </c>
      <c r="R132" s="139">
        <f>SUM(J132,Q132)</f>
        <v>2636582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1382257</v>
      </c>
      <c r="I133" s="143">
        <v>1843455</v>
      </c>
      <c r="J133" s="149">
        <f>SUM(H133:I133)</f>
        <v>3225712</v>
      </c>
      <c r="K133" s="145">
        <v>0</v>
      </c>
      <c r="L133" s="146">
        <v>1382247</v>
      </c>
      <c r="M133" s="146">
        <v>980770</v>
      </c>
      <c r="N133" s="146">
        <v>1395782</v>
      </c>
      <c r="O133" s="146">
        <v>936970</v>
      </c>
      <c r="P133" s="143">
        <v>233834</v>
      </c>
      <c r="Q133" s="144">
        <f>SUM(K133:P133)</f>
        <v>4929603</v>
      </c>
      <c r="R133" s="147">
        <f>SUM(J133,Q133)</f>
        <v>8155315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808380</v>
      </c>
      <c r="I134" s="114">
        <v>2849616</v>
      </c>
      <c r="J134" s="115">
        <f>SUM(H134:I134)</f>
        <v>3657996</v>
      </c>
      <c r="K134" s="116">
        <v>0</v>
      </c>
      <c r="L134" s="117">
        <v>16960660</v>
      </c>
      <c r="M134" s="117">
        <v>12534525</v>
      </c>
      <c r="N134" s="117">
        <v>9197696</v>
      </c>
      <c r="O134" s="117">
        <v>10478853</v>
      </c>
      <c r="P134" s="118">
        <v>3435983</v>
      </c>
      <c r="Q134" s="119">
        <f>SUM(K134:P134)</f>
        <v>52607717</v>
      </c>
      <c r="R134" s="120">
        <f>SUM(J134,Q134)</f>
        <v>56265713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5588080</v>
      </c>
      <c r="I135" s="114">
        <v>5200400</v>
      </c>
      <c r="J135" s="115">
        <f>SUM(H135:I135)</f>
        <v>10788480</v>
      </c>
      <c r="K135" s="116">
        <v>0</v>
      </c>
      <c r="L135" s="117">
        <v>27457516</v>
      </c>
      <c r="M135" s="117">
        <v>19640817</v>
      </c>
      <c r="N135" s="117">
        <v>13994122</v>
      </c>
      <c r="O135" s="117">
        <v>10105805</v>
      </c>
      <c r="P135" s="118">
        <v>5523730</v>
      </c>
      <c r="Q135" s="119">
        <f>SUM(K135:P135)</f>
        <v>76721990</v>
      </c>
      <c r="R135" s="120">
        <f>SUM(J135,Q135)</f>
        <v>87510470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0" ref="H136:R136">SUM(H137:H142)</f>
        <v>260883</v>
      </c>
      <c r="I136" s="114">
        <f t="shared" si="20"/>
        <v>777888</v>
      </c>
      <c r="J136" s="115">
        <f t="shared" si="20"/>
        <v>1038771</v>
      </c>
      <c r="K136" s="116">
        <f t="shared" si="20"/>
        <v>0</v>
      </c>
      <c r="L136" s="117">
        <f t="shared" si="20"/>
        <v>43217460</v>
      </c>
      <c r="M136" s="117">
        <f t="shared" si="20"/>
        <v>61062243</v>
      </c>
      <c r="N136" s="117">
        <f t="shared" si="20"/>
        <v>64991196</v>
      </c>
      <c r="O136" s="117">
        <f t="shared" si="20"/>
        <v>52769186</v>
      </c>
      <c r="P136" s="118">
        <f t="shared" si="20"/>
        <v>27183663</v>
      </c>
      <c r="Q136" s="119">
        <f t="shared" si="20"/>
        <v>249223748</v>
      </c>
      <c r="R136" s="120">
        <f t="shared" si="20"/>
        <v>250262519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54000</v>
      </c>
      <c r="M137" s="129">
        <v>127296</v>
      </c>
      <c r="N137" s="129">
        <v>36000</v>
      </c>
      <c r="O137" s="129">
        <v>14328</v>
      </c>
      <c r="P137" s="126">
        <v>55476</v>
      </c>
      <c r="Q137" s="127">
        <f aca="true" t="shared" si="21" ref="Q137:Q142">SUM(K137:P137)</f>
        <v>287100</v>
      </c>
      <c r="R137" s="130">
        <f aca="true" t="shared" si="22" ref="R137:R142">SUM(J137,Q137)</f>
        <v>287100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130770</v>
      </c>
      <c r="I138" s="135">
        <v>296559</v>
      </c>
      <c r="J138" s="150">
        <f>SUM(H138:I138)</f>
        <v>427329</v>
      </c>
      <c r="K138" s="137">
        <v>0</v>
      </c>
      <c r="L138" s="138">
        <v>4150620</v>
      </c>
      <c r="M138" s="138">
        <v>6181902</v>
      </c>
      <c r="N138" s="138">
        <v>5187294</v>
      </c>
      <c r="O138" s="138">
        <v>6835167</v>
      </c>
      <c r="P138" s="135">
        <v>2045610</v>
      </c>
      <c r="Q138" s="136">
        <f t="shared" si="21"/>
        <v>24400593</v>
      </c>
      <c r="R138" s="139">
        <f t="shared" si="22"/>
        <v>24827922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130113</v>
      </c>
      <c r="I139" s="135">
        <v>256959</v>
      </c>
      <c r="J139" s="150">
        <f>SUM(H139:I139)</f>
        <v>387072</v>
      </c>
      <c r="K139" s="137">
        <v>0</v>
      </c>
      <c r="L139" s="138">
        <v>5645304</v>
      </c>
      <c r="M139" s="138">
        <v>6727437</v>
      </c>
      <c r="N139" s="138">
        <v>6161823</v>
      </c>
      <c r="O139" s="138">
        <v>8796455</v>
      </c>
      <c r="P139" s="135">
        <v>4104900</v>
      </c>
      <c r="Q139" s="136">
        <f t="shared" si="21"/>
        <v>31435919</v>
      </c>
      <c r="R139" s="139">
        <f t="shared" si="22"/>
        <v>31822991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224370</v>
      </c>
      <c r="J140" s="150">
        <f>SUM(H140:I140)</f>
        <v>224370</v>
      </c>
      <c r="K140" s="160"/>
      <c r="L140" s="138">
        <v>31135671</v>
      </c>
      <c r="M140" s="138">
        <v>44602719</v>
      </c>
      <c r="N140" s="138">
        <v>48853332</v>
      </c>
      <c r="O140" s="138">
        <v>31520691</v>
      </c>
      <c r="P140" s="135">
        <v>18070398</v>
      </c>
      <c r="Q140" s="136">
        <f t="shared" si="21"/>
        <v>174182811</v>
      </c>
      <c r="R140" s="139">
        <f t="shared" si="22"/>
        <v>174407181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2231865</v>
      </c>
      <c r="M141" s="138">
        <v>3228489</v>
      </c>
      <c r="N141" s="138">
        <v>3450537</v>
      </c>
      <c r="O141" s="138">
        <v>4087440</v>
      </c>
      <c r="P141" s="135">
        <v>2020329</v>
      </c>
      <c r="Q141" s="136">
        <f t="shared" si="21"/>
        <v>15018660</v>
      </c>
      <c r="R141" s="139">
        <f t="shared" si="22"/>
        <v>15018660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0</v>
      </c>
      <c r="M142" s="146">
        <v>194400</v>
      </c>
      <c r="N142" s="146">
        <v>1302210</v>
      </c>
      <c r="O142" s="146">
        <v>1515105</v>
      </c>
      <c r="P142" s="143">
        <v>886950</v>
      </c>
      <c r="Q142" s="144">
        <f t="shared" si="21"/>
        <v>3898665</v>
      </c>
      <c r="R142" s="147">
        <f t="shared" si="22"/>
        <v>3898665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3" ref="L143:R143">SUM(L144:L146)</f>
        <v>7798971</v>
      </c>
      <c r="M143" s="117">
        <f t="shared" si="23"/>
        <v>20208882</v>
      </c>
      <c r="N143" s="117">
        <f t="shared" si="23"/>
        <v>73461120</v>
      </c>
      <c r="O143" s="117">
        <f t="shared" si="23"/>
        <v>194794158</v>
      </c>
      <c r="P143" s="118">
        <f t="shared" si="23"/>
        <v>384481574</v>
      </c>
      <c r="Q143" s="119">
        <f t="shared" si="23"/>
        <v>680744705</v>
      </c>
      <c r="R143" s="120">
        <f t="shared" si="23"/>
        <v>680744705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1983945</v>
      </c>
      <c r="M144" s="129">
        <v>5741967</v>
      </c>
      <c r="N144" s="129">
        <v>31970367</v>
      </c>
      <c r="O144" s="129">
        <v>74843706</v>
      </c>
      <c r="P144" s="126">
        <v>92732534</v>
      </c>
      <c r="Q144" s="127">
        <f>SUM(K144:P144)</f>
        <v>207272519</v>
      </c>
      <c r="R144" s="130">
        <f>SUM(J144,Q144)</f>
        <v>207272519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5276862</v>
      </c>
      <c r="M145" s="138">
        <v>12802491</v>
      </c>
      <c r="N145" s="138">
        <v>22939107</v>
      </c>
      <c r="O145" s="138">
        <v>35771661</v>
      </c>
      <c r="P145" s="135">
        <v>31034250</v>
      </c>
      <c r="Q145" s="136">
        <f>SUM(K145:P145)</f>
        <v>107824371</v>
      </c>
      <c r="R145" s="139">
        <f>SUM(J145,Q145)</f>
        <v>107824371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538164</v>
      </c>
      <c r="M146" s="146">
        <v>1664424</v>
      </c>
      <c r="N146" s="146">
        <v>18551646</v>
      </c>
      <c r="O146" s="146">
        <v>84178791</v>
      </c>
      <c r="P146" s="143">
        <v>260714790</v>
      </c>
      <c r="Q146" s="144">
        <f>SUM(K146:P146)</f>
        <v>365647815</v>
      </c>
      <c r="R146" s="147">
        <f>SUM(J146,Q146)</f>
        <v>365647815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4" ref="H147:R147">SUM(H116,H136,H143)</f>
        <v>34130936</v>
      </c>
      <c r="I147" s="114">
        <f t="shared" si="24"/>
        <v>53471051</v>
      </c>
      <c r="J147" s="115">
        <f t="shared" si="24"/>
        <v>87601987</v>
      </c>
      <c r="K147" s="116">
        <f t="shared" si="24"/>
        <v>0</v>
      </c>
      <c r="L147" s="117">
        <f t="shared" si="24"/>
        <v>262867058</v>
      </c>
      <c r="M147" s="117">
        <f t="shared" si="24"/>
        <v>278962664</v>
      </c>
      <c r="N147" s="117">
        <f t="shared" si="24"/>
        <v>292778469</v>
      </c>
      <c r="O147" s="117">
        <f t="shared" si="24"/>
        <v>378882298</v>
      </c>
      <c r="P147" s="118">
        <f t="shared" si="24"/>
        <v>493973299</v>
      </c>
      <c r="Q147" s="119">
        <f t="shared" si="24"/>
        <v>1707463788</v>
      </c>
      <c r="R147" s="120">
        <f t="shared" si="24"/>
        <v>1795065775</v>
      </c>
    </row>
  </sheetData>
  <sheetProtection/>
  <mergeCells count="42">
    <mergeCell ref="J1:O1"/>
    <mergeCell ref="P1:Q1"/>
    <mergeCell ref="I113:R113"/>
    <mergeCell ref="B5:G5"/>
    <mergeCell ref="B13:G13"/>
    <mergeCell ref="R23:R24"/>
    <mergeCell ref="K23:Q23"/>
    <mergeCell ref="H23:J23"/>
    <mergeCell ref="K22:R22"/>
    <mergeCell ref="H5:I5"/>
    <mergeCell ref="K49:P49"/>
    <mergeCell ref="R32:R33"/>
    <mergeCell ref="K31:R31"/>
    <mergeCell ref="H32:J32"/>
    <mergeCell ref="K32:Q32"/>
    <mergeCell ref="Q12:R12"/>
    <mergeCell ref="Q41:Q42"/>
    <mergeCell ref="H41:J41"/>
    <mergeCell ref="J40:Q40"/>
    <mergeCell ref="R114:R115"/>
    <mergeCell ref="B114:G115"/>
    <mergeCell ref="H77:J77"/>
    <mergeCell ref="K77:Q77"/>
    <mergeCell ref="R77:R78"/>
    <mergeCell ref="H114:J114"/>
    <mergeCell ref="K114:Q114"/>
    <mergeCell ref="Q57:Q58"/>
    <mergeCell ref="B57:G58"/>
    <mergeCell ref="I76:R76"/>
    <mergeCell ref="B77:G78"/>
    <mergeCell ref="H57:J57"/>
    <mergeCell ref="K57:P57"/>
    <mergeCell ref="H4:I4"/>
    <mergeCell ref="B23:G24"/>
    <mergeCell ref="B32:G33"/>
    <mergeCell ref="J56:Q56"/>
    <mergeCell ref="B49:G50"/>
    <mergeCell ref="H49:J49"/>
    <mergeCell ref="J48:Q48"/>
    <mergeCell ref="B41:G42"/>
    <mergeCell ref="Q49:Q50"/>
    <mergeCell ref="K41:P41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E37">
      <selection activeCell="P12" sqref="P12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平成２３年（２０１１年）１２月※</v>
      </c>
      <c r="J1" s="215" t="s">
        <v>0</v>
      </c>
      <c r="K1" s="216"/>
      <c r="L1" s="216"/>
      <c r="M1" s="216"/>
      <c r="N1" s="216"/>
      <c r="O1" s="217"/>
      <c r="P1" s="218">
        <v>40940</v>
      </c>
      <c r="Q1" s="218"/>
      <c r="R1" s="177" t="s">
        <v>66</v>
      </c>
    </row>
    <row r="2" spans="1:17" ht="16.5" customHeight="1" thickTop="1">
      <c r="A2" s="173">
        <v>23</v>
      </c>
      <c r="B2" s="173">
        <v>2011</v>
      </c>
      <c r="C2" s="173">
        <v>12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219" t="str">
        <f>"平成"&amp;WIDECHAR($A$2)&amp;"年（"&amp;WIDECHAR($B$2)&amp;"年）"&amp;WIDECHAR($C$2)&amp;"月末日現在"</f>
        <v>平成２３年（２０１１年）１２月末日現在</v>
      </c>
      <c r="C5" s="220"/>
      <c r="D5" s="220"/>
      <c r="E5" s="220"/>
      <c r="F5" s="220"/>
      <c r="G5" s="221"/>
      <c r="H5" s="222" t="s">
        <v>3</v>
      </c>
      <c r="I5" s="22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38996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41522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80518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1:18" ht="16.5" customHeight="1">
      <c r="A13" s="173" t="s">
        <v>67</v>
      </c>
      <c r="B13" s="219" t="str">
        <f>"平成"&amp;WIDECHAR($A$2)&amp;"年（"&amp;WIDECHAR($B$2)&amp;"年）"&amp;WIDECHAR($C$2)&amp;"月末日現在"</f>
        <v>平成２３年（２０１１年）１２月末日現在</v>
      </c>
      <c r="C13" s="220"/>
      <c r="D13" s="220"/>
      <c r="E13" s="220"/>
      <c r="F13" s="220"/>
      <c r="G13" s="22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2465</v>
      </c>
      <c r="I14" s="32">
        <f>I15+I16</f>
        <v>1799</v>
      </c>
      <c r="J14" s="33">
        <f>SUM(H14:I14)</f>
        <v>4264</v>
      </c>
      <c r="K14" s="34">
        <f aca="true" t="shared" si="0" ref="K14:P14">K15+K16</f>
        <v>0</v>
      </c>
      <c r="L14" s="35">
        <f t="shared" si="0"/>
        <v>3426</v>
      </c>
      <c r="M14" s="35">
        <f t="shared" si="0"/>
        <v>2383</v>
      </c>
      <c r="N14" s="35">
        <f t="shared" si="0"/>
        <v>1820</v>
      </c>
      <c r="O14" s="35">
        <f t="shared" si="0"/>
        <v>1984</v>
      </c>
      <c r="P14" s="36">
        <f t="shared" si="0"/>
        <v>2275</v>
      </c>
      <c r="Q14" s="37">
        <f>SUM(K14:P14)</f>
        <v>11888</v>
      </c>
      <c r="R14" s="174">
        <f>SUM(J14,Q14)</f>
        <v>16152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374</v>
      </c>
      <c r="I15" s="42">
        <v>265</v>
      </c>
      <c r="J15" s="43">
        <f>SUM(H15:I15)</f>
        <v>639</v>
      </c>
      <c r="K15" s="44">
        <v>0</v>
      </c>
      <c r="L15" s="45">
        <v>450</v>
      </c>
      <c r="M15" s="45">
        <v>358</v>
      </c>
      <c r="N15" s="45">
        <v>228</v>
      </c>
      <c r="O15" s="45">
        <v>208</v>
      </c>
      <c r="P15" s="42">
        <v>232</v>
      </c>
      <c r="Q15" s="43">
        <f>SUM(K15:P15)</f>
        <v>1476</v>
      </c>
      <c r="R15" s="175">
        <f>SUM(J15,Q15)</f>
        <v>2115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2091</v>
      </c>
      <c r="I16" s="49">
        <v>1534</v>
      </c>
      <c r="J16" s="50">
        <f>SUM(H16:I16)</f>
        <v>3625</v>
      </c>
      <c r="K16" s="51">
        <v>0</v>
      </c>
      <c r="L16" s="52">
        <v>2976</v>
      </c>
      <c r="M16" s="52">
        <v>2025</v>
      </c>
      <c r="N16" s="52">
        <v>1592</v>
      </c>
      <c r="O16" s="52">
        <v>1776</v>
      </c>
      <c r="P16" s="49">
        <v>2043</v>
      </c>
      <c r="Q16" s="50">
        <f>SUM(K16:P16)</f>
        <v>10412</v>
      </c>
      <c r="R16" s="176">
        <f>SUM(J16,Q16)</f>
        <v>14037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43</v>
      </c>
      <c r="I17" s="32">
        <v>68</v>
      </c>
      <c r="J17" s="33">
        <f>SUM(H17:I17)</f>
        <v>111</v>
      </c>
      <c r="K17" s="34">
        <v>0</v>
      </c>
      <c r="L17" s="35">
        <v>102</v>
      </c>
      <c r="M17" s="35">
        <v>100</v>
      </c>
      <c r="N17" s="35">
        <v>45</v>
      </c>
      <c r="O17" s="35">
        <v>46</v>
      </c>
      <c r="P17" s="36">
        <v>72</v>
      </c>
      <c r="Q17" s="56">
        <f>SUM(K17:P17)</f>
        <v>365</v>
      </c>
      <c r="R17" s="57">
        <f>SUM(J17,Q17)</f>
        <v>476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2508</v>
      </c>
      <c r="I18" s="59">
        <f>I14+I17</f>
        <v>1867</v>
      </c>
      <c r="J18" s="60">
        <f>SUM(H18:I18)</f>
        <v>4375</v>
      </c>
      <c r="K18" s="61">
        <f aca="true" t="shared" si="1" ref="K18:P18">K14+K17</f>
        <v>0</v>
      </c>
      <c r="L18" s="62">
        <f t="shared" si="1"/>
        <v>3528</v>
      </c>
      <c r="M18" s="62">
        <f t="shared" si="1"/>
        <v>2483</v>
      </c>
      <c r="N18" s="62">
        <f t="shared" si="1"/>
        <v>1865</v>
      </c>
      <c r="O18" s="62">
        <f t="shared" si="1"/>
        <v>2030</v>
      </c>
      <c r="P18" s="59">
        <f t="shared" si="1"/>
        <v>2347</v>
      </c>
      <c r="Q18" s="60">
        <f>SUM(K18:P18)</f>
        <v>12253</v>
      </c>
      <c r="R18" s="63">
        <f>SUM(J18,Q18)</f>
        <v>16628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86" t="str">
        <f>"平成"&amp;WIDECHAR($A$2)&amp;"年（"&amp;WIDECHAR($B$2)&amp;"年）"&amp;WIDECHAR($C$2)&amp;"月"</f>
        <v>平成２３年（２０１１年）１２月</v>
      </c>
      <c r="C23" s="187"/>
      <c r="D23" s="187"/>
      <c r="E23" s="187"/>
      <c r="F23" s="187"/>
      <c r="G23" s="188"/>
      <c r="H23" s="211" t="s">
        <v>23</v>
      </c>
      <c r="I23" s="212"/>
      <c r="J23" s="212"/>
      <c r="K23" s="196" t="s">
        <v>24</v>
      </c>
      <c r="L23" s="197"/>
      <c r="M23" s="197"/>
      <c r="N23" s="197"/>
      <c r="O23" s="197"/>
      <c r="P23" s="197"/>
      <c r="Q23" s="198"/>
      <c r="R23" s="209" t="s">
        <v>17</v>
      </c>
    </row>
    <row r="24" spans="2:18" ht="16.5" customHeight="1">
      <c r="B24" s="189"/>
      <c r="C24" s="190"/>
      <c r="D24" s="190"/>
      <c r="E24" s="190"/>
      <c r="F24" s="190"/>
      <c r="G24" s="191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1284</v>
      </c>
      <c r="I25" s="72">
        <v>1186</v>
      </c>
      <c r="J25" s="73">
        <f>SUM(H25:I25)</f>
        <v>2470</v>
      </c>
      <c r="K25" s="74">
        <v>0</v>
      </c>
      <c r="L25" s="75">
        <v>2401</v>
      </c>
      <c r="M25" s="75">
        <v>1716</v>
      </c>
      <c r="N25" s="75">
        <v>985</v>
      </c>
      <c r="O25" s="75">
        <v>735</v>
      </c>
      <c r="P25" s="76">
        <v>382</v>
      </c>
      <c r="Q25" s="77">
        <f>SUM(K25:P25)</f>
        <v>6219</v>
      </c>
      <c r="R25" s="38">
        <f>SUM(J25,Q25)</f>
        <v>8689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21</v>
      </c>
      <c r="I26" s="79">
        <v>44</v>
      </c>
      <c r="J26" s="80">
        <f>SUM(H26:I26)</f>
        <v>65</v>
      </c>
      <c r="K26" s="81">
        <v>0</v>
      </c>
      <c r="L26" s="82">
        <v>63</v>
      </c>
      <c r="M26" s="82">
        <v>63</v>
      </c>
      <c r="N26" s="82">
        <v>26</v>
      </c>
      <c r="O26" s="82">
        <v>22</v>
      </c>
      <c r="P26" s="83">
        <v>28</v>
      </c>
      <c r="Q26" s="84">
        <f>SUM(K26:P26)</f>
        <v>202</v>
      </c>
      <c r="R26" s="53">
        <f>SUM(J26,Q26)</f>
        <v>267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1305</v>
      </c>
      <c r="I27" s="59">
        <f t="shared" si="2"/>
        <v>1230</v>
      </c>
      <c r="J27" s="60">
        <f t="shared" si="2"/>
        <v>2535</v>
      </c>
      <c r="K27" s="61">
        <f t="shared" si="2"/>
        <v>0</v>
      </c>
      <c r="L27" s="62">
        <f t="shared" si="2"/>
        <v>2464</v>
      </c>
      <c r="M27" s="62">
        <f t="shared" si="2"/>
        <v>1779</v>
      </c>
      <c r="N27" s="62">
        <f t="shared" si="2"/>
        <v>1011</v>
      </c>
      <c r="O27" s="62">
        <f t="shared" si="2"/>
        <v>757</v>
      </c>
      <c r="P27" s="59">
        <f t="shared" si="2"/>
        <v>410</v>
      </c>
      <c r="Q27" s="60">
        <f>SUM(K27:P27)</f>
        <v>6421</v>
      </c>
      <c r="R27" s="63">
        <f>SUM(J27,Q27)</f>
        <v>8956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86" t="str">
        <f>"平成"&amp;WIDECHAR($A$2)&amp;"年（"&amp;WIDECHAR($B$2)&amp;"年）"&amp;WIDECHAR($C$2)&amp;"月"</f>
        <v>平成２３年（２０１１年）１２月</v>
      </c>
      <c r="C32" s="187"/>
      <c r="D32" s="187"/>
      <c r="E32" s="187"/>
      <c r="F32" s="187"/>
      <c r="G32" s="188"/>
      <c r="H32" s="211" t="s">
        <v>23</v>
      </c>
      <c r="I32" s="212"/>
      <c r="J32" s="212"/>
      <c r="K32" s="196" t="s">
        <v>24</v>
      </c>
      <c r="L32" s="197"/>
      <c r="M32" s="197"/>
      <c r="N32" s="197"/>
      <c r="O32" s="197"/>
      <c r="P32" s="197"/>
      <c r="Q32" s="198"/>
      <c r="R32" s="188" t="s">
        <v>17</v>
      </c>
    </row>
    <row r="33" spans="2:18" ht="16.5" customHeight="1">
      <c r="B33" s="189"/>
      <c r="C33" s="190"/>
      <c r="D33" s="190"/>
      <c r="E33" s="190"/>
      <c r="F33" s="190"/>
      <c r="G33" s="191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191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8</v>
      </c>
      <c r="I34" s="72">
        <v>7</v>
      </c>
      <c r="J34" s="73">
        <f>SUM(H34:I34)</f>
        <v>15</v>
      </c>
      <c r="K34" s="74">
        <v>0</v>
      </c>
      <c r="L34" s="75">
        <v>247</v>
      </c>
      <c r="M34" s="75">
        <v>331</v>
      </c>
      <c r="N34" s="75">
        <v>291</v>
      </c>
      <c r="O34" s="75">
        <v>237</v>
      </c>
      <c r="P34" s="76">
        <v>115</v>
      </c>
      <c r="Q34" s="86">
        <f>SUM(K34:P34)</f>
        <v>1221</v>
      </c>
      <c r="R34" s="87">
        <f>SUM(J34,Q34)</f>
        <v>1236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4</v>
      </c>
      <c r="M35" s="82">
        <v>5</v>
      </c>
      <c r="N35" s="82">
        <v>3</v>
      </c>
      <c r="O35" s="82">
        <v>1</v>
      </c>
      <c r="P35" s="83">
        <v>4</v>
      </c>
      <c r="Q35" s="88">
        <f>SUM(K35:P35)</f>
        <v>17</v>
      </c>
      <c r="R35" s="89">
        <f>SUM(J35,Q35)</f>
        <v>17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8</v>
      </c>
      <c r="I36" s="59">
        <f>I34+I35</f>
        <v>7</v>
      </c>
      <c r="J36" s="60">
        <f>SUM(H36:I36)</f>
        <v>15</v>
      </c>
      <c r="K36" s="61">
        <f aca="true" t="shared" si="3" ref="K36:P36">K34+K35</f>
        <v>0</v>
      </c>
      <c r="L36" s="62">
        <f t="shared" si="3"/>
        <v>251</v>
      </c>
      <c r="M36" s="62">
        <f t="shared" si="3"/>
        <v>336</v>
      </c>
      <c r="N36" s="62">
        <f t="shared" si="3"/>
        <v>294</v>
      </c>
      <c r="O36" s="62">
        <f t="shared" si="3"/>
        <v>238</v>
      </c>
      <c r="P36" s="59">
        <f t="shared" si="3"/>
        <v>119</v>
      </c>
      <c r="Q36" s="90">
        <f>SUM(K36:P36)</f>
        <v>1238</v>
      </c>
      <c r="R36" s="91">
        <f>SUM(J36,Q36)</f>
        <v>1253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86" t="str">
        <f>"平成"&amp;WIDECHAR($A$2)&amp;"年（"&amp;WIDECHAR($B$2)&amp;"年）"&amp;WIDECHAR($C$2)&amp;"月"</f>
        <v>平成２３年（２０１１年）１２月</v>
      </c>
      <c r="C41" s="187"/>
      <c r="D41" s="187"/>
      <c r="E41" s="187"/>
      <c r="F41" s="187"/>
      <c r="G41" s="188"/>
      <c r="H41" s="211" t="s">
        <v>23</v>
      </c>
      <c r="I41" s="212"/>
      <c r="J41" s="212"/>
      <c r="K41" s="196" t="s">
        <v>24</v>
      </c>
      <c r="L41" s="197"/>
      <c r="M41" s="197"/>
      <c r="N41" s="197"/>
      <c r="O41" s="197"/>
      <c r="P41" s="198"/>
      <c r="Q41" s="188" t="s">
        <v>17</v>
      </c>
    </row>
    <row r="42" spans="2:17" ht="16.5" customHeight="1">
      <c r="B42" s="189"/>
      <c r="C42" s="190"/>
      <c r="D42" s="190"/>
      <c r="E42" s="190"/>
      <c r="F42" s="190"/>
      <c r="G42" s="191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191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10</v>
      </c>
      <c r="L43" s="75">
        <v>28</v>
      </c>
      <c r="M43" s="75">
        <v>140</v>
      </c>
      <c r="N43" s="75">
        <v>309</v>
      </c>
      <c r="O43" s="76">
        <v>351</v>
      </c>
      <c r="P43" s="86">
        <f>SUM(K43:O43)</f>
        <v>838</v>
      </c>
      <c r="Q43" s="87">
        <f>SUM(J43,P43)</f>
        <v>838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1</v>
      </c>
      <c r="L44" s="82">
        <v>0</v>
      </c>
      <c r="M44" s="82">
        <v>1</v>
      </c>
      <c r="N44" s="82">
        <v>4</v>
      </c>
      <c r="O44" s="83">
        <v>1</v>
      </c>
      <c r="P44" s="88">
        <f>SUM(K44:O44)</f>
        <v>7</v>
      </c>
      <c r="Q44" s="89">
        <f>SUM(J44,P44)</f>
        <v>7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11</v>
      </c>
      <c r="L45" s="62">
        <f>L43+L44</f>
        <v>28</v>
      </c>
      <c r="M45" s="62">
        <f>M43+M44</f>
        <v>141</v>
      </c>
      <c r="N45" s="62">
        <f>N43+N44</f>
        <v>313</v>
      </c>
      <c r="O45" s="59">
        <f>O43+O44</f>
        <v>352</v>
      </c>
      <c r="P45" s="90">
        <f>SUM(K45:O45)</f>
        <v>845</v>
      </c>
      <c r="Q45" s="91">
        <f>SUM(J45,P45)</f>
        <v>845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22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186" t="str">
        <f>"平成"&amp;WIDECHAR($A$2)&amp;"年（"&amp;WIDECHAR($B$2)&amp;"年）"&amp;WIDECHAR($C$2)&amp;"月"</f>
        <v>平成２３年（２０１１年）１２月</v>
      </c>
      <c r="C49" s="187"/>
      <c r="D49" s="187"/>
      <c r="E49" s="187"/>
      <c r="F49" s="187"/>
      <c r="G49" s="188"/>
      <c r="H49" s="192" t="s">
        <v>23</v>
      </c>
      <c r="I49" s="193"/>
      <c r="J49" s="193"/>
      <c r="K49" s="213" t="s">
        <v>24</v>
      </c>
      <c r="L49" s="193"/>
      <c r="M49" s="193"/>
      <c r="N49" s="193"/>
      <c r="O49" s="193"/>
      <c r="P49" s="214"/>
      <c r="Q49" s="194" t="s">
        <v>17</v>
      </c>
    </row>
    <row r="50" spans="2:17" ht="16.5" customHeight="1">
      <c r="B50" s="189"/>
      <c r="C50" s="190"/>
      <c r="D50" s="190"/>
      <c r="E50" s="190"/>
      <c r="F50" s="190"/>
      <c r="G50" s="191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195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27</v>
      </c>
      <c r="L51" s="75">
        <v>60</v>
      </c>
      <c r="M51" s="75">
        <v>101</v>
      </c>
      <c r="N51" s="75">
        <v>143</v>
      </c>
      <c r="O51" s="76">
        <v>111</v>
      </c>
      <c r="P51" s="86">
        <f>SUM(K51:O51)</f>
        <v>442</v>
      </c>
      <c r="Q51" s="87">
        <f>SUM(J51,P51)</f>
        <v>442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0</v>
      </c>
      <c r="M52" s="82">
        <v>1</v>
      </c>
      <c r="N52" s="82">
        <v>3</v>
      </c>
      <c r="O52" s="83">
        <v>1</v>
      </c>
      <c r="P52" s="88">
        <f>SUM(K52:O52)</f>
        <v>5</v>
      </c>
      <c r="Q52" s="89">
        <f>SUM(J52,P52)</f>
        <v>5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27</v>
      </c>
      <c r="L53" s="62">
        <f>L51+L52</f>
        <v>60</v>
      </c>
      <c r="M53" s="62">
        <f>M51+M52</f>
        <v>102</v>
      </c>
      <c r="N53" s="62">
        <f>N51+N52</f>
        <v>146</v>
      </c>
      <c r="O53" s="59">
        <f>O51+O52</f>
        <v>112</v>
      </c>
      <c r="P53" s="90">
        <f>SUM(K53:O53)</f>
        <v>447</v>
      </c>
      <c r="Q53" s="91">
        <f>SUM(J53,P53)</f>
        <v>447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22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01" t="str">
        <f>"平成"&amp;WIDECHAR($A$2)&amp;"年（"&amp;WIDECHAR($B$2)&amp;"年）"&amp;WIDECHAR($C$2)&amp;"月"</f>
        <v>平成２３年（２０１１年）１２月</v>
      </c>
      <c r="C57" s="202"/>
      <c r="D57" s="202"/>
      <c r="E57" s="202"/>
      <c r="F57" s="202"/>
      <c r="G57" s="199"/>
      <c r="H57" s="205" t="s">
        <v>23</v>
      </c>
      <c r="I57" s="206"/>
      <c r="J57" s="206"/>
      <c r="K57" s="207" t="s">
        <v>24</v>
      </c>
      <c r="L57" s="206"/>
      <c r="M57" s="206"/>
      <c r="N57" s="206"/>
      <c r="O57" s="206"/>
      <c r="P57" s="208"/>
      <c r="Q57" s="199" t="s">
        <v>17</v>
      </c>
    </row>
    <row r="58" spans="2:17" ht="16.5" customHeight="1">
      <c r="B58" s="203"/>
      <c r="C58" s="204"/>
      <c r="D58" s="204"/>
      <c r="E58" s="204"/>
      <c r="F58" s="204"/>
      <c r="G58" s="200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00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2</v>
      </c>
      <c r="L59" s="75">
        <v>6</v>
      </c>
      <c r="M59" s="75">
        <v>54</v>
      </c>
      <c r="N59" s="75">
        <v>241</v>
      </c>
      <c r="O59" s="76">
        <v>663</v>
      </c>
      <c r="P59" s="86">
        <f>SUM(K59:O59)</f>
        <v>966</v>
      </c>
      <c r="Q59" s="87">
        <f>SUM(J59,P59)</f>
        <v>966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1</v>
      </c>
      <c r="N60" s="82">
        <v>1</v>
      </c>
      <c r="O60" s="83">
        <v>15</v>
      </c>
      <c r="P60" s="88">
        <f>SUM(K60:O60)</f>
        <v>17</v>
      </c>
      <c r="Q60" s="89">
        <f>SUM(J60,P60)</f>
        <v>17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2</v>
      </c>
      <c r="L61" s="62">
        <f>L59+L60</f>
        <v>6</v>
      </c>
      <c r="M61" s="62">
        <f>M59+M60</f>
        <v>55</v>
      </c>
      <c r="N61" s="62">
        <f>N59+N60</f>
        <v>242</v>
      </c>
      <c r="O61" s="59">
        <f>O59+O60</f>
        <v>678</v>
      </c>
      <c r="P61" s="90">
        <f>SUM(K61:O61)</f>
        <v>983</v>
      </c>
      <c r="Q61" s="91">
        <f>SUM(J61,P61)</f>
        <v>983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07" customFormat="1" ht="16.5" customHeight="1">
      <c r="B77" s="186" t="str">
        <f>"平成"&amp;WIDECHAR($A$2)&amp;"年（"&amp;WIDECHAR($B$2)&amp;"年）"&amp;WIDECHAR($C$2)&amp;"月"</f>
        <v>平成２３年（２０１１年）１２月</v>
      </c>
      <c r="C77" s="187"/>
      <c r="D77" s="187"/>
      <c r="E77" s="187"/>
      <c r="F77" s="187"/>
      <c r="G77" s="188"/>
      <c r="H77" s="211" t="s">
        <v>23</v>
      </c>
      <c r="I77" s="212"/>
      <c r="J77" s="212"/>
      <c r="K77" s="196" t="s">
        <v>24</v>
      </c>
      <c r="L77" s="197"/>
      <c r="M77" s="197"/>
      <c r="N77" s="197"/>
      <c r="O77" s="197"/>
      <c r="P77" s="197"/>
      <c r="Q77" s="198"/>
      <c r="R77" s="209" t="s">
        <v>17</v>
      </c>
    </row>
    <row r="78" spans="2:18" s="107" customFormat="1" ht="16.5" customHeight="1">
      <c r="B78" s="189"/>
      <c r="C78" s="190"/>
      <c r="D78" s="190"/>
      <c r="E78" s="190"/>
      <c r="F78" s="190"/>
      <c r="G78" s="191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1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3104</v>
      </c>
      <c r="I79" s="114">
        <f t="shared" si="4"/>
        <v>3133</v>
      </c>
      <c r="J79" s="115">
        <f t="shared" si="4"/>
        <v>6237</v>
      </c>
      <c r="K79" s="116">
        <f t="shared" si="4"/>
        <v>0</v>
      </c>
      <c r="L79" s="117">
        <f t="shared" si="4"/>
        <v>6620</v>
      </c>
      <c r="M79" s="117">
        <f t="shared" si="4"/>
        <v>5279</v>
      </c>
      <c r="N79" s="117">
        <f t="shared" si="4"/>
        <v>3306</v>
      </c>
      <c r="O79" s="117">
        <f t="shared" si="4"/>
        <v>2595</v>
      </c>
      <c r="P79" s="118">
        <f t="shared" si="4"/>
        <v>1568</v>
      </c>
      <c r="Q79" s="119">
        <f t="shared" si="4"/>
        <v>19368</v>
      </c>
      <c r="R79" s="120">
        <f t="shared" si="4"/>
        <v>25605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842</v>
      </c>
      <c r="I80" s="114">
        <f t="shared" si="5"/>
        <v>790</v>
      </c>
      <c r="J80" s="115">
        <f t="shared" si="5"/>
        <v>1632</v>
      </c>
      <c r="K80" s="116">
        <f t="shared" si="5"/>
        <v>0</v>
      </c>
      <c r="L80" s="117">
        <f t="shared" si="5"/>
        <v>1497</v>
      </c>
      <c r="M80" s="117">
        <f t="shared" si="5"/>
        <v>1099</v>
      </c>
      <c r="N80" s="117">
        <f t="shared" si="5"/>
        <v>710</v>
      </c>
      <c r="O80" s="117">
        <f t="shared" si="5"/>
        <v>609</v>
      </c>
      <c r="P80" s="118">
        <f t="shared" si="5"/>
        <v>463</v>
      </c>
      <c r="Q80" s="119">
        <f t="shared" si="5"/>
        <v>4378</v>
      </c>
      <c r="R80" s="120">
        <f aca="true" t="shared" si="6" ref="R80:R85">SUM(J80,Q80)</f>
        <v>6010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810</v>
      </c>
      <c r="I81" s="126">
        <v>740</v>
      </c>
      <c r="J81" s="127">
        <f>SUM(H81:I81)</f>
        <v>1550</v>
      </c>
      <c r="K81" s="128">
        <v>0</v>
      </c>
      <c r="L81" s="129">
        <v>1187</v>
      </c>
      <c r="M81" s="129">
        <v>776</v>
      </c>
      <c r="N81" s="129">
        <v>437</v>
      </c>
      <c r="O81" s="129">
        <v>321</v>
      </c>
      <c r="P81" s="126">
        <v>173</v>
      </c>
      <c r="Q81" s="127">
        <f>SUM(K81:P81)</f>
        <v>2894</v>
      </c>
      <c r="R81" s="130">
        <f t="shared" si="6"/>
        <v>4444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1</v>
      </c>
      <c r="M82" s="138">
        <v>3</v>
      </c>
      <c r="N82" s="138">
        <v>6</v>
      </c>
      <c r="O82" s="138">
        <v>4</v>
      </c>
      <c r="P82" s="135">
        <v>36</v>
      </c>
      <c r="Q82" s="136">
        <f>SUM(K82:P82)</f>
        <v>50</v>
      </c>
      <c r="R82" s="139">
        <f t="shared" si="6"/>
        <v>50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13</v>
      </c>
      <c r="I83" s="135">
        <v>20</v>
      </c>
      <c r="J83" s="136">
        <f>SUM(H83:I83)</f>
        <v>33</v>
      </c>
      <c r="K83" s="137">
        <v>0</v>
      </c>
      <c r="L83" s="138">
        <v>121</v>
      </c>
      <c r="M83" s="138">
        <v>113</v>
      </c>
      <c r="N83" s="138">
        <v>95</v>
      </c>
      <c r="O83" s="138">
        <v>100</v>
      </c>
      <c r="P83" s="135">
        <v>88</v>
      </c>
      <c r="Q83" s="136">
        <f>SUM(K83:P83)</f>
        <v>517</v>
      </c>
      <c r="R83" s="139">
        <f t="shared" si="6"/>
        <v>550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3</v>
      </c>
      <c r="I84" s="135">
        <v>20</v>
      </c>
      <c r="J84" s="136">
        <f>SUM(H84:I84)</f>
        <v>23</v>
      </c>
      <c r="K84" s="137">
        <v>0</v>
      </c>
      <c r="L84" s="138">
        <v>79</v>
      </c>
      <c r="M84" s="138">
        <v>77</v>
      </c>
      <c r="N84" s="138">
        <v>65</v>
      </c>
      <c r="O84" s="138">
        <v>48</v>
      </c>
      <c r="P84" s="135">
        <v>49</v>
      </c>
      <c r="Q84" s="136">
        <f>SUM(K84:P84)</f>
        <v>318</v>
      </c>
      <c r="R84" s="139">
        <f t="shared" si="6"/>
        <v>341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16</v>
      </c>
      <c r="I85" s="143">
        <v>10</v>
      </c>
      <c r="J85" s="144">
        <f>SUM(H85:I85)</f>
        <v>26</v>
      </c>
      <c r="K85" s="145">
        <v>0</v>
      </c>
      <c r="L85" s="146">
        <v>109</v>
      </c>
      <c r="M85" s="146">
        <v>130</v>
      </c>
      <c r="N85" s="146">
        <v>107</v>
      </c>
      <c r="O85" s="146">
        <v>136</v>
      </c>
      <c r="P85" s="143">
        <v>117</v>
      </c>
      <c r="Q85" s="144">
        <f>SUM(K85:P85)</f>
        <v>599</v>
      </c>
      <c r="R85" s="147">
        <f t="shared" si="6"/>
        <v>625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500</v>
      </c>
      <c r="I86" s="114">
        <f t="shared" si="7"/>
        <v>523</v>
      </c>
      <c r="J86" s="115">
        <f t="shared" si="7"/>
        <v>1023</v>
      </c>
      <c r="K86" s="116">
        <f t="shared" si="7"/>
        <v>0</v>
      </c>
      <c r="L86" s="117">
        <f t="shared" si="7"/>
        <v>1658</v>
      </c>
      <c r="M86" s="117">
        <f t="shared" si="7"/>
        <v>1265</v>
      </c>
      <c r="N86" s="117">
        <f t="shared" si="7"/>
        <v>722</v>
      </c>
      <c r="O86" s="117">
        <f t="shared" si="7"/>
        <v>511</v>
      </c>
      <c r="P86" s="118">
        <f t="shared" si="7"/>
        <v>260</v>
      </c>
      <c r="Q86" s="119">
        <f t="shared" si="7"/>
        <v>4416</v>
      </c>
      <c r="R86" s="120">
        <f t="shared" si="7"/>
        <v>5439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397</v>
      </c>
      <c r="I87" s="126">
        <v>357</v>
      </c>
      <c r="J87" s="148">
        <f>SUM(H87:I87)</f>
        <v>754</v>
      </c>
      <c r="K87" s="128">
        <v>0</v>
      </c>
      <c r="L87" s="129">
        <v>1155</v>
      </c>
      <c r="M87" s="129">
        <v>814</v>
      </c>
      <c r="N87" s="129">
        <v>463</v>
      </c>
      <c r="O87" s="129">
        <v>322</v>
      </c>
      <c r="P87" s="126">
        <v>155</v>
      </c>
      <c r="Q87" s="127">
        <f>SUM(K87:P87)</f>
        <v>2909</v>
      </c>
      <c r="R87" s="130">
        <f>SUM(J87,Q87)</f>
        <v>3663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103</v>
      </c>
      <c r="I88" s="143">
        <v>166</v>
      </c>
      <c r="J88" s="149">
        <f>SUM(H88:I88)</f>
        <v>269</v>
      </c>
      <c r="K88" s="145">
        <v>0</v>
      </c>
      <c r="L88" s="146">
        <v>503</v>
      </c>
      <c r="M88" s="146">
        <v>451</v>
      </c>
      <c r="N88" s="146">
        <v>259</v>
      </c>
      <c r="O88" s="146">
        <v>189</v>
      </c>
      <c r="P88" s="143">
        <v>105</v>
      </c>
      <c r="Q88" s="144">
        <f>SUM(K88:P88)</f>
        <v>1507</v>
      </c>
      <c r="R88" s="147">
        <f>SUM(J88,Q88)</f>
        <v>1776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2</v>
      </c>
      <c r="I89" s="114">
        <f t="shared" si="8"/>
        <v>12</v>
      </c>
      <c r="J89" s="115">
        <f t="shared" si="8"/>
        <v>14</v>
      </c>
      <c r="K89" s="116">
        <f t="shared" si="8"/>
        <v>0</v>
      </c>
      <c r="L89" s="117">
        <f t="shared" si="8"/>
        <v>120</v>
      </c>
      <c r="M89" s="117">
        <f t="shared" si="8"/>
        <v>176</v>
      </c>
      <c r="N89" s="117">
        <f t="shared" si="8"/>
        <v>186</v>
      </c>
      <c r="O89" s="117">
        <f t="shared" si="8"/>
        <v>169</v>
      </c>
      <c r="P89" s="118">
        <f t="shared" si="8"/>
        <v>93</v>
      </c>
      <c r="Q89" s="119">
        <f t="shared" si="8"/>
        <v>744</v>
      </c>
      <c r="R89" s="120">
        <f t="shared" si="8"/>
        <v>758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2</v>
      </c>
      <c r="I90" s="126">
        <v>10</v>
      </c>
      <c r="J90" s="148">
        <f>SUM(H90:I90)</f>
        <v>12</v>
      </c>
      <c r="K90" s="128">
        <v>0</v>
      </c>
      <c r="L90" s="129">
        <v>93</v>
      </c>
      <c r="M90" s="129">
        <v>115</v>
      </c>
      <c r="N90" s="129">
        <v>125</v>
      </c>
      <c r="O90" s="129">
        <v>111</v>
      </c>
      <c r="P90" s="126">
        <v>55</v>
      </c>
      <c r="Q90" s="127">
        <f>SUM(K90:P90)</f>
        <v>499</v>
      </c>
      <c r="R90" s="130">
        <f>SUM(J90,Q90)</f>
        <v>511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2</v>
      </c>
      <c r="J91" s="150">
        <f>SUM(H91:I91)</f>
        <v>2</v>
      </c>
      <c r="K91" s="137">
        <v>0</v>
      </c>
      <c r="L91" s="138">
        <v>25</v>
      </c>
      <c r="M91" s="138">
        <v>56</v>
      </c>
      <c r="N91" s="138">
        <v>57</v>
      </c>
      <c r="O91" s="138">
        <v>55</v>
      </c>
      <c r="P91" s="135">
        <v>38</v>
      </c>
      <c r="Q91" s="136">
        <f>SUM(K91:P91)</f>
        <v>231</v>
      </c>
      <c r="R91" s="139">
        <f>SUM(J91,Q91)</f>
        <v>233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2</v>
      </c>
      <c r="M92" s="146">
        <v>5</v>
      </c>
      <c r="N92" s="146">
        <v>4</v>
      </c>
      <c r="O92" s="146">
        <v>3</v>
      </c>
      <c r="P92" s="143">
        <v>0</v>
      </c>
      <c r="Q92" s="144">
        <f>SUM(K92:P92)</f>
        <v>14</v>
      </c>
      <c r="R92" s="147">
        <f>SUM(J92,Q92)</f>
        <v>14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452</v>
      </c>
      <c r="I93" s="114">
        <f t="shared" si="9"/>
        <v>578</v>
      </c>
      <c r="J93" s="115">
        <f t="shared" si="9"/>
        <v>1030</v>
      </c>
      <c r="K93" s="116">
        <f t="shared" si="9"/>
        <v>0</v>
      </c>
      <c r="L93" s="117">
        <f t="shared" si="9"/>
        <v>904</v>
      </c>
      <c r="M93" s="117">
        <f t="shared" si="9"/>
        <v>1010</v>
      </c>
      <c r="N93" s="117">
        <f t="shared" si="9"/>
        <v>726</v>
      </c>
      <c r="O93" s="117">
        <f t="shared" si="9"/>
        <v>595</v>
      </c>
      <c r="P93" s="118">
        <f t="shared" si="9"/>
        <v>372</v>
      </c>
      <c r="Q93" s="119">
        <f t="shared" si="9"/>
        <v>3607</v>
      </c>
      <c r="R93" s="120">
        <f t="shared" si="9"/>
        <v>4637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394</v>
      </c>
      <c r="I94" s="126">
        <v>524</v>
      </c>
      <c r="J94" s="148">
        <f>SUM(H94:I94)</f>
        <v>918</v>
      </c>
      <c r="K94" s="128">
        <v>0</v>
      </c>
      <c r="L94" s="129">
        <v>822</v>
      </c>
      <c r="M94" s="129">
        <v>958</v>
      </c>
      <c r="N94" s="129">
        <v>695</v>
      </c>
      <c r="O94" s="129">
        <v>572</v>
      </c>
      <c r="P94" s="126">
        <v>356</v>
      </c>
      <c r="Q94" s="127">
        <f>SUM(K94:P94)</f>
        <v>3403</v>
      </c>
      <c r="R94" s="130">
        <f>SUM(J94,Q94)</f>
        <v>4321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30</v>
      </c>
      <c r="I95" s="135">
        <v>33</v>
      </c>
      <c r="J95" s="150">
        <f>SUM(H95:I95)</f>
        <v>63</v>
      </c>
      <c r="K95" s="137">
        <v>0</v>
      </c>
      <c r="L95" s="138">
        <v>42</v>
      </c>
      <c r="M95" s="138">
        <v>26</v>
      </c>
      <c r="N95" s="138">
        <v>18</v>
      </c>
      <c r="O95" s="138">
        <v>12</v>
      </c>
      <c r="P95" s="135">
        <v>14</v>
      </c>
      <c r="Q95" s="136">
        <f>SUM(K95:P95)</f>
        <v>112</v>
      </c>
      <c r="R95" s="139">
        <f>SUM(J95,Q95)</f>
        <v>175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28</v>
      </c>
      <c r="I96" s="143">
        <v>21</v>
      </c>
      <c r="J96" s="149">
        <f>SUM(H96:I96)</f>
        <v>49</v>
      </c>
      <c r="K96" s="145">
        <v>0</v>
      </c>
      <c r="L96" s="146">
        <v>40</v>
      </c>
      <c r="M96" s="146">
        <v>26</v>
      </c>
      <c r="N96" s="146">
        <v>13</v>
      </c>
      <c r="O96" s="146">
        <v>11</v>
      </c>
      <c r="P96" s="143">
        <v>2</v>
      </c>
      <c r="Q96" s="144">
        <f>SUM(K96:P96)</f>
        <v>92</v>
      </c>
      <c r="R96" s="147">
        <f>SUM(J96,Q96)</f>
        <v>141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13</v>
      </c>
      <c r="I97" s="114">
        <v>24</v>
      </c>
      <c r="J97" s="115">
        <f>SUM(H97:I97)</f>
        <v>37</v>
      </c>
      <c r="K97" s="116">
        <v>0</v>
      </c>
      <c r="L97" s="117">
        <v>122</v>
      </c>
      <c r="M97" s="117">
        <v>77</v>
      </c>
      <c r="N97" s="117">
        <v>50</v>
      </c>
      <c r="O97" s="117">
        <v>51</v>
      </c>
      <c r="P97" s="118">
        <v>15</v>
      </c>
      <c r="Q97" s="119">
        <f>SUM(K97:P97)</f>
        <v>315</v>
      </c>
      <c r="R97" s="120">
        <f>SUM(J97,Q97)</f>
        <v>352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1295</v>
      </c>
      <c r="I98" s="114">
        <v>1206</v>
      </c>
      <c r="J98" s="115">
        <f>SUM(H98:I98)</f>
        <v>2501</v>
      </c>
      <c r="K98" s="116">
        <v>0</v>
      </c>
      <c r="L98" s="117">
        <v>2319</v>
      </c>
      <c r="M98" s="117">
        <v>1652</v>
      </c>
      <c r="N98" s="117">
        <v>912</v>
      </c>
      <c r="O98" s="117">
        <v>660</v>
      </c>
      <c r="P98" s="118">
        <v>365</v>
      </c>
      <c r="Q98" s="119">
        <f>SUM(K98:P98)</f>
        <v>5908</v>
      </c>
      <c r="R98" s="120">
        <f>SUM(J98,Q98)</f>
        <v>8409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8</v>
      </c>
      <c r="I99" s="114">
        <f t="shared" si="10"/>
        <v>7</v>
      </c>
      <c r="J99" s="115">
        <f t="shared" si="10"/>
        <v>15</v>
      </c>
      <c r="K99" s="116">
        <f t="shared" si="10"/>
        <v>0</v>
      </c>
      <c r="L99" s="117">
        <f t="shared" si="10"/>
        <v>252</v>
      </c>
      <c r="M99" s="117">
        <f t="shared" si="10"/>
        <v>336</v>
      </c>
      <c r="N99" s="117">
        <f t="shared" si="10"/>
        <v>295</v>
      </c>
      <c r="O99" s="117">
        <f t="shared" si="10"/>
        <v>238</v>
      </c>
      <c r="P99" s="118">
        <f t="shared" si="10"/>
        <v>120</v>
      </c>
      <c r="Q99" s="119">
        <f t="shared" si="10"/>
        <v>1241</v>
      </c>
      <c r="R99" s="120">
        <f t="shared" si="10"/>
        <v>1256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7</v>
      </c>
      <c r="M100" s="129">
        <v>10</v>
      </c>
      <c r="N100" s="129">
        <v>5</v>
      </c>
      <c r="O100" s="129">
        <v>2</v>
      </c>
      <c r="P100" s="126">
        <v>4</v>
      </c>
      <c r="Q100" s="127">
        <f aca="true" t="shared" si="11" ref="Q100:Q105">SUM(K100:P100)</f>
        <v>28</v>
      </c>
      <c r="R100" s="130">
        <f aca="true" t="shared" si="12" ref="R100:R105">SUM(J100,Q100)</f>
        <v>28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5</v>
      </c>
      <c r="I101" s="135">
        <v>4</v>
      </c>
      <c r="J101" s="150">
        <f>SUM(H101:I101)</f>
        <v>9</v>
      </c>
      <c r="K101" s="137">
        <v>0</v>
      </c>
      <c r="L101" s="138">
        <v>51</v>
      </c>
      <c r="M101" s="138">
        <v>61</v>
      </c>
      <c r="N101" s="138">
        <v>34</v>
      </c>
      <c r="O101" s="138">
        <v>40</v>
      </c>
      <c r="P101" s="135">
        <v>16</v>
      </c>
      <c r="Q101" s="136">
        <f t="shared" si="11"/>
        <v>202</v>
      </c>
      <c r="R101" s="139">
        <f t="shared" si="12"/>
        <v>211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3</v>
      </c>
      <c r="I102" s="135">
        <v>3</v>
      </c>
      <c r="J102" s="150">
        <f>SUM(H102:I102)</f>
        <v>6</v>
      </c>
      <c r="K102" s="137">
        <v>0</v>
      </c>
      <c r="L102" s="138">
        <v>43</v>
      </c>
      <c r="M102" s="138">
        <v>44</v>
      </c>
      <c r="N102" s="138">
        <v>32</v>
      </c>
      <c r="O102" s="138">
        <v>26</v>
      </c>
      <c r="P102" s="135">
        <v>14</v>
      </c>
      <c r="Q102" s="136">
        <f t="shared" si="11"/>
        <v>159</v>
      </c>
      <c r="R102" s="139">
        <f t="shared" si="12"/>
        <v>165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135</v>
      </c>
      <c r="M103" s="138">
        <v>200</v>
      </c>
      <c r="N103" s="138">
        <v>196</v>
      </c>
      <c r="O103" s="138">
        <v>140</v>
      </c>
      <c r="P103" s="135">
        <v>73</v>
      </c>
      <c r="Q103" s="136">
        <f t="shared" si="11"/>
        <v>744</v>
      </c>
      <c r="R103" s="139">
        <f t="shared" si="12"/>
        <v>744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16</v>
      </c>
      <c r="M104" s="138">
        <v>20</v>
      </c>
      <c r="N104" s="138">
        <v>20</v>
      </c>
      <c r="O104" s="138">
        <v>21</v>
      </c>
      <c r="P104" s="135">
        <v>9</v>
      </c>
      <c r="Q104" s="136">
        <f t="shared" si="11"/>
        <v>86</v>
      </c>
      <c r="R104" s="139">
        <f t="shared" si="12"/>
        <v>86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0</v>
      </c>
      <c r="M105" s="146">
        <v>1</v>
      </c>
      <c r="N105" s="146">
        <v>8</v>
      </c>
      <c r="O105" s="146">
        <v>9</v>
      </c>
      <c r="P105" s="143">
        <v>4</v>
      </c>
      <c r="Q105" s="144">
        <f t="shared" si="11"/>
        <v>22</v>
      </c>
      <c r="R105" s="147">
        <f t="shared" si="12"/>
        <v>22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40</v>
      </c>
      <c r="M106" s="117">
        <f t="shared" si="13"/>
        <v>94</v>
      </c>
      <c r="N106" s="117">
        <f t="shared" si="13"/>
        <v>298</v>
      </c>
      <c r="O106" s="117">
        <f t="shared" si="13"/>
        <v>702</v>
      </c>
      <c r="P106" s="118">
        <f t="shared" si="13"/>
        <v>1142</v>
      </c>
      <c r="Q106" s="119">
        <f t="shared" si="13"/>
        <v>2276</v>
      </c>
      <c r="R106" s="120">
        <f t="shared" si="13"/>
        <v>2276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11</v>
      </c>
      <c r="M107" s="129">
        <v>28</v>
      </c>
      <c r="N107" s="129">
        <v>141</v>
      </c>
      <c r="O107" s="129">
        <v>313</v>
      </c>
      <c r="P107" s="126">
        <v>352</v>
      </c>
      <c r="Q107" s="127">
        <f>SUM(K107:P107)</f>
        <v>845</v>
      </c>
      <c r="R107" s="130">
        <f>SUM(J107,Q107)</f>
        <v>845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27</v>
      </c>
      <c r="M108" s="138">
        <v>60</v>
      </c>
      <c r="N108" s="138">
        <v>102</v>
      </c>
      <c r="O108" s="138">
        <v>146</v>
      </c>
      <c r="P108" s="135">
        <v>112</v>
      </c>
      <c r="Q108" s="136">
        <f>SUM(K108:P108)</f>
        <v>447</v>
      </c>
      <c r="R108" s="139">
        <f>SUM(J108,Q108)</f>
        <v>447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2</v>
      </c>
      <c r="M109" s="146">
        <v>6</v>
      </c>
      <c r="N109" s="146">
        <v>55</v>
      </c>
      <c r="O109" s="146">
        <v>243</v>
      </c>
      <c r="P109" s="143">
        <v>678</v>
      </c>
      <c r="Q109" s="144">
        <f>SUM(K109:P109)</f>
        <v>984</v>
      </c>
      <c r="R109" s="147">
        <f>SUM(J109,Q109)</f>
        <v>984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3112</v>
      </c>
      <c r="I110" s="114">
        <f t="shared" si="14"/>
        <v>3140</v>
      </c>
      <c r="J110" s="115">
        <f t="shared" si="14"/>
        <v>6252</v>
      </c>
      <c r="K110" s="116">
        <f t="shared" si="14"/>
        <v>0</v>
      </c>
      <c r="L110" s="117">
        <f t="shared" si="14"/>
        <v>6912</v>
      </c>
      <c r="M110" s="117">
        <f t="shared" si="14"/>
        <v>5709</v>
      </c>
      <c r="N110" s="117">
        <f t="shared" si="14"/>
        <v>3899</v>
      </c>
      <c r="O110" s="117">
        <f t="shared" si="14"/>
        <v>3535</v>
      </c>
      <c r="P110" s="118">
        <f t="shared" si="14"/>
        <v>2830</v>
      </c>
      <c r="Q110" s="119">
        <f t="shared" si="14"/>
        <v>22885</v>
      </c>
      <c r="R110" s="120">
        <f t="shared" si="14"/>
        <v>29137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07" customFormat="1" ht="16.5" customHeight="1">
      <c r="B114" s="186" t="str">
        <f>"平成"&amp;WIDECHAR($A$2)&amp;"年（"&amp;WIDECHAR($B$2)&amp;"年）"&amp;WIDECHAR($C$2)&amp;"月"</f>
        <v>平成２３年（２０１１年）１２月</v>
      </c>
      <c r="C114" s="187"/>
      <c r="D114" s="187"/>
      <c r="E114" s="187"/>
      <c r="F114" s="187"/>
      <c r="G114" s="188"/>
      <c r="H114" s="211" t="s">
        <v>23</v>
      </c>
      <c r="I114" s="212"/>
      <c r="J114" s="212"/>
      <c r="K114" s="196" t="s">
        <v>24</v>
      </c>
      <c r="L114" s="197"/>
      <c r="M114" s="197"/>
      <c r="N114" s="197"/>
      <c r="O114" s="197"/>
      <c r="P114" s="197"/>
      <c r="Q114" s="198"/>
      <c r="R114" s="209" t="s">
        <v>17</v>
      </c>
    </row>
    <row r="115" spans="2:18" s="107" customFormat="1" ht="16.5" customHeight="1">
      <c r="B115" s="189"/>
      <c r="C115" s="190"/>
      <c r="D115" s="190"/>
      <c r="E115" s="190"/>
      <c r="F115" s="190"/>
      <c r="G115" s="191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1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34254664</v>
      </c>
      <c r="I116" s="114">
        <f t="shared" si="15"/>
        <v>51698334</v>
      </c>
      <c r="J116" s="115">
        <f t="shared" si="15"/>
        <v>85952998</v>
      </c>
      <c r="K116" s="116">
        <f t="shared" si="15"/>
        <v>0</v>
      </c>
      <c r="L116" s="117">
        <f t="shared" si="15"/>
        <v>213023950</v>
      </c>
      <c r="M116" s="117">
        <f t="shared" si="15"/>
        <v>202647439</v>
      </c>
      <c r="N116" s="117">
        <f t="shared" si="15"/>
        <v>151843965</v>
      </c>
      <c r="O116" s="117">
        <f t="shared" si="15"/>
        <v>132809292</v>
      </c>
      <c r="P116" s="118">
        <f t="shared" si="15"/>
        <v>82929923</v>
      </c>
      <c r="Q116" s="119">
        <f t="shared" si="15"/>
        <v>783254569</v>
      </c>
      <c r="R116" s="120">
        <f t="shared" si="15"/>
        <v>869207567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12197912</v>
      </c>
      <c r="I117" s="114">
        <f t="shared" si="16"/>
        <v>15823323</v>
      </c>
      <c r="J117" s="115">
        <f t="shared" si="16"/>
        <v>28021235</v>
      </c>
      <c r="K117" s="116">
        <f t="shared" si="16"/>
        <v>0</v>
      </c>
      <c r="L117" s="117">
        <f t="shared" si="16"/>
        <v>39651170</v>
      </c>
      <c r="M117" s="117">
        <f t="shared" si="16"/>
        <v>39605373</v>
      </c>
      <c r="N117" s="117">
        <f t="shared" si="16"/>
        <v>31175679</v>
      </c>
      <c r="O117" s="117">
        <f t="shared" si="16"/>
        <v>31093794</v>
      </c>
      <c r="P117" s="118">
        <f t="shared" si="16"/>
        <v>25561760</v>
      </c>
      <c r="Q117" s="119">
        <f t="shared" si="16"/>
        <v>167087776</v>
      </c>
      <c r="R117" s="120">
        <f aca="true" t="shared" si="17" ref="R117:R122">SUM(J117,Q117)</f>
        <v>195109011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11880923</v>
      </c>
      <c r="I118" s="126">
        <v>14553414</v>
      </c>
      <c r="J118" s="127">
        <f>SUM(H118:I118)</f>
        <v>26434337</v>
      </c>
      <c r="K118" s="128">
        <v>0</v>
      </c>
      <c r="L118" s="129">
        <v>32538974</v>
      </c>
      <c r="M118" s="129">
        <v>31419783</v>
      </c>
      <c r="N118" s="129">
        <v>24458445</v>
      </c>
      <c r="O118" s="129">
        <v>24133392</v>
      </c>
      <c r="P118" s="126">
        <v>16989977</v>
      </c>
      <c r="Q118" s="127">
        <f>SUM(K118:P118)</f>
        <v>129540571</v>
      </c>
      <c r="R118" s="130">
        <f t="shared" si="17"/>
        <v>155974908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11250</v>
      </c>
      <c r="M119" s="138">
        <v>192114</v>
      </c>
      <c r="N119" s="138">
        <v>338364</v>
      </c>
      <c r="O119" s="138">
        <v>193194</v>
      </c>
      <c r="P119" s="135">
        <v>1833948</v>
      </c>
      <c r="Q119" s="136">
        <f>SUM(K119:P119)</f>
        <v>2568870</v>
      </c>
      <c r="R119" s="139">
        <f t="shared" si="17"/>
        <v>2568870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161820</v>
      </c>
      <c r="I120" s="135">
        <v>544482</v>
      </c>
      <c r="J120" s="136">
        <f>SUM(H120:I120)</f>
        <v>706302</v>
      </c>
      <c r="K120" s="137">
        <v>0</v>
      </c>
      <c r="L120" s="138">
        <v>3094317</v>
      </c>
      <c r="M120" s="138">
        <v>3964446</v>
      </c>
      <c r="N120" s="138">
        <v>3280698</v>
      </c>
      <c r="O120" s="138">
        <v>3849102</v>
      </c>
      <c r="P120" s="135">
        <v>4204326</v>
      </c>
      <c r="Q120" s="136">
        <f>SUM(K120:P120)</f>
        <v>18392889</v>
      </c>
      <c r="R120" s="139">
        <f t="shared" si="17"/>
        <v>19099191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58779</v>
      </c>
      <c r="I121" s="135">
        <v>662067</v>
      </c>
      <c r="J121" s="136">
        <f>SUM(H121:I121)</f>
        <v>720846</v>
      </c>
      <c r="K121" s="137">
        <v>0</v>
      </c>
      <c r="L121" s="138">
        <v>3115989</v>
      </c>
      <c r="M121" s="138">
        <v>3001680</v>
      </c>
      <c r="N121" s="138">
        <v>2223012</v>
      </c>
      <c r="O121" s="138">
        <v>1884726</v>
      </c>
      <c r="P121" s="135">
        <v>1661409</v>
      </c>
      <c r="Q121" s="136">
        <f>SUM(K121:P121)</f>
        <v>11886816</v>
      </c>
      <c r="R121" s="139">
        <f t="shared" si="17"/>
        <v>12607662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96390</v>
      </c>
      <c r="I122" s="143">
        <v>63360</v>
      </c>
      <c r="J122" s="144">
        <f>SUM(H122:I122)</f>
        <v>159750</v>
      </c>
      <c r="K122" s="145">
        <v>0</v>
      </c>
      <c r="L122" s="146">
        <v>890640</v>
      </c>
      <c r="M122" s="146">
        <v>1027350</v>
      </c>
      <c r="N122" s="146">
        <v>875160</v>
      </c>
      <c r="O122" s="146">
        <v>1033380</v>
      </c>
      <c r="P122" s="143">
        <v>872100</v>
      </c>
      <c r="Q122" s="144">
        <f>SUM(K122:P122)</f>
        <v>4698630</v>
      </c>
      <c r="R122" s="147">
        <f t="shared" si="17"/>
        <v>4858380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11026493</v>
      </c>
      <c r="I123" s="114">
        <f t="shared" si="18"/>
        <v>22194709</v>
      </c>
      <c r="J123" s="115">
        <f t="shared" si="18"/>
        <v>33221202</v>
      </c>
      <c r="K123" s="116">
        <f t="shared" si="18"/>
        <v>0</v>
      </c>
      <c r="L123" s="117">
        <f t="shared" si="18"/>
        <v>114026676</v>
      </c>
      <c r="M123" s="117">
        <f t="shared" si="18"/>
        <v>110737692</v>
      </c>
      <c r="N123" s="117">
        <f t="shared" si="18"/>
        <v>75966144</v>
      </c>
      <c r="O123" s="117">
        <f t="shared" si="18"/>
        <v>58630579</v>
      </c>
      <c r="P123" s="118">
        <f t="shared" si="18"/>
        <v>33161028</v>
      </c>
      <c r="Q123" s="119">
        <f t="shared" si="18"/>
        <v>392522119</v>
      </c>
      <c r="R123" s="120">
        <f t="shared" si="18"/>
        <v>425743321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8455922</v>
      </c>
      <c r="I124" s="126">
        <v>14443502</v>
      </c>
      <c r="J124" s="148">
        <f>SUM(H124:I124)</f>
        <v>22899424</v>
      </c>
      <c r="K124" s="128">
        <v>0</v>
      </c>
      <c r="L124" s="129">
        <v>81242619</v>
      </c>
      <c r="M124" s="129">
        <v>72808354</v>
      </c>
      <c r="N124" s="129">
        <v>50212977</v>
      </c>
      <c r="O124" s="129">
        <v>38270093</v>
      </c>
      <c r="P124" s="126">
        <v>19974960</v>
      </c>
      <c r="Q124" s="127">
        <f>SUM(K124:P124)</f>
        <v>262509003</v>
      </c>
      <c r="R124" s="130">
        <f>SUM(J124,Q124)</f>
        <v>285408427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2570571</v>
      </c>
      <c r="I125" s="143">
        <v>7751207</v>
      </c>
      <c r="J125" s="149">
        <f>SUM(H125:I125)</f>
        <v>10321778</v>
      </c>
      <c r="K125" s="145">
        <v>0</v>
      </c>
      <c r="L125" s="146">
        <v>32784057</v>
      </c>
      <c r="M125" s="146">
        <v>37929338</v>
      </c>
      <c r="N125" s="146">
        <v>25753167</v>
      </c>
      <c r="O125" s="146">
        <v>20360486</v>
      </c>
      <c r="P125" s="143">
        <v>13186068</v>
      </c>
      <c r="Q125" s="144">
        <f>SUM(K125:P125)</f>
        <v>130013116</v>
      </c>
      <c r="R125" s="147">
        <f>SUM(J125,Q125)</f>
        <v>140334894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10440</v>
      </c>
      <c r="I126" s="114">
        <f t="shared" si="19"/>
        <v>385512</v>
      </c>
      <c r="J126" s="115">
        <f t="shared" si="19"/>
        <v>395952</v>
      </c>
      <c r="K126" s="116">
        <f t="shared" si="19"/>
        <v>0</v>
      </c>
      <c r="L126" s="117">
        <f t="shared" si="19"/>
        <v>5382180</v>
      </c>
      <c r="M126" s="117">
        <f t="shared" si="19"/>
        <v>9056183</v>
      </c>
      <c r="N126" s="117">
        <f t="shared" si="19"/>
        <v>12499175</v>
      </c>
      <c r="O126" s="117">
        <f t="shared" si="19"/>
        <v>13304900</v>
      </c>
      <c r="P126" s="118">
        <f t="shared" si="19"/>
        <v>8529039</v>
      </c>
      <c r="Q126" s="119">
        <f t="shared" si="19"/>
        <v>48771477</v>
      </c>
      <c r="R126" s="120">
        <f t="shared" si="19"/>
        <v>49167429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10440</v>
      </c>
      <c r="I127" s="126">
        <v>321630</v>
      </c>
      <c r="J127" s="148">
        <f>SUM(H127:I127)</f>
        <v>332070</v>
      </c>
      <c r="K127" s="128">
        <v>0</v>
      </c>
      <c r="L127" s="129">
        <v>4023261</v>
      </c>
      <c r="M127" s="129">
        <v>5309369</v>
      </c>
      <c r="N127" s="129">
        <v>7916537</v>
      </c>
      <c r="O127" s="129">
        <v>8425028</v>
      </c>
      <c r="P127" s="126">
        <v>5082813</v>
      </c>
      <c r="Q127" s="127">
        <f>SUM(K127:P127)</f>
        <v>30757008</v>
      </c>
      <c r="R127" s="130">
        <f>SUM(J127,Q127)</f>
        <v>31089078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63882</v>
      </c>
      <c r="J128" s="150">
        <f>SUM(H128:I128)</f>
        <v>63882</v>
      </c>
      <c r="K128" s="137">
        <v>0</v>
      </c>
      <c r="L128" s="138">
        <v>1256049</v>
      </c>
      <c r="M128" s="138">
        <v>3551469</v>
      </c>
      <c r="N128" s="138">
        <v>4321683</v>
      </c>
      <c r="O128" s="138">
        <v>4689585</v>
      </c>
      <c r="P128" s="135">
        <v>3446226</v>
      </c>
      <c r="Q128" s="136">
        <f>SUM(K128:P128)</f>
        <v>17265012</v>
      </c>
      <c r="R128" s="139">
        <f>SUM(J128,Q128)</f>
        <v>17328894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102870</v>
      </c>
      <c r="M129" s="146">
        <v>195345</v>
      </c>
      <c r="N129" s="146">
        <v>260955</v>
      </c>
      <c r="O129" s="146">
        <v>190287</v>
      </c>
      <c r="P129" s="143">
        <v>0</v>
      </c>
      <c r="Q129" s="144">
        <f>SUM(K129:P129)</f>
        <v>749457</v>
      </c>
      <c r="R129" s="147">
        <f>SUM(J129,Q129)</f>
        <v>749457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4765834</v>
      </c>
      <c r="I130" s="114">
        <f t="shared" si="20"/>
        <v>5144570</v>
      </c>
      <c r="J130" s="115">
        <f t="shared" si="20"/>
        <v>9910404</v>
      </c>
      <c r="K130" s="116">
        <f t="shared" si="20"/>
        <v>0</v>
      </c>
      <c r="L130" s="117">
        <f t="shared" si="20"/>
        <v>8703487</v>
      </c>
      <c r="M130" s="117">
        <f t="shared" si="20"/>
        <v>10830886</v>
      </c>
      <c r="N130" s="117">
        <f t="shared" si="20"/>
        <v>8837953</v>
      </c>
      <c r="O130" s="117">
        <f t="shared" si="20"/>
        <v>8857768</v>
      </c>
      <c r="P130" s="118">
        <f t="shared" si="20"/>
        <v>6568729</v>
      </c>
      <c r="Q130" s="119">
        <f t="shared" si="20"/>
        <v>43798823</v>
      </c>
      <c r="R130" s="120">
        <f t="shared" si="20"/>
        <v>53709227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1993923</v>
      </c>
      <c r="I131" s="126">
        <v>3430440</v>
      </c>
      <c r="J131" s="148">
        <f>SUM(H131:I131)</f>
        <v>5424363</v>
      </c>
      <c r="K131" s="128">
        <v>0</v>
      </c>
      <c r="L131" s="129">
        <v>5191223</v>
      </c>
      <c r="M131" s="129">
        <v>8989938</v>
      </c>
      <c r="N131" s="129">
        <v>7720344</v>
      </c>
      <c r="O131" s="129">
        <v>7536827</v>
      </c>
      <c r="P131" s="126">
        <v>5832494</v>
      </c>
      <c r="Q131" s="127">
        <f>SUM(K131:P131)</f>
        <v>35270826</v>
      </c>
      <c r="R131" s="130">
        <f>SUM(J131,Q131)</f>
        <v>40695189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537137</v>
      </c>
      <c r="I132" s="135">
        <v>535618</v>
      </c>
      <c r="J132" s="150">
        <f>SUM(H132:I132)</f>
        <v>1072755</v>
      </c>
      <c r="K132" s="137">
        <v>0</v>
      </c>
      <c r="L132" s="138">
        <v>937363</v>
      </c>
      <c r="M132" s="138">
        <v>447660</v>
      </c>
      <c r="N132" s="138">
        <v>398285</v>
      </c>
      <c r="O132" s="138">
        <v>279328</v>
      </c>
      <c r="P132" s="135">
        <v>436715</v>
      </c>
      <c r="Q132" s="136">
        <f>SUM(K132:P132)</f>
        <v>2499351</v>
      </c>
      <c r="R132" s="139">
        <f>SUM(J132,Q132)</f>
        <v>3572106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2234774</v>
      </c>
      <c r="I133" s="143">
        <v>1178512</v>
      </c>
      <c r="J133" s="149">
        <f>SUM(H133:I133)</f>
        <v>3413286</v>
      </c>
      <c r="K133" s="145">
        <v>0</v>
      </c>
      <c r="L133" s="146">
        <v>2574901</v>
      </c>
      <c r="M133" s="146">
        <v>1393288</v>
      </c>
      <c r="N133" s="146">
        <v>719324</v>
      </c>
      <c r="O133" s="146">
        <v>1041613</v>
      </c>
      <c r="P133" s="143">
        <v>299520</v>
      </c>
      <c r="Q133" s="144">
        <f>SUM(K133:P133)</f>
        <v>6028646</v>
      </c>
      <c r="R133" s="147">
        <f>SUM(J133,Q133)</f>
        <v>9441932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756585</v>
      </c>
      <c r="I134" s="114">
        <v>3028500</v>
      </c>
      <c r="J134" s="115">
        <f>SUM(H134:I134)</f>
        <v>3785085</v>
      </c>
      <c r="K134" s="116">
        <v>0</v>
      </c>
      <c r="L134" s="117">
        <v>17906921</v>
      </c>
      <c r="M134" s="117">
        <v>12862188</v>
      </c>
      <c r="N134" s="117">
        <v>9645362</v>
      </c>
      <c r="O134" s="117">
        <v>10901871</v>
      </c>
      <c r="P134" s="118">
        <v>3541517</v>
      </c>
      <c r="Q134" s="119">
        <f>SUM(K134:P134)</f>
        <v>54857859</v>
      </c>
      <c r="R134" s="120">
        <f>SUM(J134,Q134)</f>
        <v>58642944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5497400</v>
      </c>
      <c r="I135" s="114">
        <v>5121720</v>
      </c>
      <c r="J135" s="115">
        <f>SUM(H135:I135)</f>
        <v>10619120</v>
      </c>
      <c r="K135" s="116">
        <v>0</v>
      </c>
      <c r="L135" s="117">
        <v>27353516</v>
      </c>
      <c r="M135" s="117">
        <v>19555117</v>
      </c>
      <c r="N135" s="117">
        <v>13719652</v>
      </c>
      <c r="O135" s="117">
        <v>10020380</v>
      </c>
      <c r="P135" s="118">
        <v>5567850</v>
      </c>
      <c r="Q135" s="119">
        <f>SUM(K135:P135)</f>
        <v>76216515</v>
      </c>
      <c r="R135" s="120">
        <f>SUM(J135,Q135)</f>
        <v>86835635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287955</v>
      </c>
      <c r="I136" s="114">
        <f t="shared" si="21"/>
        <v>439326</v>
      </c>
      <c r="J136" s="115">
        <f t="shared" si="21"/>
        <v>727281</v>
      </c>
      <c r="K136" s="116">
        <f t="shared" si="21"/>
        <v>0</v>
      </c>
      <c r="L136" s="117">
        <f t="shared" si="21"/>
        <v>44385561</v>
      </c>
      <c r="M136" s="117">
        <f t="shared" si="21"/>
        <v>65652428</v>
      </c>
      <c r="N136" s="117">
        <f t="shared" si="21"/>
        <v>63613287</v>
      </c>
      <c r="O136" s="117">
        <f t="shared" si="21"/>
        <v>53568216</v>
      </c>
      <c r="P136" s="118">
        <f t="shared" si="21"/>
        <v>26657667</v>
      </c>
      <c r="Q136" s="119">
        <f t="shared" si="21"/>
        <v>253877159</v>
      </c>
      <c r="R136" s="120">
        <f t="shared" si="21"/>
        <v>254604440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63000</v>
      </c>
      <c r="M137" s="129">
        <v>105984</v>
      </c>
      <c r="N137" s="129">
        <v>45000</v>
      </c>
      <c r="O137" s="129">
        <v>28656</v>
      </c>
      <c r="P137" s="126">
        <v>48402</v>
      </c>
      <c r="Q137" s="127">
        <f aca="true" t="shared" si="22" ref="Q137:Q142">SUM(K137:P137)</f>
        <v>291042</v>
      </c>
      <c r="R137" s="130">
        <f aca="true" t="shared" si="23" ref="R137:R142">SUM(J137,Q137)</f>
        <v>291042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157302</v>
      </c>
      <c r="I138" s="135">
        <v>217161</v>
      </c>
      <c r="J138" s="150">
        <f>SUM(H138:I138)</f>
        <v>374463</v>
      </c>
      <c r="K138" s="137">
        <v>0</v>
      </c>
      <c r="L138" s="138">
        <v>4662387</v>
      </c>
      <c r="M138" s="138">
        <v>6950871</v>
      </c>
      <c r="N138" s="138">
        <v>4432581</v>
      </c>
      <c r="O138" s="138">
        <v>5869197</v>
      </c>
      <c r="P138" s="135">
        <v>1856340</v>
      </c>
      <c r="Q138" s="136">
        <f t="shared" si="22"/>
        <v>23771376</v>
      </c>
      <c r="R138" s="139">
        <f t="shared" si="23"/>
        <v>24145839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130653</v>
      </c>
      <c r="I139" s="135">
        <v>222165</v>
      </c>
      <c r="J139" s="150">
        <f>SUM(H139:I139)</f>
        <v>352818</v>
      </c>
      <c r="K139" s="137">
        <v>0</v>
      </c>
      <c r="L139" s="138">
        <v>4762854</v>
      </c>
      <c r="M139" s="138">
        <v>6710463</v>
      </c>
      <c r="N139" s="138">
        <v>6682680</v>
      </c>
      <c r="O139" s="138">
        <v>6253245</v>
      </c>
      <c r="P139" s="135">
        <v>3741570</v>
      </c>
      <c r="Q139" s="136">
        <f t="shared" si="22"/>
        <v>28150812</v>
      </c>
      <c r="R139" s="139">
        <f t="shared" si="23"/>
        <v>28503630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32385933</v>
      </c>
      <c r="M140" s="138">
        <v>48233558</v>
      </c>
      <c r="N140" s="138">
        <v>47404809</v>
      </c>
      <c r="O140" s="138">
        <v>34773597</v>
      </c>
      <c r="P140" s="135">
        <v>18286479</v>
      </c>
      <c r="Q140" s="136">
        <f t="shared" si="22"/>
        <v>181084376</v>
      </c>
      <c r="R140" s="139">
        <f t="shared" si="23"/>
        <v>181084376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2511387</v>
      </c>
      <c r="M141" s="138">
        <v>3573468</v>
      </c>
      <c r="N141" s="138">
        <v>3705390</v>
      </c>
      <c r="O141" s="138">
        <v>4628466</v>
      </c>
      <c r="P141" s="135">
        <v>1803933</v>
      </c>
      <c r="Q141" s="136">
        <f t="shared" si="22"/>
        <v>16222644</v>
      </c>
      <c r="R141" s="139">
        <f t="shared" si="23"/>
        <v>16222644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0</v>
      </c>
      <c r="M142" s="146">
        <v>78084</v>
      </c>
      <c r="N142" s="146">
        <v>1342827</v>
      </c>
      <c r="O142" s="146">
        <v>2015055</v>
      </c>
      <c r="P142" s="143">
        <v>920943</v>
      </c>
      <c r="Q142" s="144">
        <f t="shared" si="22"/>
        <v>4356909</v>
      </c>
      <c r="R142" s="147">
        <f t="shared" si="23"/>
        <v>4356909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8877295</v>
      </c>
      <c r="M143" s="117">
        <f t="shared" si="24"/>
        <v>22617575</v>
      </c>
      <c r="N143" s="117">
        <f t="shared" si="24"/>
        <v>77965296</v>
      </c>
      <c r="O143" s="117">
        <f t="shared" si="24"/>
        <v>206836005</v>
      </c>
      <c r="P143" s="118">
        <f t="shared" si="24"/>
        <v>394509833</v>
      </c>
      <c r="Q143" s="119">
        <f t="shared" si="24"/>
        <v>710806004</v>
      </c>
      <c r="R143" s="120">
        <f t="shared" si="24"/>
        <v>710806004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2092879</v>
      </c>
      <c r="M144" s="129">
        <v>6255386</v>
      </c>
      <c r="N144" s="129">
        <v>33280650</v>
      </c>
      <c r="O144" s="129">
        <v>78021606</v>
      </c>
      <c r="P144" s="126">
        <v>94808622</v>
      </c>
      <c r="Q144" s="127">
        <f>SUM(K144:P144)</f>
        <v>214459143</v>
      </c>
      <c r="R144" s="130">
        <f>SUM(J144,Q144)</f>
        <v>214459143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6193872</v>
      </c>
      <c r="M145" s="138">
        <v>14761278</v>
      </c>
      <c r="N145" s="138">
        <v>25237752</v>
      </c>
      <c r="O145" s="138">
        <v>39836790</v>
      </c>
      <c r="P145" s="135">
        <v>33049553</v>
      </c>
      <c r="Q145" s="136">
        <f>SUM(K145:P145)</f>
        <v>119079245</v>
      </c>
      <c r="R145" s="139">
        <f>SUM(J145,Q145)</f>
        <v>119079245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590544</v>
      </c>
      <c r="M146" s="146">
        <v>1600911</v>
      </c>
      <c r="N146" s="146">
        <v>19446894</v>
      </c>
      <c r="O146" s="146">
        <v>88977609</v>
      </c>
      <c r="P146" s="143">
        <v>266651658</v>
      </c>
      <c r="Q146" s="144">
        <f>SUM(K146:P146)</f>
        <v>377267616</v>
      </c>
      <c r="R146" s="147">
        <f>SUM(J146,Q146)</f>
        <v>377267616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34542619</v>
      </c>
      <c r="I147" s="114">
        <f t="shared" si="25"/>
        <v>52137660</v>
      </c>
      <c r="J147" s="115">
        <f t="shared" si="25"/>
        <v>86680279</v>
      </c>
      <c r="K147" s="116">
        <f t="shared" si="25"/>
        <v>0</v>
      </c>
      <c r="L147" s="117">
        <f t="shared" si="25"/>
        <v>266286806</v>
      </c>
      <c r="M147" s="117">
        <f t="shared" si="25"/>
        <v>290917442</v>
      </c>
      <c r="N147" s="117">
        <f t="shared" si="25"/>
        <v>293422548</v>
      </c>
      <c r="O147" s="117">
        <f t="shared" si="25"/>
        <v>393213513</v>
      </c>
      <c r="P147" s="118">
        <f t="shared" si="25"/>
        <v>504097423</v>
      </c>
      <c r="Q147" s="119">
        <f t="shared" si="25"/>
        <v>1747937732</v>
      </c>
      <c r="R147" s="120">
        <f t="shared" si="25"/>
        <v>1834618011</v>
      </c>
    </row>
  </sheetData>
  <sheetProtection/>
  <mergeCells count="42">
    <mergeCell ref="B77:G78"/>
    <mergeCell ref="H77:J77"/>
    <mergeCell ref="K77:Q77"/>
    <mergeCell ref="R77:R78"/>
    <mergeCell ref="I113:R113"/>
    <mergeCell ref="B114:G115"/>
    <mergeCell ref="H114:J114"/>
    <mergeCell ref="K114:Q114"/>
    <mergeCell ref="R114:R115"/>
    <mergeCell ref="J56:Q56"/>
    <mergeCell ref="B57:G58"/>
    <mergeCell ref="H57:J57"/>
    <mergeCell ref="K57:P57"/>
    <mergeCell ref="Q57:Q58"/>
    <mergeCell ref="I76:R76"/>
    <mergeCell ref="B41:G42"/>
    <mergeCell ref="H41:J41"/>
    <mergeCell ref="K41:P41"/>
    <mergeCell ref="Q41:Q42"/>
    <mergeCell ref="J48:Q48"/>
    <mergeCell ref="B49:G50"/>
    <mergeCell ref="H49:J49"/>
    <mergeCell ref="K49:P49"/>
    <mergeCell ref="Q49:Q50"/>
    <mergeCell ref="K31:R31"/>
    <mergeCell ref="B32:G33"/>
    <mergeCell ref="H32:J32"/>
    <mergeCell ref="K32:Q32"/>
    <mergeCell ref="R32:R33"/>
    <mergeCell ref="J40:Q40"/>
    <mergeCell ref="B13:G13"/>
    <mergeCell ref="K22:R22"/>
    <mergeCell ref="B23:G24"/>
    <mergeCell ref="H23:J23"/>
    <mergeCell ref="K23:Q23"/>
    <mergeCell ref="R23:R24"/>
    <mergeCell ref="J1:O1"/>
    <mergeCell ref="P1:Q1"/>
    <mergeCell ref="H4:I4"/>
    <mergeCell ref="B5:G5"/>
    <mergeCell ref="H5:I5"/>
    <mergeCell ref="Q12:R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A1" sqref="A1:IV16384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平成２３年（２０１１年）１１月※</v>
      </c>
      <c r="J1" s="215" t="s">
        <v>0</v>
      </c>
      <c r="K1" s="216"/>
      <c r="L1" s="216"/>
      <c r="M1" s="216"/>
      <c r="N1" s="216"/>
      <c r="O1" s="217"/>
      <c r="P1" s="218">
        <v>40909</v>
      </c>
      <c r="Q1" s="218"/>
      <c r="R1" s="177" t="s">
        <v>66</v>
      </c>
    </row>
    <row r="2" spans="1:17" ht="16.5" customHeight="1" thickTop="1">
      <c r="A2" s="173">
        <v>23</v>
      </c>
      <c r="B2" s="173">
        <v>2011</v>
      </c>
      <c r="C2" s="173">
        <v>11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219" t="str">
        <f>"平成"&amp;WIDECHAR($A$2)&amp;"年（"&amp;WIDECHAR($B$2)&amp;"年）"&amp;WIDECHAR($C$2)&amp;"月末日現在"</f>
        <v>平成２３年（２０１１年）１１月末日現在</v>
      </c>
      <c r="C5" s="220"/>
      <c r="D5" s="220"/>
      <c r="E5" s="220"/>
      <c r="F5" s="220"/>
      <c r="G5" s="221"/>
      <c r="H5" s="222" t="s">
        <v>3</v>
      </c>
      <c r="I5" s="22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38795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41459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80254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1:18" ht="16.5" customHeight="1">
      <c r="A13" s="173" t="s">
        <v>67</v>
      </c>
      <c r="B13" s="219" t="str">
        <f>"平成"&amp;WIDECHAR($A$2)&amp;"年（"&amp;WIDECHAR($B$2)&amp;"年）"&amp;WIDECHAR($C$2)&amp;"月末日現在"</f>
        <v>平成２３年（２０１１年）１１月末日現在</v>
      </c>
      <c r="C13" s="220"/>
      <c r="D13" s="220"/>
      <c r="E13" s="220"/>
      <c r="F13" s="220"/>
      <c r="G13" s="22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2413</v>
      </c>
      <c r="I14" s="32">
        <f>I15+I16</f>
        <v>1807</v>
      </c>
      <c r="J14" s="33">
        <f>SUM(H14:I14)</f>
        <v>4220</v>
      </c>
      <c r="K14" s="34">
        <f aca="true" t="shared" si="0" ref="K14:P14">K15+K16</f>
        <v>0</v>
      </c>
      <c r="L14" s="35">
        <f t="shared" si="0"/>
        <v>3394</v>
      </c>
      <c r="M14" s="35">
        <f t="shared" si="0"/>
        <v>2379</v>
      </c>
      <c r="N14" s="35">
        <f t="shared" si="0"/>
        <v>1808</v>
      </c>
      <c r="O14" s="35">
        <f t="shared" si="0"/>
        <v>2002</v>
      </c>
      <c r="P14" s="36">
        <f t="shared" si="0"/>
        <v>2280</v>
      </c>
      <c r="Q14" s="37">
        <f>SUM(K14:P14)</f>
        <v>11863</v>
      </c>
      <c r="R14" s="174">
        <f>SUM(J14,Q14)</f>
        <v>16083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366</v>
      </c>
      <c r="I15" s="42">
        <v>273</v>
      </c>
      <c r="J15" s="43">
        <f>SUM(H15:I15)</f>
        <v>639</v>
      </c>
      <c r="K15" s="44">
        <v>0</v>
      </c>
      <c r="L15" s="45">
        <v>442</v>
      </c>
      <c r="M15" s="45">
        <v>362</v>
      </c>
      <c r="N15" s="45">
        <v>222</v>
      </c>
      <c r="O15" s="45">
        <v>215</v>
      </c>
      <c r="P15" s="42">
        <v>222</v>
      </c>
      <c r="Q15" s="43">
        <f>SUM(K15:P15)</f>
        <v>1463</v>
      </c>
      <c r="R15" s="175">
        <f>SUM(J15,Q15)</f>
        <v>2102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2047</v>
      </c>
      <c r="I16" s="49">
        <v>1534</v>
      </c>
      <c r="J16" s="50">
        <f>SUM(H16:I16)</f>
        <v>3581</v>
      </c>
      <c r="K16" s="51">
        <v>0</v>
      </c>
      <c r="L16" s="52">
        <v>2952</v>
      </c>
      <c r="M16" s="52">
        <v>2017</v>
      </c>
      <c r="N16" s="52">
        <v>1586</v>
      </c>
      <c r="O16" s="52">
        <v>1787</v>
      </c>
      <c r="P16" s="49">
        <v>2058</v>
      </c>
      <c r="Q16" s="50">
        <f>SUM(K16:P16)</f>
        <v>10400</v>
      </c>
      <c r="R16" s="176">
        <f>SUM(J16,Q16)</f>
        <v>13981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44</v>
      </c>
      <c r="I17" s="32">
        <v>67</v>
      </c>
      <c r="J17" s="33">
        <f>SUM(H17:I17)</f>
        <v>111</v>
      </c>
      <c r="K17" s="34">
        <v>0</v>
      </c>
      <c r="L17" s="35">
        <v>103</v>
      </c>
      <c r="M17" s="35">
        <v>97</v>
      </c>
      <c r="N17" s="35">
        <v>43</v>
      </c>
      <c r="O17" s="35">
        <v>44</v>
      </c>
      <c r="P17" s="36">
        <v>78</v>
      </c>
      <c r="Q17" s="56">
        <f>SUM(K17:P17)</f>
        <v>365</v>
      </c>
      <c r="R17" s="57">
        <f>SUM(J17,Q17)</f>
        <v>476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2457</v>
      </c>
      <c r="I18" s="59">
        <f>I14+I17</f>
        <v>1874</v>
      </c>
      <c r="J18" s="60">
        <f>SUM(H18:I18)</f>
        <v>4331</v>
      </c>
      <c r="K18" s="61">
        <f aca="true" t="shared" si="1" ref="K18:P18">K14+K17</f>
        <v>0</v>
      </c>
      <c r="L18" s="62">
        <f t="shared" si="1"/>
        <v>3497</v>
      </c>
      <c r="M18" s="62">
        <f t="shared" si="1"/>
        <v>2476</v>
      </c>
      <c r="N18" s="62">
        <f t="shared" si="1"/>
        <v>1851</v>
      </c>
      <c r="O18" s="62">
        <f t="shared" si="1"/>
        <v>2046</v>
      </c>
      <c r="P18" s="59">
        <f t="shared" si="1"/>
        <v>2358</v>
      </c>
      <c r="Q18" s="60">
        <f>SUM(K18:P18)</f>
        <v>12228</v>
      </c>
      <c r="R18" s="63">
        <f>SUM(J18,Q18)</f>
        <v>16559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86" t="str">
        <f>"平成"&amp;WIDECHAR($A$2)&amp;"年（"&amp;WIDECHAR($B$2)&amp;"年）"&amp;WIDECHAR($C$2)&amp;"月"</f>
        <v>平成２３年（２０１１年）１１月</v>
      </c>
      <c r="C23" s="187"/>
      <c r="D23" s="187"/>
      <c r="E23" s="187"/>
      <c r="F23" s="187"/>
      <c r="G23" s="188"/>
      <c r="H23" s="211" t="s">
        <v>23</v>
      </c>
      <c r="I23" s="212"/>
      <c r="J23" s="212"/>
      <c r="K23" s="196" t="s">
        <v>24</v>
      </c>
      <c r="L23" s="197"/>
      <c r="M23" s="197"/>
      <c r="N23" s="197"/>
      <c r="O23" s="197"/>
      <c r="P23" s="197"/>
      <c r="Q23" s="198"/>
      <c r="R23" s="209" t="s">
        <v>17</v>
      </c>
    </row>
    <row r="24" spans="2:18" ht="16.5" customHeight="1">
      <c r="B24" s="189"/>
      <c r="C24" s="190"/>
      <c r="D24" s="190"/>
      <c r="E24" s="190"/>
      <c r="F24" s="190"/>
      <c r="G24" s="191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1260</v>
      </c>
      <c r="I25" s="72">
        <v>1180</v>
      </c>
      <c r="J25" s="73">
        <f>SUM(H25:I25)</f>
        <v>2440</v>
      </c>
      <c r="K25" s="74">
        <v>0</v>
      </c>
      <c r="L25" s="75">
        <v>2387</v>
      </c>
      <c r="M25" s="75">
        <v>1699</v>
      </c>
      <c r="N25" s="75">
        <v>971</v>
      </c>
      <c r="O25" s="75">
        <v>756</v>
      </c>
      <c r="P25" s="76">
        <v>385</v>
      </c>
      <c r="Q25" s="77">
        <f>SUM(K25:P25)</f>
        <v>6198</v>
      </c>
      <c r="R25" s="38">
        <f>SUM(J25,Q25)</f>
        <v>8638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21</v>
      </c>
      <c r="I26" s="79">
        <v>42</v>
      </c>
      <c r="J26" s="80">
        <f>SUM(H26:I26)</f>
        <v>63</v>
      </c>
      <c r="K26" s="81">
        <v>0</v>
      </c>
      <c r="L26" s="82">
        <v>60</v>
      </c>
      <c r="M26" s="82">
        <v>66</v>
      </c>
      <c r="N26" s="82">
        <v>24</v>
      </c>
      <c r="O26" s="82">
        <v>22</v>
      </c>
      <c r="P26" s="83">
        <v>24</v>
      </c>
      <c r="Q26" s="84">
        <f>SUM(K26:P26)</f>
        <v>196</v>
      </c>
      <c r="R26" s="53">
        <f>SUM(J26,Q26)</f>
        <v>259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1281</v>
      </c>
      <c r="I27" s="59">
        <f t="shared" si="2"/>
        <v>1222</v>
      </c>
      <c r="J27" s="60">
        <f t="shared" si="2"/>
        <v>2503</v>
      </c>
      <c r="K27" s="61">
        <f t="shared" si="2"/>
        <v>0</v>
      </c>
      <c r="L27" s="62">
        <f t="shared" si="2"/>
        <v>2447</v>
      </c>
      <c r="M27" s="62">
        <f t="shared" si="2"/>
        <v>1765</v>
      </c>
      <c r="N27" s="62">
        <f t="shared" si="2"/>
        <v>995</v>
      </c>
      <c r="O27" s="62">
        <f t="shared" si="2"/>
        <v>778</v>
      </c>
      <c r="P27" s="59">
        <f t="shared" si="2"/>
        <v>409</v>
      </c>
      <c r="Q27" s="60">
        <f>SUM(K27:P27)</f>
        <v>6394</v>
      </c>
      <c r="R27" s="63">
        <f>SUM(J27,Q27)</f>
        <v>8897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86" t="str">
        <f>"平成"&amp;WIDECHAR($A$2)&amp;"年（"&amp;WIDECHAR($B$2)&amp;"年）"&amp;WIDECHAR($C$2)&amp;"月"</f>
        <v>平成２３年（２０１１年）１１月</v>
      </c>
      <c r="C32" s="187"/>
      <c r="D32" s="187"/>
      <c r="E32" s="187"/>
      <c r="F32" s="187"/>
      <c r="G32" s="188"/>
      <c r="H32" s="211" t="s">
        <v>23</v>
      </c>
      <c r="I32" s="212"/>
      <c r="J32" s="212"/>
      <c r="K32" s="196" t="s">
        <v>24</v>
      </c>
      <c r="L32" s="197"/>
      <c r="M32" s="197"/>
      <c r="N32" s="197"/>
      <c r="O32" s="197"/>
      <c r="P32" s="197"/>
      <c r="Q32" s="198"/>
      <c r="R32" s="188" t="s">
        <v>17</v>
      </c>
    </row>
    <row r="33" spans="2:18" ht="16.5" customHeight="1">
      <c r="B33" s="189"/>
      <c r="C33" s="190"/>
      <c r="D33" s="190"/>
      <c r="E33" s="190"/>
      <c r="F33" s="190"/>
      <c r="G33" s="191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191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7</v>
      </c>
      <c r="I34" s="72">
        <v>7</v>
      </c>
      <c r="J34" s="73">
        <f>SUM(H34:I34)</f>
        <v>14</v>
      </c>
      <c r="K34" s="74">
        <v>0</v>
      </c>
      <c r="L34" s="75">
        <v>239</v>
      </c>
      <c r="M34" s="75">
        <v>329</v>
      </c>
      <c r="N34" s="75">
        <v>280</v>
      </c>
      <c r="O34" s="75">
        <v>242</v>
      </c>
      <c r="P34" s="76">
        <v>123</v>
      </c>
      <c r="Q34" s="86">
        <f>SUM(K34:P34)</f>
        <v>1213</v>
      </c>
      <c r="R34" s="87">
        <f>SUM(J34,Q34)</f>
        <v>1227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4</v>
      </c>
      <c r="M35" s="82">
        <v>6</v>
      </c>
      <c r="N35" s="82">
        <v>3</v>
      </c>
      <c r="O35" s="82">
        <v>2</v>
      </c>
      <c r="P35" s="83">
        <v>4</v>
      </c>
      <c r="Q35" s="88">
        <f>SUM(K35:P35)</f>
        <v>19</v>
      </c>
      <c r="R35" s="89">
        <f>SUM(J35,Q35)</f>
        <v>19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7</v>
      </c>
      <c r="I36" s="59">
        <f>I34+I35</f>
        <v>7</v>
      </c>
      <c r="J36" s="60">
        <f>SUM(H36:I36)</f>
        <v>14</v>
      </c>
      <c r="K36" s="61">
        <f aca="true" t="shared" si="3" ref="K36:P36">K34+K35</f>
        <v>0</v>
      </c>
      <c r="L36" s="62">
        <f t="shared" si="3"/>
        <v>243</v>
      </c>
      <c r="M36" s="62">
        <f t="shared" si="3"/>
        <v>335</v>
      </c>
      <c r="N36" s="62">
        <f t="shared" si="3"/>
        <v>283</v>
      </c>
      <c r="O36" s="62">
        <f t="shared" si="3"/>
        <v>244</v>
      </c>
      <c r="P36" s="59">
        <f t="shared" si="3"/>
        <v>127</v>
      </c>
      <c r="Q36" s="90">
        <f>SUM(K36:P36)</f>
        <v>1232</v>
      </c>
      <c r="R36" s="91">
        <f>SUM(J36,Q36)</f>
        <v>1246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86" t="str">
        <f>"平成"&amp;WIDECHAR($A$2)&amp;"年（"&amp;WIDECHAR($B$2)&amp;"年）"&amp;WIDECHAR($C$2)&amp;"月"</f>
        <v>平成２３年（２０１１年）１１月</v>
      </c>
      <c r="C41" s="187"/>
      <c r="D41" s="187"/>
      <c r="E41" s="187"/>
      <c r="F41" s="187"/>
      <c r="G41" s="188"/>
      <c r="H41" s="211" t="s">
        <v>23</v>
      </c>
      <c r="I41" s="212"/>
      <c r="J41" s="212"/>
      <c r="K41" s="196" t="s">
        <v>24</v>
      </c>
      <c r="L41" s="197"/>
      <c r="M41" s="197"/>
      <c r="N41" s="197"/>
      <c r="O41" s="197"/>
      <c r="P41" s="198"/>
      <c r="Q41" s="188" t="s">
        <v>17</v>
      </c>
    </row>
    <row r="42" spans="2:17" ht="16.5" customHeight="1">
      <c r="B42" s="189"/>
      <c r="C42" s="190"/>
      <c r="D42" s="190"/>
      <c r="E42" s="190"/>
      <c r="F42" s="190"/>
      <c r="G42" s="191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191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10</v>
      </c>
      <c r="L43" s="75">
        <v>30</v>
      </c>
      <c r="M43" s="75">
        <v>135</v>
      </c>
      <c r="N43" s="75">
        <v>312</v>
      </c>
      <c r="O43" s="76">
        <v>348</v>
      </c>
      <c r="P43" s="86">
        <f>SUM(K43:O43)</f>
        <v>835</v>
      </c>
      <c r="Q43" s="87">
        <f>SUM(J43,P43)</f>
        <v>835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1</v>
      </c>
      <c r="L44" s="82">
        <v>0</v>
      </c>
      <c r="M44" s="82">
        <v>1</v>
      </c>
      <c r="N44" s="82">
        <v>6</v>
      </c>
      <c r="O44" s="83">
        <v>1</v>
      </c>
      <c r="P44" s="88">
        <f>SUM(K44:O44)</f>
        <v>9</v>
      </c>
      <c r="Q44" s="89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11</v>
      </c>
      <c r="L45" s="62">
        <f>L43+L44</f>
        <v>30</v>
      </c>
      <c r="M45" s="62">
        <f>M43+M44</f>
        <v>136</v>
      </c>
      <c r="N45" s="62">
        <f>N43+N44</f>
        <v>318</v>
      </c>
      <c r="O45" s="59">
        <f>O43+O44</f>
        <v>349</v>
      </c>
      <c r="P45" s="90">
        <f>SUM(K45:O45)</f>
        <v>844</v>
      </c>
      <c r="Q45" s="91">
        <f>SUM(J45,P45)</f>
        <v>844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22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186" t="str">
        <f>"平成"&amp;WIDECHAR($A$2)&amp;"年（"&amp;WIDECHAR($B$2)&amp;"年）"&amp;WIDECHAR($C$2)&amp;"月"</f>
        <v>平成２３年（２０１１年）１１月</v>
      </c>
      <c r="C49" s="187"/>
      <c r="D49" s="187"/>
      <c r="E49" s="187"/>
      <c r="F49" s="187"/>
      <c r="G49" s="188"/>
      <c r="H49" s="192" t="s">
        <v>23</v>
      </c>
      <c r="I49" s="193"/>
      <c r="J49" s="193"/>
      <c r="K49" s="213" t="s">
        <v>24</v>
      </c>
      <c r="L49" s="193"/>
      <c r="M49" s="193"/>
      <c r="N49" s="193"/>
      <c r="O49" s="193"/>
      <c r="P49" s="214"/>
      <c r="Q49" s="194" t="s">
        <v>17</v>
      </c>
    </row>
    <row r="50" spans="2:17" ht="16.5" customHeight="1">
      <c r="B50" s="189"/>
      <c r="C50" s="190"/>
      <c r="D50" s="190"/>
      <c r="E50" s="190"/>
      <c r="F50" s="190"/>
      <c r="G50" s="191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195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31</v>
      </c>
      <c r="L51" s="75">
        <v>58</v>
      </c>
      <c r="M51" s="75">
        <v>95</v>
      </c>
      <c r="N51" s="75">
        <v>148</v>
      </c>
      <c r="O51" s="76">
        <v>112</v>
      </c>
      <c r="P51" s="86">
        <f>SUM(K51:O51)</f>
        <v>444</v>
      </c>
      <c r="Q51" s="87">
        <f>SUM(J51,P51)</f>
        <v>444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0</v>
      </c>
      <c r="M52" s="82">
        <v>2</v>
      </c>
      <c r="N52" s="82">
        <v>3</v>
      </c>
      <c r="O52" s="83">
        <v>1</v>
      </c>
      <c r="P52" s="88">
        <f>SUM(K52:O52)</f>
        <v>6</v>
      </c>
      <c r="Q52" s="89">
        <f>SUM(J52,P52)</f>
        <v>6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31</v>
      </c>
      <c r="L53" s="62">
        <f>L51+L52</f>
        <v>58</v>
      </c>
      <c r="M53" s="62">
        <f>M51+M52</f>
        <v>97</v>
      </c>
      <c r="N53" s="62">
        <f>N51+N52</f>
        <v>151</v>
      </c>
      <c r="O53" s="59">
        <f>O51+O52</f>
        <v>113</v>
      </c>
      <c r="P53" s="90">
        <f>SUM(K53:O53)</f>
        <v>450</v>
      </c>
      <c r="Q53" s="91">
        <f>SUM(J53,P53)</f>
        <v>450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22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01" t="str">
        <f>"平成"&amp;WIDECHAR($A$2)&amp;"年（"&amp;WIDECHAR($B$2)&amp;"年）"&amp;WIDECHAR($C$2)&amp;"月"</f>
        <v>平成２３年（２０１１年）１１月</v>
      </c>
      <c r="C57" s="202"/>
      <c r="D57" s="202"/>
      <c r="E57" s="202"/>
      <c r="F57" s="202"/>
      <c r="G57" s="199"/>
      <c r="H57" s="205" t="s">
        <v>23</v>
      </c>
      <c r="I57" s="206"/>
      <c r="J57" s="206"/>
      <c r="K57" s="207" t="s">
        <v>24</v>
      </c>
      <c r="L57" s="206"/>
      <c r="M57" s="206"/>
      <c r="N57" s="206"/>
      <c r="O57" s="206"/>
      <c r="P57" s="208"/>
      <c r="Q57" s="199" t="s">
        <v>17</v>
      </c>
    </row>
    <row r="58" spans="2:17" ht="16.5" customHeight="1">
      <c r="B58" s="203"/>
      <c r="C58" s="204"/>
      <c r="D58" s="204"/>
      <c r="E58" s="204"/>
      <c r="F58" s="204"/>
      <c r="G58" s="200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05" t="s">
        <v>10</v>
      </c>
      <c r="Q58" s="200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2</v>
      </c>
      <c r="L59" s="75">
        <v>9</v>
      </c>
      <c r="M59" s="75">
        <v>58</v>
      </c>
      <c r="N59" s="75">
        <v>248</v>
      </c>
      <c r="O59" s="76">
        <v>677</v>
      </c>
      <c r="P59" s="86">
        <f>SUM(K59:O59)</f>
        <v>994</v>
      </c>
      <c r="Q59" s="87">
        <f>SUM(J59,P59)</f>
        <v>994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1</v>
      </c>
      <c r="N60" s="82">
        <v>1</v>
      </c>
      <c r="O60" s="83">
        <v>15</v>
      </c>
      <c r="P60" s="88">
        <f>SUM(K60:O60)</f>
        <v>17</v>
      </c>
      <c r="Q60" s="89">
        <f>SUM(J60,P60)</f>
        <v>17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2</v>
      </c>
      <c r="L61" s="62">
        <f>L59+L60</f>
        <v>9</v>
      </c>
      <c r="M61" s="62">
        <f>M59+M60</f>
        <v>59</v>
      </c>
      <c r="N61" s="62">
        <f>N59+N60</f>
        <v>249</v>
      </c>
      <c r="O61" s="59">
        <f>O59+O60</f>
        <v>692</v>
      </c>
      <c r="P61" s="90">
        <f>SUM(K61:O61)</f>
        <v>1011</v>
      </c>
      <c r="Q61" s="91">
        <f>SUM(J61,P61)</f>
        <v>1011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07" customFormat="1" ht="16.5" customHeight="1">
      <c r="B77" s="186" t="str">
        <f>"平成"&amp;WIDECHAR($A$2)&amp;"年（"&amp;WIDECHAR($B$2)&amp;"年）"&amp;WIDECHAR($C$2)&amp;"月"</f>
        <v>平成２３年（２０１１年）１１月</v>
      </c>
      <c r="C77" s="187"/>
      <c r="D77" s="187"/>
      <c r="E77" s="187"/>
      <c r="F77" s="187"/>
      <c r="G77" s="188"/>
      <c r="H77" s="211" t="s">
        <v>23</v>
      </c>
      <c r="I77" s="212"/>
      <c r="J77" s="212"/>
      <c r="K77" s="196" t="s">
        <v>24</v>
      </c>
      <c r="L77" s="197"/>
      <c r="M77" s="197"/>
      <c r="N77" s="197"/>
      <c r="O77" s="197"/>
      <c r="P77" s="197"/>
      <c r="Q77" s="198"/>
      <c r="R77" s="209" t="s">
        <v>17</v>
      </c>
    </row>
    <row r="78" spans="2:18" s="107" customFormat="1" ht="16.5" customHeight="1">
      <c r="B78" s="189"/>
      <c r="C78" s="190"/>
      <c r="D78" s="190"/>
      <c r="E78" s="190"/>
      <c r="F78" s="190"/>
      <c r="G78" s="191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1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3020</v>
      </c>
      <c r="I79" s="114">
        <f t="shared" si="4"/>
        <v>3051</v>
      </c>
      <c r="J79" s="115">
        <f t="shared" si="4"/>
        <v>6071</v>
      </c>
      <c r="K79" s="116">
        <f t="shared" si="4"/>
        <v>0</v>
      </c>
      <c r="L79" s="117">
        <f t="shared" si="4"/>
        <v>6518</v>
      </c>
      <c r="M79" s="117">
        <f t="shared" si="4"/>
        <v>5151</v>
      </c>
      <c r="N79" s="117">
        <f t="shared" si="4"/>
        <v>3221</v>
      </c>
      <c r="O79" s="117">
        <f t="shared" si="4"/>
        <v>2628</v>
      </c>
      <c r="P79" s="118">
        <f t="shared" si="4"/>
        <v>1617</v>
      </c>
      <c r="Q79" s="119">
        <f t="shared" si="4"/>
        <v>19135</v>
      </c>
      <c r="R79" s="120">
        <f t="shared" si="4"/>
        <v>25206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829</v>
      </c>
      <c r="I80" s="114">
        <f t="shared" si="5"/>
        <v>763</v>
      </c>
      <c r="J80" s="115">
        <f t="shared" si="5"/>
        <v>1592</v>
      </c>
      <c r="K80" s="116">
        <f t="shared" si="5"/>
        <v>0</v>
      </c>
      <c r="L80" s="117">
        <f t="shared" si="5"/>
        <v>1493</v>
      </c>
      <c r="M80" s="117">
        <f t="shared" si="5"/>
        <v>1055</v>
      </c>
      <c r="N80" s="117">
        <f t="shared" si="5"/>
        <v>694</v>
      </c>
      <c r="O80" s="117">
        <f t="shared" si="5"/>
        <v>632</v>
      </c>
      <c r="P80" s="118">
        <f t="shared" si="5"/>
        <v>505</v>
      </c>
      <c r="Q80" s="119">
        <f t="shared" si="5"/>
        <v>4379</v>
      </c>
      <c r="R80" s="120">
        <f aca="true" t="shared" si="6" ref="R80:R85">SUM(J80,Q80)</f>
        <v>5971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796</v>
      </c>
      <c r="I81" s="126">
        <v>724</v>
      </c>
      <c r="J81" s="127">
        <f>SUM(H81:I81)</f>
        <v>1520</v>
      </c>
      <c r="K81" s="128">
        <v>0</v>
      </c>
      <c r="L81" s="129">
        <v>1194</v>
      </c>
      <c r="M81" s="129">
        <v>738</v>
      </c>
      <c r="N81" s="129">
        <v>424</v>
      </c>
      <c r="O81" s="129">
        <v>328</v>
      </c>
      <c r="P81" s="126">
        <v>188</v>
      </c>
      <c r="Q81" s="127">
        <f>SUM(K81:P81)</f>
        <v>2872</v>
      </c>
      <c r="R81" s="130">
        <f t="shared" si="6"/>
        <v>4392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1</v>
      </c>
      <c r="M82" s="138">
        <v>3</v>
      </c>
      <c r="N82" s="138">
        <v>7</v>
      </c>
      <c r="O82" s="138">
        <v>6</v>
      </c>
      <c r="P82" s="135">
        <v>38</v>
      </c>
      <c r="Q82" s="136">
        <f>SUM(K82:P82)</f>
        <v>55</v>
      </c>
      <c r="R82" s="139">
        <f t="shared" si="6"/>
        <v>55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13</v>
      </c>
      <c r="I83" s="135">
        <v>13</v>
      </c>
      <c r="J83" s="136">
        <f>SUM(H83:I83)</f>
        <v>26</v>
      </c>
      <c r="K83" s="137">
        <v>0</v>
      </c>
      <c r="L83" s="138">
        <v>112</v>
      </c>
      <c r="M83" s="138">
        <v>106</v>
      </c>
      <c r="N83" s="138">
        <v>93</v>
      </c>
      <c r="O83" s="138">
        <v>105</v>
      </c>
      <c r="P83" s="135">
        <v>90</v>
      </c>
      <c r="Q83" s="136">
        <v>506</v>
      </c>
      <c r="R83" s="139">
        <f t="shared" si="6"/>
        <v>532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4</v>
      </c>
      <c r="I84" s="135">
        <v>13</v>
      </c>
      <c r="J84" s="136">
        <f>SUM(H84:I84)</f>
        <v>17</v>
      </c>
      <c r="K84" s="137">
        <v>0</v>
      </c>
      <c r="L84" s="138">
        <v>75</v>
      </c>
      <c r="M84" s="138">
        <v>73</v>
      </c>
      <c r="N84" s="138">
        <v>64</v>
      </c>
      <c r="O84" s="138">
        <v>52</v>
      </c>
      <c r="P84" s="135">
        <v>57</v>
      </c>
      <c r="Q84" s="136">
        <f>SUM(K84:P84)</f>
        <v>321</v>
      </c>
      <c r="R84" s="139">
        <f t="shared" si="6"/>
        <v>338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16</v>
      </c>
      <c r="I85" s="143">
        <v>13</v>
      </c>
      <c r="J85" s="144">
        <f>SUM(H85:I85)</f>
        <v>29</v>
      </c>
      <c r="K85" s="145">
        <v>0</v>
      </c>
      <c r="L85" s="146">
        <v>111</v>
      </c>
      <c r="M85" s="146">
        <v>135</v>
      </c>
      <c r="N85" s="146">
        <v>106</v>
      </c>
      <c r="O85" s="146">
        <v>141</v>
      </c>
      <c r="P85" s="143">
        <v>132</v>
      </c>
      <c r="Q85" s="144">
        <f>SUM(K85:P85)</f>
        <v>625</v>
      </c>
      <c r="R85" s="147">
        <f t="shared" si="6"/>
        <v>654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490</v>
      </c>
      <c r="I86" s="114">
        <f t="shared" si="7"/>
        <v>524</v>
      </c>
      <c r="J86" s="115">
        <f t="shared" si="7"/>
        <v>1014</v>
      </c>
      <c r="K86" s="116">
        <f t="shared" si="7"/>
        <v>0</v>
      </c>
      <c r="L86" s="117">
        <f t="shared" si="7"/>
        <v>1645</v>
      </c>
      <c r="M86" s="117">
        <f t="shared" si="7"/>
        <v>1261</v>
      </c>
      <c r="N86" s="117">
        <f t="shared" si="7"/>
        <v>702</v>
      </c>
      <c r="O86" s="117">
        <f t="shared" si="7"/>
        <v>508</v>
      </c>
      <c r="P86" s="118">
        <f t="shared" si="7"/>
        <v>265</v>
      </c>
      <c r="Q86" s="119">
        <f t="shared" si="7"/>
        <v>4381</v>
      </c>
      <c r="R86" s="120">
        <f t="shared" si="7"/>
        <v>5395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384</v>
      </c>
      <c r="I87" s="126">
        <v>359</v>
      </c>
      <c r="J87" s="148">
        <f>SUM(H87:I87)</f>
        <v>743</v>
      </c>
      <c r="K87" s="128">
        <v>0</v>
      </c>
      <c r="L87" s="129">
        <v>1144</v>
      </c>
      <c r="M87" s="129">
        <v>817</v>
      </c>
      <c r="N87" s="129">
        <v>443</v>
      </c>
      <c r="O87" s="129">
        <v>322</v>
      </c>
      <c r="P87" s="126">
        <v>155</v>
      </c>
      <c r="Q87" s="127">
        <f>SUM(K87:P87)</f>
        <v>2881</v>
      </c>
      <c r="R87" s="130">
        <f>SUM(J87,Q87)</f>
        <v>3624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106</v>
      </c>
      <c r="I88" s="143">
        <v>165</v>
      </c>
      <c r="J88" s="149">
        <f>SUM(H88:I88)</f>
        <v>271</v>
      </c>
      <c r="K88" s="145">
        <v>0</v>
      </c>
      <c r="L88" s="146">
        <v>501</v>
      </c>
      <c r="M88" s="146">
        <v>444</v>
      </c>
      <c r="N88" s="146">
        <v>259</v>
      </c>
      <c r="O88" s="146">
        <v>186</v>
      </c>
      <c r="P88" s="143">
        <v>110</v>
      </c>
      <c r="Q88" s="144">
        <f>SUM(K88:P88)</f>
        <v>1500</v>
      </c>
      <c r="R88" s="147">
        <f>SUM(J88,Q88)</f>
        <v>1771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3</v>
      </c>
      <c r="I89" s="114">
        <f t="shared" si="8"/>
        <v>9</v>
      </c>
      <c r="J89" s="115">
        <f t="shared" si="8"/>
        <v>12</v>
      </c>
      <c r="K89" s="116">
        <f t="shared" si="8"/>
        <v>0</v>
      </c>
      <c r="L89" s="117">
        <f t="shared" si="8"/>
        <v>115</v>
      </c>
      <c r="M89" s="117">
        <f t="shared" si="8"/>
        <v>160</v>
      </c>
      <c r="N89" s="117">
        <f t="shared" si="8"/>
        <v>180</v>
      </c>
      <c r="O89" s="117">
        <f t="shared" si="8"/>
        <v>166</v>
      </c>
      <c r="P89" s="118">
        <f t="shared" si="8"/>
        <v>105</v>
      </c>
      <c r="Q89" s="119">
        <f t="shared" si="8"/>
        <v>726</v>
      </c>
      <c r="R89" s="120">
        <f t="shared" si="8"/>
        <v>738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3</v>
      </c>
      <c r="I90" s="126">
        <v>7</v>
      </c>
      <c r="J90" s="148">
        <f>SUM(H90:I90)</f>
        <v>10</v>
      </c>
      <c r="K90" s="128">
        <v>0</v>
      </c>
      <c r="L90" s="129">
        <v>89</v>
      </c>
      <c r="M90" s="129">
        <v>104</v>
      </c>
      <c r="N90" s="129">
        <v>126</v>
      </c>
      <c r="O90" s="129">
        <v>117</v>
      </c>
      <c r="P90" s="126">
        <v>65</v>
      </c>
      <c r="Q90" s="127">
        <f>SUM(K90:P90)</f>
        <v>501</v>
      </c>
      <c r="R90" s="130">
        <f>SUM(J90,Q90)</f>
        <v>511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2</v>
      </c>
      <c r="J91" s="150">
        <f>SUM(H91:I91)</f>
        <v>2</v>
      </c>
      <c r="K91" s="137">
        <v>0</v>
      </c>
      <c r="L91" s="138">
        <v>24</v>
      </c>
      <c r="M91" s="138">
        <v>52</v>
      </c>
      <c r="N91" s="138">
        <v>51</v>
      </c>
      <c r="O91" s="138">
        <v>44</v>
      </c>
      <c r="P91" s="135">
        <v>39</v>
      </c>
      <c r="Q91" s="136">
        <f>SUM(K91:P91)</f>
        <v>210</v>
      </c>
      <c r="R91" s="139">
        <f>SUM(J91,Q91)</f>
        <v>212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2</v>
      </c>
      <c r="M92" s="146">
        <v>4</v>
      </c>
      <c r="N92" s="146">
        <v>3</v>
      </c>
      <c r="O92" s="146">
        <v>5</v>
      </c>
      <c r="P92" s="143">
        <v>1</v>
      </c>
      <c r="Q92" s="144">
        <f>SUM(K92:P92)</f>
        <v>15</v>
      </c>
      <c r="R92" s="147">
        <f>SUM(J92,Q92)</f>
        <v>15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420</v>
      </c>
      <c r="I93" s="114">
        <f t="shared" si="9"/>
        <v>536</v>
      </c>
      <c r="J93" s="115">
        <f t="shared" si="9"/>
        <v>956</v>
      </c>
      <c r="K93" s="116">
        <f t="shared" si="9"/>
        <v>0</v>
      </c>
      <c r="L93" s="117">
        <f t="shared" si="9"/>
        <v>870</v>
      </c>
      <c r="M93" s="117">
        <f t="shared" si="9"/>
        <v>972</v>
      </c>
      <c r="N93" s="117">
        <f t="shared" si="9"/>
        <v>706</v>
      </c>
      <c r="O93" s="117">
        <f t="shared" si="9"/>
        <v>594</v>
      </c>
      <c r="P93" s="118">
        <f t="shared" si="9"/>
        <v>360</v>
      </c>
      <c r="Q93" s="119">
        <f t="shared" si="9"/>
        <v>3502</v>
      </c>
      <c r="R93" s="120">
        <f t="shared" si="9"/>
        <v>4458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378</v>
      </c>
      <c r="I94" s="126">
        <v>505</v>
      </c>
      <c r="J94" s="148">
        <f>SUM(H94:I94)</f>
        <v>883</v>
      </c>
      <c r="K94" s="128">
        <v>0</v>
      </c>
      <c r="L94" s="129">
        <v>808</v>
      </c>
      <c r="M94" s="129">
        <v>930</v>
      </c>
      <c r="N94" s="129">
        <v>685</v>
      </c>
      <c r="O94" s="129">
        <v>575</v>
      </c>
      <c r="P94" s="126">
        <v>355</v>
      </c>
      <c r="Q94" s="127">
        <f>SUM(K94:P94)</f>
        <v>3353</v>
      </c>
      <c r="R94" s="130">
        <f>SUM(J94,Q94)</f>
        <v>4236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21</v>
      </c>
      <c r="I95" s="135">
        <v>14</v>
      </c>
      <c r="J95" s="150">
        <f>SUM(H95:I95)</f>
        <v>35</v>
      </c>
      <c r="K95" s="137">
        <v>0</v>
      </c>
      <c r="L95" s="138">
        <v>35</v>
      </c>
      <c r="M95" s="138">
        <v>21</v>
      </c>
      <c r="N95" s="138">
        <v>9</v>
      </c>
      <c r="O95" s="138">
        <v>13</v>
      </c>
      <c r="P95" s="135">
        <v>1</v>
      </c>
      <c r="Q95" s="136">
        <f>SUM(K95:P95)</f>
        <v>79</v>
      </c>
      <c r="R95" s="139">
        <f>SUM(J95,Q95)</f>
        <v>114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21</v>
      </c>
      <c r="I96" s="143">
        <v>17</v>
      </c>
      <c r="J96" s="149">
        <f>SUM(H96:I96)</f>
        <v>38</v>
      </c>
      <c r="K96" s="145">
        <v>0</v>
      </c>
      <c r="L96" s="146">
        <v>27</v>
      </c>
      <c r="M96" s="146">
        <v>21</v>
      </c>
      <c r="N96" s="146">
        <v>12</v>
      </c>
      <c r="O96" s="146">
        <v>6</v>
      </c>
      <c r="P96" s="143">
        <v>4</v>
      </c>
      <c r="Q96" s="144">
        <f>SUM(K96:P96)</f>
        <v>70</v>
      </c>
      <c r="R96" s="147">
        <f>SUM(J96,Q96)</f>
        <v>108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11</v>
      </c>
      <c r="I97" s="114">
        <v>26</v>
      </c>
      <c r="J97" s="115">
        <f>SUM(H97:I97)</f>
        <v>37</v>
      </c>
      <c r="K97" s="116">
        <v>0</v>
      </c>
      <c r="L97" s="117">
        <v>112</v>
      </c>
      <c r="M97" s="117">
        <v>75</v>
      </c>
      <c r="N97" s="117">
        <v>47</v>
      </c>
      <c r="O97" s="117">
        <v>54</v>
      </c>
      <c r="P97" s="118">
        <v>17</v>
      </c>
      <c r="Q97" s="119">
        <f>SUM(K97:P97)</f>
        <v>305</v>
      </c>
      <c r="R97" s="120">
        <f>SUM(J97,Q97)</f>
        <v>342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1267</v>
      </c>
      <c r="I98" s="114">
        <v>1193</v>
      </c>
      <c r="J98" s="115">
        <f>SUM(H98:I98)</f>
        <v>2460</v>
      </c>
      <c r="K98" s="116">
        <v>0</v>
      </c>
      <c r="L98" s="117">
        <v>2283</v>
      </c>
      <c r="M98" s="117">
        <v>1628</v>
      </c>
      <c r="N98" s="117">
        <v>892</v>
      </c>
      <c r="O98" s="117">
        <v>674</v>
      </c>
      <c r="P98" s="118">
        <v>365</v>
      </c>
      <c r="Q98" s="119">
        <f>SUM(K98:P98)</f>
        <v>5842</v>
      </c>
      <c r="R98" s="120">
        <f>SUM(J98,Q98)</f>
        <v>8302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7</v>
      </c>
      <c r="I99" s="114">
        <v>7</v>
      </c>
      <c r="J99" s="115">
        <f t="shared" si="10"/>
        <v>14</v>
      </c>
      <c r="K99" s="116">
        <f t="shared" si="10"/>
        <v>0</v>
      </c>
      <c r="L99" s="117">
        <f t="shared" si="10"/>
        <v>244</v>
      </c>
      <c r="M99" s="117">
        <f t="shared" si="10"/>
        <v>337</v>
      </c>
      <c r="N99" s="117">
        <f t="shared" si="10"/>
        <v>284</v>
      </c>
      <c r="O99" s="117">
        <f t="shared" si="10"/>
        <v>244</v>
      </c>
      <c r="P99" s="118">
        <f t="shared" si="10"/>
        <v>128</v>
      </c>
      <c r="Q99" s="119">
        <f t="shared" si="10"/>
        <v>1237</v>
      </c>
      <c r="R99" s="120">
        <f t="shared" si="10"/>
        <v>1251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4</v>
      </c>
      <c r="M100" s="129">
        <v>12</v>
      </c>
      <c r="N100" s="129">
        <v>3</v>
      </c>
      <c r="O100" s="129">
        <v>3</v>
      </c>
      <c r="P100" s="126">
        <v>5</v>
      </c>
      <c r="Q100" s="127">
        <f aca="true" t="shared" si="11" ref="Q100:Q105">SUM(K100:P100)</f>
        <v>27</v>
      </c>
      <c r="R100" s="130">
        <f aca="true" t="shared" si="12" ref="R100:R105">SUM(J100,Q100)</f>
        <v>27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4</v>
      </c>
      <c r="I101" s="135">
        <v>4</v>
      </c>
      <c r="J101" s="150">
        <f>SUM(H101:I101)</f>
        <v>8</v>
      </c>
      <c r="K101" s="137">
        <v>0</v>
      </c>
      <c r="L101" s="138">
        <v>38</v>
      </c>
      <c r="M101" s="138">
        <v>51</v>
      </c>
      <c r="N101" s="138">
        <v>34</v>
      </c>
      <c r="O101" s="138">
        <v>43</v>
      </c>
      <c r="P101" s="135">
        <v>17</v>
      </c>
      <c r="Q101" s="136">
        <f t="shared" si="11"/>
        <v>183</v>
      </c>
      <c r="R101" s="139">
        <f t="shared" si="12"/>
        <v>191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3</v>
      </c>
      <c r="I102" s="135">
        <v>3</v>
      </c>
      <c r="J102" s="150">
        <f>SUM(H102:I102)</f>
        <v>6</v>
      </c>
      <c r="K102" s="137">
        <v>0</v>
      </c>
      <c r="L102" s="138">
        <v>46</v>
      </c>
      <c r="M102" s="138">
        <v>47</v>
      </c>
      <c r="N102" s="138">
        <v>35</v>
      </c>
      <c r="O102" s="138">
        <v>32</v>
      </c>
      <c r="P102" s="135">
        <v>16</v>
      </c>
      <c r="Q102" s="136">
        <f t="shared" si="11"/>
        <v>176</v>
      </c>
      <c r="R102" s="139">
        <f t="shared" si="12"/>
        <v>182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141</v>
      </c>
      <c r="M103" s="138">
        <v>207</v>
      </c>
      <c r="N103" s="138">
        <v>183</v>
      </c>
      <c r="O103" s="138">
        <v>142</v>
      </c>
      <c r="P103" s="135">
        <v>77</v>
      </c>
      <c r="Q103" s="136">
        <f t="shared" si="11"/>
        <v>750</v>
      </c>
      <c r="R103" s="139">
        <f t="shared" si="12"/>
        <v>750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15</v>
      </c>
      <c r="M104" s="138">
        <v>19</v>
      </c>
      <c r="N104" s="138">
        <v>21</v>
      </c>
      <c r="O104" s="138">
        <v>17</v>
      </c>
      <c r="P104" s="135">
        <v>9</v>
      </c>
      <c r="Q104" s="136">
        <f t="shared" si="11"/>
        <v>81</v>
      </c>
      <c r="R104" s="139">
        <f t="shared" si="12"/>
        <v>81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0</v>
      </c>
      <c r="M105" s="146">
        <v>1</v>
      </c>
      <c r="N105" s="146">
        <v>8</v>
      </c>
      <c r="O105" s="146">
        <v>7</v>
      </c>
      <c r="P105" s="143">
        <v>4</v>
      </c>
      <c r="Q105" s="144">
        <f t="shared" si="11"/>
        <v>20</v>
      </c>
      <c r="R105" s="147">
        <f t="shared" si="12"/>
        <v>20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R106">SUM(L107:L109)</f>
        <v>44</v>
      </c>
      <c r="M106" s="117">
        <f t="shared" si="13"/>
        <v>97</v>
      </c>
      <c r="N106" s="117">
        <f t="shared" si="13"/>
        <v>292</v>
      </c>
      <c r="O106" s="117">
        <f t="shared" si="13"/>
        <v>718</v>
      </c>
      <c r="P106" s="118">
        <f t="shared" si="13"/>
        <v>1154</v>
      </c>
      <c r="Q106" s="119">
        <f t="shared" si="13"/>
        <v>2305</v>
      </c>
      <c r="R106" s="120">
        <f t="shared" si="13"/>
        <v>2305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11</v>
      </c>
      <c r="M107" s="129">
        <v>30</v>
      </c>
      <c r="N107" s="129">
        <v>136</v>
      </c>
      <c r="O107" s="129">
        <v>318</v>
      </c>
      <c r="P107" s="126">
        <v>349</v>
      </c>
      <c r="Q107" s="127">
        <f>SUM(K107:P107)</f>
        <v>844</v>
      </c>
      <c r="R107" s="130">
        <f>SUM(J107,Q107)</f>
        <v>844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31</v>
      </c>
      <c r="M108" s="138">
        <v>58</v>
      </c>
      <c r="N108" s="138">
        <v>97</v>
      </c>
      <c r="O108" s="138">
        <v>151</v>
      </c>
      <c r="P108" s="135">
        <v>113</v>
      </c>
      <c r="Q108" s="136">
        <f>SUM(K108:P108)</f>
        <v>450</v>
      </c>
      <c r="R108" s="139">
        <f>SUM(J108,Q108)</f>
        <v>450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2</v>
      </c>
      <c r="M109" s="146">
        <v>9</v>
      </c>
      <c r="N109" s="146">
        <v>59</v>
      </c>
      <c r="O109" s="146">
        <v>249</v>
      </c>
      <c r="P109" s="143">
        <v>692</v>
      </c>
      <c r="Q109" s="144">
        <f>SUM(K109:P109)</f>
        <v>1011</v>
      </c>
      <c r="R109" s="147">
        <f>SUM(J109,Q109)</f>
        <v>1011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R110">SUM(H79,H99,H106)</f>
        <v>3027</v>
      </c>
      <c r="I110" s="114">
        <f t="shared" si="14"/>
        <v>3058</v>
      </c>
      <c r="J110" s="115">
        <f t="shared" si="14"/>
        <v>6085</v>
      </c>
      <c r="K110" s="116">
        <f t="shared" si="14"/>
        <v>0</v>
      </c>
      <c r="L110" s="117">
        <f t="shared" si="14"/>
        <v>6806</v>
      </c>
      <c r="M110" s="117">
        <f t="shared" si="14"/>
        <v>5585</v>
      </c>
      <c r="N110" s="117">
        <f t="shared" si="14"/>
        <v>3797</v>
      </c>
      <c r="O110" s="117">
        <f t="shared" si="14"/>
        <v>3590</v>
      </c>
      <c r="P110" s="118">
        <f t="shared" si="14"/>
        <v>2899</v>
      </c>
      <c r="Q110" s="119">
        <f t="shared" si="14"/>
        <v>22677</v>
      </c>
      <c r="R110" s="120">
        <f t="shared" si="14"/>
        <v>28762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07" customFormat="1" ht="16.5" customHeight="1">
      <c r="B114" s="186" t="str">
        <f>"平成"&amp;WIDECHAR($A$2)&amp;"年（"&amp;WIDECHAR($B$2)&amp;"年）"&amp;WIDECHAR($C$2)&amp;"月"</f>
        <v>平成２３年（２０１１年）１１月</v>
      </c>
      <c r="C114" s="187"/>
      <c r="D114" s="187"/>
      <c r="E114" s="187"/>
      <c r="F114" s="187"/>
      <c r="G114" s="188"/>
      <c r="H114" s="211" t="s">
        <v>23</v>
      </c>
      <c r="I114" s="212"/>
      <c r="J114" s="212"/>
      <c r="K114" s="196" t="s">
        <v>24</v>
      </c>
      <c r="L114" s="197"/>
      <c r="M114" s="197"/>
      <c r="N114" s="197"/>
      <c r="O114" s="197"/>
      <c r="P114" s="197"/>
      <c r="Q114" s="198"/>
      <c r="R114" s="209" t="s">
        <v>17</v>
      </c>
    </row>
    <row r="115" spans="2:18" s="107" customFormat="1" ht="16.5" customHeight="1">
      <c r="B115" s="189"/>
      <c r="C115" s="190"/>
      <c r="D115" s="190"/>
      <c r="E115" s="190"/>
      <c r="F115" s="190"/>
      <c r="G115" s="191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1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32513690</v>
      </c>
      <c r="I116" s="114">
        <f t="shared" si="15"/>
        <v>50326032</v>
      </c>
      <c r="J116" s="115">
        <f t="shared" si="15"/>
        <v>82839722</v>
      </c>
      <c r="K116" s="116">
        <f t="shared" si="15"/>
        <v>0</v>
      </c>
      <c r="L116" s="117">
        <f t="shared" si="15"/>
        <v>207259251</v>
      </c>
      <c r="M116" s="117">
        <f t="shared" si="15"/>
        <v>194536324</v>
      </c>
      <c r="N116" s="117">
        <f t="shared" si="15"/>
        <v>145511631</v>
      </c>
      <c r="O116" s="117">
        <f t="shared" si="15"/>
        <v>130507306</v>
      </c>
      <c r="P116" s="118">
        <f t="shared" si="15"/>
        <v>84170236</v>
      </c>
      <c r="Q116" s="119">
        <f t="shared" si="15"/>
        <v>761984748</v>
      </c>
      <c r="R116" s="120">
        <f t="shared" si="15"/>
        <v>844824470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12068109</v>
      </c>
      <c r="I117" s="114">
        <f t="shared" si="16"/>
        <v>15197733</v>
      </c>
      <c r="J117" s="115">
        <f t="shared" si="16"/>
        <v>27265842</v>
      </c>
      <c r="K117" s="116">
        <f t="shared" si="16"/>
        <v>0</v>
      </c>
      <c r="L117" s="117">
        <f t="shared" si="16"/>
        <v>39743095</v>
      </c>
      <c r="M117" s="117">
        <f t="shared" si="16"/>
        <v>37207260</v>
      </c>
      <c r="N117" s="117">
        <f t="shared" si="16"/>
        <v>30126150</v>
      </c>
      <c r="O117" s="117">
        <f t="shared" si="16"/>
        <v>31546440</v>
      </c>
      <c r="P117" s="118">
        <f t="shared" si="16"/>
        <v>26926795</v>
      </c>
      <c r="Q117" s="119">
        <f t="shared" si="16"/>
        <v>165549740</v>
      </c>
      <c r="R117" s="120">
        <f aca="true" t="shared" si="17" ref="R117:R122">SUM(J117,Q117)</f>
        <v>192815582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11703618</v>
      </c>
      <c r="I118" s="126">
        <v>14275665</v>
      </c>
      <c r="J118" s="148">
        <f>SUM(H118:I118)</f>
        <v>25979283</v>
      </c>
      <c r="K118" s="128">
        <v>0</v>
      </c>
      <c r="L118" s="129">
        <v>32689255</v>
      </c>
      <c r="M118" s="129">
        <v>29117799</v>
      </c>
      <c r="N118" s="129">
        <v>23499351</v>
      </c>
      <c r="O118" s="129">
        <v>24123537</v>
      </c>
      <c r="P118" s="126">
        <v>17437257</v>
      </c>
      <c r="Q118" s="127">
        <f>SUM(K118:P118)</f>
        <v>126867199</v>
      </c>
      <c r="R118" s="130">
        <f t="shared" si="17"/>
        <v>152846482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48">
        <f>SUM(H119:I119)</f>
        <v>0</v>
      </c>
      <c r="K119" s="137">
        <v>0</v>
      </c>
      <c r="L119" s="138">
        <v>22500</v>
      </c>
      <c r="M119" s="138">
        <v>203364</v>
      </c>
      <c r="N119" s="138">
        <v>281466</v>
      </c>
      <c r="O119" s="138">
        <v>238410</v>
      </c>
      <c r="P119" s="135">
        <v>2131551</v>
      </c>
      <c r="Q119" s="136">
        <f>SUM(K119:P119)</f>
        <v>2877291</v>
      </c>
      <c r="R119" s="139">
        <f t="shared" si="17"/>
        <v>2877291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185526</v>
      </c>
      <c r="I120" s="135">
        <v>382338</v>
      </c>
      <c r="J120" s="148">
        <f>SUM(H120:I120)</f>
        <v>567864</v>
      </c>
      <c r="K120" s="137">
        <v>0</v>
      </c>
      <c r="L120" s="138">
        <v>3163923</v>
      </c>
      <c r="M120" s="138">
        <v>3974670</v>
      </c>
      <c r="N120" s="138">
        <v>3098673</v>
      </c>
      <c r="O120" s="138">
        <v>4181499</v>
      </c>
      <c r="P120" s="135">
        <v>4288267</v>
      </c>
      <c r="Q120" s="136">
        <f>SUM(K120:P120)</f>
        <v>18707032</v>
      </c>
      <c r="R120" s="139">
        <f t="shared" si="17"/>
        <v>19274896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69975</v>
      </c>
      <c r="I121" s="135">
        <v>443250</v>
      </c>
      <c r="J121" s="148">
        <f>SUM(H121:I121)</f>
        <v>513225</v>
      </c>
      <c r="K121" s="137">
        <v>0</v>
      </c>
      <c r="L121" s="138">
        <v>3051117</v>
      </c>
      <c r="M121" s="138">
        <v>2831607</v>
      </c>
      <c r="N121" s="138">
        <v>2370240</v>
      </c>
      <c r="O121" s="138">
        <v>1964124</v>
      </c>
      <c r="P121" s="135">
        <v>2066130</v>
      </c>
      <c r="Q121" s="136">
        <f>SUM(K121:P121)</f>
        <v>12283218</v>
      </c>
      <c r="R121" s="139">
        <f t="shared" si="17"/>
        <v>12796443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108990</v>
      </c>
      <c r="I122" s="143">
        <v>96480</v>
      </c>
      <c r="J122" s="148">
        <f>SUM(H122:I122)</f>
        <v>205470</v>
      </c>
      <c r="K122" s="145">
        <v>0</v>
      </c>
      <c r="L122" s="146">
        <v>816300</v>
      </c>
      <c r="M122" s="146">
        <v>1079820</v>
      </c>
      <c r="N122" s="146">
        <v>876420</v>
      </c>
      <c r="O122" s="146">
        <v>1038870</v>
      </c>
      <c r="P122" s="143">
        <v>1003590</v>
      </c>
      <c r="Q122" s="144">
        <f>SUM(K122:P122)</f>
        <v>4815000</v>
      </c>
      <c r="R122" s="147">
        <f t="shared" si="17"/>
        <v>5020470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10753496</v>
      </c>
      <c r="I123" s="114">
        <f t="shared" si="18"/>
        <v>22199380</v>
      </c>
      <c r="J123" s="115">
        <f t="shared" si="18"/>
        <v>32952876</v>
      </c>
      <c r="K123" s="116">
        <f t="shared" si="18"/>
        <v>0</v>
      </c>
      <c r="L123" s="117">
        <f t="shared" si="18"/>
        <v>111943488</v>
      </c>
      <c r="M123" s="117">
        <f t="shared" si="18"/>
        <v>107236012</v>
      </c>
      <c r="N123" s="117">
        <f t="shared" si="18"/>
        <v>71760339</v>
      </c>
      <c r="O123" s="117">
        <f t="shared" si="18"/>
        <v>57220571</v>
      </c>
      <c r="P123" s="118">
        <f t="shared" si="18"/>
        <v>33405172</v>
      </c>
      <c r="Q123" s="119">
        <f t="shared" si="18"/>
        <v>381565582</v>
      </c>
      <c r="R123" s="120">
        <f t="shared" si="18"/>
        <v>414518458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8081117</v>
      </c>
      <c r="I124" s="126">
        <v>14501421</v>
      </c>
      <c r="J124" s="148">
        <f>SUM(H124:I124)</f>
        <v>22582538</v>
      </c>
      <c r="K124" s="128">
        <v>0</v>
      </c>
      <c r="L124" s="129">
        <v>80424066</v>
      </c>
      <c r="M124" s="129">
        <v>71589708</v>
      </c>
      <c r="N124" s="129">
        <v>47061306</v>
      </c>
      <c r="O124" s="129">
        <v>38510723</v>
      </c>
      <c r="P124" s="126">
        <v>20389743</v>
      </c>
      <c r="Q124" s="127">
        <f>SUM(K124:P124)</f>
        <v>257975546</v>
      </c>
      <c r="R124" s="130">
        <f>SUM(J124,Q124)</f>
        <v>280558084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2672379</v>
      </c>
      <c r="I125" s="143">
        <v>7697959</v>
      </c>
      <c r="J125" s="148">
        <f>SUM(H125:I125)</f>
        <v>10370338</v>
      </c>
      <c r="K125" s="145">
        <v>0</v>
      </c>
      <c r="L125" s="146">
        <v>31519422</v>
      </c>
      <c r="M125" s="146">
        <v>35646304</v>
      </c>
      <c r="N125" s="146">
        <v>24699033</v>
      </c>
      <c r="O125" s="146">
        <v>18709848</v>
      </c>
      <c r="P125" s="143">
        <v>13015429</v>
      </c>
      <c r="Q125" s="144">
        <f>SUM(K125:P125)</f>
        <v>123590036</v>
      </c>
      <c r="R125" s="147">
        <f>SUM(J125,Q125)</f>
        <v>133960374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41580</v>
      </c>
      <c r="I126" s="114">
        <f t="shared" si="19"/>
        <v>250829</v>
      </c>
      <c r="J126" s="115">
        <f t="shared" si="19"/>
        <v>292409</v>
      </c>
      <c r="K126" s="116">
        <f t="shared" si="19"/>
        <v>0</v>
      </c>
      <c r="L126" s="117">
        <f t="shared" si="19"/>
        <v>5315499</v>
      </c>
      <c r="M126" s="117">
        <f t="shared" si="19"/>
        <v>8052350</v>
      </c>
      <c r="N126" s="117">
        <f t="shared" si="19"/>
        <v>12627504</v>
      </c>
      <c r="O126" s="117">
        <f t="shared" si="19"/>
        <v>12520624</v>
      </c>
      <c r="P126" s="118">
        <f t="shared" si="19"/>
        <v>8905450</v>
      </c>
      <c r="Q126" s="119">
        <f t="shared" si="19"/>
        <v>47421427</v>
      </c>
      <c r="R126" s="120">
        <f t="shared" si="19"/>
        <v>47713836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41580</v>
      </c>
      <c r="I127" s="126">
        <v>197522</v>
      </c>
      <c r="J127" s="148">
        <f>SUM(H127:I127)</f>
        <v>239102</v>
      </c>
      <c r="K127" s="128">
        <v>0</v>
      </c>
      <c r="L127" s="129">
        <v>4050297</v>
      </c>
      <c r="M127" s="129">
        <v>5149481</v>
      </c>
      <c r="N127" s="129">
        <v>8397972</v>
      </c>
      <c r="O127" s="129">
        <v>8642911</v>
      </c>
      <c r="P127" s="126">
        <v>5417901</v>
      </c>
      <c r="Q127" s="127">
        <f>SUM(K127:P127)</f>
        <v>31658562</v>
      </c>
      <c r="R127" s="130">
        <f>SUM(J127,Q127)</f>
        <v>31897664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53307</v>
      </c>
      <c r="J128" s="148">
        <f>SUM(H128:I128)</f>
        <v>53307</v>
      </c>
      <c r="K128" s="137">
        <v>0</v>
      </c>
      <c r="L128" s="138">
        <v>1161225</v>
      </c>
      <c r="M128" s="138">
        <v>2724759</v>
      </c>
      <c r="N128" s="138">
        <v>4005117</v>
      </c>
      <c r="O128" s="138">
        <v>3560643</v>
      </c>
      <c r="P128" s="135">
        <v>3441001</v>
      </c>
      <c r="Q128" s="136">
        <f>SUM(K128:P128)</f>
        <v>14892745</v>
      </c>
      <c r="R128" s="139">
        <f>SUM(J128,Q128)</f>
        <v>14946052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8">
        <f>SUM(H129:I129)</f>
        <v>0</v>
      </c>
      <c r="K129" s="145">
        <v>0</v>
      </c>
      <c r="L129" s="146">
        <v>103977</v>
      </c>
      <c r="M129" s="146">
        <v>178110</v>
      </c>
      <c r="N129" s="146">
        <v>224415</v>
      </c>
      <c r="O129" s="146">
        <v>317070</v>
      </c>
      <c r="P129" s="143">
        <v>46548</v>
      </c>
      <c r="Q129" s="144">
        <f>SUM(K129:P129)</f>
        <v>870120</v>
      </c>
      <c r="R129" s="147">
        <f>SUM(J129,Q129)</f>
        <v>870120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3634811</v>
      </c>
      <c r="I130" s="114">
        <f t="shared" si="20"/>
        <v>4382206</v>
      </c>
      <c r="J130" s="115">
        <f t="shared" si="20"/>
        <v>8017017</v>
      </c>
      <c r="K130" s="116">
        <f t="shared" si="20"/>
        <v>0</v>
      </c>
      <c r="L130" s="117">
        <f t="shared" si="20"/>
        <v>7477244</v>
      </c>
      <c r="M130" s="117">
        <f t="shared" si="20"/>
        <v>10732670</v>
      </c>
      <c r="N130" s="117">
        <f t="shared" si="20"/>
        <v>8538503</v>
      </c>
      <c r="O130" s="117">
        <f t="shared" si="20"/>
        <v>7900896</v>
      </c>
      <c r="P130" s="118">
        <f t="shared" si="20"/>
        <v>5978330</v>
      </c>
      <c r="Q130" s="119">
        <f t="shared" si="20"/>
        <v>40627643</v>
      </c>
      <c r="R130" s="120">
        <f t="shared" si="20"/>
        <v>48644660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1903878</v>
      </c>
      <c r="I131" s="126">
        <v>3331305</v>
      </c>
      <c r="J131" s="148">
        <f>SUM(H131:I131)</f>
        <v>5235183</v>
      </c>
      <c r="K131" s="128">
        <v>0</v>
      </c>
      <c r="L131" s="129">
        <v>5083709</v>
      </c>
      <c r="M131" s="129">
        <v>8718570</v>
      </c>
      <c r="N131" s="129">
        <v>7483914</v>
      </c>
      <c r="O131" s="129">
        <v>7246301</v>
      </c>
      <c r="P131" s="126">
        <v>5824835</v>
      </c>
      <c r="Q131" s="127">
        <f>SUM(K131:P131)</f>
        <v>34357329</v>
      </c>
      <c r="R131" s="130">
        <f>SUM(J131,Q131)</f>
        <v>39592512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296963</v>
      </c>
      <c r="I132" s="135">
        <v>180809</v>
      </c>
      <c r="J132" s="150">
        <f>SUM(H132:I132)</f>
        <v>477772</v>
      </c>
      <c r="K132" s="137">
        <v>0</v>
      </c>
      <c r="L132" s="138">
        <v>685484</v>
      </c>
      <c r="M132" s="138">
        <v>463275</v>
      </c>
      <c r="N132" s="138">
        <v>317594</v>
      </c>
      <c r="O132" s="138">
        <v>281754</v>
      </c>
      <c r="P132" s="135">
        <v>24264</v>
      </c>
      <c r="Q132" s="136">
        <f>SUM(K132:P132)</f>
        <v>1772371</v>
      </c>
      <c r="R132" s="139">
        <f>SUM(J132,Q132)</f>
        <v>2250143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1433970</v>
      </c>
      <c r="I133" s="143">
        <v>870092</v>
      </c>
      <c r="J133" s="149">
        <f>SUM(H133:I133)</f>
        <v>2304062</v>
      </c>
      <c r="K133" s="145">
        <v>0</v>
      </c>
      <c r="L133" s="146">
        <v>1708051</v>
      </c>
      <c r="M133" s="146">
        <v>1550825</v>
      </c>
      <c r="N133" s="146">
        <v>736995</v>
      </c>
      <c r="O133" s="146">
        <v>372841</v>
      </c>
      <c r="P133" s="143">
        <v>129231</v>
      </c>
      <c r="Q133" s="144">
        <f>SUM(K133:P133)</f>
        <v>4497943</v>
      </c>
      <c r="R133" s="147">
        <f>SUM(J133,Q133)</f>
        <v>6802005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615654</v>
      </c>
      <c r="I134" s="114">
        <v>3254724</v>
      </c>
      <c r="J134" s="115">
        <f>SUM(H134:I134)</f>
        <v>3870378</v>
      </c>
      <c r="K134" s="116">
        <v>0</v>
      </c>
      <c r="L134" s="117">
        <v>15717409</v>
      </c>
      <c r="M134" s="117">
        <v>11888847</v>
      </c>
      <c r="N134" s="117">
        <v>8931323</v>
      </c>
      <c r="O134" s="117">
        <v>11001645</v>
      </c>
      <c r="P134" s="118">
        <v>3391739</v>
      </c>
      <c r="Q134" s="119">
        <f>SUM(K134:P134)</f>
        <v>50930963</v>
      </c>
      <c r="R134" s="120">
        <f>SUM(J134,Q134)</f>
        <v>54801341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5400040</v>
      </c>
      <c r="I135" s="114">
        <v>5041160</v>
      </c>
      <c r="J135" s="115">
        <f>SUM(H135:I135)</f>
        <v>10441200</v>
      </c>
      <c r="K135" s="116">
        <v>0</v>
      </c>
      <c r="L135" s="117">
        <v>27062516</v>
      </c>
      <c r="M135" s="117">
        <v>19419185</v>
      </c>
      <c r="N135" s="117">
        <v>13527812</v>
      </c>
      <c r="O135" s="117">
        <v>10317130</v>
      </c>
      <c r="P135" s="118">
        <v>5562750</v>
      </c>
      <c r="Q135" s="119">
        <f>SUM(K135:P135)</f>
        <v>75889393</v>
      </c>
      <c r="R135" s="120">
        <f>SUM(J135,Q135)</f>
        <v>86330593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v>255942</v>
      </c>
      <c r="I136" s="114">
        <f aca="true" t="shared" si="21" ref="I136:R136">SUM(I137:I142)</f>
        <v>464967</v>
      </c>
      <c r="J136" s="115">
        <f t="shared" si="21"/>
        <v>720909</v>
      </c>
      <c r="K136" s="116">
        <f t="shared" si="21"/>
        <v>0</v>
      </c>
      <c r="L136" s="117">
        <f t="shared" si="21"/>
        <v>42859899</v>
      </c>
      <c r="M136" s="117">
        <f t="shared" si="21"/>
        <v>65305464</v>
      </c>
      <c r="N136" s="117">
        <f t="shared" si="21"/>
        <v>59268531</v>
      </c>
      <c r="O136" s="117">
        <f t="shared" si="21"/>
        <v>52215111</v>
      </c>
      <c r="P136" s="118">
        <f t="shared" si="21"/>
        <v>28109259</v>
      </c>
      <c r="Q136" s="119">
        <f t="shared" si="21"/>
        <v>247758264</v>
      </c>
      <c r="R136" s="120">
        <f t="shared" si="21"/>
        <v>248479173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36000</v>
      </c>
      <c r="M137" s="129">
        <v>108000</v>
      </c>
      <c r="N137" s="129">
        <v>27000</v>
      </c>
      <c r="O137" s="129">
        <v>81891</v>
      </c>
      <c r="P137" s="126">
        <v>75132</v>
      </c>
      <c r="Q137" s="127">
        <f aca="true" t="shared" si="22" ref="Q137:Q142">SUM(K137:P137)</f>
        <v>328023</v>
      </c>
      <c r="R137" s="130">
        <f aca="true" t="shared" si="23" ref="R137:R142">SUM(J137,Q137)</f>
        <v>328023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124470</v>
      </c>
      <c r="I138" s="135">
        <v>242802</v>
      </c>
      <c r="J138" s="150">
        <f>SUM(H138:I138)</f>
        <v>367272</v>
      </c>
      <c r="K138" s="137">
        <v>0</v>
      </c>
      <c r="L138" s="138">
        <v>3588642</v>
      </c>
      <c r="M138" s="138">
        <v>5983326</v>
      </c>
      <c r="N138" s="138">
        <v>4210119</v>
      </c>
      <c r="O138" s="138">
        <v>6140016</v>
      </c>
      <c r="P138" s="135">
        <v>1983609</v>
      </c>
      <c r="Q138" s="136">
        <f t="shared" si="22"/>
        <v>21905712</v>
      </c>
      <c r="R138" s="139">
        <f t="shared" si="23"/>
        <v>22272984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131472</v>
      </c>
      <c r="I139" s="135">
        <v>222165</v>
      </c>
      <c r="J139" s="150">
        <f>SUM(H139:I139)</f>
        <v>353637</v>
      </c>
      <c r="K139" s="137">
        <v>0</v>
      </c>
      <c r="L139" s="138">
        <v>5067216</v>
      </c>
      <c r="M139" s="138">
        <v>7464069</v>
      </c>
      <c r="N139" s="138">
        <v>7157196</v>
      </c>
      <c r="O139" s="138">
        <v>7006023</v>
      </c>
      <c r="P139" s="135">
        <v>4290030</v>
      </c>
      <c r="Q139" s="136">
        <f t="shared" si="22"/>
        <v>30984534</v>
      </c>
      <c r="R139" s="139">
        <f t="shared" si="23"/>
        <v>31338171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31863339</v>
      </c>
      <c r="M140" s="138">
        <v>48273747</v>
      </c>
      <c r="N140" s="138">
        <v>42755979</v>
      </c>
      <c r="O140" s="138">
        <v>34194690</v>
      </c>
      <c r="P140" s="135">
        <v>18923247</v>
      </c>
      <c r="Q140" s="136">
        <f t="shared" si="22"/>
        <v>176011002</v>
      </c>
      <c r="R140" s="139">
        <f t="shared" si="23"/>
        <v>176011002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2304702</v>
      </c>
      <c r="M141" s="138">
        <v>3281922</v>
      </c>
      <c r="N141" s="138">
        <v>3933387</v>
      </c>
      <c r="O141" s="138">
        <v>3325500</v>
      </c>
      <c r="P141" s="135">
        <v>1950291</v>
      </c>
      <c r="Q141" s="136">
        <f t="shared" si="22"/>
        <v>14795802</v>
      </c>
      <c r="R141" s="139">
        <f t="shared" si="23"/>
        <v>14795802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0</v>
      </c>
      <c r="M142" s="146">
        <v>194400</v>
      </c>
      <c r="N142" s="146">
        <v>1184850</v>
      </c>
      <c r="O142" s="146">
        <v>1466991</v>
      </c>
      <c r="P142" s="143">
        <v>886950</v>
      </c>
      <c r="Q142" s="144">
        <f t="shared" si="22"/>
        <v>3733191</v>
      </c>
      <c r="R142" s="147">
        <f t="shared" si="23"/>
        <v>3733191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9229755</v>
      </c>
      <c r="M143" s="117">
        <f t="shared" si="24"/>
        <v>21187596</v>
      </c>
      <c r="N143" s="117">
        <f t="shared" si="24"/>
        <v>72177410</v>
      </c>
      <c r="O143" s="117">
        <f t="shared" si="24"/>
        <v>205767458</v>
      </c>
      <c r="P143" s="118">
        <f t="shared" si="24"/>
        <v>381784918</v>
      </c>
      <c r="Q143" s="119">
        <f t="shared" si="24"/>
        <v>690147137</v>
      </c>
      <c r="R143" s="120">
        <f t="shared" si="24"/>
        <v>690147137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2159571</v>
      </c>
      <c r="M144" s="129">
        <v>6121740</v>
      </c>
      <c r="N144" s="129">
        <v>30270258</v>
      </c>
      <c r="O144" s="129">
        <v>77633288</v>
      </c>
      <c r="P144" s="126">
        <v>89933737</v>
      </c>
      <c r="Q144" s="127">
        <f>SUM(K144:P144)</f>
        <v>206118594</v>
      </c>
      <c r="R144" s="130">
        <f>SUM(J144,Q144)</f>
        <v>206118594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6483006</v>
      </c>
      <c r="M145" s="138">
        <v>12888810</v>
      </c>
      <c r="N145" s="138">
        <v>22209041</v>
      </c>
      <c r="O145" s="138">
        <v>38535201</v>
      </c>
      <c r="P145" s="135">
        <v>31239207</v>
      </c>
      <c r="Q145" s="136">
        <f>SUM(K145:P145)</f>
        <v>111355265</v>
      </c>
      <c r="R145" s="139">
        <f>SUM(J145,Q145)</f>
        <v>111355265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587178</v>
      </c>
      <c r="M146" s="146">
        <v>2177046</v>
      </c>
      <c r="N146" s="146">
        <v>19698111</v>
      </c>
      <c r="O146" s="146">
        <v>89598969</v>
      </c>
      <c r="P146" s="143">
        <v>260611974</v>
      </c>
      <c r="Q146" s="144">
        <f>SUM(K146:P146)</f>
        <v>372673278</v>
      </c>
      <c r="R146" s="147">
        <f>SUM(J146,Q146)</f>
        <v>372673278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R147">SUM(H116,H136,H143)</f>
        <v>32769632</v>
      </c>
      <c r="I147" s="114">
        <f t="shared" si="25"/>
        <v>50790999</v>
      </c>
      <c r="J147" s="115">
        <f t="shared" si="25"/>
        <v>83560631</v>
      </c>
      <c r="K147" s="116">
        <f t="shared" si="25"/>
        <v>0</v>
      </c>
      <c r="L147" s="117">
        <f t="shared" si="25"/>
        <v>259348905</v>
      </c>
      <c r="M147" s="117">
        <f t="shared" si="25"/>
        <v>281029384</v>
      </c>
      <c r="N147" s="117">
        <f t="shared" si="25"/>
        <v>276957572</v>
      </c>
      <c r="O147" s="117">
        <f t="shared" si="25"/>
        <v>388489875</v>
      </c>
      <c r="P147" s="118">
        <f t="shared" si="25"/>
        <v>494064413</v>
      </c>
      <c r="Q147" s="119">
        <f t="shared" si="25"/>
        <v>1699890149</v>
      </c>
      <c r="R147" s="120">
        <f t="shared" si="25"/>
        <v>1783450780</v>
      </c>
    </row>
  </sheetData>
  <sheetProtection/>
  <mergeCells count="42">
    <mergeCell ref="J1:O1"/>
    <mergeCell ref="P1:Q1"/>
    <mergeCell ref="H4:I4"/>
    <mergeCell ref="B5:G5"/>
    <mergeCell ref="H5:I5"/>
    <mergeCell ref="Q12:R12"/>
    <mergeCell ref="B13:G13"/>
    <mergeCell ref="K22:R22"/>
    <mergeCell ref="B23:G24"/>
    <mergeCell ref="H23:J23"/>
    <mergeCell ref="K23:Q23"/>
    <mergeCell ref="R23:R24"/>
    <mergeCell ref="J40:Q40"/>
    <mergeCell ref="B41:G42"/>
    <mergeCell ref="H41:J41"/>
    <mergeCell ref="K41:P41"/>
    <mergeCell ref="Q41:Q42"/>
    <mergeCell ref="K31:R31"/>
    <mergeCell ref="B32:G33"/>
    <mergeCell ref="H32:J32"/>
    <mergeCell ref="K32:Q32"/>
    <mergeCell ref="R32:R33"/>
    <mergeCell ref="J56:Q56"/>
    <mergeCell ref="B57:G58"/>
    <mergeCell ref="H57:J57"/>
    <mergeCell ref="K57:P57"/>
    <mergeCell ref="Q57:Q58"/>
    <mergeCell ref="J48:Q48"/>
    <mergeCell ref="B49:G50"/>
    <mergeCell ref="H49:J49"/>
    <mergeCell ref="K49:P49"/>
    <mergeCell ref="Q49:Q50"/>
    <mergeCell ref="I113:R113"/>
    <mergeCell ref="B114:G115"/>
    <mergeCell ref="H114:J114"/>
    <mergeCell ref="K114:Q114"/>
    <mergeCell ref="R114:R115"/>
    <mergeCell ref="I76:R76"/>
    <mergeCell ref="B77:G78"/>
    <mergeCell ref="H77:J77"/>
    <mergeCell ref="K77:Q77"/>
    <mergeCell ref="R77:R7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K9" sqref="K9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平成２３年（２０１１年）１０月※</v>
      </c>
      <c r="J1" s="215" t="s">
        <v>0</v>
      </c>
      <c r="K1" s="216"/>
      <c r="L1" s="216"/>
      <c r="M1" s="216"/>
      <c r="N1" s="216"/>
      <c r="O1" s="217"/>
      <c r="P1" s="218">
        <v>40878</v>
      </c>
      <c r="Q1" s="218"/>
      <c r="R1" s="177" t="s">
        <v>66</v>
      </c>
    </row>
    <row r="2" spans="1:17" ht="16.5" customHeight="1" thickTop="1">
      <c r="A2" s="173">
        <v>23</v>
      </c>
      <c r="B2" s="173">
        <v>2011</v>
      </c>
      <c r="C2" s="173">
        <v>10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219" t="str">
        <f>"平成"&amp;WIDECHAR($A$2)&amp;"年（"&amp;WIDECHAR($B$2)&amp;"年）"&amp;WIDECHAR($C$2)&amp;"月末日現在"</f>
        <v>平成２３年（２０１１年）１０月末日現在</v>
      </c>
      <c r="C5" s="220"/>
      <c r="D5" s="220"/>
      <c r="E5" s="220"/>
      <c r="F5" s="220"/>
      <c r="G5" s="221"/>
      <c r="H5" s="222" t="s">
        <v>3</v>
      </c>
      <c r="I5" s="22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38595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41387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79982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1:18" ht="16.5" customHeight="1">
      <c r="A13" s="173" t="s">
        <v>67</v>
      </c>
      <c r="B13" s="219" t="str">
        <f>"平成"&amp;WIDECHAR($A$2)&amp;"年（"&amp;WIDECHAR($B$2)&amp;"年）"&amp;WIDECHAR($C$2)&amp;"月末日現在"</f>
        <v>平成２３年（２０１１年）１０月末日現在</v>
      </c>
      <c r="C13" s="220"/>
      <c r="D13" s="220"/>
      <c r="E13" s="220"/>
      <c r="F13" s="220"/>
      <c r="G13" s="22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2390</v>
      </c>
      <c r="I14" s="32">
        <f>I15+I16</f>
        <v>1778</v>
      </c>
      <c r="J14" s="33">
        <f>SUM(H14:I14)</f>
        <v>4168</v>
      </c>
      <c r="K14" s="34">
        <f aca="true" t="shared" si="0" ref="K14:P14">K15+K16</f>
        <v>0</v>
      </c>
      <c r="L14" s="35">
        <f t="shared" si="0"/>
        <v>3362</v>
      </c>
      <c r="M14" s="35">
        <f t="shared" si="0"/>
        <v>2391</v>
      </c>
      <c r="N14" s="35">
        <f t="shared" si="0"/>
        <v>1763</v>
      </c>
      <c r="O14" s="35">
        <f t="shared" si="0"/>
        <v>2017</v>
      </c>
      <c r="P14" s="36">
        <f t="shared" si="0"/>
        <v>2294</v>
      </c>
      <c r="Q14" s="37">
        <f>SUM(K14:P14)</f>
        <v>11827</v>
      </c>
      <c r="R14" s="174">
        <f>SUM(J14,Q14)</f>
        <v>15995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362</v>
      </c>
      <c r="I15" s="42">
        <v>274</v>
      </c>
      <c r="J15" s="43">
        <f>SUM(H15:I15)</f>
        <v>636</v>
      </c>
      <c r="K15" s="44">
        <v>0</v>
      </c>
      <c r="L15" s="45">
        <v>437</v>
      </c>
      <c r="M15" s="45">
        <v>356</v>
      </c>
      <c r="N15" s="45">
        <v>218</v>
      </c>
      <c r="O15" s="45">
        <v>211</v>
      </c>
      <c r="P15" s="42">
        <v>223</v>
      </c>
      <c r="Q15" s="43">
        <f>SUM(K15:P15)</f>
        <v>1445</v>
      </c>
      <c r="R15" s="175">
        <f>SUM(J15,Q15)</f>
        <v>2081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2028</v>
      </c>
      <c r="I16" s="49">
        <v>1504</v>
      </c>
      <c r="J16" s="50">
        <f>SUM(H16:I16)</f>
        <v>3532</v>
      </c>
      <c r="K16" s="51">
        <v>0</v>
      </c>
      <c r="L16" s="52">
        <v>2925</v>
      </c>
      <c r="M16" s="52">
        <v>2035</v>
      </c>
      <c r="N16" s="52">
        <v>1545</v>
      </c>
      <c r="O16" s="52">
        <v>1806</v>
      </c>
      <c r="P16" s="49">
        <v>2071</v>
      </c>
      <c r="Q16" s="50">
        <f>SUM(K16:P16)</f>
        <v>10382</v>
      </c>
      <c r="R16" s="176">
        <f>SUM(J16,Q16)</f>
        <v>13914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39</v>
      </c>
      <c r="I17" s="32">
        <v>64</v>
      </c>
      <c r="J17" s="33">
        <f>SUM(H17:I17)</f>
        <v>103</v>
      </c>
      <c r="K17" s="34">
        <v>0</v>
      </c>
      <c r="L17" s="35">
        <v>102</v>
      </c>
      <c r="M17" s="35">
        <v>93</v>
      </c>
      <c r="N17" s="35">
        <v>47</v>
      </c>
      <c r="O17" s="35">
        <v>43</v>
      </c>
      <c r="P17" s="36">
        <v>77</v>
      </c>
      <c r="Q17" s="56">
        <f>SUM(K17:P17)</f>
        <v>362</v>
      </c>
      <c r="R17" s="57">
        <f>SUM(J17,Q17)</f>
        <v>465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2429</v>
      </c>
      <c r="I18" s="59">
        <f>I14+I17</f>
        <v>1842</v>
      </c>
      <c r="J18" s="60">
        <f>SUM(H18:I18)</f>
        <v>4271</v>
      </c>
      <c r="K18" s="61">
        <f aca="true" t="shared" si="1" ref="K18:P18">K14+K17</f>
        <v>0</v>
      </c>
      <c r="L18" s="62">
        <f t="shared" si="1"/>
        <v>3464</v>
      </c>
      <c r="M18" s="62">
        <f t="shared" si="1"/>
        <v>2484</v>
      </c>
      <c r="N18" s="62">
        <f t="shared" si="1"/>
        <v>1810</v>
      </c>
      <c r="O18" s="62">
        <f t="shared" si="1"/>
        <v>2060</v>
      </c>
      <c r="P18" s="59">
        <f t="shared" si="1"/>
        <v>2371</v>
      </c>
      <c r="Q18" s="60">
        <f>SUM(K18:P18)</f>
        <v>12189</v>
      </c>
      <c r="R18" s="63">
        <f>SUM(J18,Q18)</f>
        <v>16460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86" t="str">
        <f>"平成"&amp;WIDECHAR($A$2)&amp;"年（"&amp;WIDECHAR($B$2)&amp;"年）"&amp;WIDECHAR($C$2)&amp;"月"</f>
        <v>平成２３年（２０１１年）１０月</v>
      </c>
      <c r="C23" s="187"/>
      <c r="D23" s="187"/>
      <c r="E23" s="187"/>
      <c r="F23" s="187"/>
      <c r="G23" s="188"/>
      <c r="H23" s="211" t="s">
        <v>23</v>
      </c>
      <c r="I23" s="212"/>
      <c r="J23" s="212"/>
      <c r="K23" s="196" t="s">
        <v>24</v>
      </c>
      <c r="L23" s="197"/>
      <c r="M23" s="197"/>
      <c r="N23" s="197"/>
      <c r="O23" s="197"/>
      <c r="P23" s="197"/>
      <c r="Q23" s="198"/>
      <c r="R23" s="209" t="s">
        <v>17</v>
      </c>
    </row>
    <row r="24" spans="2:18" ht="16.5" customHeight="1">
      <c r="B24" s="189"/>
      <c r="C24" s="190"/>
      <c r="D24" s="190"/>
      <c r="E24" s="190"/>
      <c r="F24" s="190"/>
      <c r="G24" s="191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1223</v>
      </c>
      <c r="I25" s="72">
        <v>1176</v>
      </c>
      <c r="J25" s="73">
        <f>SUM(H25:I25)</f>
        <v>2399</v>
      </c>
      <c r="K25" s="74">
        <v>0</v>
      </c>
      <c r="L25" s="75">
        <v>2375</v>
      </c>
      <c r="M25" s="75">
        <v>1682</v>
      </c>
      <c r="N25" s="75">
        <v>970</v>
      </c>
      <c r="O25" s="75">
        <v>752</v>
      </c>
      <c r="P25" s="76">
        <v>390</v>
      </c>
      <c r="Q25" s="77">
        <f>SUM(K25:P25)</f>
        <v>6169</v>
      </c>
      <c r="R25" s="38">
        <f>SUM(J25,Q25)</f>
        <v>8568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21</v>
      </c>
      <c r="I26" s="79">
        <v>40</v>
      </c>
      <c r="J26" s="80">
        <f>SUM(H26:I26)</f>
        <v>61</v>
      </c>
      <c r="K26" s="81">
        <v>0</v>
      </c>
      <c r="L26" s="82">
        <v>63</v>
      </c>
      <c r="M26" s="82">
        <v>65</v>
      </c>
      <c r="N26" s="82">
        <v>22</v>
      </c>
      <c r="O26" s="82">
        <v>20</v>
      </c>
      <c r="P26" s="83">
        <v>25</v>
      </c>
      <c r="Q26" s="84">
        <f>SUM(K26:P26)</f>
        <v>195</v>
      </c>
      <c r="R26" s="53">
        <f>SUM(J26,Q26)</f>
        <v>256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1244</v>
      </c>
      <c r="I27" s="59">
        <f t="shared" si="2"/>
        <v>1216</v>
      </c>
      <c r="J27" s="60">
        <f t="shared" si="2"/>
        <v>2460</v>
      </c>
      <c r="K27" s="61">
        <f t="shared" si="2"/>
        <v>0</v>
      </c>
      <c r="L27" s="62">
        <f t="shared" si="2"/>
        <v>2438</v>
      </c>
      <c r="M27" s="62">
        <f t="shared" si="2"/>
        <v>1747</v>
      </c>
      <c r="N27" s="62">
        <f t="shared" si="2"/>
        <v>992</v>
      </c>
      <c r="O27" s="62">
        <f t="shared" si="2"/>
        <v>772</v>
      </c>
      <c r="P27" s="59">
        <f t="shared" si="2"/>
        <v>415</v>
      </c>
      <c r="Q27" s="60">
        <f>SUM(K27:P27)</f>
        <v>6364</v>
      </c>
      <c r="R27" s="63">
        <f>SUM(J27,Q27)</f>
        <v>8824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86" t="str">
        <f>"平成"&amp;WIDECHAR($A$2)&amp;"年（"&amp;WIDECHAR($B$2)&amp;"年）"&amp;WIDECHAR($C$2)&amp;"月"</f>
        <v>平成２３年（２０１１年）１０月</v>
      </c>
      <c r="C32" s="187"/>
      <c r="D32" s="187"/>
      <c r="E32" s="187"/>
      <c r="F32" s="187"/>
      <c r="G32" s="188"/>
      <c r="H32" s="211" t="s">
        <v>23</v>
      </c>
      <c r="I32" s="212"/>
      <c r="J32" s="212"/>
      <c r="K32" s="196" t="s">
        <v>24</v>
      </c>
      <c r="L32" s="197"/>
      <c r="M32" s="197"/>
      <c r="N32" s="197"/>
      <c r="O32" s="197"/>
      <c r="P32" s="197"/>
      <c r="Q32" s="198"/>
      <c r="R32" s="188" t="s">
        <v>17</v>
      </c>
    </row>
    <row r="33" spans="2:18" ht="16.5" customHeight="1">
      <c r="B33" s="189"/>
      <c r="C33" s="190"/>
      <c r="D33" s="190"/>
      <c r="E33" s="190"/>
      <c r="F33" s="190"/>
      <c r="G33" s="191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191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6</v>
      </c>
      <c r="I34" s="72">
        <v>6</v>
      </c>
      <c r="J34" s="73">
        <f>SUM(H34:I34)</f>
        <v>12</v>
      </c>
      <c r="K34" s="74">
        <v>0</v>
      </c>
      <c r="L34" s="75">
        <v>229</v>
      </c>
      <c r="M34" s="75">
        <v>328</v>
      </c>
      <c r="N34" s="75">
        <v>281</v>
      </c>
      <c r="O34" s="75">
        <v>243</v>
      </c>
      <c r="P34" s="76">
        <v>127</v>
      </c>
      <c r="Q34" s="86">
        <f>SUM(K34:P34)</f>
        <v>1208</v>
      </c>
      <c r="R34" s="87">
        <f>SUM(J34,Q34)</f>
        <v>1220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4</v>
      </c>
      <c r="M35" s="82">
        <v>6</v>
      </c>
      <c r="N35" s="82">
        <v>2</v>
      </c>
      <c r="O35" s="82">
        <v>1</v>
      </c>
      <c r="P35" s="83">
        <v>3</v>
      </c>
      <c r="Q35" s="88">
        <f>SUM(K35:P35)</f>
        <v>16</v>
      </c>
      <c r="R35" s="89">
        <f>SUM(J35,Q35)</f>
        <v>16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6</v>
      </c>
      <c r="I36" s="59">
        <f>I34+I35</f>
        <v>6</v>
      </c>
      <c r="J36" s="60">
        <f>SUM(H36:I36)</f>
        <v>12</v>
      </c>
      <c r="K36" s="61">
        <f aca="true" t="shared" si="3" ref="K36:P36">K34+K35</f>
        <v>0</v>
      </c>
      <c r="L36" s="62">
        <f t="shared" si="3"/>
        <v>233</v>
      </c>
      <c r="M36" s="62">
        <f t="shared" si="3"/>
        <v>334</v>
      </c>
      <c r="N36" s="62">
        <f t="shared" si="3"/>
        <v>283</v>
      </c>
      <c r="O36" s="62">
        <f t="shared" si="3"/>
        <v>244</v>
      </c>
      <c r="P36" s="59">
        <f t="shared" si="3"/>
        <v>130</v>
      </c>
      <c r="Q36" s="90">
        <f>SUM(K36:P36)</f>
        <v>1224</v>
      </c>
      <c r="R36" s="91">
        <f>SUM(J36,Q36)</f>
        <v>1236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86" t="str">
        <f>"平成"&amp;WIDECHAR($A$2)&amp;"年（"&amp;WIDECHAR($B$2)&amp;"年）"&amp;WIDECHAR($C$2)&amp;"月"</f>
        <v>平成２３年（２０１１年）１０月</v>
      </c>
      <c r="C41" s="187"/>
      <c r="D41" s="187"/>
      <c r="E41" s="187"/>
      <c r="F41" s="187"/>
      <c r="G41" s="188"/>
      <c r="H41" s="211" t="s">
        <v>23</v>
      </c>
      <c r="I41" s="212"/>
      <c r="J41" s="212"/>
      <c r="K41" s="196" t="s">
        <v>24</v>
      </c>
      <c r="L41" s="197"/>
      <c r="M41" s="197"/>
      <c r="N41" s="197"/>
      <c r="O41" s="197"/>
      <c r="P41" s="198"/>
      <c r="Q41" s="188" t="s">
        <v>17</v>
      </c>
    </row>
    <row r="42" spans="2:17" ht="16.5" customHeight="1">
      <c r="B42" s="189"/>
      <c r="C42" s="190"/>
      <c r="D42" s="190"/>
      <c r="E42" s="190"/>
      <c r="F42" s="190"/>
      <c r="G42" s="191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191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10</v>
      </c>
      <c r="L43" s="75">
        <v>26</v>
      </c>
      <c r="M43" s="75">
        <v>134</v>
      </c>
      <c r="N43" s="75">
        <v>318</v>
      </c>
      <c r="O43" s="76">
        <v>345</v>
      </c>
      <c r="P43" s="86">
        <f>SUM(K43:O43)</f>
        <v>833</v>
      </c>
      <c r="Q43" s="87">
        <f>SUM(J43,P43)</f>
        <v>833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0</v>
      </c>
      <c r="M44" s="82">
        <v>1</v>
      </c>
      <c r="N44" s="82">
        <v>4</v>
      </c>
      <c r="O44" s="83">
        <v>2</v>
      </c>
      <c r="P44" s="88">
        <f>SUM(K44:O44)</f>
        <v>7</v>
      </c>
      <c r="Q44" s="89">
        <f>SUM(J44,P44)</f>
        <v>7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10</v>
      </c>
      <c r="L45" s="62">
        <f>L43+L44</f>
        <v>26</v>
      </c>
      <c r="M45" s="62">
        <f>M43+M44</f>
        <v>135</v>
      </c>
      <c r="N45" s="62">
        <f>N43+N44</f>
        <v>322</v>
      </c>
      <c r="O45" s="59">
        <f>O43+O44</f>
        <v>347</v>
      </c>
      <c r="P45" s="90">
        <f>SUM(K45:O45)</f>
        <v>840</v>
      </c>
      <c r="Q45" s="91">
        <f>SUM(J45,P45)</f>
        <v>840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22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186" t="str">
        <f>"平成"&amp;WIDECHAR($A$2)&amp;"年（"&amp;WIDECHAR($B$2)&amp;"年）"&amp;WIDECHAR($C$2)&amp;"月"</f>
        <v>平成２３年（２０１１年）１０月</v>
      </c>
      <c r="C49" s="187"/>
      <c r="D49" s="187"/>
      <c r="E49" s="187"/>
      <c r="F49" s="187"/>
      <c r="G49" s="188"/>
      <c r="H49" s="192" t="s">
        <v>23</v>
      </c>
      <c r="I49" s="193"/>
      <c r="J49" s="193"/>
      <c r="K49" s="213" t="s">
        <v>24</v>
      </c>
      <c r="L49" s="193"/>
      <c r="M49" s="193"/>
      <c r="N49" s="193"/>
      <c r="O49" s="193"/>
      <c r="P49" s="214"/>
      <c r="Q49" s="194" t="s">
        <v>17</v>
      </c>
    </row>
    <row r="50" spans="2:17" ht="16.5" customHeight="1">
      <c r="B50" s="189"/>
      <c r="C50" s="190"/>
      <c r="D50" s="190"/>
      <c r="E50" s="190"/>
      <c r="F50" s="190"/>
      <c r="G50" s="191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195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30</v>
      </c>
      <c r="L51" s="75">
        <v>58</v>
      </c>
      <c r="M51" s="75">
        <v>99</v>
      </c>
      <c r="N51" s="75">
        <v>150</v>
      </c>
      <c r="O51" s="76">
        <v>108</v>
      </c>
      <c r="P51" s="86">
        <f>SUM(K51:O51)</f>
        <v>445</v>
      </c>
      <c r="Q51" s="87">
        <f>SUM(J51,P51)</f>
        <v>445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2</v>
      </c>
      <c r="M52" s="82">
        <v>3</v>
      </c>
      <c r="N52" s="82">
        <v>3</v>
      </c>
      <c r="O52" s="83">
        <v>0</v>
      </c>
      <c r="P52" s="88">
        <f>SUM(K52:O52)</f>
        <v>8</v>
      </c>
      <c r="Q52" s="89">
        <f>SUM(J52,P52)</f>
        <v>8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30</v>
      </c>
      <c r="L53" s="62">
        <f>L51+L52</f>
        <v>60</v>
      </c>
      <c r="M53" s="62">
        <f>M51+M52</f>
        <v>102</v>
      </c>
      <c r="N53" s="62">
        <f>N51+N52</f>
        <v>153</v>
      </c>
      <c r="O53" s="59">
        <f>O51+O52</f>
        <v>108</v>
      </c>
      <c r="P53" s="90">
        <f>SUM(K53:O53)</f>
        <v>453</v>
      </c>
      <c r="Q53" s="91">
        <f>SUM(J53,P53)</f>
        <v>453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22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01" t="str">
        <f>"平成"&amp;WIDECHAR($A$2)&amp;"年（"&amp;WIDECHAR($B$2)&amp;"年）"&amp;WIDECHAR($C$2)&amp;"月"</f>
        <v>平成２３年（２０１１年）１０月</v>
      </c>
      <c r="C57" s="202"/>
      <c r="D57" s="202"/>
      <c r="E57" s="202"/>
      <c r="F57" s="202"/>
      <c r="G57" s="199"/>
      <c r="H57" s="205" t="s">
        <v>23</v>
      </c>
      <c r="I57" s="206"/>
      <c r="J57" s="206"/>
      <c r="K57" s="207" t="s">
        <v>24</v>
      </c>
      <c r="L57" s="206"/>
      <c r="M57" s="206"/>
      <c r="N57" s="206"/>
      <c r="O57" s="206"/>
      <c r="P57" s="208"/>
      <c r="Q57" s="224" t="s">
        <v>17</v>
      </c>
    </row>
    <row r="58" spans="2:17" ht="16.5" customHeight="1">
      <c r="B58" s="203"/>
      <c r="C58" s="204"/>
      <c r="D58" s="204"/>
      <c r="E58" s="204"/>
      <c r="F58" s="204"/>
      <c r="G58" s="200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79" t="s">
        <v>10</v>
      </c>
      <c r="Q58" s="225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4</v>
      </c>
      <c r="L59" s="75">
        <v>7</v>
      </c>
      <c r="M59" s="75">
        <v>59</v>
      </c>
      <c r="N59" s="75">
        <v>243</v>
      </c>
      <c r="O59" s="76">
        <v>684</v>
      </c>
      <c r="P59" s="180">
        <f>SUM(K59:O59)</f>
        <v>997</v>
      </c>
      <c r="Q59" s="38">
        <f>SUM(J59,P59)</f>
        <v>997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1</v>
      </c>
      <c r="N60" s="82">
        <v>1</v>
      </c>
      <c r="O60" s="83">
        <v>15</v>
      </c>
      <c r="P60" s="181">
        <f>SUM(K60:O60)</f>
        <v>17</v>
      </c>
      <c r="Q60" s="53">
        <f>SUM(J60,P60)</f>
        <v>17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4</v>
      </c>
      <c r="L61" s="62">
        <f>L59+L60</f>
        <v>7</v>
      </c>
      <c r="M61" s="62">
        <f>M59+M60</f>
        <v>60</v>
      </c>
      <c r="N61" s="62">
        <f>N59+N60</f>
        <v>244</v>
      </c>
      <c r="O61" s="59">
        <f>O59+O60</f>
        <v>699</v>
      </c>
      <c r="P61" s="182">
        <f>SUM(K61:O61)</f>
        <v>1014</v>
      </c>
      <c r="Q61" s="63">
        <f>SUM(J61,P61)</f>
        <v>1014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07" customFormat="1" ht="16.5" customHeight="1">
      <c r="B77" s="186" t="str">
        <f>"平成"&amp;WIDECHAR($A$2)&amp;"年（"&amp;WIDECHAR($B$2)&amp;"年）"&amp;WIDECHAR($C$2)&amp;"月"</f>
        <v>平成２３年（２０１１年）１０月</v>
      </c>
      <c r="C77" s="187"/>
      <c r="D77" s="187"/>
      <c r="E77" s="187"/>
      <c r="F77" s="187"/>
      <c r="G77" s="188"/>
      <c r="H77" s="211" t="s">
        <v>23</v>
      </c>
      <c r="I77" s="212"/>
      <c r="J77" s="212"/>
      <c r="K77" s="196" t="s">
        <v>24</v>
      </c>
      <c r="L77" s="197"/>
      <c r="M77" s="197"/>
      <c r="N77" s="197"/>
      <c r="O77" s="197"/>
      <c r="P77" s="197"/>
      <c r="Q77" s="198"/>
      <c r="R77" s="209" t="s">
        <v>17</v>
      </c>
    </row>
    <row r="78" spans="2:18" s="107" customFormat="1" ht="16.5" customHeight="1">
      <c r="B78" s="189"/>
      <c r="C78" s="190"/>
      <c r="D78" s="190"/>
      <c r="E78" s="190"/>
      <c r="F78" s="190"/>
      <c r="G78" s="191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1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2926</v>
      </c>
      <c r="I79" s="114">
        <f t="shared" si="4"/>
        <v>3054</v>
      </c>
      <c r="J79" s="115">
        <f t="shared" si="4"/>
        <v>5980</v>
      </c>
      <c r="K79" s="116">
        <f t="shared" si="4"/>
        <v>0</v>
      </c>
      <c r="L79" s="117">
        <f t="shared" si="4"/>
        <v>6506</v>
      </c>
      <c r="M79" s="117">
        <f t="shared" si="4"/>
        <v>5169</v>
      </c>
      <c r="N79" s="117">
        <f t="shared" si="4"/>
        <v>3159</v>
      </c>
      <c r="O79" s="117">
        <f t="shared" si="4"/>
        <v>2641</v>
      </c>
      <c r="P79" s="118">
        <f t="shared" si="4"/>
        <v>1639</v>
      </c>
      <c r="Q79" s="119">
        <f t="shared" si="4"/>
        <v>19114</v>
      </c>
      <c r="R79" s="120">
        <f t="shared" si="4"/>
        <v>25094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817</v>
      </c>
      <c r="I80" s="114">
        <f t="shared" si="5"/>
        <v>775</v>
      </c>
      <c r="J80" s="115">
        <f t="shared" si="5"/>
        <v>1592</v>
      </c>
      <c r="K80" s="116">
        <f t="shared" si="5"/>
        <v>0</v>
      </c>
      <c r="L80" s="117">
        <f t="shared" si="5"/>
        <v>1497</v>
      </c>
      <c r="M80" s="117">
        <f t="shared" si="5"/>
        <v>1080</v>
      </c>
      <c r="N80" s="117">
        <f t="shared" si="5"/>
        <v>680</v>
      </c>
      <c r="O80" s="117">
        <f t="shared" si="5"/>
        <v>632</v>
      </c>
      <c r="P80" s="118">
        <f t="shared" si="5"/>
        <v>512</v>
      </c>
      <c r="Q80" s="119">
        <f t="shared" si="5"/>
        <v>4401</v>
      </c>
      <c r="R80" s="120">
        <f aca="true" t="shared" si="6" ref="R80:R85">SUM(J80,Q80)</f>
        <v>5993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781</v>
      </c>
      <c r="I81" s="126">
        <v>724</v>
      </c>
      <c r="J81" s="127">
        <f>SUM(H81:I81)</f>
        <v>1505</v>
      </c>
      <c r="K81" s="128">
        <v>0</v>
      </c>
      <c r="L81" s="129">
        <v>1207</v>
      </c>
      <c r="M81" s="129">
        <v>749</v>
      </c>
      <c r="N81" s="129">
        <v>428</v>
      </c>
      <c r="O81" s="129">
        <v>328</v>
      </c>
      <c r="P81" s="126">
        <v>195</v>
      </c>
      <c r="Q81" s="127">
        <f>SUM(K81:P81)</f>
        <v>2907</v>
      </c>
      <c r="R81" s="130">
        <f t="shared" si="6"/>
        <v>4412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1</v>
      </c>
      <c r="M82" s="138">
        <v>3</v>
      </c>
      <c r="N82" s="138">
        <v>4</v>
      </c>
      <c r="O82" s="138">
        <v>7</v>
      </c>
      <c r="P82" s="135">
        <v>38</v>
      </c>
      <c r="Q82" s="136">
        <f>SUM(K82:P82)</f>
        <v>53</v>
      </c>
      <c r="R82" s="139">
        <f t="shared" si="6"/>
        <v>53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13</v>
      </c>
      <c r="I83" s="135">
        <v>12</v>
      </c>
      <c r="J83" s="136">
        <f>SUM(H83:I83)</f>
        <v>25</v>
      </c>
      <c r="K83" s="137">
        <v>0</v>
      </c>
      <c r="L83" s="138">
        <v>115</v>
      </c>
      <c r="M83" s="138">
        <v>119</v>
      </c>
      <c r="N83" s="138">
        <v>87</v>
      </c>
      <c r="O83" s="138">
        <v>108</v>
      </c>
      <c r="P83" s="135">
        <v>94</v>
      </c>
      <c r="Q83" s="136">
        <f>SUM(K83:P83)</f>
        <v>523</v>
      </c>
      <c r="R83" s="139">
        <f t="shared" si="6"/>
        <v>548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3</v>
      </c>
      <c r="I84" s="135">
        <v>16</v>
      </c>
      <c r="J84" s="136">
        <f>SUM(H84:I84)</f>
        <v>19</v>
      </c>
      <c r="K84" s="137">
        <v>0</v>
      </c>
      <c r="L84" s="138">
        <v>67</v>
      </c>
      <c r="M84" s="138">
        <v>69</v>
      </c>
      <c r="N84" s="138">
        <v>62</v>
      </c>
      <c r="O84" s="138">
        <v>55</v>
      </c>
      <c r="P84" s="135">
        <v>58</v>
      </c>
      <c r="Q84" s="136">
        <f>SUM(K84:P84)</f>
        <v>311</v>
      </c>
      <c r="R84" s="139">
        <f t="shared" si="6"/>
        <v>330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20</v>
      </c>
      <c r="I85" s="143">
        <v>23</v>
      </c>
      <c r="J85" s="144">
        <f>SUM(H85:I85)</f>
        <v>43</v>
      </c>
      <c r="K85" s="145">
        <v>0</v>
      </c>
      <c r="L85" s="146">
        <v>107</v>
      </c>
      <c r="M85" s="146">
        <v>140</v>
      </c>
      <c r="N85" s="146">
        <v>99</v>
      </c>
      <c r="O85" s="146">
        <v>134</v>
      </c>
      <c r="P85" s="143">
        <v>127</v>
      </c>
      <c r="Q85" s="144">
        <f>SUM(K85:P85)</f>
        <v>607</v>
      </c>
      <c r="R85" s="147">
        <f t="shared" si="6"/>
        <v>650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456</v>
      </c>
      <c r="I86" s="114">
        <f t="shared" si="7"/>
        <v>520</v>
      </c>
      <c r="J86" s="115">
        <f t="shared" si="7"/>
        <v>976</v>
      </c>
      <c r="K86" s="116">
        <f t="shared" si="7"/>
        <v>0</v>
      </c>
      <c r="L86" s="117">
        <f t="shared" si="7"/>
        <v>1640</v>
      </c>
      <c r="M86" s="117">
        <f t="shared" si="7"/>
        <v>1241</v>
      </c>
      <c r="N86" s="117">
        <f t="shared" si="7"/>
        <v>680</v>
      </c>
      <c r="O86" s="117">
        <f t="shared" si="7"/>
        <v>507</v>
      </c>
      <c r="P86" s="118">
        <f t="shared" si="7"/>
        <v>268</v>
      </c>
      <c r="Q86" s="119">
        <f t="shared" si="7"/>
        <v>4336</v>
      </c>
      <c r="R86" s="120">
        <f t="shared" si="7"/>
        <v>5312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350</v>
      </c>
      <c r="I87" s="126">
        <v>361</v>
      </c>
      <c r="J87" s="148">
        <f>SUM(H87:I87)</f>
        <v>711</v>
      </c>
      <c r="K87" s="128">
        <v>0</v>
      </c>
      <c r="L87" s="129">
        <v>1153</v>
      </c>
      <c r="M87" s="129">
        <v>803</v>
      </c>
      <c r="N87" s="129">
        <v>429</v>
      </c>
      <c r="O87" s="129">
        <v>331</v>
      </c>
      <c r="P87" s="126">
        <v>156</v>
      </c>
      <c r="Q87" s="127">
        <f>SUM(K87:P87)</f>
        <v>2872</v>
      </c>
      <c r="R87" s="130">
        <f>SUM(J87,Q87)</f>
        <v>3583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106</v>
      </c>
      <c r="I88" s="143">
        <v>159</v>
      </c>
      <c r="J88" s="149">
        <f>SUM(H88:I88)</f>
        <v>265</v>
      </c>
      <c r="K88" s="145">
        <v>0</v>
      </c>
      <c r="L88" s="146">
        <v>487</v>
      </c>
      <c r="M88" s="146">
        <v>438</v>
      </c>
      <c r="N88" s="146">
        <v>251</v>
      </c>
      <c r="O88" s="146">
        <v>176</v>
      </c>
      <c r="P88" s="143">
        <v>112</v>
      </c>
      <c r="Q88" s="144">
        <f>SUM(K88:P88)</f>
        <v>1464</v>
      </c>
      <c r="R88" s="147">
        <f>SUM(J88,Q88)</f>
        <v>1729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0</v>
      </c>
      <c r="I89" s="114">
        <f t="shared" si="8"/>
        <v>6</v>
      </c>
      <c r="J89" s="115">
        <f t="shared" si="8"/>
        <v>6</v>
      </c>
      <c r="K89" s="116">
        <f t="shared" si="8"/>
        <v>0</v>
      </c>
      <c r="L89" s="117">
        <f t="shared" si="8"/>
        <v>126</v>
      </c>
      <c r="M89" s="117">
        <f t="shared" si="8"/>
        <v>177</v>
      </c>
      <c r="N89" s="117">
        <f t="shared" si="8"/>
        <v>167</v>
      </c>
      <c r="O89" s="117">
        <f t="shared" si="8"/>
        <v>175</v>
      </c>
      <c r="P89" s="118">
        <f t="shared" si="8"/>
        <v>106</v>
      </c>
      <c r="Q89" s="119">
        <f t="shared" si="8"/>
        <v>751</v>
      </c>
      <c r="R89" s="120">
        <f t="shared" si="8"/>
        <v>757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0</v>
      </c>
      <c r="I90" s="126">
        <v>4</v>
      </c>
      <c r="J90" s="148">
        <f>SUM(H90:I90)</f>
        <v>4</v>
      </c>
      <c r="K90" s="128">
        <v>0</v>
      </c>
      <c r="L90" s="129">
        <v>95</v>
      </c>
      <c r="M90" s="129">
        <v>122</v>
      </c>
      <c r="N90" s="129">
        <v>122</v>
      </c>
      <c r="O90" s="129">
        <v>125</v>
      </c>
      <c r="P90" s="126">
        <v>71</v>
      </c>
      <c r="Q90" s="127">
        <f>SUM(K90:P90)</f>
        <v>535</v>
      </c>
      <c r="R90" s="130">
        <f>SUM(J90,Q90)</f>
        <v>539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2</v>
      </c>
      <c r="J91" s="150">
        <f>SUM(H91:I91)</f>
        <v>2</v>
      </c>
      <c r="K91" s="137">
        <v>0</v>
      </c>
      <c r="L91" s="138">
        <v>29</v>
      </c>
      <c r="M91" s="138">
        <v>53</v>
      </c>
      <c r="N91" s="138">
        <v>42</v>
      </c>
      <c r="O91" s="138">
        <v>46</v>
      </c>
      <c r="P91" s="135">
        <v>34</v>
      </c>
      <c r="Q91" s="136">
        <f>SUM(K91:P91)</f>
        <v>204</v>
      </c>
      <c r="R91" s="139">
        <f>SUM(J91,Q91)</f>
        <v>206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2</v>
      </c>
      <c r="M92" s="146">
        <v>2</v>
      </c>
      <c r="N92" s="146">
        <v>3</v>
      </c>
      <c r="O92" s="146">
        <v>4</v>
      </c>
      <c r="P92" s="143">
        <v>1</v>
      </c>
      <c r="Q92" s="144">
        <f>SUM(K92:P92)</f>
        <v>12</v>
      </c>
      <c r="R92" s="147">
        <f>SUM(J92,Q92)</f>
        <v>12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409</v>
      </c>
      <c r="I93" s="114">
        <f t="shared" si="9"/>
        <v>538</v>
      </c>
      <c r="J93" s="115">
        <f t="shared" si="9"/>
        <v>947</v>
      </c>
      <c r="K93" s="116">
        <f t="shared" si="9"/>
        <v>0</v>
      </c>
      <c r="L93" s="117">
        <f t="shared" si="9"/>
        <v>860</v>
      </c>
      <c r="M93" s="117">
        <f t="shared" si="9"/>
        <v>976</v>
      </c>
      <c r="N93" s="117">
        <f t="shared" si="9"/>
        <v>700</v>
      </c>
      <c r="O93" s="117">
        <f t="shared" si="9"/>
        <v>598</v>
      </c>
      <c r="P93" s="118">
        <f t="shared" si="9"/>
        <v>363</v>
      </c>
      <c r="Q93" s="119">
        <f t="shared" si="9"/>
        <v>3497</v>
      </c>
      <c r="R93" s="120">
        <f t="shared" si="9"/>
        <v>4444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360</v>
      </c>
      <c r="I94" s="126">
        <v>501</v>
      </c>
      <c r="J94" s="148">
        <f>SUM(H94:I94)</f>
        <v>861</v>
      </c>
      <c r="K94" s="128">
        <v>0</v>
      </c>
      <c r="L94" s="129">
        <v>814</v>
      </c>
      <c r="M94" s="129">
        <v>934</v>
      </c>
      <c r="N94" s="129">
        <v>674</v>
      </c>
      <c r="O94" s="129">
        <v>579</v>
      </c>
      <c r="P94" s="126">
        <v>358</v>
      </c>
      <c r="Q94" s="127">
        <f>SUM(K94:P94)</f>
        <v>3359</v>
      </c>
      <c r="R94" s="130">
        <f>SUM(J94,Q94)</f>
        <v>4220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24</v>
      </c>
      <c r="I95" s="135">
        <v>19</v>
      </c>
      <c r="J95" s="150">
        <f>SUM(H95:I95)</f>
        <v>43</v>
      </c>
      <c r="K95" s="137">
        <v>0</v>
      </c>
      <c r="L95" s="138">
        <v>24</v>
      </c>
      <c r="M95" s="138">
        <v>21</v>
      </c>
      <c r="N95" s="138">
        <v>14</v>
      </c>
      <c r="O95" s="138">
        <v>8</v>
      </c>
      <c r="P95" s="135">
        <v>3</v>
      </c>
      <c r="Q95" s="136">
        <f>SUM(K95:P95)</f>
        <v>70</v>
      </c>
      <c r="R95" s="139">
        <f>SUM(J95,Q95)</f>
        <v>113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25</v>
      </c>
      <c r="I96" s="143">
        <v>18</v>
      </c>
      <c r="J96" s="149">
        <f>SUM(H96:I96)</f>
        <v>43</v>
      </c>
      <c r="K96" s="145">
        <v>0</v>
      </c>
      <c r="L96" s="146">
        <v>22</v>
      </c>
      <c r="M96" s="146">
        <v>21</v>
      </c>
      <c r="N96" s="146">
        <v>12</v>
      </c>
      <c r="O96" s="146">
        <v>11</v>
      </c>
      <c r="P96" s="143">
        <v>2</v>
      </c>
      <c r="Q96" s="144">
        <f>SUM(K96:P96)</f>
        <v>68</v>
      </c>
      <c r="R96" s="147">
        <f>SUM(J96,Q96)</f>
        <v>111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11</v>
      </c>
      <c r="I97" s="114">
        <v>26</v>
      </c>
      <c r="J97" s="115">
        <f>SUM(H97:I97)</f>
        <v>37</v>
      </c>
      <c r="K97" s="116">
        <v>0</v>
      </c>
      <c r="L97" s="117">
        <v>104</v>
      </c>
      <c r="M97" s="117">
        <v>75</v>
      </c>
      <c r="N97" s="117">
        <v>53</v>
      </c>
      <c r="O97" s="117">
        <v>58</v>
      </c>
      <c r="P97" s="118">
        <v>17</v>
      </c>
      <c r="Q97" s="119">
        <f>SUM(K97:P97)</f>
        <v>307</v>
      </c>
      <c r="R97" s="120">
        <f>SUM(J97,Q97)</f>
        <v>344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1233</v>
      </c>
      <c r="I98" s="114">
        <v>1189</v>
      </c>
      <c r="J98" s="115">
        <f>SUM(H98:I98)</f>
        <v>2422</v>
      </c>
      <c r="K98" s="116">
        <v>0</v>
      </c>
      <c r="L98" s="117">
        <v>2279</v>
      </c>
      <c r="M98" s="117">
        <v>1620</v>
      </c>
      <c r="N98" s="117">
        <v>879</v>
      </c>
      <c r="O98" s="117">
        <v>671</v>
      </c>
      <c r="P98" s="118">
        <v>373</v>
      </c>
      <c r="Q98" s="119">
        <f>SUM(K98:P98)</f>
        <v>5822</v>
      </c>
      <c r="R98" s="120">
        <f>SUM(J98,Q98)</f>
        <v>8244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6</v>
      </c>
      <c r="I99" s="114">
        <f t="shared" si="10"/>
        <v>6</v>
      </c>
      <c r="J99" s="115">
        <f t="shared" si="10"/>
        <v>12</v>
      </c>
      <c r="K99" s="116">
        <f t="shared" si="10"/>
        <v>0</v>
      </c>
      <c r="L99" s="117">
        <f t="shared" si="10"/>
        <v>234</v>
      </c>
      <c r="M99" s="117">
        <f t="shared" si="10"/>
        <v>335</v>
      </c>
      <c r="N99" s="117">
        <f t="shared" si="10"/>
        <v>284</v>
      </c>
      <c r="O99" s="117">
        <f t="shared" si="10"/>
        <v>244</v>
      </c>
      <c r="P99" s="118">
        <f t="shared" si="10"/>
        <v>131</v>
      </c>
      <c r="Q99" s="119">
        <f t="shared" si="10"/>
        <v>1228</v>
      </c>
      <c r="R99" s="120">
        <f t="shared" si="10"/>
        <v>1240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4</v>
      </c>
      <c r="M100" s="129">
        <v>12</v>
      </c>
      <c r="N100" s="129">
        <v>2</v>
      </c>
      <c r="O100" s="129">
        <v>2</v>
      </c>
      <c r="P100" s="126">
        <v>7</v>
      </c>
      <c r="Q100" s="127">
        <f aca="true" t="shared" si="11" ref="Q100:Q105">SUM(K100:P100)</f>
        <v>27</v>
      </c>
      <c r="R100" s="130">
        <f aca="true" t="shared" si="12" ref="R100:R105">SUM(J100,Q100)</f>
        <v>27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4</v>
      </c>
      <c r="I101" s="135">
        <v>3</v>
      </c>
      <c r="J101" s="150">
        <f>SUM(H101:I101)</f>
        <v>7</v>
      </c>
      <c r="K101" s="137">
        <v>0</v>
      </c>
      <c r="L101" s="138">
        <v>38</v>
      </c>
      <c r="M101" s="138">
        <v>56</v>
      </c>
      <c r="N101" s="138">
        <v>30</v>
      </c>
      <c r="O101" s="138">
        <v>43</v>
      </c>
      <c r="P101" s="135">
        <v>20</v>
      </c>
      <c r="Q101" s="136">
        <f t="shared" si="11"/>
        <v>187</v>
      </c>
      <c r="R101" s="139">
        <f t="shared" si="12"/>
        <v>194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2</v>
      </c>
      <c r="I102" s="135">
        <v>3</v>
      </c>
      <c r="J102" s="150">
        <f>SUM(H102:I102)</f>
        <v>5</v>
      </c>
      <c r="K102" s="137">
        <v>0</v>
      </c>
      <c r="L102" s="138">
        <v>44</v>
      </c>
      <c r="M102" s="138">
        <v>45</v>
      </c>
      <c r="N102" s="138">
        <v>42</v>
      </c>
      <c r="O102" s="138">
        <v>30</v>
      </c>
      <c r="P102" s="135">
        <v>16</v>
      </c>
      <c r="Q102" s="136">
        <f t="shared" si="11"/>
        <v>177</v>
      </c>
      <c r="R102" s="139">
        <f t="shared" si="12"/>
        <v>182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132</v>
      </c>
      <c r="M103" s="138">
        <v>202</v>
      </c>
      <c r="N103" s="138">
        <v>178</v>
      </c>
      <c r="O103" s="138">
        <v>146</v>
      </c>
      <c r="P103" s="135">
        <v>76</v>
      </c>
      <c r="Q103" s="136">
        <f t="shared" si="11"/>
        <v>734</v>
      </c>
      <c r="R103" s="139">
        <f t="shared" si="12"/>
        <v>734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16</v>
      </c>
      <c r="M104" s="138">
        <v>19</v>
      </c>
      <c r="N104" s="138">
        <v>24</v>
      </c>
      <c r="O104" s="138">
        <v>15</v>
      </c>
      <c r="P104" s="135">
        <v>8</v>
      </c>
      <c r="Q104" s="136">
        <f t="shared" si="11"/>
        <v>82</v>
      </c>
      <c r="R104" s="139">
        <f t="shared" si="12"/>
        <v>82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0</v>
      </c>
      <c r="M105" s="146">
        <v>1</v>
      </c>
      <c r="N105" s="146">
        <v>8</v>
      </c>
      <c r="O105" s="146">
        <v>8</v>
      </c>
      <c r="P105" s="143">
        <v>4</v>
      </c>
      <c r="Q105" s="144">
        <f t="shared" si="11"/>
        <v>21</v>
      </c>
      <c r="R105" s="147">
        <f t="shared" si="12"/>
        <v>21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Q106">SUM(L107:L109)</f>
        <v>44</v>
      </c>
      <c r="M106" s="117">
        <f t="shared" si="13"/>
        <v>93</v>
      </c>
      <c r="N106" s="117">
        <f t="shared" si="13"/>
        <v>297</v>
      </c>
      <c r="O106" s="117">
        <f t="shared" si="13"/>
        <v>719</v>
      </c>
      <c r="P106" s="118">
        <f t="shared" si="13"/>
        <v>1155</v>
      </c>
      <c r="Q106" s="119">
        <f t="shared" si="13"/>
        <v>2308</v>
      </c>
      <c r="R106" s="120">
        <f>SUM(R107:R109)</f>
        <v>2308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10</v>
      </c>
      <c r="M107" s="129">
        <v>26</v>
      </c>
      <c r="N107" s="129">
        <v>135</v>
      </c>
      <c r="O107" s="129">
        <v>322</v>
      </c>
      <c r="P107" s="126">
        <v>347</v>
      </c>
      <c r="Q107" s="127">
        <f>SUM(K107:P107)</f>
        <v>840</v>
      </c>
      <c r="R107" s="130">
        <f>SUM(J107,Q107)</f>
        <v>840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30</v>
      </c>
      <c r="M108" s="138">
        <v>60</v>
      </c>
      <c r="N108" s="138">
        <v>102</v>
      </c>
      <c r="O108" s="138">
        <v>153</v>
      </c>
      <c r="P108" s="135">
        <v>108</v>
      </c>
      <c r="Q108" s="136">
        <f>SUM(K108:P108)</f>
        <v>453</v>
      </c>
      <c r="R108" s="139">
        <f>SUM(J108,Q108)</f>
        <v>453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4</v>
      </c>
      <c r="M109" s="146">
        <v>7</v>
      </c>
      <c r="N109" s="146">
        <v>60</v>
      </c>
      <c r="O109" s="146">
        <v>244</v>
      </c>
      <c r="P109" s="143">
        <v>700</v>
      </c>
      <c r="Q109" s="144">
        <f>SUM(K109:P109)</f>
        <v>1015</v>
      </c>
      <c r="R109" s="147">
        <f>SUM(J109,Q109)</f>
        <v>1015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P110">SUM(H79,H99,H106)</f>
        <v>2932</v>
      </c>
      <c r="I110" s="114">
        <f t="shared" si="14"/>
        <v>3060</v>
      </c>
      <c r="J110" s="115">
        <f t="shared" si="14"/>
        <v>5992</v>
      </c>
      <c r="K110" s="116">
        <f t="shared" si="14"/>
        <v>0</v>
      </c>
      <c r="L110" s="117">
        <f t="shared" si="14"/>
        <v>6784</v>
      </c>
      <c r="M110" s="117">
        <f t="shared" si="14"/>
        <v>5597</v>
      </c>
      <c r="N110" s="117">
        <f t="shared" si="14"/>
        <v>3740</v>
      </c>
      <c r="O110" s="117">
        <f t="shared" si="14"/>
        <v>3604</v>
      </c>
      <c r="P110" s="118">
        <f t="shared" si="14"/>
        <v>2925</v>
      </c>
      <c r="Q110" s="119">
        <f>SUM(Q79,Q99,Q106)</f>
        <v>22650</v>
      </c>
      <c r="R110" s="120">
        <f>SUM(R79,R99,R106)</f>
        <v>28642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07" customFormat="1" ht="16.5" customHeight="1">
      <c r="B114" s="186" t="str">
        <f>"平成"&amp;WIDECHAR($A$2)&amp;"年（"&amp;WIDECHAR($B$2)&amp;"年）"&amp;WIDECHAR($C$2)&amp;"月"</f>
        <v>平成２３年（２０１１年）１０月</v>
      </c>
      <c r="C114" s="187"/>
      <c r="D114" s="187"/>
      <c r="E114" s="187"/>
      <c r="F114" s="187"/>
      <c r="G114" s="188"/>
      <c r="H114" s="211" t="s">
        <v>23</v>
      </c>
      <c r="I114" s="212"/>
      <c r="J114" s="212"/>
      <c r="K114" s="196" t="s">
        <v>24</v>
      </c>
      <c r="L114" s="197"/>
      <c r="M114" s="197"/>
      <c r="N114" s="197"/>
      <c r="O114" s="197"/>
      <c r="P114" s="197"/>
      <c r="Q114" s="198"/>
      <c r="R114" s="209" t="s">
        <v>17</v>
      </c>
    </row>
    <row r="115" spans="2:18" s="107" customFormat="1" ht="16.5" customHeight="1">
      <c r="B115" s="189"/>
      <c r="C115" s="190"/>
      <c r="D115" s="190"/>
      <c r="E115" s="190"/>
      <c r="F115" s="190"/>
      <c r="G115" s="191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1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32044482</v>
      </c>
      <c r="I116" s="114">
        <f t="shared" si="15"/>
        <v>50953821</v>
      </c>
      <c r="J116" s="115">
        <f t="shared" si="15"/>
        <v>82998303</v>
      </c>
      <c r="K116" s="116">
        <f t="shared" si="15"/>
        <v>0</v>
      </c>
      <c r="L116" s="117">
        <f t="shared" si="15"/>
        <v>214716021</v>
      </c>
      <c r="M116" s="117">
        <f t="shared" si="15"/>
        <v>200106433</v>
      </c>
      <c r="N116" s="117">
        <f t="shared" si="15"/>
        <v>149528621</v>
      </c>
      <c r="O116" s="117">
        <f t="shared" si="15"/>
        <v>136717016</v>
      </c>
      <c r="P116" s="118">
        <f t="shared" si="15"/>
        <v>88817900</v>
      </c>
      <c r="Q116" s="119">
        <f t="shared" si="15"/>
        <v>789885991</v>
      </c>
      <c r="R116" s="120">
        <f t="shared" si="15"/>
        <v>872884294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11963862</v>
      </c>
      <c r="I117" s="114">
        <f t="shared" si="16"/>
        <v>15513399</v>
      </c>
      <c r="J117" s="115">
        <f t="shared" si="16"/>
        <v>27477261</v>
      </c>
      <c r="K117" s="116">
        <f t="shared" si="16"/>
        <v>0</v>
      </c>
      <c r="L117" s="117">
        <f t="shared" si="16"/>
        <v>41289091</v>
      </c>
      <c r="M117" s="117">
        <f t="shared" si="16"/>
        <v>38889655</v>
      </c>
      <c r="N117" s="117">
        <f t="shared" si="16"/>
        <v>31654706</v>
      </c>
      <c r="O117" s="117">
        <f t="shared" si="16"/>
        <v>32101047</v>
      </c>
      <c r="P117" s="118">
        <f t="shared" si="16"/>
        <v>29376585</v>
      </c>
      <c r="Q117" s="119">
        <f t="shared" si="16"/>
        <v>173311084</v>
      </c>
      <c r="R117" s="120">
        <f aca="true" t="shared" si="17" ref="R117:R122">SUM(J117,Q117)</f>
        <v>200788345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11565216</v>
      </c>
      <c r="I118" s="126">
        <v>14340393</v>
      </c>
      <c r="J118" s="127">
        <f>SUM(H118:I118)</f>
        <v>25905609</v>
      </c>
      <c r="K118" s="128">
        <v>0</v>
      </c>
      <c r="L118" s="129">
        <v>33981964</v>
      </c>
      <c r="M118" s="129">
        <v>30479119</v>
      </c>
      <c r="N118" s="129">
        <v>24849693</v>
      </c>
      <c r="O118" s="129">
        <v>24222267</v>
      </c>
      <c r="P118" s="126">
        <v>19419759</v>
      </c>
      <c r="Q118" s="136">
        <f>SUM(K118:P118)</f>
        <v>132952802</v>
      </c>
      <c r="R118" s="130">
        <f t="shared" si="17"/>
        <v>158858411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33750</v>
      </c>
      <c r="M119" s="138">
        <v>203580</v>
      </c>
      <c r="N119" s="138">
        <v>236250</v>
      </c>
      <c r="O119" s="138">
        <v>317376</v>
      </c>
      <c r="P119" s="135">
        <v>2155824</v>
      </c>
      <c r="Q119" s="136">
        <f>SUM(K119:P119)</f>
        <v>2946780</v>
      </c>
      <c r="R119" s="139">
        <f t="shared" si="17"/>
        <v>2946780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170010</v>
      </c>
      <c r="I120" s="135">
        <v>430425</v>
      </c>
      <c r="J120" s="136">
        <f>SUM(H120:I120)</f>
        <v>600435</v>
      </c>
      <c r="K120" s="137">
        <v>0</v>
      </c>
      <c r="L120" s="138">
        <v>3573540</v>
      </c>
      <c r="M120" s="138">
        <v>4280463</v>
      </c>
      <c r="N120" s="138">
        <v>3255777</v>
      </c>
      <c r="O120" s="138">
        <v>4313043</v>
      </c>
      <c r="P120" s="135">
        <v>4505661</v>
      </c>
      <c r="Q120" s="136">
        <f>SUM(K120:P120)</f>
        <v>19928484</v>
      </c>
      <c r="R120" s="139">
        <f t="shared" si="17"/>
        <v>20528919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67176</v>
      </c>
      <c r="I121" s="135">
        <v>501651</v>
      </c>
      <c r="J121" s="136">
        <f>SUM(H121:I121)</f>
        <v>568827</v>
      </c>
      <c r="K121" s="137">
        <v>0</v>
      </c>
      <c r="L121" s="138">
        <v>2880927</v>
      </c>
      <c r="M121" s="138">
        <v>2781963</v>
      </c>
      <c r="N121" s="138">
        <v>2538536</v>
      </c>
      <c r="O121" s="138">
        <v>2303181</v>
      </c>
      <c r="P121" s="135">
        <v>2326041</v>
      </c>
      <c r="Q121" s="136">
        <f>SUM(K121:P121)</f>
        <v>12830648</v>
      </c>
      <c r="R121" s="139">
        <f t="shared" si="17"/>
        <v>13399475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161460</v>
      </c>
      <c r="I122" s="143">
        <v>240930</v>
      </c>
      <c r="J122" s="144">
        <f>SUM(H122:I122)</f>
        <v>402390</v>
      </c>
      <c r="K122" s="145">
        <v>0</v>
      </c>
      <c r="L122" s="146">
        <v>818910</v>
      </c>
      <c r="M122" s="146">
        <v>1144530</v>
      </c>
      <c r="N122" s="146">
        <v>774450</v>
      </c>
      <c r="O122" s="146">
        <v>945180</v>
      </c>
      <c r="P122" s="143">
        <v>969300</v>
      </c>
      <c r="Q122" s="144">
        <f>SUM(K122:P122)</f>
        <v>4652370</v>
      </c>
      <c r="R122" s="147">
        <f t="shared" si="17"/>
        <v>5054760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9987650</v>
      </c>
      <c r="I123" s="114">
        <f t="shared" si="18"/>
        <v>22076385</v>
      </c>
      <c r="J123" s="115">
        <f t="shared" si="18"/>
        <v>32064035</v>
      </c>
      <c r="K123" s="116">
        <f t="shared" si="18"/>
        <v>0</v>
      </c>
      <c r="L123" s="117">
        <f t="shared" si="18"/>
        <v>117868091</v>
      </c>
      <c r="M123" s="117">
        <f t="shared" si="18"/>
        <v>109925150</v>
      </c>
      <c r="N123" s="117">
        <f t="shared" si="18"/>
        <v>75153303</v>
      </c>
      <c r="O123" s="117">
        <f t="shared" si="18"/>
        <v>61387738</v>
      </c>
      <c r="P123" s="118">
        <f t="shared" si="18"/>
        <v>35380860</v>
      </c>
      <c r="Q123" s="119">
        <f t="shared" si="18"/>
        <v>399715142</v>
      </c>
      <c r="R123" s="120">
        <f t="shared" si="18"/>
        <v>431779177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7370567</v>
      </c>
      <c r="I124" s="126">
        <v>14648058</v>
      </c>
      <c r="J124" s="148">
        <f>SUM(H124:I124)</f>
        <v>22018625</v>
      </c>
      <c r="K124" s="128">
        <v>0</v>
      </c>
      <c r="L124" s="129">
        <v>84546257</v>
      </c>
      <c r="M124" s="129">
        <v>72205456</v>
      </c>
      <c r="N124" s="129">
        <v>48171870</v>
      </c>
      <c r="O124" s="129">
        <v>41738506</v>
      </c>
      <c r="P124" s="126">
        <v>21477744</v>
      </c>
      <c r="Q124" s="127">
        <f>SUM(K124:P124)</f>
        <v>268139833</v>
      </c>
      <c r="R124" s="130">
        <f>SUM(J124,Q124)</f>
        <v>290158458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2617083</v>
      </c>
      <c r="I125" s="143">
        <v>7428327</v>
      </c>
      <c r="J125" s="149">
        <f>SUM(H125:I125)</f>
        <v>10045410</v>
      </c>
      <c r="K125" s="145">
        <v>0</v>
      </c>
      <c r="L125" s="146">
        <v>33321834</v>
      </c>
      <c r="M125" s="146">
        <v>37719694</v>
      </c>
      <c r="N125" s="146">
        <v>26981433</v>
      </c>
      <c r="O125" s="146">
        <v>19649232</v>
      </c>
      <c r="P125" s="143">
        <v>13903116</v>
      </c>
      <c r="Q125" s="144">
        <f>SUM(K125:P125)</f>
        <v>131575309</v>
      </c>
      <c r="R125" s="147">
        <f>SUM(J125,Q125)</f>
        <v>141620719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0</v>
      </c>
      <c r="I126" s="114">
        <f t="shared" si="19"/>
        <v>228096</v>
      </c>
      <c r="J126" s="115">
        <f t="shared" si="19"/>
        <v>228096</v>
      </c>
      <c r="K126" s="116">
        <f t="shared" si="19"/>
        <v>0</v>
      </c>
      <c r="L126" s="117">
        <f t="shared" si="19"/>
        <v>5476932</v>
      </c>
      <c r="M126" s="117">
        <f t="shared" si="19"/>
        <v>8815279</v>
      </c>
      <c r="N126" s="117">
        <f t="shared" si="19"/>
        <v>11137149</v>
      </c>
      <c r="O126" s="117">
        <f t="shared" si="19"/>
        <v>12206747</v>
      </c>
      <c r="P126" s="118">
        <f t="shared" si="19"/>
        <v>8908600</v>
      </c>
      <c r="Q126" s="119">
        <f t="shared" si="19"/>
        <v>46544707</v>
      </c>
      <c r="R126" s="120">
        <f t="shared" si="19"/>
        <v>46772803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0</v>
      </c>
      <c r="I127" s="126">
        <v>167859</v>
      </c>
      <c r="J127" s="148">
        <f>SUM(H127:I127)</f>
        <v>167859</v>
      </c>
      <c r="K127" s="128">
        <v>0</v>
      </c>
      <c r="L127" s="129">
        <v>4030164</v>
      </c>
      <c r="M127" s="129">
        <v>5842822</v>
      </c>
      <c r="N127" s="129">
        <v>7850736</v>
      </c>
      <c r="O127" s="129">
        <v>8725592</v>
      </c>
      <c r="P127" s="126">
        <v>5557464</v>
      </c>
      <c r="Q127" s="127">
        <f>SUM(K127:P127)</f>
        <v>32006778</v>
      </c>
      <c r="R127" s="130">
        <f>SUM(J127,Q127)</f>
        <v>32174637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60237</v>
      </c>
      <c r="J128" s="150">
        <f>SUM(H128:I128)</f>
        <v>60237</v>
      </c>
      <c r="K128" s="137">
        <v>0</v>
      </c>
      <c r="L128" s="138">
        <v>1334889</v>
      </c>
      <c r="M128" s="138">
        <v>2877084</v>
      </c>
      <c r="N128" s="138">
        <v>3105927</v>
      </c>
      <c r="O128" s="138">
        <v>3203028</v>
      </c>
      <c r="P128" s="135">
        <v>3308629</v>
      </c>
      <c r="Q128" s="136">
        <f>SUM(K128:P128)</f>
        <v>13829557</v>
      </c>
      <c r="R128" s="139">
        <f>SUM(J128,Q128)</f>
        <v>13889794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111879</v>
      </c>
      <c r="M129" s="146">
        <v>95373</v>
      </c>
      <c r="N129" s="146">
        <v>180486</v>
      </c>
      <c r="O129" s="146">
        <v>278127</v>
      </c>
      <c r="P129" s="143">
        <v>42507</v>
      </c>
      <c r="Q129" s="144">
        <f>SUM(K129:P129)</f>
        <v>708372</v>
      </c>
      <c r="R129" s="147">
        <f>SUM(J129,Q129)</f>
        <v>708372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4215043</v>
      </c>
      <c r="I130" s="114">
        <f t="shared" si="20"/>
        <v>4976408</v>
      </c>
      <c r="J130" s="115">
        <f t="shared" si="20"/>
        <v>9191451</v>
      </c>
      <c r="K130" s="116">
        <f t="shared" si="20"/>
        <v>0</v>
      </c>
      <c r="L130" s="117">
        <f t="shared" si="20"/>
        <v>7187554</v>
      </c>
      <c r="M130" s="117">
        <f t="shared" si="20"/>
        <v>10684110</v>
      </c>
      <c r="N130" s="117">
        <f t="shared" si="20"/>
        <v>8184985</v>
      </c>
      <c r="O130" s="117">
        <f t="shared" si="20"/>
        <v>8675495</v>
      </c>
      <c r="P130" s="118">
        <f t="shared" si="20"/>
        <v>5864956</v>
      </c>
      <c r="Q130" s="119">
        <f t="shared" si="20"/>
        <v>40597100</v>
      </c>
      <c r="R130" s="120">
        <f t="shared" si="20"/>
        <v>49788551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1807263</v>
      </c>
      <c r="I131" s="126">
        <v>3329937</v>
      </c>
      <c r="J131" s="148">
        <f>SUM(H131:I131)</f>
        <v>5137200</v>
      </c>
      <c r="K131" s="128">
        <v>0</v>
      </c>
      <c r="L131" s="129">
        <v>5100403</v>
      </c>
      <c r="M131" s="129">
        <v>8694239</v>
      </c>
      <c r="N131" s="129">
        <v>7194384</v>
      </c>
      <c r="O131" s="129">
        <v>7427282</v>
      </c>
      <c r="P131" s="126">
        <v>5785833</v>
      </c>
      <c r="Q131" s="127">
        <f>SUM(K131:P131)</f>
        <v>34202141</v>
      </c>
      <c r="R131" s="130">
        <f>SUM(J131,Q131)</f>
        <v>39339341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442564</v>
      </c>
      <c r="I132" s="135">
        <v>342054</v>
      </c>
      <c r="J132" s="150">
        <f>SUM(H132:I132)</f>
        <v>784618</v>
      </c>
      <c r="K132" s="137">
        <v>0</v>
      </c>
      <c r="L132" s="138">
        <v>429192</v>
      </c>
      <c r="M132" s="138">
        <v>500578</v>
      </c>
      <c r="N132" s="138">
        <v>320139</v>
      </c>
      <c r="O132" s="138">
        <v>356026</v>
      </c>
      <c r="P132" s="135">
        <v>51030</v>
      </c>
      <c r="Q132" s="136">
        <f>SUM(K132:P132)</f>
        <v>1656965</v>
      </c>
      <c r="R132" s="139">
        <f>SUM(J132,Q132)</f>
        <v>2441583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1965216</v>
      </c>
      <c r="I133" s="143">
        <v>1304417</v>
      </c>
      <c r="J133" s="149">
        <f>SUM(H133:I133)</f>
        <v>3269633</v>
      </c>
      <c r="K133" s="145">
        <v>0</v>
      </c>
      <c r="L133" s="146">
        <v>1657959</v>
      </c>
      <c r="M133" s="146">
        <v>1489293</v>
      </c>
      <c r="N133" s="146">
        <v>670462</v>
      </c>
      <c r="O133" s="146">
        <v>892187</v>
      </c>
      <c r="P133" s="143">
        <v>28093</v>
      </c>
      <c r="Q133" s="144">
        <f>SUM(K133:P133)</f>
        <v>4737994</v>
      </c>
      <c r="R133" s="147">
        <f>SUM(J133,Q133)</f>
        <v>8007627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662967</v>
      </c>
      <c r="I134" s="114">
        <v>3134853</v>
      </c>
      <c r="J134" s="115">
        <f>SUM(H134:I134)</f>
        <v>3797820</v>
      </c>
      <c r="K134" s="116">
        <v>0</v>
      </c>
      <c r="L134" s="117">
        <v>15693561</v>
      </c>
      <c r="M134" s="117">
        <v>12426174</v>
      </c>
      <c r="N134" s="117">
        <v>10005866</v>
      </c>
      <c r="O134" s="117">
        <v>12115559</v>
      </c>
      <c r="P134" s="118">
        <v>3562349</v>
      </c>
      <c r="Q134" s="119">
        <f>SUM(K134:P134)</f>
        <v>53803509</v>
      </c>
      <c r="R134" s="120">
        <f>SUM(J134,Q134)</f>
        <v>57601329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5214960</v>
      </c>
      <c r="I135" s="114">
        <v>5024680</v>
      </c>
      <c r="J135" s="115">
        <f>SUM(H135:I135)</f>
        <v>10239640</v>
      </c>
      <c r="K135" s="116">
        <v>0</v>
      </c>
      <c r="L135" s="117">
        <v>27200792</v>
      </c>
      <c r="M135" s="117">
        <v>19366065</v>
      </c>
      <c r="N135" s="117">
        <v>13392612</v>
      </c>
      <c r="O135" s="117">
        <v>10230430</v>
      </c>
      <c r="P135" s="118">
        <v>5724550</v>
      </c>
      <c r="Q135" s="119">
        <f>SUM(K135:P135)</f>
        <v>75914449</v>
      </c>
      <c r="R135" s="120">
        <f>SUM(J135,Q135)</f>
        <v>86154089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220149</v>
      </c>
      <c r="I136" s="114">
        <f t="shared" si="21"/>
        <v>400878</v>
      </c>
      <c r="J136" s="115">
        <f t="shared" si="21"/>
        <v>621027</v>
      </c>
      <c r="K136" s="116">
        <f t="shared" si="21"/>
        <v>0</v>
      </c>
      <c r="L136" s="117">
        <f t="shared" si="21"/>
        <v>42433821</v>
      </c>
      <c r="M136" s="117">
        <f t="shared" si="21"/>
        <v>65321515</v>
      </c>
      <c r="N136" s="117">
        <f t="shared" si="21"/>
        <v>61736112</v>
      </c>
      <c r="O136" s="117">
        <f t="shared" si="21"/>
        <v>54673017</v>
      </c>
      <c r="P136" s="118">
        <f t="shared" si="21"/>
        <v>28765665</v>
      </c>
      <c r="Q136" s="119">
        <f t="shared" si="21"/>
        <v>252930130</v>
      </c>
      <c r="R136" s="120">
        <f t="shared" si="21"/>
        <v>253551157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36000</v>
      </c>
      <c r="M137" s="129">
        <v>139968</v>
      </c>
      <c r="N137" s="129">
        <v>18000</v>
      </c>
      <c r="O137" s="129">
        <v>51669</v>
      </c>
      <c r="P137" s="126">
        <v>91341</v>
      </c>
      <c r="Q137" s="127">
        <f aca="true" t="shared" si="22" ref="Q137:Q142">SUM(K137:P137)</f>
        <v>336978</v>
      </c>
      <c r="R137" s="130">
        <f aca="true" t="shared" si="23" ref="R137:R142">SUM(J137,Q137)</f>
        <v>336978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133407</v>
      </c>
      <c r="I138" s="135">
        <v>178713</v>
      </c>
      <c r="J138" s="150">
        <f>SUM(H138:I138)</f>
        <v>312120</v>
      </c>
      <c r="K138" s="137">
        <v>0</v>
      </c>
      <c r="L138" s="138">
        <v>3565881</v>
      </c>
      <c r="M138" s="138">
        <v>6349230</v>
      </c>
      <c r="N138" s="138">
        <v>3937383</v>
      </c>
      <c r="O138" s="138">
        <v>5993910</v>
      </c>
      <c r="P138" s="135">
        <v>2466072</v>
      </c>
      <c r="Q138" s="136">
        <f t="shared" si="22"/>
        <v>22312476</v>
      </c>
      <c r="R138" s="139">
        <f t="shared" si="23"/>
        <v>22624596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86742</v>
      </c>
      <c r="I139" s="135">
        <v>222165</v>
      </c>
      <c r="J139" s="150">
        <f>SUM(H139:I139)</f>
        <v>308907</v>
      </c>
      <c r="K139" s="137">
        <v>0</v>
      </c>
      <c r="L139" s="138">
        <v>4930992</v>
      </c>
      <c r="M139" s="138">
        <v>6569207</v>
      </c>
      <c r="N139" s="138">
        <v>8418357</v>
      </c>
      <c r="O139" s="138">
        <v>7027434</v>
      </c>
      <c r="P139" s="135">
        <v>3959712</v>
      </c>
      <c r="Q139" s="136">
        <f t="shared" si="22"/>
        <v>30905702</v>
      </c>
      <c r="R139" s="139">
        <f t="shared" si="23"/>
        <v>31214609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31295376</v>
      </c>
      <c r="M140" s="138">
        <v>48720890</v>
      </c>
      <c r="N140" s="138">
        <v>43737975</v>
      </c>
      <c r="O140" s="138">
        <v>36679974</v>
      </c>
      <c r="P140" s="135">
        <v>19722114</v>
      </c>
      <c r="Q140" s="136">
        <f t="shared" si="22"/>
        <v>180156329</v>
      </c>
      <c r="R140" s="139">
        <f t="shared" si="23"/>
        <v>180156329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2605572</v>
      </c>
      <c r="M141" s="138">
        <v>3341340</v>
      </c>
      <c r="N141" s="138">
        <v>4395870</v>
      </c>
      <c r="O141" s="138">
        <v>3222108</v>
      </c>
      <c r="P141" s="135">
        <v>1605483</v>
      </c>
      <c r="Q141" s="136">
        <f t="shared" si="22"/>
        <v>15170373</v>
      </c>
      <c r="R141" s="139">
        <f t="shared" si="23"/>
        <v>15170373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0</v>
      </c>
      <c r="M142" s="146">
        <v>200880</v>
      </c>
      <c r="N142" s="146">
        <v>1228527</v>
      </c>
      <c r="O142" s="146">
        <v>1697922</v>
      </c>
      <c r="P142" s="143">
        <v>920943</v>
      </c>
      <c r="Q142" s="144">
        <f t="shared" si="22"/>
        <v>4048272</v>
      </c>
      <c r="R142" s="147">
        <f t="shared" si="23"/>
        <v>4048272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9860557</v>
      </c>
      <c r="M143" s="117">
        <f t="shared" si="24"/>
        <v>22258124</v>
      </c>
      <c r="N143" s="117">
        <f t="shared" si="24"/>
        <v>77726653</v>
      </c>
      <c r="O143" s="117">
        <f t="shared" si="24"/>
        <v>215693501</v>
      </c>
      <c r="P143" s="118">
        <f t="shared" si="24"/>
        <v>396888724</v>
      </c>
      <c r="Q143" s="119">
        <f t="shared" si="24"/>
        <v>722427559</v>
      </c>
      <c r="R143" s="120">
        <f t="shared" si="24"/>
        <v>722427559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2059429</v>
      </c>
      <c r="M144" s="129">
        <v>5628482</v>
      </c>
      <c r="N144" s="129">
        <v>31835142</v>
      </c>
      <c r="O144" s="138">
        <v>81243248</v>
      </c>
      <c r="P144" s="126">
        <v>92680583</v>
      </c>
      <c r="Q144" s="127">
        <f>SUM(K144:P144)</f>
        <v>213446884</v>
      </c>
      <c r="R144" s="130">
        <f>SUM(J144,Q144)</f>
        <v>213446884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6826329</v>
      </c>
      <c r="M145" s="138">
        <v>14917005</v>
      </c>
      <c r="N145" s="138">
        <v>25993717</v>
      </c>
      <c r="O145" s="138">
        <v>43794801</v>
      </c>
      <c r="P145" s="135">
        <v>31927028</v>
      </c>
      <c r="Q145" s="136">
        <f>SUM(K145:P145)</f>
        <v>123458880</v>
      </c>
      <c r="R145" s="139">
        <f>SUM(J145,Q145)</f>
        <v>123458880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974799</v>
      </c>
      <c r="M146" s="146">
        <v>1712637</v>
      </c>
      <c r="N146" s="146">
        <v>19897794</v>
      </c>
      <c r="O146" s="146">
        <v>90655452</v>
      </c>
      <c r="P146" s="143">
        <v>272281113</v>
      </c>
      <c r="Q146" s="144">
        <f>SUM(K146:P146)</f>
        <v>385521795</v>
      </c>
      <c r="R146" s="147">
        <f>SUM(J146,Q146)</f>
        <v>385521795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Q147">SUM(H116,H136,H143)</f>
        <v>32264631</v>
      </c>
      <c r="I147" s="114">
        <f t="shared" si="25"/>
        <v>51354699</v>
      </c>
      <c r="J147" s="115">
        <f t="shared" si="25"/>
        <v>83619330</v>
      </c>
      <c r="K147" s="116">
        <f t="shared" si="25"/>
        <v>0</v>
      </c>
      <c r="L147" s="117">
        <f>SUM(L116,L136,L143)</f>
        <v>267010399</v>
      </c>
      <c r="M147" s="117">
        <f t="shared" si="25"/>
        <v>287686072</v>
      </c>
      <c r="N147" s="117">
        <f t="shared" si="25"/>
        <v>288991386</v>
      </c>
      <c r="O147" s="117">
        <f t="shared" si="25"/>
        <v>407083534</v>
      </c>
      <c r="P147" s="118">
        <f t="shared" si="25"/>
        <v>514472289</v>
      </c>
      <c r="Q147" s="119">
        <f t="shared" si="25"/>
        <v>1765243680</v>
      </c>
      <c r="R147" s="120">
        <f>SUM(R116,R136,R143)</f>
        <v>1848863010</v>
      </c>
    </row>
  </sheetData>
  <sheetProtection/>
  <mergeCells count="42">
    <mergeCell ref="J1:O1"/>
    <mergeCell ref="P1:Q1"/>
    <mergeCell ref="H4:I4"/>
    <mergeCell ref="B5:G5"/>
    <mergeCell ref="H5:I5"/>
    <mergeCell ref="Q12:R12"/>
    <mergeCell ref="B13:G13"/>
    <mergeCell ref="K22:R22"/>
    <mergeCell ref="B23:G24"/>
    <mergeCell ref="H23:J23"/>
    <mergeCell ref="K23:Q23"/>
    <mergeCell ref="R23:R24"/>
    <mergeCell ref="J40:Q40"/>
    <mergeCell ref="B41:G42"/>
    <mergeCell ref="H41:J41"/>
    <mergeCell ref="K41:P41"/>
    <mergeCell ref="Q41:Q42"/>
    <mergeCell ref="K31:R31"/>
    <mergeCell ref="B32:G33"/>
    <mergeCell ref="H32:J32"/>
    <mergeCell ref="K32:Q32"/>
    <mergeCell ref="R32:R33"/>
    <mergeCell ref="J56:Q56"/>
    <mergeCell ref="B57:G58"/>
    <mergeCell ref="H57:J57"/>
    <mergeCell ref="K57:P57"/>
    <mergeCell ref="Q57:Q58"/>
    <mergeCell ref="J48:Q48"/>
    <mergeCell ref="B49:G50"/>
    <mergeCell ref="H49:J49"/>
    <mergeCell ref="K49:P49"/>
    <mergeCell ref="Q49:Q50"/>
    <mergeCell ref="I113:R113"/>
    <mergeCell ref="B114:G115"/>
    <mergeCell ref="H114:J114"/>
    <mergeCell ref="K114:Q114"/>
    <mergeCell ref="R114:R115"/>
    <mergeCell ref="I76:R76"/>
    <mergeCell ref="B77:G78"/>
    <mergeCell ref="H77:J77"/>
    <mergeCell ref="K77:Q77"/>
    <mergeCell ref="R77:R7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K8" sqref="K8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平成２３年（２０１１年）９月※</v>
      </c>
      <c r="J1" s="215" t="s">
        <v>0</v>
      </c>
      <c r="K1" s="216"/>
      <c r="L1" s="216"/>
      <c r="M1" s="216"/>
      <c r="N1" s="216"/>
      <c r="O1" s="217"/>
      <c r="P1" s="218">
        <v>40848</v>
      </c>
      <c r="Q1" s="218"/>
      <c r="R1" s="177" t="s">
        <v>66</v>
      </c>
    </row>
    <row r="2" spans="1:17" ht="16.5" customHeight="1" thickTop="1">
      <c r="A2" s="173">
        <v>23</v>
      </c>
      <c r="B2" s="173">
        <v>2011</v>
      </c>
      <c r="C2" s="173">
        <v>9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219" t="str">
        <f>"平成"&amp;WIDECHAR($A$2)&amp;"年（"&amp;WIDECHAR($B$2)&amp;"年）"&amp;WIDECHAR($C$2)&amp;"月末日現在"</f>
        <v>平成２３年（２０１１年）９月末日現在</v>
      </c>
      <c r="C5" s="220"/>
      <c r="D5" s="220"/>
      <c r="E5" s="220"/>
      <c r="F5" s="220"/>
      <c r="G5" s="221"/>
      <c r="H5" s="222" t="s">
        <v>3</v>
      </c>
      <c r="I5" s="22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38457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41297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79754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1:18" ht="16.5" customHeight="1">
      <c r="A13" s="173" t="s">
        <v>67</v>
      </c>
      <c r="B13" s="219" t="str">
        <f>"平成"&amp;WIDECHAR($A$2)&amp;"年（"&amp;WIDECHAR($B$2)&amp;"年）"&amp;WIDECHAR($C$2)&amp;"月末日現在"</f>
        <v>平成２３年（２０１１年）９月末日現在</v>
      </c>
      <c r="C13" s="220"/>
      <c r="D13" s="220"/>
      <c r="E13" s="220"/>
      <c r="F13" s="220"/>
      <c r="G13" s="22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2327</v>
      </c>
      <c r="I14" s="32">
        <f>I15+I16</f>
        <v>1771</v>
      </c>
      <c r="J14" s="33">
        <f>SUM(H14:I14)</f>
        <v>4098</v>
      </c>
      <c r="K14" s="34">
        <f aca="true" t="shared" si="0" ref="K14:P14">K15+K16</f>
        <v>0</v>
      </c>
      <c r="L14" s="35">
        <f t="shared" si="0"/>
        <v>3372</v>
      </c>
      <c r="M14" s="35">
        <f t="shared" si="0"/>
        <v>2364</v>
      </c>
      <c r="N14" s="35">
        <f t="shared" si="0"/>
        <v>1747</v>
      </c>
      <c r="O14" s="35">
        <f t="shared" si="0"/>
        <v>2039</v>
      </c>
      <c r="P14" s="36">
        <f t="shared" si="0"/>
        <v>2300</v>
      </c>
      <c r="Q14" s="37">
        <f>SUM(K14:P14)</f>
        <v>11822</v>
      </c>
      <c r="R14" s="174">
        <f>SUM(J14,Q14)</f>
        <v>15920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348</v>
      </c>
      <c r="I15" s="42">
        <v>270</v>
      </c>
      <c r="J15" s="43">
        <f>SUM(H15:I15)</f>
        <v>618</v>
      </c>
      <c r="K15" s="44">
        <v>0</v>
      </c>
      <c r="L15" s="45">
        <v>451</v>
      </c>
      <c r="M15" s="45">
        <v>348</v>
      </c>
      <c r="N15" s="45">
        <v>213</v>
      </c>
      <c r="O15" s="45">
        <v>213</v>
      </c>
      <c r="P15" s="42">
        <v>232</v>
      </c>
      <c r="Q15" s="43">
        <f>SUM(K15:P15)</f>
        <v>1457</v>
      </c>
      <c r="R15" s="175">
        <f>SUM(J15,Q15)</f>
        <v>2075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1979</v>
      </c>
      <c r="I16" s="49">
        <v>1501</v>
      </c>
      <c r="J16" s="50">
        <f>SUM(H16:I16)</f>
        <v>3480</v>
      </c>
      <c r="K16" s="51">
        <v>0</v>
      </c>
      <c r="L16" s="52">
        <v>2921</v>
      </c>
      <c r="M16" s="52">
        <v>2016</v>
      </c>
      <c r="N16" s="52">
        <v>1534</v>
      </c>
      <c r="O16" s="52">
        <v>1826</v>
      </c>
      <c r="P16" s="49">
        <v>2068</v>
      </c>
      <c r="Q16" s="50">
        <f>SUM(K16:P16)</f>
        <v>10365</v>
      </c>
      <c r="R16" s="176">
        <f>SUM(J16,Q16)</f>
        <v>13845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41</v>
      </c>
      <c r="I17" s="32">
        <v>65</v>
      </c>
      <c r="J17" s="33">
        <f>SUM(H17:I17)</f>
        <v>106</v>
      </c>
      <c r="K17" s="34">
        <v>0</v>
      </c>
      <c r="L17" s="35">
        <v>103</v>
      </c>
      <c r="M17" s="35">
        <v>93</v>
      </c>
      <c r="N17" s="35">
        <v>43</v>
      </c>
      <c r="O17" s="35">
        <v>40</v>
      </c>
      <c r="P17" s="36">
        <v>77</v>
      </c>
      <c r="Q17" s="56">
        <f>SUM(K17:P17)</f>
        <v>356</v>
      </c>
      <c r="R17" s="57">
        <f>SUM(J17,Q17)</f>
        <v>462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2368</v>
      </c>
      <c r="I18" s="59">
        <f>I14+I17</f>
        <v>1836</v>
      </c>
      <c r="J18" s="60">
        <f>SUM(H18:I18)</f>
        <v>4204</v>
      </c>
      <c r="K18" s="61">
        <f aca="true" t="shared" si="1" ref="K18:P18">K14+K17</f>
        <v>0</v>
      </c>
      <c r="L18" s="62">
        <f t="shared" si="1"/>
        <v>3475</v>
      </c>
      <c r="M18" s="62">
        <f t="shared" si="1"/>
        <v>2457</v>
      </c>
      <c r="N18" s="62">
        <f t="shared" si="1"/>
        <v>1790</v>
      </c>
      <c r="O18" s="62">
        <f t="shared" si="1"/>
        <v>2079</v>
      </c>
      <c r="P18" s="59">
        <f t="shared" si="1"/>
        <v>2377</v>
      </c>
      <c r="Q18" s="60">
        <f>SUM(K18:P18)</f>
        <v>12178</v>
      </c>
      <c r="R18" s="63">
        <f>SUM(J18,Q18)</f>
        <v>16382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86" t="str">
        <f>"平成"&amp;WIDECHAR($A$2)&amp;"年（"&amp;WIDECHAR($B$2)&amp;"年）"&amp;WIDECHAR($C$2)&amp;"月"</f>
        <v>平成２３年（２０１１年）９月</v>
      </c>
      <c r="C23" s="187"/>
      <c r="D23" s="187"/>
      <c r="E23" s="187"/>
      <c r="F23" s="187"/>
      <c r="G23" s="188"/>
      <c r="H23" s="211" t="s">
        <v>23</v>
      </c>
      <c r="I23" s="212"/>
      <c r="J23" s="212"/>
      <c r="K23" s="196" t="s">
        <v>24</v>
      </c>
      <c r="L23" s="197"/>
      <c r="M23" s="197"/>
      <c r="N23" s="197"/>
      <c r="O23" s="197"/>
      <c r="P23" s="197"/>
      <c r="Q23" s="198"/>
      <c r="R23" s="209" t="s">
        <v>17</v>
      </c>
    </row>
    <row r="24" spans="2:18" ht="16.5" customHeight="1">
      <c r="B24" s="189"/>
      <c r="C24" s="190"/>
      <c r="D24" s="190"/>
      <c r="E24" s="190"/>
      <c r="F24" s="190"/>
      <c r="G24" s="191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1230</v>
      </c>
      <c r="I25" s="72">
        <v>1191</v>
      </c>
      <c r="J25" s="73">
        <f>SUM(H25:I25)</f>
        <v>2421</v>
      </c>
      <c r="K25" s="74">
        <v>0</v>
      </c>
      <c r="L25" s="75">
        <v>2319</v>
      </c>
      <c r="M25" s="75">
        <v>1683</v>
      </c>
      <c r="N25" s="75">
        <v>958</v>
      </c>
      <c r="O25" s="75">
        <v>756</v>
      </c>
      <c r="P25" s="76">
        <v>403</v>
      </c>
      <c r="Q25" s="77">
        <f>SUM(K25:P25)</f>
        <v>6119</v>
      </c>
      <c r="R25" s="38">
        <f>SUM(J25,Q25)</f>
        <v>8540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19</v>
      </c>
      <c r="I26" s="79">
        <v>39</v>
      </c>
      <c r="J26" s="80">
        <f>SUM(H26:I26)</f>
        <v>58</v>
      </c>
      <c r="K26" s="81">
        <v>0</v>
      </c>
      <c r="L26" s="82">
        <v>63</v>
      </c>
      <c r="M26" s="82">
        <v>65</v>
      </c>
      <c r="N26" s="82">
        <v>23</v>
      </c>
      <c r="O26" s="82">
        <v>21</v>
      </c>
      <c r="P26" s="83">
        <v>24</v>
      </c>
      <c r="Q26" s="84">
        <f>SUM(K26:P26)</f>
        <v>196</v>
      </c>
      <c r="R26" s="53">
        <f>SUM(J26,Q26)</f>
        <v>254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1249</v>
      </c>
      <c r="I27" s="59">
        <f t="shared" si="2"/>
        <v>1230</v>
      </c>
      <c r="J27" s="60">
        <f t="shared" si="2"/>
        <v>2479</v>
      </c>
      <c r="K27" s="61">
        <f t="shared" si="2"/>
        <v>0</v>
      </c>
      <c r="L27" s="62">
        <f t="shared" si="2"/>
        <v>2382</v>
      </c>
      <c r="M27" s="62">
        <f t="shared" si="2"/>
        <v>1748</v>
      </c>
      <c r="N27" s="62">
        <f t="shared" si="2"/>
        <v>981</v>
      </c>
      <c r="O27" s="62">
        <f t="shared" si="2"/>
        <v>777</v>
      </c>
      <c r="P27" s="59">
        <f t="shared" si="2"/>
        <v>427</v>
      </c>
      <c r="Q27" s="60">
        <f>SUM(K27:P27)</f>
        <v>6315</v>
      </c>
      <c r="R27" s="63">
        <f>SUM(J27,Q27)</f>
        <v>8794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86" t="str">
        <f>"平成"&amp;WIDECHAR($A$2)&amp;"年（"&amp;WIDECHAR($B$2)&amp;"年）"&amp;WIDECHAR($C$2)&amp;"月"</f>
        <v>平成２３年（２０１１年）９月</v>
      </c>
      <c r="C32" s="187"/>
      <c r="D32" s="187"/>
      <c r="E32" s="187"/>
      <c r="F32" s="187"/>
      <c r="G32" s="188"/>
      <c r="H32" s="211" t="s">
        <v>23</v>
      </c>
      <c r="I32" s="212"/>
      <c r="J32" s="212"/>
      <c r="K32" s="196" t="s">
        <v>24</v>
      </c>
      <c r="L32" s="197"/>
      <c r="M32" s="197"/>
      <c r="N32" s="197"/>
      <c r="O32" s="197"/>
      <c r="P32" s="197"/>
      <c r="Q32" s="198"/>
      <c r="R32" s="188" t="s">
        <v>17</v>
      </c>
    </row>
    <row r="33" spans="2:18" ht="16.5" customHeight="1">
      <c r="B33" s="189"/>
      <c r="C33" s="190"/>
      <c r="D33" s="190"/>
      <c r="E33" s="190"/>
      <c r="F33" s="190"/>
      <c r="G33" s="191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191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9</v>
      </c>
      <c r="I34" s="72">
        <v>6</v>
      </c>
      <c r="J34" s="73">
        <f>SUM(H34:I34)</f>
        <v>15</v>
      </c>
      <c r="K34" s="74">
        <v>0</v>
      </c>
      <c r="L34" s="75">
        <v>227</v>
      </c>
      <c r="M34" s="75">
        <v>320</v>
      </c>
      <c r="N34" s="75">
        <v>267</v>
      </c>
      <c r="O34" s="75">
        <v>252</v>
      </c>
      <c r="P34" s="76">
        <v>122</v>
      </c>
      <c r="Q34" s="86">
        <f>SUM(K34:P34)</f>
        <v>1188</v>
      </c>
      <c r="R34" s="87">
        <f>SUM(J34,Q34)</f>
        <v>1203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3</v>
      </c>
      <c r="M35" s="82">
        <v>5</v>
      </c>
      <c r="N35" s="82">
        <v>2</v>
      </c>
      <c r="O35" s="82">
        <v>2</v>
      </c>
      <c r="P35" s="83">
        <v>3</v>
      </c>
      <c r="Q35" s="88">
        <f>SUM(K35:P35)</f>
        <v>15</v>
      </c>
      <c r="R35" s="89">
        <f>SUM(J35,Q35)</f>
        <v>15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9</v>
      </c>
      <c r="I36" s="59">
        <f>I34+I35</f>
        <v>6</v>
      </c>
      <c r="J36" s="60">
        <f>SUM(H36:I36)</f>
        <v>15</v>
      </c>
      <c r="K36" s="61">
        <f aca="true" t="shared" si="3" ref="K36:P36">K34+K35</f>
        <v>0</v>
      </c>
      <c r="L36" s="62">
        <f t="shared" si="3"/>
        <v>230</v>
      </c>
      <c r="M36" s="62">
        <f t="shared" si="3"/>
        <v>325</v>
      </c>
      <c r="N36" s="62">
        <f t="shared" si="3"/>
        <v>269</v>
      </c>
      <c r="O36" s="62">
        <f t="shared" si="3"/>
        <v>254</v>
      </c>
      <c r="P36" s="59">
        <f t="shared" si="3"/>
        <v>125</v>
      </c>
      <c r="Q36" s="90">
        <f>SUM(K36:P36)</f>
        <v>1203</v>
      </c>
      <c r="R36" s="91">
        <f>SUM(J36,Q36)</f>
        <v>1218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86" t="str">
        <f>"平成"&amp;WIDECHAR($A$2)&amp;"年（"&amp;WIDECHAR($B$2)&amp;"年）"&amp;WIDECHAR($C$2)&amp;"月"</f>
        <v>平成２３年（２０１１年）９月</v>
      </c>
      <c r="C41" s="187"/>
      <c r="D41" s="187"/>
      <c r="E41" s="187"/>
      <c r="F41" s="187"/>
      <c r="G41" s="188"/>
      <c r="H41" s="211" t="s">
        <v>23</v>
      </c>
      <c r="I41" s="212"/>
      <c r="J41" s="212"/>
      <c r="K41" s="196" t="s">
        <v>24</v>
      </c>
      <c r="L41" s="197"/>
      <c r="M41" s="197"/>
      <c r="N41" s="197"/>
      <c r="O41" s="197"/>
      <c r="P41" s="198"/>
      <c r="Q41" s="188" t="s">
        <v>17</v>
      </c>
    </row>
    <row r="42" spans="2:17" ht="16.5" customHeight="1">
      <c r="B42" s="189"/>
      <c r="C42" s="190"/>
      <c r="D42" s="190"/>
      <c r="E42" s="190"/>
      <c r="F42" s="190"/>
      <c r="G42" s="191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191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10</v>
      </c>
      <c r="L43" s="75">
        <v>29</v>
      </c>
      <c r="M43" s="75">
        <v>134</v>
      </c>
      <c r="N43" s="75">
        <v>336</v>
      </c>
      <c r="O43" s="76">
        <v>339</v>
      </c>
      <c r="P43" s="86">
        <f>SUM(K43:O43)</f>
        <v>848</v>
      </c>
      <c r="Q43" s="87">
        <f>SUM(J43,P43)</f>
        <v>848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0</v>
      </c>
      <c r="M44" s="82">
        <v>2</v>
      </c>
      <c r="N44" s="82">
        <v>2</v>
      </c>
      <c r="O44" s="83">
        <v>3</v>
      </c>
      <c r="P44" s="88">
        <f>SUM(K44:O44)</f>
        <v>7</v>
      </c>
      <c r="Q44" s="89">
        <f>SUM(J44,P44)</f>
        <v>7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10</v>
      </c>
      <c r="L45" s="62">
        <f>L43+L44</f>
        <v>29</v>
      </c>
      <c r="M45" s="62">
        <f>M43+M44</f>
        <v>136</v>
      </c>
      <c r="N45" s="62">
        <f>N43+N44</f>
        <v>338</v>
      </c>
      <c r="O45" s="59">
        <f>O43+O44</f>
        <v>342</v>
      </c>
      <c r="P45" s="90">
        <f>SUM(K45:O45)</f>
        <v>855</v>
      </c>
      <c r="Q45" s="91">
        <f>SUM(J45,P45)</f>
        <v>855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22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186" t="str">
        <f>"平成"&amp;WIDECHAR($A$2)&amp;"年（"&amp;WIDECHAR($B$2)&amp;"年）"&amp;WIDECHAR($C$2)&amp;"月"</f>
        <v>平成２３年（２０１１年）９月</v>
      </c>
      <c r="C49" s="187"/>
      <c r="D49" s="187"/>
      <c r="E49" s="187"/>
      <c r="F49" s="187"/>
      <c r="G49" s="188"/>
      <c r="H49" s="192" t="s">
        <v>23</v>
      </c>
      <c r="I49" s="193"/>
      <c r="J49" s="193"/>
      <c r="K49" s="213" t="s">
        <v>24</v>
      </c>
      <c r="L49" s="193"/>
      <c r="M49" s="193"/>
      <c r="N49" s="193"/>
      <c r="O49" s="193"/>
      <c r="P49" s="214"/>
      <c r="Q49" s="194" t="s">
        <v>17</v>
      </c>
    </row>
    <row r="50" spans="2:17" ht="16.5" customHeight="1">
      <c r="B50" s="189"/>
      <c r="C50" s="190"/>
      <c r="D50" s="190"/>
      <c r="E50" s="190"/>
      <c r="F50" s="190"/>
      <c r="G50" s="191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195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30</v>
      </c>
      <c r="L51" s="75">
        <v>60</v>
      </c>
      <c r="M51" s="75">
        <v>108</v>
      </c>
      <c r="N51" s="75">
        <v>147</v>
      </c>
      <c r="O51" s="76">
        <v>105</v>
      </c>
      <c r="P51" s="86">
        <f>SUM(K51:O51)</f>
        <v>450</v>
      </c>
      <c r="Q51" s="87">
        <f>SUM(J51,P51)</f>
        <v>450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1</v>
      </c>
      <c r="L52" s="82">
        <v>0</v>
      </c>
      <c r="M52" s="82">
        <v>3</v>
      </c>
      <c r="N52" s="82">
        <v>3</v>
      </c>
      <c r="O52" s="83">
        <v>0</v>
      </c>
      <c r="P52" s="88">
        <v>7</v>
      </c>
      <c r="Q52" s="89">
        <f>SUM(J52,P52)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31</v>
      </c>
      <c r="L53" s="62">
        <f>L51+L52</f>
        <v>60</v>
      </c>
      <c r="M53" s="62">
        <f>M51+M52</f>
        <v>111</v>
      </c>
      <c r="N53" s="62">
        <f>N51+N52</f>
        <v>150</v>
      </c>
      <c r="O53" s="59">
        <f>O51+O52</f>
        <v>105</v>
      </c>
      <c r="P53" s="90">
        <f>SUM(K53:O53)</f>
        <v>457</v>
      </c>
      <c r="Q53" s="91">
        <f>SUM(J53,P53)</f>
        <v>457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22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01" t="str">
        <f>"平成"&amp;WIDECHAR($A$2)&amp;"年（"&amp;WIDECHAR($B$2)&amp;"年）"&amp;WIDECHAR($C$2)&amp;"月"</f>
        <v>平成２３年（２０１１年）９月</v>
      </c>
      <c r="C57" s="202"/>
      <c r="D57" s="202"/>
      <c r="E57" s="202"/>
      <c r="F57" s="202"/>
      <c r="G57" s="199"/>
      <c r="H57" s="205" t="s">
        <v>23</v>
      </c>
      <c r="I57" s="206"/>
      <c r="J57" s="206"/>
      <c r="K57" s="207" t="s">
        <v>24</v>
      </c>
      <c r="L57" s="206"/>
      <c r="M57" s="206"/>
      <c r="N57" s="206"/>
      <c r="O57" s="206"/>
      <c r="P57" s="208"/>
      <c r="Q57" s="224" t="s">
        <v>17</v>
      </c>
    </row>
    <row r="58" spans="2:17" ht="16.5" customHeight="1">
      <c r="B58" s="203"/>
      <c r="C58" s="204"/>
      <c r="D58" s="204"/>
      <c r="E58" s="204"/>
      <c r="F58" s="204"/>
      <c r="G58" s="200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79" t="s">
        <v>10</v>
      </c>
      <c r="Q58" s="225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1</v>
      </c>
      <c r="L59" s="75">
        <v>7</v>
      </c>
      <c r="M59" s="75">
        <v>58</v>
      </c>
      <c r="N59" s="75">
        <v>234</v>
      </c>
      <c r="O59" s="76">
        <v>676</v>
      </c>
      <c r="P59" s="180">
        <f>SUM(K59:O59)</f>
        <v>976</v>
      </c>
      <c r="Q59" s="38">
        <f>SUM(J59,P59)</f>
        <v>976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1</v>
      </c>
      <c r="N60" s="82">
        <v>2</v>
      </c>
      <c r="O60" s="83">
        <v>17</v>
      </c>
      <c r="P60" s="181">
        <v>20</v>
      </c>
      <c r="Q60" s="53">
        <f>SUM(J60,P60)</f>
        <v>20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1</v>
      </c>
      <c r="L61" s="62">
        <f>L59+L60</f>
        <v>7</v>
      </c>
      <c r="M61" s="62">
        <f>M59+M60</f>
        <v>59</v>
      </c>
      <c r="N61" s="62">
        <f>N59+N60</f>
        <v>236</v>
      </c>
      <c r="O61" s="59">
        <f>O59+O60</f>
        <v>693</v>
      </c>
      <c r="P61" s="182">
        <f>SUM(K61:O61)</f>
        <v>996</v>
      </c>
      <c r="Q61" s="63">
        <f>SUM(J61,P61)</f>
        <v>996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07" customFormat="1" ht="16.5" customHeight="1">
      <c r="B77" s="186" t="str">
        <f>"平成"&amp;WIDECHAR($A$2)&amp;"年（"&amp;WIDECHAR($B$2)&amp;"年）"&amp;WIDECHAR($C$2)&amp;"月"</f>
        <v>平成２３年（２０１１年）９月</v>
      </c>
      <c r="C77" s="187"/>
      <c r="D77" s="187"/>
      <c r="E77" s="187"/>
      <c r="F77" s="187"/>
      <c r="G77" s="188"/>
      <c r="H77" s="211" t="s">
        <v>23</v>
      </c>
      <c r="I77" s="212"/>
      <c r="J77" s="212"/>
      <c r="K77" s="196" t="s">
        <v>24</v>
      </c>
      <c r="L77" s="197"/>
      <c r="M77" s="197"/>
      <c r="N77" s="197"/>
      <c r="O77" s="197"/>
      <c r="P77" s="197"/>
      <c r="Q77" s="198"/>
      <c r="R77" s="209" t="s">
        <v>17</v>
      </c>
    </row>
    <row r="78" spans="2:18" s="107" customFormat="1" ht="16.5" customHeight="1">
      <c r="B78" s="189"/>
      <c r="C78" s="190"/>
      <c r="D78" s="190"/>
      <c r="E78" s="190"/>
      <c r="F78" s="190"/>
      <c r="G78" s="191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1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2939</v>
      </c>
      <c r="I79" s="114">
        <f t="shared" si="4"/>
        <v>3099</v>
      </c>
      <c r="J79" s="115">
        <f t="shared" si="4"/>
        <v>6038</v>
      </c>
      <c r="K79" s="116">
        <f t="shared" si="4"/>
        <v>0</v>
      </c>
      <c r="L79" s="117">
        <f t="shared" si="4"/>
        <v>6318</v>
      </c>
      <c r="M79" s="117">
        <f t="shared" si="4"/>
        <v>5180</v>
      </c>
      <c r="N79" s="117">
        <f t="shared" si="4"/>
        <v>3148</v>
      </c>
      <c r="O79" s="117">
        <f t="shared" si="4"/>
        <v>2632</v>
      </c>
      <c r="P79" s="118">
        <f t="shared" si="4"/>
        <v>1680</v>
      </c>
      <c r="Q79" s="119">
        <f t="shared" si="4"/>
        <v>18958</v>
      </c>
      <c r="R79" s="120">
        <f t="shared" si="4"/>
        <v>24996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807</v>
      </c>
      <c r="I80" s="114">
        <f t="shared" si="5"/>
        <v>788</v>
      </c>
      <c r="J80" s="115">
        <f t="shared" si="5"/>
        <v>1595</v>
      </c>
      <c r="K80" s="116">
        <f t="shared" si="5"/>
        <v>0</v>
      </c>
      <c r="L80" s="117">
        <f t="shared" si="5"/>
        <v>1446</v>
      </c>
      <c r="M80" s="117">
        <f t="shared" si="5"/>
        <v>1081</v>
      </c>
      <c r="N80" s="117">
        <f t="shared" si="5"/>
        <v>655</v>
      </c>
      <c r="O80" s="117">
        <f t="shared" si="5"/>
        <v>624</v>
      </c>
      <c r="P80" s="118">
        <f t="shared" si="5"/>
        <v>506</v>
      </c>
      <c r="Q80" s="119">
        <f t="shared" si="5"/>
        <v>4312</v>
      </c>
      <c r="R80" s="120">
        <f aca="true" t="shared" si="6" ref="R80:R85">SUM(J80,Q80)</f>
        <v>5907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775</v>
      </c>
      <c r="I81" s="126">
        <v>751</v>
      </c>
      <c r="J81" s="127">
        <f>SUM(H81:I81)</f>
        <v>1526</v>
      </c>
      <c r="K81" s="128">
        <v>0</v>
      </c>
      <c r="L81" s="129">
        <v>1152</v>
      </c>
      <c r="M81" s="129">
        <v>754</v>
      </c>
      <c r="N81" s="129">
        <v>422</v>
      </c>
      <c r="O81" s="129">
        <v>320</v>
      </c>
      <c r="P81" s="126">
        <v>197</v>
      </c>
      <c r="Q81" s="127">
        <f>SUM(K81:P81)</f>
        <v>2845</v>
      </c>
      <c r="R81" s="130">
        <f t="shared" si="6"/>
        <v>4371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1</v>
      </c>
      <c r="M82" s="138">
        <v>7</v>
      </c>
      <c r="N82" s="138">
        <v>3</v>
      </c>
      <c r="O82" s="138">
        <v>6</v>
      </c>
      <c r="P82" s="135">
        <v>36</v>
      </c>
      <c r="Q82" s="136">
        <f>SUM(K82:P82)</f>
        <v>53</v>
      </c>
      <c r="R82" s="139">
        <f t="shared" si="6"/>
        <v>53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15</v>
      </c>
      <c r="I83" s="135">
        <v>11</v>
      </c>
      <c r="J83" s="136">
        <f>SUM(H83:I83)</f>
        <v>26</v>
      </c>
      <c r="K83" s="137">
        <v>0</v>
      </c>
      <c r="L83" s="138">
        <v>123</v>
      </c>
      <c r="M83" s="138">
        <v>118</v>
      </c>
      <c r="N83" s="138">
        <v>82</v>
      </c>
      <c r="O83" s="138">
        <v>98</v>
      </c>
      <c r="P83" s="135">
        <v>94</v>
      </c>
      <c r="Q83" s="136">
        <f>SUM(K83:P83)</f>
        <v>515</v>
      </c>
      <c r="R83" s="139">
        <f t="shared" si="6"/>
        <v>541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2</v>
      </c>
      <c r="I84" s="135">
        <v>12</v>
      </c>
      <c r="J84" s="136">
        <f>SUM(H84:I84)</f>
        <v>14</v>
      </c>
      <c r="K84" s="137">
        <v>0</v>
      </c>
      <c r="L84" s="138">
        <v>68</v>
      </c>
      <c r="M84" s="138">
        <v>71</v>
      </c>
      <c r="N84" s="138">
        <v>61</v>
      </c>
      <c r="O84" s="138">
        <v>53</v>
      </c>
      <c r="P84" s="135">
        <v>58</v>
      </c>
      <c r="Q84" s="136">
        <f>SUM(K84:P84)</f>
        <v>311</v>
      </c>
      <c r="R84" s="139">
        <f t="shared" si="6"/>
        <v>325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15</v>
      </c>
      <c r="I85" s="143">
        <v>14</v>
      </c>
      <c r="J85" s="144">
        <f>SUM(H85:I85)</f>
        <v>29</v>
      </c>
      <c r="K85" s="145">
        <v>0</v>
      </c>
      <c r="L85" s="146">
        <v>102</v>
      </c>
      <c r="M85" s="146">
        <v>131</v>
      </c>
      <c r="N85" s="146">
        <v>87</v>
      </c>
      <c r="O85" s="146">
        <v>147</v>
      </c>
      <c r="P85" s="143">
        <v>121</v>
      </c>
      <c r="Q85" s="144">
        <f>SUM(K85:P85)</f>
        <v>588</v>
      </c>
      <c r="R85" s="147">
        <f t="shared" si="6"/>
        <v>617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471</v>
      </c>
      <c r="I86" s="114">
        <f t="shared" si="7"/>
        <v>516</v>
      </c>
      <c r="J86" s="115">
        <f t="shared" si="7"/>
        <v>987</v>
      </c>
      <c r="K86" s="116">
        <f t="shared" si="7"/>
        <v>0</v>
      </c>
      <c r="L86" s="117">
        <f t="shared" si="7"/>
        <v>1613</v>
      </c>
      <c r="M86" s="117">
        <f t="shared" si="7"/>
        <v>1258</v>
      </c>
      <c r="N86" s="117">
        <f t="shared" si="7"/>
        <v>691</v>
      </c>
      <c r="O86" s="117">
        <f t="shared" si="7"/>
        <v>501</v>
      </c>
      <c r="P86" s="118">
        <f t="shared" si="7"/>
        <v>280</v>
      </c>
      <c r="Q86" s="119">
        <f t="shared" si="7"/>
        <v>4343</v>
      </c>
      <c r="R86" s="120">
        <f t="shared" si="7"/>
        <v>5330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356</v>
      </c>
      <c r="I87" s="126">
        <v>357</v>
      </c>
      <c r="J87" s="148">
        <f>SUM(H87:I87)</f>
        <v>713</v>
      </c>
      <c r="K87" s="128">
        <v>0</v>
      </c>
      <c r="L87" s="129">
        <v>1139</v>
      </c>
      <c r="M87" s="129">
        <v>806</v>
      </c>
      <c r="N87" s="129">
        <v>440</v>
      </c>
      <c r="O87" s="129">
        <v>308</v>
      </c>
      <c r="P87" s="126">
        <v>166</v>
      </c>
      <c r="Q87" s="127">
        <f>SUM(K87:P87)</f>
        <v>2859</v>
      </c>
      <c r="R87" s="130">
        <f>SUM(J87,Q87)</f>
        <v>3572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115</v>
      </c>
      <c r="I88" s="143">
        <v>159</v>
      </c>
      <c r="J88" s="149">
        <f>SUM(H88:I88)</f>
        <v>274</v>
      </c>
      <c r="K88" s="145">
        <v>0</v>
      </c>
      <c r="L88" s="146">
        <v>474</v>
      </c>
      <c r="M88" s="146">
        <v>452</v>
      </c>
      <c r="N88" s="146">
        <v>251</v>
      </c>
      <c r="O88" s="146">
        <v>193</v>
      </c>
      <c r="P88" s="143">
        <v>114</v>
      </c>
      <c r="Q88" s="144">
        <f>SUM(K88:P88)</f>
        <v>1484</v>
      </c>
      <c r="R88" s="147">
        <f>SUM(J88,Q88)</f>
        <v>1758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0</v>
      </c>
      <c r="I89" s="114">
        <f t="shared" si="8"/>
        <v>6</v>
      </c>
      <c r="J89" s="115">
        <f t="shared" si="8"/>
        <v>6</v>
      </c>
      <c r="K89" s="116">
        <f t="shared" si="8"/>
        <v>0</v>
      </c>
      <c r="L89" s="117">
        <f t="shared" si="8"/>
        <v>116</v>
      </c>
      <c r="M89" s="117">
        <f t="shared" si="8"/>
        <v>171</v>
      </c>
      <c r="N89" s="117">
        <f t="shared" si="8"/>
        <v>165</v>
      </c>
      <c r="O89" s="117">
        <f t="shared" si="8"/>
        <v>164</v>
      </c>
      <c r="P89" s="118">
        <f t="shared" si="8"/>
        <v>103</v>
      </c>
      <c r="Q89" s="119">
        <f t="shared" si="8"/>
        <v>719</v>
      </c>
      <c r="R89" s="120">
        <f t="shared" si="8"/>
        <v>725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0</v>
      </c>
      <c r="I90" s="126">
        <v>4</v>
      </c>
      <c r="J90" s="148">
        <f>SUM(H90:I90)</f>
        <v>4</v>
      </c>
      <c r="K90" s="128">
        <v>0</v>
      </c>
      <c r="L90" s="129">
        <v>90</v>
      </c>
      <c r="M90" s="129">
        <v>111</v>
      </c>
      <c r="N90" s="129">
        <v>120</v>
      </c>
      <c r="O90" s="129">
        <v>107</v>
      </c>
      <c r="P90" s="126">
        <v>66</v>
      </c>
      <c r="Q90" s="127">
        <f>SUM(K90:P90)</f>
        <v>494</v>
      </c>
      <c r="R90" s="130">
        <f>SUM(J90,Q90)</f>
        <v>498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2</v>
      </c>
      <c r="J91" s="150">
        <f>SUM(H91:I91)</f>
        <v>2</v>
      </c>
      <c r="K91" s="137">
        <v>0</v>
      </c>
      <c r="L91" s="138">
        <v>24</v>
      </c>
      <c r="M91" s="138">
        <v>57</v>
      </c>
      <c r="N91" s="138">
        <v>43</v>
      </c>
      <c r="O91" s="138">
        <v>53</v>
      </c>
      <c r="P91" s="135">
        <v>36</v>
      </c>
      <c r="Q91" s="136">
        <f>SUM(K91:P91)</f>
        <v>213</v>
      </c>
      <c r="R91" s="139">
        <f>SUM(J91,Q91)</f>
        <v>215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2</v>
      </c>
      <c r="M92" s="146">
        <v>3</v>
      </c>
      <c r="N92" s="146">
        <v>2</v>
      </c>
      <c r="O92" s="146">
        <v>4</v>
      </c>
      <c r="P92" s="143">
        <v>1</v>
      </c>
      <c r="Q92" s="144">
        <f>SUM(K92:P92)</f>
        <v>12</v>
      </c>
      <c r="R92" s="147">
        <f>SUM(J92,Q92)</f>
        <v>12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413</v>
      </c>
      <c r="I93" s="114">
        <f t="shared" si="9"/>
        <v>559</v>
      </c>
      <c r="J93" s="115">
        <f t="shared" si="9"/>
        <v>972</v>
      </c>
      <c r="K93" s="116">
        <f t="shared" si="9"/>
        <v>0</v>
      </c>
      <c r="L93" s="117">
        <f t="shared" si="9"/>
        <v>809</v>
      </c>
      <c r="M93" s="117">
        <f t="shared" si="9"/>
        <v>969</v>
      </c>
      <c r="N93" s="117">
        <f t="shared" si="9"/>
        <v>710</v>
      </c>
      <c r="O93" s="117">
        <f t="shared" si="9"/>
        <v>611</v>
      </c>
      <c r="P93" s="118">
        <f t="shared" si="9"/>
        <v>383</v>
      </c>
      <c r="Q93" s="119">
        <f t="shared" si="9"/>
        <v>3482</v>
      </c>
      <c r="R93" s="120">
        <f t="shared" si="9"/>
        <v>4454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360</v>
      </c>
      <c r="I94" s="126">
        <v>507</v>
      </c>
      <c r="J94" s="148">
        <f>SUM(H94:I94)</f>
        <v>867</v>
      </c>
      <c r="K94" s="128">
        <v>0</v>
      </c>
      <c r="L94" s="129">
        <v>767</v>
      </c>
      <c r="M94" s="129">
        <v>928</v>
      </c>
      <c r="N94" s="129">
        <v>677</v>
      </c>
      <c r="O94" s="129">
        <v>588</v>
      </c>
      <c r="P94" s="126">
        <v>376</v>
      </c>
      <c r="Q94" s="127">
        <f>SUM(K94:P94)</f>
        <v>3336</v>
      </c>
      <c r="R94" s="130">
        <f>SUM(J94,Q94)</f>
        <v>4203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27</v>
      </c>
      <c r="I95" s="135">
        <v>25</v>
      </c>
      <c r="J95" s="150">
        <f>SUM(H95:I95)</f>
        <v>52</v>
      </c>
      <c r="K95" s="137">
        <v>0</v>
      </c>
      <c r="L95" s="138">
        <v>21</v>
      </c>
      <c r="M95" s="138">
        <v>18</v>
      </c>
      <c r="N95" s="138">
        <v>17</v>
      </c>
      <c r="O95" s="138">
        <v>12</v>
      </c>
      <c r="P95" s="135">
        <v>4</v>
      </c>
      <c r="Q95" s="136">
        <f>SUM(K95:P95)</f>
        <v>72</v>
      </c>
      <c r="R95" s="139">
        <f>SUM(J95,Q95)</f>
        <v>124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26</v>
      </c>
      <c r="I96" s="143">
        <v>27</v>
      </c>
      <c r="J96" s="149">
        <f>SUM(H96:I96)</f>
        <v>53</v>
      </c>
      <c r="K96" s="145">
        <v>0</v>
      </c>
      <c r="L96" s="146">
        <v>21</v>
      </c>
      <c r="M96" s="146">
        <v>23</v>
      </c>
      <c r="N96" s="146">
        <v>16</v>
      </c>
      <c r="O96" s="146">
        <v>11</v>
      </c>
      <c r="P96" s="143">
        <v>3</v>
      </c>
      <c r="Q96" s="144">
        <f>SUM(K96:P96)</f>
        <v>74</v>
      </c>
      <c r="R96" s="147">
        <f>SUM(J96,Q96)</f>
        <v>127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12</v>
      </c>
      <c r="I97" s="114">
        <v>25</v>
      </c>
      <c r="J97" s="115">
        <f>SUM(H97:I97)</f>
        <v>37</v>
      </c>
      <c r="K97" s="116">
        <v>0</v>
      </c>
      <c r="L97" s="117">
        <v>108</v>
      </c>
      <c r="M97" s="117">
        <v>76</v>
      </c>
      <c r="N97" s="117">
        <v>46</v>
      </c>
      <c r="O97" s="117">
        <v>61</v>
      </c>
      <c r="P97" s="118">
        <v>17</v>
      </c>
      <c r="Q97" s="119">
        <f>SUM(K97:P97)</f>
        <v>308</v>
      </c>
      <c r="R97" s="120">
        <f>SUM(J97,Q97)</f>
        <v>345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1236</v>
      </c>
      <c r="I98" s="114">
        <v>1205</v>
      </c>
      <c r="J98" s="115">
        <f>SUM(H98:I98)</f>
        <v>2441</v>
      </c>
      <c r="K98" s="116">
        <v>0</v>
      </c>
      <c r="L98" s="117">
        <v>2226</v>
      </c>
      <c r="M98" s="117">
        <v>1625</v>
      </c>
      <c r="N98" s="117">
        <v>881</v>
      </c>
      <c r="O98" s="117">
        <v>671</v>
      </c>
      <c r="P98" s="118">
        <v>391</v>
      </c>
      <c r="Q98" s="119">
        <f>SUM(K98:P98)</f>
        <v>5794</v>
      </c>
      <c r="R98" s="120">
        <f>SUM(J98,Q98)</f>
        <v>8235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9</v>
      </c>
      <c r="I99" s="114">
        <f t="shared" si="10"/>
        <v>6</v>
      </c>
      <c r="J99" s="115">
        <f t="shared" si="10"/>
        <v>15</v>
      </c>
      <c r="K99" s="116">
        <f t="shared" si="10"/>
        <v>0</v>
      </c>
      <c r="L99" s="117">
        <f t="shared" si="10"/>
        <v>231</v>
      </c>
      <c r="M99" s="117">
        <f t="shared" si="10"/>
        <v>326</v>
      </c>
      <c r="N99" s="117">
        <f t="shared" si="10"/>
        <v>269</v>
      </c>
      <c r="O99" s="117">
        <f t="shared" si="10"/>
        <v>255</v>
      </c>
      <c r="P99" s="118">
        <f t="shared" si="10"/>
        <v>126</v>
      </c>
      <c r="Q99" s="119">
        <f t="shared" si="10"/>
        <v>1207</v>
      </c>
      <c r="R99" s="120">
        <f t="shared" si="10"/>
        <v>1222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4</v>
      </c>
      <c r="M100" s="129">
        <v>11</v>
      </c>
      <c r="N100" s="129">
        <v>1</v>
      </c>
      <c r="O100" s="129">
        <v>3</v>
      </c>
      <c r="P100" s="126">
        <v>5</v>
      </c>
      <c r="Q100" s="127">
        <f aca="true" t="shared" si="11" ref="Q100:Q105">SUM(K100:P100)</f>
        <v>24</v>
      </c>
      <c r="R100" s="130">
        <f aca="true" t="shared" si="12" ref="R100:R105">SUM(J100,Q100)</f>
        <v>24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6</v>
      </c>
      <c r="I101" s="135">
        <v>3</v>
      </c>
      <c r="J101" s="150">
        <f>SUM(H101:I101)</f>
        <v>9</v>
      </c>
      <c r="K101" s="137">
        <v>0</v>
      </c>
      <c r="L101" s="138">
        <v>41</v>
      </c>
      <c r="M101" s="138">
        <v>58</v>
      </c>
      <c r="N101" s="138">
        <v>29</v>
      </c>
      <c r="O101" s="138">
        <v>41</v>
      </c>
      <c r="P101" s="135">
        <v>23</v>
      </c>
      <c r="Q101" s="136">
        <f t="shared" si="11"/>
        <v>192</v>
      </c>
      <c r="R101" s="139">
        <f t="shared" si="12"/>
        <v>201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3</v>
      </c>
      <c r="I102" s="135">
        <v>3</v>
      </c>
      <c r="J102" s="150">
        <f>SUM(H102:I102)</f>
        <v>6</v>
      </c>
      <c r="K102" s="137">
        <v>0</v>
      </c>
      <c r="L102" s="138">
        <v>40</v>
      </c>
      <c r="M102" s="138">
        <v>44</v>
      </c>
      <c r="N102" s="138">
        <v>38</v>
      </c>
      <c r="O102" s="138">
        <v>37</v>
      </c>
      <c r="P102" s="135">
        <v>14</v>
      </c>
      <c r="Q102" s="136">
        <f t="shared" si="11"/>
        <v>173</v>
      </c>
      <c r="R102" s="139">
        <f t="shared" si="12"/>
        <v>179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131</v>
      </c>
      <c r="M103" s="138">
        <v>193</v>
      </c>
      <c r="N103" s="138">
        <v>171</v>
      </c>
      <c r="O103" s="138">
        <v>151</v>
      </c>
      <c r="P103" s="135">
        <v>74</v>
      </c>
      <c r="Q103" s="136">
        <f t="shared" si="11"/>
        <v>720</v>
      </c>
      <c r="R103" s="139">
        <f t="shared" si="12"/>
        <v>720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15</v>
      </c>
      <c r="M104" s="138">
        <v>19</v>
      </c>
      <c r="N104" s="138">
        <v>21</v>
      </c>
      <c r="O104" s="138">
        <v>16</v>
      </c>
      <c r="P104" s="135">
        <v>6</v>
      </c>
      <c r="Q104" s="136">
        <f t="shared" si="11"/>
        <v>77</v>
      </c>
      <c r="R104" s="139">
        <f t="shared" si="12"/>
        <v>77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0</v>
      </c>
      <c r="M105" s="146">
        <v>1</v>
      </c>
      <c r="N105" s="146">
        <v>9</v>
      </c>
      <c r="O105" s="146">
        <v>7</v>
      </c>
      <c r="P105" s="143">
        <v>4</v>
      </c>
      <c r="Q105" s="144">
        <f t="shared" si="11"/>
        <v>21</v>
      </c>
      <c r="R105" s="147">
        <f t="shared" si="12"/>
        <v>21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Q106">SUM(L107:L109)</f>
        <v>42</v>
      </c>
      <c r="M106" s="117">
        <f t="shared" si="13"/>
        <v>96</v>
      </c>
      <c r="N106" s="117">
        <f t="shared" si="13"/>
        <v>306</v>
      </c>
      <c r="O106" s="117">
        <f t="shared" si="13"/>
        <v>724</v>
      </c>
      <c r="P106" s="118">
        <f t="shared" si="13"/>
        <v>1141</v>
      </c>
      <c r="Q106" s="119">
        <f t="shared" si="13"/>
        <v>2309</v>
      </c>
      <c r="R106" s="120">
        <f>SUM(R107:R109)</f>
        <v>2309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10</v>
      </c>
      <c r="M107" s="129">
        <v>29</v>
      </c>
      <c r="N107" s="129">
        <v>136</v>
      </c>
      <c r="O107" s="129">
        <v>338</v>
      </c>
      <c r="P107" s="126">
        <v>343</v>
      </c>
      <c r="Q107" s="127">
        <f>SUM(K107:P107)</f>
        <v>856</v>
      </c>
      <c r="R107" s="130">
        <f>SUM(J107,Q107)</f>
        <v>856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31</v>
      </c>
      <c r="M108" s="138">
        <v>60</v>
      </c>
      <c r="N108" s="138">
        <v>111</v>
      </c>
      <c r="O108" s="138">
        <v>150</v>
      </c>
      <c r="P108" s="135">
        <v>105</v>
      </c>
      <c r="Q108" s="136">
        <f>SUM(K108:P108)</f>
        <v>457</v>
      </c>
      <c r="R108" s="139">
        <f>SUM(J108,Q108)</f>
        <v>457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1</v>
      </c>
      <c r="M109" s="146">
        <v>7</v>
      </c>
      <c r="N109" s="146">
        <v>59</v>
      </c>
      <c r="O109" s="146">
        <v>236</v>
      </c>
      <c r="P109" s="143">
        <v>693</v>
      </c>
      <c r="Q109" s="144">
        <f>SUM(K109:P109)</f>
        <v>996</v>
      </c>
      <c r="R109" s="147">
        <f>SUM(J109,Q109)</f>
        <v>996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P110">SUM(H79,H99,H106)</f>
        <v>2948</v>
      </c>
      <c r="I110" s="114">
        <f t="shared" si="14"/>
        <v>3105</v>
      </c>
      <c r="J110" s="115">
        <f t="shared" si="14"/>
        <v>6053</v>
      </c>
      <c r="K110" s="116">
        <f t="shared" si="14"/>
        <v>0</v>
      </c>
      <c r="L110" s="117">
        <f t="shared" si="14"/>
        <v>6591</v>
      </c>
      <c r="M110" s="117">
        <f t="shared" si="14"/>
        <v>5602</v>
      </c>
      <c r="N110" s="117">
        <f t="shared" si="14"/>
        <v>3723</v>
      </c>
      <c r="O110" s="117">
        <f t="shared" si="14"/>
        <v>3611</v>
      </c>
      <c r="P110" s="118">
        <f t="shared" si="14"/>
        <v>2947</v>
      </c>
      <c r="Q110" s="119">
        <f>SUM(Q79,Q99,Q106)</f>
        <v>22474</v>
      </c>
      <c r="R110" s="120">
        <f>SUM(R79,R99,R106)</f>
        <v>28527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07" customFormat="1" ht="16.5" customHeight="1">
      <c r="B114" s="186" t="str">
        <f>"平成"&amp;WIDECHAR($A$2)&amp;"年（"&amp;WIDECHAR($B$2)&amp;"年）"&amp;WIDECHAR($C$2)&amp;"月"</f>
        <v>平成２３年（２０１１年）９月</v>
      </c>
      <c r="C114" s="187"/>
      <c r="D114" s="187"/>
      <c r="E114" s="187"/>
      <c r="F114" s="187"/>
      <c r="G114" s="188"/>
      <c r="H114" s="211" t="s">
        <v>23</v>
      </c>
      <c r="I114" s="212"/>
      <c r="J114" s="212"/>
      <c r="K114" s="196" t="s">
        <v>24</v>
      </c>
      <c r="L114" s="197"/>
      <c r="M114" s="197"/>
      <c r="N114" s="197"/>
      <c r="O114" s="197"/>
      <c r="P114" s="197"/>
      <c r="Q114" s="198"/>
      <c r="R114" s="209" t="s">
        <v>17</v>
      </c>
    </row>
    <row r="115" spans="2:18" s="107" customFormat="1" ht="16.5" customHeight="1">
      <c r="B115" s="189"/>
      <c r="C115" s="190"/>
      <c r="D115" s="190"/>
      <c r="E115" s="190"/>
      <c r="F115" s="190"/>
      <c r="G115" s="191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1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31886786</v>
      </c>
      <c r="I116" s="114">
        <f t="shared" si="15"/>
        <v>51350787</v>
      </c>
      <c r="J116" s="115">
        <f t="shared" si="15"/>
        <v>83237573</v>
      </c>
      <c r="K116" s="116">
        <f t="shared" si="15"/>
        <v>0</v>
      </c>
      <c r="L116" s="117">
        <f t="shared" si="15"/>
        <v>201814699</v>
      </c>
      <c r="M116" s="117">
        <f t="shared" si="15"/>
        <v>193846581</v>
      </c>
      <c r="N116" s="117">
        <f t="shared" si="15"/>
        <v>142841029</v>
      </c>
      <c r="O116" s="117">
        <f t="shared" si="15"/>
        <v>130595775</v>
      </c>
      <c r="P116" s="118">
        <f t="shared" si="15"/>
        <v>87672727</v>
      </c>
      <c r="Q116" s="119">
        <f t="shared" si="15"/>
        <v>756770811</v>
      </c>
      <c r="R116" s="120">
        <f t="shared" si="15"/>
        <v>840008384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11798825</v>
      </c>
      <c r="I117" s="114">
        <f t="shared" si="16"/>
        <v>15586794</v>
      </c>
      <c r="J117" s="115">
        <f t="shared" si="16"/>
        <v>27385619</v>
      </c>
      <c r="K117" s="116">
        <f t="shared" si="16"/>
        <v>0</v>
      </c>
      <c r="L117" s="117">
        <f t="shared" si="16"/>
        <v>38596383</v>
      </c>
      <c r="M117" s="117">
        <f t="shared" si="16"/>
        <v>37808484</v>
      </c>
      <c r="N117" s="117">
        <f t="shared" si="16"/>
        <v>30103830</v>
      </c>
      <c r="O117" s="117">
        <f t="shared" si="16"/>
        <v>30502107</v>
      </c>
      <c r="P117" s="118">
        <f t="shared" si="16"/>
        <v>28458338</v>
      </c>
      <c r="Q117" s="119">
        <f t="shared" si="16"/>
        <v>165469142</v>
      </c>
      <c r="R117" s="120">
        <f aca="true" t="shared" si="17" ref="R117:R122">SUM(J117,Q117)</f>
        <v>192854761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11461145</v>
      </c>
      <c r="I118" s="126">
        <v>14724684</v>
      </c>
      <c r="J118" s="127">
        <f>SUM(H118:I118)</f>
        <v>26185829</v>
      </c>
      <c r="K118" s="128">
        <v>0</v>
      </c>
      <c r="L118" s="129">
        <v>31664925</v>
      </c>
      <c r="M118" s="129">
        <v>29922018</v>
      </c>
      <c r="N118" s="129">
        <v>24543855</v>
      </c>
      <c r="O118" s="129">
        <v>22974687</v>
      </c>
      <c r="P118" s="126">
        <v>19086470</v>
      </c>
      <c r="Q118" s="136">
        <f>SUM(K118:P118)</f>
        <v>128191955</v>
      </c>
      <c r="R118" s="130">
        <f t="shared" si="17"/>
        <v>154377784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22500</v>
      </c>
      <c r="M119" s="138">
        <v>304614</v>
      </c>
      <c r="N119" s="138">
        <v>213750</v>
      </c>
      <c r="O119" s="138">
        <v>272376</v>
      </c>
      <c r="P119" s="135">
        <v>1978209</v>
      </c>
      <c r="Q119" s="136">
        <f>SUM(K119:P119)</f>
        <v>2791449</v>
      </c>
      <c r="R119" s="139">
        <f t="shared" si="17"/>
        <v>2791449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211833</v>
      </c>
      <c r="I120" s="135">
        <v>386811</v>
      </c>
      <c r="J120" s="136">
        <f>SUM(H120:I120)</f>
        <v>598644</v>
      </c>
      <c r="K120" s="137">
        <v>0</v>
      </c>
      <c r="L120" s="138">
        <v>3453777</v>
      </c>
      <c r="M120" s="138">
        <v>4039056</v>
      </c>
      <c r="N120" s="138">
        <v>2577375</v>
      </c>
      <c r="O120" s="138">
        <v>3987945</v>
      </c>
      <c r="P120" s="135">
        <v>4490565</v>
      </c>
      <c r="Q120" s="136">
        <f>SUM(K120:P120)</f>
        <v>18548718</v>
      </c>
      <c r="R120" s="139">
        <f t="shared" si="17"/>
        <v>19147362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36387</v>
      </c>
      <c r="I121" s="135">
        <v>352719</v>
      </c>
      <c r="J121" s="136">
        <f>SUM(H121:I121)</f>
        <v>389106</v>
      </c>
      <c r="K121" s="137">
        <v>0</v>
      </c>
      <c r="L121" s="138">
        <v>2699631</v>
      </c>
      <c r="M121" s="138">
        <v>2483406</v>
      </c>
      <c r="N121" s="138">
        <v>2112120</v>
      </c>
      <c r="O121" s="138">
        <v>2116809</v>
      </c>
      <c r="P121" s="135">
        <v>2079774</v>
      </c>
      <c r="Q121" s="136">
        <f>SUM(K121:P121)</f>
        <v>11491740</v>
      </c>
      <c r="R121" s="139">
        <f t="shared" si="17"/>
        <v>11880846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89460</v>
      </c>
      <c r="I122" s="143">
        <v>122580</v>
      </c>
      <c r="J122" s="144">
        <f>SUM(H122:I122)</f>
        <v>212040</v>
      </c>
      <c r="K122" s="145">
        <v>0</v>
      </c>
      <c r="L122" s="146">
        <v>755550</v>
      </c>
      <c r="M122" s="146">
        <v>1059390</v>
      </c>
      <c r="N122" s="146">
        <v>656730</v>
      </c>
      <c r="O122" s="146">
        <v>1150290</v>
      </c>
      <c r="P122" s="143">
        <v>823320</v>
      </c>
      <c r="Q122" s="144">
        <f>SUM(K122:P122)</f>
        <v>4445280</v>
      </c>
      <c r="R122" s="147">
        <f t="shared" si="17"/>
        <v>4657320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10405892</v>
      </c>
      <c r="I123" s="114">
        <f t="shared" si="18"/>
        <v>21837300</v>
      </c>
      <c r="J123" s="115">
        <f t="shared" si="18"/>
        <v>32243192</v>
      </c>
      <c r="K123" s="116">
        <f t="shared" si="18"/>
        <v>0</v>
      </c>
      <c r="L123" s="117">
        <f t="shared" si="18"/>
        <v>108658571</v>
      </c>
      <c r="M123" s="117">
        <f t="shared" si="18"/>
        <v>105206678</v>
      </c>
      <c r="N123" s="117">
        <f t="shared" si="18"/>
        <v>71243181</v>
      </c>
      <c r="O123" s="117">
        <f t="shared" si="18"/>
        <v>56295698</v>
      </c>
      <c r="P123" s="118">
        <f t="shared" si="18"/>
        <v>34507787</v>
      </c>
      <c r="Q123" s="119">
        <f t="shared" si="18"/>
        <v>375911915</v>
      </c>
      <c r="R123" s="120">
        <f t="shared" si="18"/>
        <v>408155107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7527188</v>
      </c>
      <c r="I124" s="126">
        <v>14426883</v>
      </c>
      <c r="J124" s="148">
        <f>SUM(H124:I124)</f>
        <v>21954071</v>
      </c>
      <c r="K124" s="128">
        <v>0</v>
      </c>
      <c r="L124" s="129">
        <v>78960956</v>
      </c>
      <c r="M124" s="129">
        <v>69296228</v>
      </c>
      <c r="N124" s="129">
        <v>47390778</v>
      </c>
      <c r="O124" s="129">
        <v>35845457</v>
      </c>
      <c r="P124" s="126">
        <v>20797947</v>
      </c>
      <c r="Q124" s="127">
        <f>SUM(K124:P124)</f>
        <v>252291366</v>
      </c>
      <c r="R124" s="130">
        <f>SUM(J124,Q124)</f>
        <v>274245437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2878704</v>
      </c>
      <c r="I125" s="143">
        <v>7410417</v>
      </c>
      <c r="J125" s="149">
        <f>SUM(H125:I125)</f>
        <v>10289121</v>
      </c>
      <c r="K125" s="145">
        <v>0</v>
      </c>
      <c r="L125" s="146">
        <v>29697615</v>
      </c>
      <c r="M125" s="146">
        <v>35910450</v>
      </c>
      <c r="N125" s="146">
        <v>23852403</v>
      </c>
      <c r="O125" s="146">
        <v>20450241</v>
      </c>
      <c r="P125" s="143">
        <v>13709840</v>
      </c>
      <c r="Q125" s="144">
        <f>SUM(K125:P125)</f>
        <v>123620549</v>
      </c>
      <c r="R125" s="147">
        <f>SUM(J125,Q125)</f>
        <v>133909670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0</v>
      </c>
      <c r="I126" s="114">
        <f t="shared" si="19"/>
        <v>216990</v>
      </c>
      <c r="J126" s="115">
        <f t="shared" si="19"/>
        <v>216990</v>
      </c>
      <c r="K126" s="116">
        <f t="shared" si="19"/>
        <v>0</v>
      </c>
      <c r="L126" s="117">
        <f t="shared" si="19"/>
        <v>5206572</v>
      </c>
      <c r="M126" s="117">
        <f t="shared" si="19"/>
        <v>8510045</v>
      </c>
      <c r="N126" s="117">
        <f t="shared" si="19"/>
        <v>10647477</v>
      </c>
      <c r="O126" s="117">
        <f t="shared" si="19"/>
        <v>11745382</v>
      </c>
      <c r="P126" s="118">
        <f t="shared" si="19"/>
        <v>8619228</v>
      </c>
      <c r="Q126" s="119">
        <f t="shared" si="19"/>
        <v>44728704</v>
      </c>
      <c r="R126" s="120">
        <f t="shared" si="19"/>
        <v>44945694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0</v>
      </c>
      <c r="I127" s="126">
        <v>158409</v>
      </c>
      <c r="J127" s="148">
        <f>SUM(H127:I127)</f>
        <v>158409</v>
      </c>
      <c r="K127" s="128">
        <v>0</v>
      </c>
      <c r="L127" s="129">
        <v>3883032</v>
      </c>
      <c r="M127" s="129">
        <v>5352992</v>
      </c>
      <c r="N127" s="129">
        <v>7535736</v>
      </c>
      <c r="O127" s="129">
        <v>7576087</v>
      </c>
      <c r="P127" s="126">
        <v>5535504</v>
      </c>
      <c r="Q127" s="127">
        <f>SUM(K127:P127)</f>
        <v>29883351</v>
      </c>
      <c r="R127" s="130">
        <f>SUM(J127,Q127)</f>
        <v>30041760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58581</v>
      </c>
      <c r="J128" s="150">
        <f>SUM(H128:I128)</f>
        <v>58581</v>
      </c>
      <c r="K128" s="137">
        <v>0</v>
      </c>
      <c r="L128" s="138">
        <v>1219086</v>
      </c>
      <c r="M128" s="138">
        <v>3047172</v>
      </c>
      <c r="N128" s="138">
        <v>3023109</v>
      </c>
      <c r="O128" s="138">
        <v>3903399</v>
      </c>
      <c r="P128" s="135">
        <v>3024090</v>
      </c>
      <c r="Q128" s="136">
        <f>SUM(K128:P128)</f>
        <v>14216856</v>
      </c>
      <c r="R128" s="139">
        <f>SUM(J128,Q128)</f>
        <v>14275437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104454</v>
      </c>
      <c r="M129" s="146">
        <v>109881</v>
      </c>
      <c r="N129" s="146">
        <v>88632</v>
      </c>
      <c r="O129" s="146">
        <v>265896</v>
      </c>
      <c r="P129" s="143">
        <v>59634</v>
      </c>
      <c r="Q129" s="144">
        <f>SUM(K129:P129)</f>
        <v>628497</v>
      </c>
      <c r="R129" s="147">
        <f>SUM(J129,Q129)</f>
        <v>628497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3689425</v>
      </c>
      <c r="I130" s="114">
        <f t="shared" si="20"/>
        <v>5486596</v>
      </c>
      <c r="J130" s="115">
        <f t="shared" si="20"/>
        <v>9176021</v>
      </c>
      <c r="K130" s="116">
        <f t="shared" si="20"/>
        <v>0</v>
      </c>
      <c r="L130" s="117">
        <f t="shared" si="20"/>
        <v>6350886</v>
      </c>
      <c r="M130" s="117">
        <f t="shared" si="20"/>
        <v>10262702</v>
      </c>
      <c r="N130" s="117">
        <f t="shared" si="20"/>
        <v>8693575</v>
      </c>
      <c r="O130" s="117">
        <f t="shared" si="20"/>
        <v>8520936</v>
      </c>
      <c r="P130" s="118">
        <f t="shared" si="20"/>
        <v>6357385</v>
      </c>
      <c r="Q130" s="119">
        <f t="shared" si="20"/>
        <v>40185484</v>
      </c>
      <c r="R130" s="120">
        <f t="shared" si="20"/>
        <v>49361505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1851228</v>
      </c>
      <c r="I131" s="126">
        <v>3338235</v>
      </c>
      <c r="J131" s="148">
        <f>SUM(H131:I131)</f>
        <v>5189463</v>
      </c>
      <c r="K131" s="128">
        <v>0</v>
      </c>
      <c r="L131" s="129">
        <v>4843633</v>
      </c>
      <c r="M131" s="129">
        <v>8725102</v>
      </c>
      <c r="N131" s="129">
        <v>7226568</v>
      </c>
      <c r="O131" s="129">
        <v>7445660</v>
      </c>
      <c r="P131" s="126">
        <v>6072875</v>
      </c>
      <c r="Q131" s="127">
        <f>SUM(K131:P131)</f>
        <v>34313838</v>
      </c>
      <c r="R131" s="130">
        <f>SUM(J131,Q131)</f>
        <v>39503301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623702</v>
      </c>
      <c r="I132" s="135">
        <v>466571</v>
      </c>
      <c r="J132" s="150">
        <f>SUM(H132:I132)</f>
        <v>1090273</v>
      </c>
      <c r="K132" s="137">
        <v>0</v>
      </c>
      <c r="L132" s="138">
        <v>266037</v>
      </c>
      <c r="M132" s="138">
        <v>411308</v>
      </c>
      <c r="N132" s="138">
        <v>446995</v>
      </c>
      <c r="O132" s="138">
        <v>340936</v>
      </c>
      <c r="P132" s="135">
        <v>54581</v>
      </c>
      <c r="Q132" s="136">
        <f>SUM(K132:P132)</f>
        <v>1519857</v>
      </c>
      <c r="R132" s="139">
        <f>SUM(J132,Q132)</f>
        <v>2610130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1214495</v>
      </c>
      <c r="I133" s="143">
        <v>1681790</v>
      </c>
      <c r="J133" s="149">
        <f>SUM(H133:I133)</f>
        <v>2896285</v>
      </c>
      <c r="K133" s="145">
        <v>0</v>
      </c>
      <c r="L133" s="146">
        <v>1241216</v>
      </c>
      <c r="M133" s="146">
        <v>1126292</v>
      </c>
      <c r="N133" s="146">
        <v>1020012</v>
      </c>
      <c r="O133" s="146">
        <v>734340</v>
      </c>
      <c r="P133" s="143">
        <v>229929</v>
      </c>
      <c r="Q133" s="144">
        <f>SUM(K133:P133)</f>
        <v>4351789</v>
      </c>
      <c r="R133" s="147">
        <f>SUM(J133,Q133)</f>
        <v>7248074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720324</v>
      </c>
      <c r="I134" s="114">
        <v>3129507</v>
      </c>
      <c r="J134" s="115">
        <f>SUM(H134:I134)</f>
        <v>3849831</v>
      </c>
      <c r="K134" s="116">
        <v>0</v>
      </c>
      <c r="L134" s="117">
        <v>16518167</v>
      </c>
      <c r="M134" s="117">
        <v>12601107</v>
      </c>
      <c r="N134" s="117">
        <v>8838359</v>
      </c>
      <c r="O134" s="117">
        <v>13278152</v>
      </c>
      <c r="P134" s="118">
        <v>3692489</v>
      </c>
      <c r="Q134" s="119">
        <f>SUM(K134:P134)</f>
        <v>54928274</v>
      </c>
      <c r="R134" s="120">
        <f>SUM(J134,Q134)</f>
        <v>58778105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5272320</v>
      </c>
      <c r="I135" s="114">
        <v>5093600</v>
      </c>
      <c r="J135" s="115">
        <f>SUM(H135:I135)</f>
        <v>10365920</v>
      </c>
      <c r="K135" s="116">
        <v>0</v>
      </c>
      <c r="L135" s="117">
        <v>26484120</v>
      </c>
      <c r="M135" s="117">
        <v>19457565</v>
      </c>
      <c r="N135" s="117">
        <v>13314607</v>
      </c>
      <c r="O135" s="117">
        <v>10253500</v>
      </c>
      <c r="P135" s="118">
        <v>6037500</v>
      </c>
      <c r="Q135" s="119">
        <f>SUM(K135:P135)</f>
        <v>75547292</v>
      </c>
      <c r="R135" s="120">
        <f>SUM(J135,Q135)</f>
        <v>85913212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274158</v>
      </c>
      <c r="I136" s="114">
        <f t="shared" si="21"/>
        <v>341793</v>
      </c>
      <c r="J136" s="115">
        <f t="shared" si="21"/>
        <v>615951</v>
      </c>
      <c r="K136" s="116">
        <f t="shared" si="21"/>
        <v>0</v>
      </c>
      <c r="L136" s="117">
        <f t="shared" si="21"/>
        <v>41429898</v>
      </c>
      <c r="M136" s="117">
        <f t="shared" si="21"/>
        <v>63131185</v>
      </c>
      <c r="N136" s="117">
        <f t="shared" si="21"/>
        <v>59437152</v>
      </c>
      <c r="O136" s="117">
        <f t="shared" si="21"/>
        <v>56338440</v>
      </c>
      <c r="P136" s="118">
        <f t="shared" si="21"/>
        <v>27696366</v>
      </c>
      <c r="Q136" s="119">
        <f t="shared" si="21"/>
        <v>248033041</v>
      </c>
      <c r="R136" s="120">
        <f t="shared" si="21"/>
        <v>248648992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46656</v>
      </c>
      <c r="M137" s="129">
        <v>104328</v>
      </c>
      <c r="N137" s="129">
        <v>9000</v>
      </c>
      <c r="O137" s="129">
        <v>46476</v>
      </c>
      <c r="P137" s="126">
        <v>76923</v>
      </c>
      <c r="Q137" s="127">
        <f aca="true" t="shared" si="22" ref="Q137:Q142">SUM(K137:P137)</f>
        <v>283383</v>
      </c>
      <c r="R137" s="130">
        <f aca="true" t="shared" si="23" ref="R137:R142">SUM(J137,Q137)</f>
        <v>283383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142686</v>
      </c>
      <c r="I138" s="135">
        <v>119628</v>
      </c>
      <c r="J138" s="150">
        <f>SUM(H138:I138)</f>
        <v>262314</v>
      </c>
      <c r="K138" s="137">
        <v>0</v>
      </c>
      <c r="L138" s="138">
        <v>3811365</v>
      </c>
      <c r="M138" s="138">
        <v>6401412</v>
      </c>
      <c r="N138" s="138">
        <v>3804921</v>
      </c>
      <c r="O138" s="138">
        <v>5523453</v>
      </c>
      <c r="P138" s="135">
        <v>2684286</v>
      </c>
      <c r="Q138" s="136">
        <f t="shared" si="22"/>
        <v>22225437</v>
      </c>
      <c r="R138" s="139">
        <f t="shared" si="23"/>
        <v>22487751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131472</v>
      </c>
      <c r="I139" s="135">
        <v>222165</v>
      </c>
      <c r="J139" s="150">
        <f>SUM(H139:I139)</f>
        <v>353637</v>
      </c>
      <c r="K139" s="137">
        <v>0</v>
      </c>
      <c r="L139" s="138">
        <v>4506822</v>
      </c>
      <c r="M139" s="138">
        <v>6800714</v>
      </c>
      <c r="N139" s="138">
        <v>8174376</v>
      </c>
      <c r="O139" s="138">
        <v>8114256</v>
      </c>
      <c r="P139" s="135">
        <v>3721230</v>
      </c>
      <c r="Q139" s="136">
        <f t="shared" si="22"/>
        <v>31317398</v>
      </c>
      <c r="R139" s="139">
        <f t="shared" si="23"/>
        <v>31671035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30629691</v>
      </c>
      <c r="M140" s="138">
        <v>46238519</v>
      </c>
      <c r="N140" s="138">
        <v>42173280</v>
      </c>
      <c r="O140" s="138">
        <v>37710177</v>
      </c>
      <c r="P140" s="135">
        <v>19077498</v>
      </c>
      <c r="Q140" s="136">
        <f t="shared" si="22"/>
        <v>175829165</v>
      </c>
      <c r="R140" s="139">
        <f t="shared" si="23"/>
        <v>175829165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2435364</v>
      </c>
      <c r="M141" s="138">
        <v>3385332</v>
      </c>
      <c r="N141" s="138">
        <v>4010148</v>
      </c>
      <c r="O141" s="138">
        <v>3374460</v>
      </c>
      <c r="P141" s="135">
        <v>1224342</v>
      </c>
      <c r="Q141" s="136">
        <f t="shared" si="22"/>
        <v>14429646</v>
      </c>
      <c r="R141" s="139">
        <f t="shared" si="23"/>
        <v>14429646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0</v>
      </c>
      <c r="M142" s="146">
        <v>200880</v>
      </c>
      <c r="N142" s="146">
        <v>1265427</v>
      </c>
      <c r="O142" s="146">
        <v>1569618</v>
      </c>
      <c r="P142" s="143">
        <v>912087</v>
      </c>
      <c r="Q142" s="144">
        <f t="shared" si="22"/>
        <v>3948012</v>
      </c>
      <c r="R142" s="147">
        <f t="shared" si="23"/>
        <v>3948012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8665951</v>
      </c>
      <c r="M143" s="117">
        <f t="shared" si="24"/>
        <v>22477859</v>
      </c>
      <c r="N143" s="117">
        <f t="shared" si="24"/>
        <v>79756070</v>
      </c>
      <c r="O143" s="117">
        <f t="shared" si="24"/>
        <v>210980216</v>
      </c>
      <c r="P143" s="118">
        <f t="shared" si="24"/>
        <v>388663826</v>
      </c>
      <c r="Q143" s="119">
        <f t="shared" si="24"/>
        <v>710543922</v>
      </c>
      <c r="R143" s="120">
        <f t="shared" si="24"/>
        <v>710543922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1989949</v>
      </c>
      <c r="M144" s="129">
        <v>6282413</v>
      </c>
      <c r="N144" s="129">
        <v>31944699</v>
      </c>
      <c r="O144" s="138">
        <v>84548810</v>
      </c>
      <c r="P144" s="126">
        <v>91409769</v>
      </c>
      <c r="Q144" s="127">
        <f>SUM(K144:P144)</f>
        <v>216175640</v>
      </c>
      <c r="R144" s="130">
        <f>SUM(J144,Q144)</f>
        <v>216175640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6396309</v>
      </c>
      <c r="M145" s="138">
        <v>14352183</v>
      </c>
      <c r="N145" s="138">
        <v>28160456</v>
      </c>
      <c r="O145" s="138">
        <v>40490109</v>
      </c>
      <c r="P145" s="135">
        <v>30048143</v>
      </c>
      <c r="Q145" s="136">
        <f>SUM(K145:P145)</f>
        <v>119447200</v>
      </c>
      <c r="R145" s="139">
        <f>SUM(J145,Q145)</f>
        <v>119447200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279693</v>
      </c>
      <c r="M146" s="146">
        <v>1843263</v>
      </c>
      <c r="N146" s="146">
        <v>19650915</v>
      </c>
      <c r="O146" s="146">
        <v>85941297</v>
      </c>
      <c r="P146" s="143">
        <v>267205914</v>
      </c>
      <c r="Q146" s="144">
        <f>SUM(K146:P146)</f>
        <v>374921082</v>
      </c>
      <c r="R146" s="147">
        <f>SUM(J146,Q146)</f>
        <v>374921082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Q147">SUM(H116,H136,H143)</f>
        <v>32160944</v>
      </c>
      <c r="I147" s="114">
        <f t="shared" si="25"/>
        <v>51692580</v>
      </c>
      <c r="J147" s="115">
        <f t="shared" si="25"/>
        <v>83853524</v>
      </c>
      <c r="K147" s="116">
        <f t="shared" si="25"/>
        <v>0</v>
      </c>
      <c r="L147" s="117">
        <f t="shared" si="25"/>
        <v>251910548</v>
      </c>
      <c r="M147" s="117">
        <f t="shared" si="25"/>
        <v>279455625</v>
      </c>
      <c r="N147" s="117">
        <f t="shared" si="25"/>
        <v>282034251</v>
      </c>
      <c r="O147" s="117">
        <f t="shared" si="25"/>
        <v>397914431</v>
      </c>
      <c r="P147" s="118">
        <f t="shared" si="25"/>
        <v>504032919</v>
      </c>
      <c r="Q147" s="119">
        <f t="shared" si="25"/>
        <v>1715347774</v>
      </c>
      <c r="R147" s="120">
        <f>SUM(R116,R136,R143)</f>
        <v>1799201298</v>
      </c>
    </row>
  </sheetData>
  <sheetProtection/>
  <mergeCells count="42">
    <mergeCell ref="B77:G78"/>
    <mergeCell ref="H77:J77"/>
    <mergeCell ref="K77:Q77"/>
    <mergeCell ref="R77:R78"/>
    <mergeCell ref="I113:R113"/>
    <mergeCell ref="B114:G115"/>
    <mergeCell ref="H114:J114"/>
    <mergeCell ref="K114:Q114"/>
    <mergeCell ref="R114:R115"/>
    <mergeCell ref="J56:Q56"/>
    <mergeCell ref="B57:G58"/>
    <mergeCell ref="H57:J57"/>
    <mergeCell ref="K57:P57"/>
    <mergeCell ref="Q57:Q58"/>
    <mergeCell ref="I76:R76"/>
    <mergeCell ref="B41:G42"/>
    <mergeCell ref="H41:J41"/>
    <mergeCell ref="K41:P41"/>
    <mergeCell ref="Q41:Q42"/>
    <mergeCell ref="J48:Q48"/>
    <mergeCell ref="B49:G50"/>
    <mergeCell ref="H49:J49"/>
    <mergeCell ref="K49:P49"/>
    <mergeCell ref="Q49:Q50"/>
    <mergeCell ref="K31:R31"/>
    <mergeCell ref="B32:G33"/>
    <mergeCell ref="H32:J32"/>
    <mergeCell ref="K32:Q32"/>
    <mergeCell ref="R32:R33"/>
    <mergeCell ref="J40:Q40"/>
    <mergeCell ref="B13:G13"/>
    <mergeCell ref="K22:R22"/>
    <mergeCell ref="B23:G24"/>
    <mergeCell ref="H23:J23"/>
    <mergeCell ref="K23:Q23"/>
    <mergeCell ref="R23:R24"/>
    <mergeCell ref="J1:O1"/>
    <mergeCell ref="P1:Q1"/>
    <mergeCell ref="H4:I4"/>
    <mergeCell ref="B5:G5"/>
    <mergeCell ref="H5:I5"/>
    <mergeCell ref="Q12:R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">
      <selection activeCell="M7" sqref="M7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平成２３年（２０１１年）８月※</v>
      </c>
      <c r="J1" s="215" t="s">
        <v>0</v>
      </c>
      <c r="K1" s="216"/>
      <c r="L1" s="216"/>
      <c r="M1" s="216"/>
      <c r="N1" s="216"/>
      <c r="O1" s="217"/>
      <c r="P1" s="218">
        <v>40817</v>
      </c>
      <c r="Q1" s="218"/>
      <c r="R1" s="177" t="s">
        <v>66</v>
      </c>
    </row>
    <row r="2" spans="1:17" ht="16.5" customHeight="1" thickTop="1">
      <c r="A2" s="173">
        <v>23</v>
      </c>
      <c r="B2" s="173">
        <v>2011</v>
      </c>
      <c r="C2" s="173">
        <v>8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219" t="str">
        <f>"平成"&amp;WIDECHAR($A$2)&amp;"年（"&amp;WIDECHAR($B$2)&amp;"年）"&amp;WIDECHAR($C$2)&amp;"月末日現在"</f>
        <v>平成２３年（２０１１年）８月末日現在</v>
      </c>
      <c r="C5" s="220"/>
      <c r="D5" s="220"/>
      <c r="E5" s="220"/>
      <c r="F5" s="220"/>
      <c r="G5" s="221"/>
      <c r="H5" s="222" t="s">
        <v>3</v>
      </c>
      <c r="I5" s="22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38295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41243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79538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1:18" ht="16.5" customHeight="1">
      <c r="A13" s="173" t="s">
        <v>67</v>
      </c>
      <c r="B13" s="219" t="str">
        <f>"平成"&amp;WIDECHAR($A$2)&amp;"年（"&amp;WIDECHAR($B$2)&amp;"年）"&amp;WIDECHAR($C$2)&amp;"月末日現在"</f>
        <v>平成２３年（２０１１年）８月末日現在</v>
      </c>
      <c r="C13" s="220"/>
      <c r="D13" s="220"/>
      <c r="E13" s="220"/>
      <c r="F13" s="220"/>
      <c r="G13" s="22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2297</v>
      </c>
      <c r="I14" s="32">
        <f>I15+I16</f>
        <v>1776</v>
      </c>
      <c r="J14" s="33">
        <f>SUM(H14:I14)</f>
        <v>4073</v>
      </c>
      <c r="K14" s="34">
        <f aca="true" t="shared" si="0" ref="K14:P14">K15+K16</f>
        <v>0</v>
      </c>
      <c r="L14" s="35">
        <f t="shared" si="0"/>
        <v>3331</v>
      </c>
      <c r="M14" s="35">
        <f t="shared" si="0"/>
        <v>2346</v>
      </c>
      <c r="N14" s="35">
        <f t="shared" si="0"/>
        <v>1734</v>
      </c>
      <c r="O14" s="35">
        <f t="shared" si="0"/>
        <v>2061</v>
      </c>
      <c r="P14" s="36">
        <f t="shared" si="0"/>
        <v>2309</v>
      </c>
      <c r="Q14" s="37">
        <f>SUM(K14:P14)</f>
        <v>11781</v>
      </c>
      <c r="R14" s="174">
        <f>SUM(J14,Q14)</f>
        <v>15854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347</v>
      </c>
      <c r="I15" s="42">
        <v>271</v>
      </c>
      <c r="J15" s="43">
        <f>SUM(H15:I15)</f>
        <v>618</v>
      </c>
      <c r="K15" s="44">
        <v>0</v>
      </c>
      <c r="L15" s="45">
        <v>453</v>
      </c>
      <c r="M15" s="45">
        <v>342</v>
      </c>
      <c r="N15" s="45">
        <v>211</v>
      </c>
      <c r="O15" s="45">
        <v>206</v>
      </c>
      <c r="P15" s="42">
        <v>234</v>
      </c>
      <c r="Q15" s="43">
        <f>SUM(K15:P15)</f>
        <v>1446</v>
      </c>
      <c r="R15" s="175">
        <f>SUM(J15,Q15)</f>
        <v>2064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1950</v>
      </c>
      <c r="I16" s="49">
        <v>1505</v>
      </c>
      <c r="J16" s="50">
        <f>SUM(H16:I16)</f>
        <v>3455</v>
      </c>
      <c r="K16" s="51">
        <v>0</v>
      </c>
      <c r="L16" s="52">
        <v>2878</v>
      </c>
      <c r="M16" s="52">
        <v>2004</v>
      </c>
      <c r="N16" s="52">
        <v>1523</v>
      </c>
      <c r="O16" s="52">
        <v>1855</v>
      </c>
      <c r="P16" s="49">
        <v>2075</v>
      </c>
      <c r="Q16" s="50">
        <f>SUM(K16:P16)</f>
        <v>10335</v>
      </c>
      <c r="R16" s="176">
        <f>SUM(J16,Q16)</f>
        <v>13790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44</v>
      </c>
      <c r="I17" s="32">
        <v>64</v>
      </c>
      <c r="J17" s="33">
        <f>SUM(H17:I17)</f>
        <v>108</v>
      </c>
      <c r="K17" s="34">
        <v>0</v>
      </c>
      <c r="L17" s="35">
        <v>101</v>
      </c>
      <c r="M17" s="35">
        <v>99</v>
      </c>
      <c r="N17" s="35">
        <v>40</v>
      </c>
      <c r="O17" s="35">
        <v>41</v>
      </c>
      <c r="P17" s="36">
        <v>83</v>
      </c>
      <c r="Q17" s="56">
        <f>SUM(K17:P17)</f>
        <v>364</v>
      </c>
      <c r="R17" s="57">
        <f>SUM(J17,Q17)</f>
        <v>472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2341</v>
      </c>
      <c r="I18" s="59">
        <f>I14+I17</f>
        <v>1840</v>
      </c>
      <c r="J18" s="60">
        <f>SUM(H18:I18)</f>
        <v>4181</v>
      </c>
      <c r="K18" s="61">
        <f aca="true" t="shared" si="1" ref="K18:P18">K14+K17</f>
        <v>0</v>
      </c>
      <c r="L18" s="62">
        <f t="shared" si="1"/>
        <v>3432</v>
      </c>
      <c r="M18" s="62">
        <f t="shared" si="1"/>
        <v>2445</v>
      </c>
      <c r="N18" s="62">
        <f t="shared" si="1"/>
        <v>1774</v>
      </c>
      <c r="O18" s="62">
        <f t="shared" si="1"/>
        <v>2102</v>
      </c>
      <c r="P18" s="59">
        <f t="shared" si="1"/>
        <v>2392</v>
      </c>
      <c r="Q18" s="60">
        <f>SUM(K18:P18)</f>
        <v>12145</v>
      </c>
      <c r="R18" s="63">
        <f>SUM(J18,Q18)</f>
        <v>16326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86" t="str">
        <f>"平成"&amp;WIDECHAR($A$2)&amp;"年（"&amp;WIDECHAR($B$2)&amp;"年）"&amp;WIDECHAR($C$2)&amp;"月"</f>
        <v>平成２３年（２０１１年）８月</v>
      </c>
      <c r="C23" s="187"/>
      <c r="D23" s="187"/>
      <c r="E23" s="187"/>
      <c r="F23" s="187"/>
      <c r="G23" s="188"/>
      <c r="H23" s="211" t="s">
        <v>23</v>
      </c>
      <c r="I23" s="212"/>
      <c r="J23" s="212"/>
      <c r="K23" s="196" t="s">
        <v>24</v>
      </c>
      <c r="L23" s="197"/>
      <c r="M23" s="197"/>
      <c r="N23" s="197"/>
      <c r="O23" s="197"/>
      <c r="P23" s="197"/>
      <c r="Q23" s="198"/>
      <c r="R23" s="209" t="s">
        <v>17</v>
      </c>
    </row>
    <row r="24" spans="2:18" ht="16.5" customHeight="1">
      <c r="B24" s="189"/>
      <c r="C24" s="190"/>
      <c r="D24" s="190"/>
      <c r="E24" s="190"/>
      <c r="F24" s="190"/>
      <c r="G24" s="191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1230</v>
      </c>
      <c r="I25" s="72">
        <v>1168</v>
      </c>
      <c r="J25" s="73">
        <f>SUM(H25:I25)</f>
        <v>2398</v>
      </c>
      <c r="K25" s="74">
        <v>0</v>
      </c>
      <c r="L25" s="75">
        <v>2300</v>
      </c>
      <c r="M25" s="75">
        <v>1676</v>
      </c>
      <c r="N25" s="75">
        <v>975</v>
      </c>
      <c r="O25" s="75">
        <v>765</v>
      </c>
      <c r="P25" s="76">
        <v>401</v>
      </c>
      <c r="Q25" s="77">
        <f>SUM(K25:P25)</f>
        <v>6117</v>
      </c>
      <c r="R25" s="38">
        <f>SUM(J25,Q25)</f>
        <v>8515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19</v>
      </c>
      <c r="I26" s="79">
        <v>43</v>
      </c>
      <c r="J26" s="80">
        <f>SUM(H26:I26)</f>
        <v>62</v>
      </c>
      <c r="K26" s="81">
        <v>0</v>
      </c>
      <c r="L26" s="82">
        <v>61</v>
      </c>
      <c r="M26" s="82">
        <v>68</v>
      </c>
      <c r="N26" s="82">
        <v>24</v>
      </c>
      <c r="O26" s="82">
        <v>20</v>
      </c>
      <c r="P26" s="83">
        <v>23</v>
      </c>
      <c r="Q26" s="84">
        <f>SUM(K26:P26)</f>
        <v>196</v>
      </c>
      <c r="R26" s="53">
        <f>SUM(J26,Q26)</f>
        <v>258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1249</v>
      </c>
      <c r="I27" s="59">
        <f t="shared" si="2"/>
        <v>1211</v>
      </c>
      <c r="J27" s="60">
        <f t="shared" si="2"/>
        <v>2460</v>
      </c>
      <c r="K27" s="61">
        <f t="shared" si="2"/>
        <v>0</v>
      </c>
      <c r="L27" s="62">
        <f t="shared" si="2"/>
        <v>2361</v>
      </c>
      <c r="M27" s="62">
        <f t="shared" si="2"/>
        <v>1744</v>
      </c>
      <c r="N27" s="62">
        <f t="shared" si="2"/>
        <v>999</v>
      </c>
      <c r="O27" s="62">
        <f t="shared" si="2"/>
        <v>785</v>
      </c>
      <c r="P27" s="59">
        <f t="shared" si="2"/>
        <v>424</v>
      </c>
      <c r="Q27" s="60">
        <f>SUM(K27:P27)</f>
        <v>6313</v>
      </c>
      <c r="R27" s="63">
        <f>SUM(J27,Q27)</f>
        <v>8773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86" t="str">
        <f>"平成"&amp;WIDECHAR($A$2)&amp;"年（"&amp;WIDECHAR($B$2)&amp;"年）"&amp;WIDECHAR($C$2)&amp;"月"</f>
        <v>平成２３年（２０１１年）８月</v>
      </c>
      <c r="C32" s="187"/>
      <c r="D32" s="187"/>
      <c r="E32" s="187"/>
      <c r="F32" s="187"/>
      <c r="G32" s="188"/>
      <c r="H32" s="211" t="s">
        <v>23</v>
      </c>
      <c r="I32" s="212"/>
      <c r="J32" s="212"/>
      <c r="K32" s="196" t="s">
        <v>24</v>
      </c>
      <c r="L32" s="197"/>
      <c r="M32" s="197"/>
      <c r="N32" s="197"/>
      <c r="O32" s="197"/>
      <c r="P32" s="197"/>
      <c r="Q32" s="198"/>
      <c r="R32" s="188" t="s">
        <v>17</v>
      </c>
    </row>
    <row r="33" spans="2:18" ht="16.5" customHeight="1">
      <c r="B33" s="189"/>
      <c r="C33" s="190"/>
      <c r="D33" s="190"/>
      <c r="E33" s="190"/>
      <c r="F33" s="190"/>
      <c r="G33" s="191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191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10</v>
      </c>
      <c r="I34" s="72">
        <v>5</v>
      </c>
      <c r="J34" s="73">
        <f>SUM(H34:I34)</f>
        <v>15</v>
      </c>
      <c r="K34" s="74">
        <v>0</v>
      </c>
      <c r="L34" s="75">
        <v>226</v>
      </c>
      <c r="M34" s="75">
        <v>320</v>
      </c>
      <c r="N34" s="75">
        <v>267</v>
      </c>
      <c r="O34" s="75">
        <v>260</v>
      </c>
      <c r="P34" s="76">
        <v>119</v>
      </c>
      <c r="Q34" s="86">
        <f>SUM(K34:P34)</f>
        <v>1192</v>
      </c>
      <c r="R34" s="87">
        <f>SUM(J34,Q34)</f>
        <v>1207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3</v>
      </c>
      <c r="M35" s="82">
        <v>5</v>
      </c>
      <c r="N35" s="82">
        <v>2</v>
      </c>
      <c r="O35" s="82">
        <v>3</v>
      </c>
      <c r="P35" s="83">
        <v>2</v>
      </c>
      <c r="Q35" s="88">
        <f>SUM(K35:P35)</f>
        <v>15</v>
      </c>
      <c r="R35" s="89">
        <f>SUM(J35,Q35)</f>
        <v>15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10</v>
      </c>
      <c r="I36" s="59">
        <f>I34+I35</f>
        <v>5</v>
      </c>
      <c r="J36" s="60">
        <f>SUM(H36:I36)</f>
        <v>15</v>
      </c>
      <c r="K36" s="61">
        <f aca="true" t="shared" si="3" ref="K36:P36">K34+K35</f>
        <v>0</v>
      </c>
      <c r="L36" s="62">
        <f t="shared" si="3"/>
        <v>229</v>
      </c>
      <c r="M36" s="62">
        <f t="shared" si="3"/>
        <v>325</v>
      </c>
      <c r="N36" s="62">
        <f t="shared" si="3"/>
        <v>269</v>
      </c>
      <c r="O36" s="62">
        <f t="shared" si="3"/>
        <v>263</v>
      </c>
      <c r="P36" s="59">
        <f t="shared" si="3"/>
        <v>121</v>
      </c>
      <c r="Q36" s="90">
        <f>SUM(K36:P36)</f>
        <v>1207</v>
      </c>
      <c r="R36" s="91">
        <f>SUM(J36,Q36)</f>
        <v>1222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86" t="str">
        <f>"平成"&amp;WIDECHAR($A$2)&amp;"年（"&amp;WIDECHAR($B$2)&amp;"年）"&amp;WIDECHAR($C$2)&amp;"月"</f>
        <v>平成２３年（２０１１年）８月</v>
      </c>
      <c r="C41" s="187"/>
      <c r="D41" s="187"/>
      <c r="E41" s="187"/>
      <c r="F41" s="187"/>
      <c r="G41" s="188"/>
      <c r="H41" s="211" t="s">
        <v>23</v>
      </c>
      <c r="I41" s="212"/>
      <c r="J41" s="212"/>
      <c r="K41" s="196" t="s">
        <v>24</v>
      </c>
      <c r="L41" s="197"/>
      <c r="M41" s="197"/>
      <c r="N41" s="197"/>
      <c r="O41" s="197"/>
      <c r="P41" s="198"/>
      <c r="Q41" s="188" t="s">
        <v>17</v>
      </c>
    </row>
    <row r="42" spans="2:17" ht="16.5" customHeight="1">
      <c r="B42" s="189"/>
      <c r="C42" s="190"/>
      <c r="D42" s="190"/>
      <c r="E42" s="190"/>
      <c r="F42" s="190"/>
      <c r="G42" s="191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191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10</v>
      </c>
      <c r="L43" s="75">
        <v>30</v>
      </c>
      <c r="M43" s="75">
        <v>132</v>
      </c>
      <c r="N43" s="75">
        <v>338</v>
      </c>
      <c r="O43" s="76">
        <v>345</v>
      </c>
      <c r="P43" s="86">
        <f>SUM(K43:O43)</f>
        <v>855</v>
      </c>
      <c r="Q43" s="87">
        <f>SUM(J43,P43)</f>
        <v>855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0</v>
      </c>
      <c r="M44" s="82">
        <v>2</v>
      </c>
      <c r="N44" s="82">
        <v>3</v>
      </c>
      <c r="O44" s="83">
        <v>3</v>
      </c>
      <c r="P44" s="88">
        <f>SUM(K44:O44)</f>
        <v>8</v>
      </c>
      <c r="Q44" s="89">
        <f>SUM(J44,P44)</f>
        <v>8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10</v>
      </c>
      <c r="L45" s="62">
        <f>L43+L44</f>
        <v>30</v>
      </c>
      <c r="M45" s="62">
        <f>M43+M44</f>
        <v>134</v>
      </c>
      <c r="N45" s="62">
        <f>N43+N44</f>
        <v>341</v>
      </c>
      <c r="O45" s="59">
        <f>O43+O44</f>
        <v>348</v>
      </c>
      <c r="P45" s="90">
        <f>SUM(K45:O45)</f>
        <v>863</v>
      </c>
      <c r="Q45" s="91">
        <f>SUM(J45,P45)</f>
        <v>863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22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186" t="str">
        <f>"平成"&amp;WIDECHAR($A$2)&amp;"年（"&amp;WIDECHAR($B$2)&amp;"年）"&amp;WIDECHAR($C$2)&amp;"月"</f>
        <v>平成２３年（２０１１年）８月</v>
      </c>
      <c r="C49" s="187"/>
      <c r="D49" s="187"/>
      <c r="E49" s="187"/>
      <c r="F49" s="187"/>
      <c r="G49" s="188"/>
      <c r="H49" s="192" t="s">
        <v>23</v>
      </c>
      <c r="I49" s="193"/>
      <c r="J49" s="193"/>
      <c r="K49" s="213" t="s">
        <v>24</v>
      </c>
      <c r="L49" s="193"/>
      <c r="M49" s="193"/>
      <c r="N49" s="193"/>
      <c r="O49" s="193"/>
      <c r="P49" s="214"/>
      <c r="Q49" s="194" t="s">
        <v>17</v>
      </c>
    </row>
    <row r="50" spans="2:17" ht="16.5" customHeight="1">
      <c r="B50" s="189"/>
      <c r="C50" s="190"/>
      <c r="D50" s="190"/>
      <c r="E50" s="190"/>
      <c r="F50" s="190"/>
      <c r="G50" s="191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195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28</v>
      </c>
      <c r="L51" s="75">
        <v>61</v>
      </c>
      <c r="M51" s="75">
        <v>96</v>
      </c>
      <c r="N51" s="75">
        <v>144</v>
      </c>
      <c r="O51" s="76">
        <v>110</v>
      </c>
      <c r="P51" s="86">
        <f>SUM(K51:O51)</f>
        <v>439</v>
      </c>
      <c r="Q51" s="87">
        <f>SUM(J51,P51)</f>
        <v>439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1</v>
      </c>
      <c r="M52" s="82">
        <v>3</v>
      </c>
      <c r="N52" s="82">
        <v>3</v>
      </c>
      <c r="O52" s="83">
        <v>1</v>
      </c>
      <c r="P52" s="88">
        <f>SUM(K52:O52)</f>
        <v>8</v>
      </c>
      <c r="Q52" s="89">
        <f>SUM(J52,P52)</f>
        <v>8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28</v>
      </c>
      <c r="L53" s="62">
        <f>L51+L52</f>
        <v>62</v>
      </c>
      <c r="M53" s="62">
        <f>M51+M52</f>
        <v>99</v>
      </c>
      <c r="N53" s="62">
        <f>N51+N52</f>
        <v>147</v>
      </c>
      <c r="O53" s="59">
        <f>O51+O52</f>
        <v>111</v>
      </c>
      <c r="P53" s="90">
        <f>SUM(K53:O53)</f>
        <v>447</v>
      </c>
      <c r="Q53" s="91">
        <f>SUM(J53,P53)</f>
        <v>447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22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01" t="str">
        <f>"平成"&amp;WIDECHAR($A$2)&amp;"年（"&amp;WIDECHAR($B$2)&amp;"年）"&amp;WIDECHAR($C$2)&amp;"月"</f>
        <v>平成２３年（２０１１年）８月</v>
      </c>
      <c r="C57" s="202"/>
      <c r="D57" s="202"/>
      <c r="E57" s="202"/>
      <c r="F57" s="202"/>
      <c r="G57" s="199"/>
      <c r="H57" s="205" t="s">
        <v>23</v>
      </c>
      <c r="I57" s="206"/>
      <c r="J57" s="206"/>
      <c r="K57" s="207" t="s">
        <v>24</v>
      </c>
      <c r="L57" s="206"/>
      <c r="M57" s="206"/>
      <c r="N57" s="206"/>
      <c r="O57" s="206"/>
      <c r="P57" s="208"/>
      <c r="Q57" s="224" t="s">
        <v>17</v>
      </c>
    </row>
    <row r="58" spans="2:17" ht="16.5" customHeight="1">
      <c r="B58" s="203"/>
      <c r="C58" s="204"/>
      <c r="D58" s="204"/>
      <c r="E58" s="204"/>
      <c r="F58" s="204"/>
      <c r="G58" s="200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79" t="s">
        <v>10</v>
      </c>
      <c r="Q58" s="225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3</v>
      </c>
      <c r="L59" s="75">
        <v>7</v>
      </c>
      <c r="M59" s="75">
        <v>60</v>
      </c>
      <c r="N59" s="75">
        <v>240</v>
      </c>
      <c r="O59" s="76">
        <v>677</v>
      </c>
      <c r="P59" s="180">
        <f>SUM(K59:O59)</f>
        <v>987</v>
      </c>
      <c r="Q59" s="38">
        <f>SUM(J59,P59)</f>
        <v>987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1</v>
      </c>
      <c r="N60" s="82">
        <v>3</v>
      </c>
      <c r="O60" s="83">
        <v>17</v>
      </c>
      <c r="P60" s="181">
        <f>SUM(K60:O60)</f>
        <v>21</v>
      </c>
      <c r="Q60" s="53">
        <f>SUM(J60,P60)</f>
        <v>21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3</v>
      </c>
      <c r="L61" s="62">
        <f>L59+L60</f>
        <v>7</v>
      </c>
      <c r="M61" s="62">
        <f>M59+M60</f>
        <v>61</v>
      </c>
      <c r="N61" s="62">
        <f>N59+N60</f>
        <v>243</v>
      </c>
      <c r="O61" s="59">
        <f>O59+O60</f>
        <v>694</v>
      </c>
      <c r="P61" s="182">
        <f>SUM(K61:O61)</f>
        <v>1008</v>
      </c>
      <c r="Q61" s="63">
        <f>SUM(J61,P61)</f>
        <v>1008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07" customFormat="1" ht="16.5" customHeight="1">
      <c r="B77" s="186" t="str">
        <f>"平成"&amp;WIDECHAR($A$2)&amp;"年（"&amp;WIDECHAR($B$2)&amp;"年）"&amp;WIDECHAR($C$2)&amp;"月"</f>
        <v>平成２３年（２０１１年）８月</v>
      </c>
      <c r="C77" s="187"/>
      <c r="D77" s="187"/>
      <c r="E77" s="187"/>
      <c r="F77" s="187"/>
      <c r="G77" s="188"/>
      <c r="H77" s="211" t="s">
        <v>23</v>
      </c>
      <c r="I77" s="212"/>
      <c r="J77" s="212"/>
      <c r="K77" s="196" t="s">
        <v>24</v>
      </c>
      <c r="L77" s="197"/>
      <c r="M77" s="197"/>
      <c r="N77" s="197"/>
      <c r="O77" s="197"/>
      <c r="P77" s="197"/>
      <c r="Q77" s="198"/>
      <c r="R77" s="209" t="s">
        <v>17</v>
      </c>
    </row>
    <row r="78" spans="2:18" s="107" customFormat="1" ht="16.5" customHeight="1">
      <c r="B78" s="189"/>
      <c r="C78" s="190"/>
      <c r="D78" s="190"/>
      <c r="E78" s="190"/>
      <c r="F78" s="190"/>
      <c r="G78" s="191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1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2926</v>
      </c>
      <c r="I79" s="114">
        <f t="shared" si="4"/>
        <v>3054</v>
      </c>
      <c r="J79" s="115">
        <f t="shared" si="4"/>
        <v>5980</v>
      </c>
      <c r="K79" s="116">
        <f t="shared" si="4"/>
        <v>0</v>
      </c>
      <c r="L79" s="117">
        <f t="shared" si="4"/>
        <v>6287</v>
      </c>
      <c r="M79" s="117">
        <f t="shared" si="4"/>
        <v>5137</v>
      </c>
      <c r="N79" s="117">
        <f t="shared" si="4"/>
        <v>3163</v>
      </c>
      <c r="O79" s="117">
        <f t="shared" si="4"/>
        <v>2670</v>
      </c>
      <c r="P79" s="118">
        <f t="shared" si="4"/>
        <v>1649</v>
      </c>
      <c r="Q79" s="119">
        <f t="shared" si="4"/>
        <v>18906</v>
      </c>
      <c r="R79" s="120">
        <f t="shared" si="4"/>
        <v>24886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815</v>
      </c>
      <c r="I80" s="114">
        <f t="shared" si="5"/>
        <v>768</v>
      </c>
      <c r="J80" s="115">
        <f t="shared" si="5"/>
        <v>1583</v>
      </c>
      <c r="K80" s="116">
        <f t="shared" si="5"/>
        <v>0</v>
      </c>
      <c r="L80" s="117">
        <f t="shared" si="5"/>
        <v>1446</v>
      </c>
      <c r="M80" s="117">
        <f t="shared" si="5"/>
        <v>1066</v>
      </c>
      <c r="N80" s="117">
        <f t="shared" si="5"/>
        <v>644</v>
      </c>
      <c r="O80" s="117">
        <f t="shared" si="5"/>
        <v>622</v>
      </c>
      <c r="P80" s="118">
        <f t="shared" si="5"/>
        <v>510</v>
      </c>
      <c r="Q80" s="119">
        <f t="shared" si="5"/>
        <v>4288</v>
      </c>
      <c r="R80" s="120">
        <f aca="true" t="shared" si="6" ref="R80:R85">SUM(J80,Q80)</f>
        <v>5871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779</v>
      </c>
      <c r="I81" s="126">
        <v>727</v>
      </c>
      <c r="J81" s="127">
        <f>SUM(H81:I81)</f>
        <v>1506</v>
      </c>
      <c r="K81" s="128">
        <v>0</v>
      </c>
      <c r="L81" s="129">
        <v>1169</v>
      </c>
      <c r="M81" s="129">
        <v>753</v>
      </c>
      <c r="N81" s="129">
        <v>423</v>
      </c>
      <c r="O81" s="129">
        <v>317</v>
      </c>
      <c r="P81" s="126">
        <v>200</v>
      </c>
      <c r="Q81" s="127">
        <f>SUM(K81:P81)</f>
        <v>2862</v>
      </c>
      <c r="R81" s="130">
        <f t="shared" si="6"/>
        <v>4368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3</v>
      </c>
      <c r="N82" s="138">
        <v>3</v>
      </c>
      <c r="O82" s="138">
        <v>7</v>
      </c>
      <c r="P82" s="135">
        <v>36</v>
      </c>
      <c r="Q82" s="136">
        <f>SUM(K82:P82)</f>
        <v>49</v>
      </c>
      <c r="R82" s="139">
        <f t="shared" si="6"/>
        <v>49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14</v>
      </c>
      <c r="I83" s="135">
        <v>10</v>
      </c>
      <c r="J83" s="136">
        <f>SUM(H83:I83)</f>
        <v>24</v>
      </c>
      <c r="K83" s="137">
        <v>0</v>
      </c>
      <c r="L83" s="138">
        <v>119</v>
      </c>
      <c r="M83" s="138">
        <v>115</v>
      </c>
      <c r="N83" s="138">
        <v>75</v>
      </c>
      <c r="O83" s="138">
        <v>99</v>
      </c>
      <c r="P83" s="135">
        <v>91</v>
      </c>
      <c r="Q83" s="136">
        <f>SUM(K83:P83)</f>
        <v>499</v>
      </c>
      <c r="R83" s="139">
        <f t="shared" si="6"/>
        <v>523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4</v>
      </c>
      <c r="I84" s="135">
        <v>14</v>
      </c>
      <c r="J84" s="136">
        <f>SUM(H84:I84)</f>
        <v>18</v>
      </c>
      <c r="K84" s="137">
        <v>0</v>
      </c>
      <c r="L84" s="138">
        <v>60</v>
      </c>
      <c r="M84" s="138">
        <v>71</v>
      </c>
      <c r="N84" s="138">
        <v>58</v>
      </c>
      <c r="O84" s="138">
        <v>49</v>
      </c>
      <c r="P84" s="135">
        <v>60</v>
      </c>
      <c r="Q84" s="136">
        <f>SUM(K84:P84)</f>
        <v>298</v>
      </c>
      <c r="R84" s="139">
        <f t="shared" si="6"/>
        <v>316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18</v>
      </c>
      <c r="I85" s="143">
        <v>17</v>
      </c>
      <c r="J85" s="144">
        <f>SUM(H85:I85)</f>
        <v>35</v>
      </c>
      <c r="K85" s="145">
        <v>0</v>
      </c>
      <c r="L85" s="146">
        <v>98</v>
      </c>
      <c r="M85" s="146">
        <v>124</v>
      </c>
      <c r="N85" s="146">
        <v>85</v>
      </c>
      <c r="O85" s="146">
        <v>150</v>
      </c>
      <c r="P85" s="143">
        <v>123</v>
      </c>
      <c r="Q85" s="144">
        <f>SUM(K85:P85)</f>
        <v>580</v>
      </c>
      <c r="R85" s="147">
        <f t="shared" si="6"/>
        <v>615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458</v>
      </c>
      <c r="I86" s="114">
        <f t="shared" si="7"/>
        <v>504</v>
      </c>
      <c r="J86" s="115">
        <f t="shared" si="7"/>
        <v>962</v>
      </c>
      <c r="K86" s="116">
        <f t="shared" si="7"/>
        <v>0</v>
      </c>
      <c r="L86" s="117">
        <f t="shared" si="7"/>
        <v>1569</v>
      </c>
      <c r="M86" s="117">
        <f t="shared" si="7"/>
        <v>1257</v>
      </c>
      <c r="N86" s="117">
        <f t="shared" si="7"/>
        <v>712</v>
      </c>
      <c r="O86" s="117">
        <f t="shared" si="7"/>
        <v>527</v>
      </c>
      <c r="P86" s="118">
        <f t="shared" si="7"/>
        <v>271</v>
      </c>
      <c r="Q86" s="119">
        <f t="shared" si="7"/>
        <v>4336</v>
      </c>
      <c r="R86" s="120">
        <f t="shared" si="7"/>
        <v>5298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346</v>
      </c>
      <c r="I87" s="126">
        <v>343</v>
      </c>
      <c r="J87" s="148">
        <f>SUM(H87:I87)</f>
        <v>689</v>
      </c>
      <c r="K87" s="128">
        <v>0</v>
      </c>
      <c r="L87" s="129">
        <v>1091</v>
      </c>
      <c r="M87" s="129">
        <v>805</v>
      </c>
      <c r="N87" s="129">
        <v>448</v>
      </c>
      <c r="O87" s="129">
        <v>330</v>
      </c>
      <c r="P87" s="126">
        <v>156</v>
      </c>
      <c r="Q87" s="127">
        <f>SUM(K87:P87)</f>
        <v>2830</v>
      </c>
      <c r="R87" s="130">
        <f>SUM(J87,Q87)</f>
        <v>3519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112</v>
      </c>
      <c r="I88" s="143">
        <v>161</v>
      </c>
      <c r="J88" s="149">
        <f>SUM(H88:I88)</f>
        <v>273</v>
      </c>
      <c r="K88" s="145">
        <v>0</v>
      </c>
      <c r="L88" s="146">
        <v>478</v>
      </c>
      <c r="M88" s="146">
        <v>452</v>
      </c>
      <c r="N88" s="146">
        <v>264</v>
      </c>
      <c r="O88" s="146">
        <v>197</v>
      </c>
      <c r="P88" s="143">
        <v>115</v>
      </c>
      <c r="Q88" s="144">
        <f>SUM(K88:P88)</f>
        <v>1506</v>
      </c>
      <c r="R88" s="147">
        <f>SUM(J88,Q88)</f>
        <v>1779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2</v>
      </c>
      <c r="I89" s="114">
        <f t="shared" si="8"/>
        <v>5</v>
      </c>
      <c r="J89" s="115">
        <f t="shared" si="8"/>
        <v>7</v>
      </c>
      <c r="K89" s="116">
        <f t="shared" si="8"/>
        <v>0</v>
      </c>
      <c r="L89" s="117">
        <f t="shared" si="8"/>
        <v>104</v>
      </c>
      <c r="M89" s="117">
        <f t="shared" si="8"/>
        <v>168</v>
      </c>
      <c r="N89" s="117">
        <f t="shared" si="8"/>
        <v>162</v>
      </c>
      <c r="O89" s="117">
        <f t="shared" si="8"/>
        <v>173</v>
      </c>
      <c r="P89" s="118">
        <f t="shared" si="8"/>
        <v>106</v>
      </c>
      <c r="Q89" s="119">
        <f t="shared" si="8"/>
        <v>713</v>
      </c>
      <c r="R89" s="120">
        <f t="shared" si="8"/>
        <v>720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1</v>
      </c>
      <c r="I90" s="126">
        <v>2</v>
      </c>
      <c r="J90" s="148">
        <f>SUM(H90:I90)</f>
        <v>3</v>
      </c>
      <c r="K90" s="128">
        <v>0</v>
      </c>
      <c r="L90" s="129">
        <v>81</v>
      </c>
      <c r="M90" s="129">
        <v>105</v>
      </c>
      <c r="N90" s="129">
        <v>115</v>
      </c>
      <c r="O90" s="129">
        <v>111</v>
      </c>
      <c r="P90" s="126">
        <v>69</v>
      </c>
      <c r="Q90" s="127">
        <f>SUM(K90:P90)</f>
        <v>481</v>
      </c>
      <c r="R90" s="130">
        <f>SUM(J90,Q90)</f>
        <v>484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1</v>
      </c>
      <c r="I91" s="135">
        <v>3</v>
      </c>
      <c r="J91" s="150">
        <f>SUM(H91:I91)</f>
        <v>4</v>
      </c>
      <c r="K91" s="137">
        <v>0</v>
      </c>
      <c r="L91" s="138">
        <v>21</v>
      </c>
      <c r="M91" s="138">
        <v>61</v>
      </c>
      <c r="N91" s="138">
        <v>44</v>
      </c>
      <c r="O91" s="138">
        <v>58</v>
      </c>
      <c r="P91" s="135">
        <v>36</v>
      </c>
      <c r="Q91" s="136">
        <f>SUM(K91:P91)</f>
        <v>220</v>
      </c>
      <c r="R91" s="139">
        <f>SUM(J91,Q91)</f>
        <v>224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2</v>
      </c>
      <c r="M92" s="146">
        <v>2</v>
      </c>
      <c r="N92" s="146">
        <v>3</v>
      </c>
      <c r="O92" s="146">
        <v>4</v>
      </c>
      <c r="P92" s="143">
        <v>1</v>
      </c>
      <c r="Q92" s="144">
        <f>SUM(K92:P92)</f>
        <v>12</v>
      </c>
      <c r="R92" s="147">
        <f>SUM(J92,Q92)</f>
        <v>12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418</v>
      </c>
      <c r="I93" s="114">
        <f t="shared" si="9"/>
        <v>563</v>
      </c>
      <c r="J93" s="115">
        <f t="shared" si="9"/>
        <v>981</v>
      </c>
      <c r="K93" s="116">
        <f t="shared" si="9"/>
        <v>0</v>
      </c>
      <c r="L93" s="117">
        <f t="shared" si="9"/>
        <v>851</v>
      </c>
      <c r="M93" s="117">
        <f t="shared" si="9"/>
        <v>946</v>
      </c>
      <c r="N93" s="117">
        <f t="shared" si="9"/>
        <v>701</v>
      </c>
      <c r="O93" s="117">
        <f t="shared" si="9"/>
        <v>614</v>
      </c>
      <c r="P93" s="118">
        <f t="shared" si="9"/>
        <v>367</v>
      </c>
      <c r="Q93" s="119">
        <f t="shared" si="9"/>
        <v>3479</v>
      </c>
      <c r="R93" s="120">
        <f t="shared" si="9"/>
        <v>4460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365</v>
      </c>
      <c r="I94" s="126">
        <v>516</v>
      </c>
      <c r="J94" s="148">
        <f>SUM(H94:I94)</f>
        <v>881</v>
      </c>
      <c r="K94" s="128">
        <v>0</v>
      </c>
      <c r="L94" s="129">
        <v>795</v>
      </c>
      <c r="M94" s="129">
        <v>914</v>
      </c>
      <c r="N94" s="129">
        <v>676</v>
      </c>
      <c r="O94" s="129">
        <v>598</v>
      </c>
      <c r="P94" s="126">
        <v>362</v>
      </c>
      <c r="Q94" s="127">
        <f>SUM(K94:P94)</f>
        <v>3345</v>
      </c>
      <c r="R94" s="130">
        <f>SUM(J94,Q94)</f>
        <v>4226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23</v>
      </c>
      <c r="I95" s="135">
        <v>23</v>
      </c>
      <c r="J95" s="150">
        <f>SUM(H95:I95)</f>
        <v>46</v>
      </c>
      <c r="K95" s="137">
        <v>0</v>
      </c>
      <c r="L95" s="138">
        <v>29</v>
      </c>
      <c r="M95" s="138">
        <v>14</v>
      </c>
      <c r="N95" s="138">
        <v>9</v>
      </c>
      <c r="O95" s="138">
        <v>5</v>
      </c>
      <c r="P95" s="135">
        <v>4</v>
      </c>
      <c r="Q95" s="136">
        <f>SUM(K95:P95)</f>
        <v>61</v>
      </c>
      <c r="R95" s="139">
        <f>SUM(J95,Q95)</f>
        <v>107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30</v>
      </c>
      <c r="I96" s="143">
        <v>24</v>
      </c>
      <c r="J96" s="149">
        <f>SUM(H96:I96)</f>
        <v>54</v>
      </c>
      <c r="K96" s="145">
        <v>0</v>
      </c>
      <c r="L96" s="146">
        <v>27</v>
      </c>
      <c r="M96" s="146">
        <v>18</v>
      </c>
      <c r="N96" s="146">
        <v>16</v>
      </c>
      <c r="O96" s="146">
        <v>11</v>
      </c>
      <c r="P96" s="143">
        <v>1</v>
      </c>
      <c r="Q96" s="144">
        <f>SUM(K96:P96)</f>
        <v>73</v>
      </c>
      <c r="R96" s="147">
        <f>SUM(J96,Q96)</f>
        <v>127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13</v>
      </c>
      <c r="I97" s="114">
        <v>24</v>
      </c>
      <c r="J97" s="115">
        <f>SUM(H97:I97)</f>
        <v>37</v>
      </c>
      <c r="K97" s="116">
        <v>0</v>
      </c>
      <c r="L97" s="117">
        <v>109</v>
      </c>
      <c r="M97" s="117">
        <v>73</v>
      </c>
      <c r="N97" s="117">
        <v>48</v>
      </c>
      <c r="O97" s="117">
        <v>62</v>
      </c>
      <c r="P97" s="118">
        <v>18</v>
      </c>
      <c r="Q97" s="119">
        <f>SUM(K97:P97)</f>
        <v>310</v>
      </c>
      <c r="R97" s="120">
        <f>SUM(J97,Q97)</f>
        <v>347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1220</v>
      </c>
      <c r="I98" s="114">
        <v>1190</v>
      </c>
      <c r="J98" s="115">
        <f>SUM(H98:I98)</f>
        <v>2410</v>
      </c>
      <c r="K98" s="116">
        <v>0</v>
      </c>
      <c r="L98" s="117">
        <v>2208</v>
      </c>
      <c r="M98" s="117">
        <v>1627</v>
      </c>
      <c r="N98" s="117">
        <v>896</v>
      </c>
      <c r="O98" s="117">
        <v>672</v>
      </c>
      <c r="P98" s="118">
        <v>377</v>
      </c>
      <c r="Q98" s="119">
        <f>SUM(K98:P98)</f>
        <v>5780</v>
      </c>
      <c r="R98" s="120">
        <f>SUM(J98,Q98)</f>
        <v>8190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10</v>
      </c>
      <c r="I99" s="114">
        <f t="shared" si="10"/>
        <v>5</v>
      </c>
      <c r="J99" s="115">
        <f t="shared" si="10"/>
        <v>15</v>
      </c>
      <c r="K99" s="116">
        <f t="shared" si="10"/>
        <v>0</v>
      </c>
      <c r="L99" s="117">
        <f t="shared" si="10"/>
        <v>229</v>
      </c>
      <c r="M99" s="117">
        <f t="shared" si="10"/>
        <v>325</v>
      </c>
      <c r="N99" s="117">
        <f t="shared" si="10"/>
        <v>271</v>
      </c>
      <c r="O99" s="117">
        <f t="shared" si="10"/>
        <v>263</v>
      </c>
      <c r="P99" s="118">
        <f t="shared" si="10"/>
        <v>122</v>
      </c>
      <c r="Q99" s="119">
        <f t="shared" si="10"/>
        <v>1210</v>
      </c>
      <c r="R99" s="120">
        <f t="shared" si="10"/>
        <v>1225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5</v>
      </c>
      <c r="M100" s="129">
        <v>11</v>
      </c>
      <c r="N100" s="129">
        <v>1</v>
      </c>
      <c r="O100" s="129">
        <v>3</v>
      </c>
      <c r="P100" s="126">
        <v>5</v>
      </c>
      <c r="Q100" s="127">
        <f aca="true" t="shared" si="11" ref="Q100:Q105">SUM(K100:P100)</f>
        <v>25</v>
      </c>
      <c r="R100" s="130">
        <f aca="true" t="shared" si="12" ref="R100:R105">SUM(J100,Q100)</f>
        <v>25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8</v>
      </c>
      <c r="I101" s="135">
        <v>2</v>
      </c>
      <c r="J101" s="150">
        <f>SUM(H101:I101)</f>
        <v>10</v>
      </c>
      <c r="K101" s="137">
        <v>0</v>
      </c>
      <c r="L101" s="138">
        <v>40</v>
      </c>
      <c r="M101" s="138">
        <v>61</v>
      </c>
      <c r="N101" s="138">
        <v>27</v>
      </c>
      <c r="O101" s="138">
        <v>42</v>
      </c>
      <c r="P101" s="135">
        <v>21</v>
      </c>
      <c r="Q101" s="136">
        <f t="shared" si="11"/>
        <v>191</v>
      </c>
      <c r="R101" s="139">
        <f t="shared" si="12"/>
        <v>201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2</v>
      </c>
      <c r="I102" s="135">
        <v>3</v>
      </c>
      <c r="J102" s="150">
        <f>SUM(H102:I102)</f>
        <v>5</v>
      </c>
      <c r="K102" s="137">
        <v>0</v>
      </c>
      <c r="L102" s="138">
        <v>41</v>
      </c>
      <c r="M102" s="138">
        <v>44</v>
      </c>
      <c r="N102" s="138">
        <v>40</v>
      </c>
      <c r="O102" s="138">
        <v>40</v>
      </c>
      <c r="P102" s="135">
        <v>14</v>
      </c>
      <c r="Q102" s="136">
        <f t="shared" si="11"/>
        <v>179</v>
      </c>
      <c r="R102" s="139">
        <f t="shared" si="12"/>
        <v>184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126</v>
      </c>
      <c r="M103" s="138">
        <v>189</v>
      </c>
      <c r="N103" s="138">
        <v>176</v>
      </c>
      <c r="O103" s="138">
        <v>152</v>
      </c>
      <c r="P103" s="135">
        <v>71</v>
      </c>
      <c r="Q103" s="136">
        <f t="shared" si="11"/>
        <v>714</v>
      </c>
      <c r="R103" s="139">
        <f t="shared" si="12"/>
        <v>714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17</v>
      </c>
      <c r="M104" s="138">
        <v>19</v>
      </c>
      <c r="N104" s="138">
        <v>21</v>
      </c>
      <c r="O104" s="138">
        <v>18</v>
      </c>
      <c r="P104" s="135">
        <v>6</v>
      </c>
      <c r="Q104" s="136">
        <f t="shared" si="11"/>
        <v>81</v>
      </c>
      <c r="R104" s="139">
        <f t="shared" si="12"/>
        <v>81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0</v>
      </c>
      <c r="M105" s="146">
        <v>1</v>
      </c>
      <c r="N105" s="146">
        <v>6</v>
      </c>
      <c r="O105" s="146">
        <v>8</v>
      </c>
      <c r="P105" s="143">
        <v>5</v>
      </c>
      <c r="Q105" s="144">
        <f t="shared" si="11"/>
        <v>20</v>
      </c>
      <c r="R105" s="147">
        <f t="shared" si="12"/>
        <v>20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Q106">SUM(L107:L109)</f>
        <v>41</v>
      </c>
      <c r="M106" s="117">
        <f t="shared" si="13"/>
        <v>99</v>
      </c>
      <c r="N106" s="117">
        <f t="shared" si="13"/>
        <v>296</v>
      </c>
      <c r="O106" s="117">
        <f t="shared" si="13"/>
        <v>731</v>
      </c>
      <c r="P106" s="118">
        <f t="shared" si="13"/>
        <v>1153</v>
      </c>
      <c r="Q106" s="119">
        <f t="shared" si="13"/>
        <v>2320</v>
      </c>
      <c r="R106" s="120">
        <f>SUM(R107:R109)</f>
        <v>2320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10</v>
      </c>
      <c r="M107" s="129">
        <v>30</v>
      </c>
      <c r="N107" s="129">
        <v>134</v>
      </c>
      <c r="O107" s="129">
        <v>341</v>
      </c>
      <c r="P107" s="126">
        <v>348</v>
      </c>
      <c r="Q107" s="127">
        <f>SUM(K107:P107)</f>
        <v>863</v>
      </c>
      <c r="R107" s="130">
        <f>SUM(J107,Q107)</f>
        <v>863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28</v>
      </c>
      <c r="M108" s="138">
        <v>62</v>
      </c>
      <c r="N108" s="138">
        <v>99</v>
      </c>
      <c r="O108" s="138">
        <v>147</v>
      </c>
      <c r="P108" s="135">
        <v>111</v>
      </c>
      <c r="Q108" s="136">
        <f>SUM(K108:P108)</f>
        <v>447</v>
      </c>
      <c r="R108" s="139">
        <f>SUM(J108,Q108)</f>
        <v>447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3</v>
      </c>
      <c r="M109" s="146">
        <v>7</v>
      </c>
      <c r="N109" s="146">
        <v>63</v>
      </c>
      <c r="O109" s="146">
        <v>243</v>
      </c>
      <c r="P109" s="143">
        <v>694</v>
      </c>
      <c r="Q109" s="144">
        <f>SUM(K109:P109)</f>
        <v>1010</v>
      </c>
      <c r="R109" s="147">
        <f>SUM(J109,Q109)</f>
        <v>1010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P110">SUM(H79,H99,H106)</f>
        <v>2936</v>
      </c>
      <c r="I110" s="114">
        <f t="shared" si="14"/>
        <v>3059</v>
      </c>
      <c r="J110" s="115">
        <f t="shared" si="14"/>
        <v>5995</v>
      </c>
      <c r="K110" s="116">
        <f t="shared" si="14"/>
        <v>0</v>
      </c>
      <c r="L110" s="117">
        <f t="shared" si="14"/>
        <v>6557</v>
      </c>
      <c r="M110" s="117">
        <f t="shared" si="14"/>
        <v>5561</v>
      </c>
      <c r="N110" s="117">
        <f t="shared" si="14"/>
        <v>3730</v>
      </c>
      <c r="O110" s="117">
        <f t="shared" si="14"/>
        <v>3664</v>
      </c>
      <c r="P110" s="118">
        <f t="shared" si="14"/>
        <v>2924</v>
      </c>
      <c r="Q110" s="119">
        <f>SUM(Q79,Q99,Q106)</f>
        <v>22436</v>
      </c>
      <c r="R110" s="120">
        <f>SUM(R79,R99,R106)</f>
        <v>28431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07" customFormat="1" ht="16.5" customHeight="1">
      <c r="B114" s="186" t="str">
        <f>"平成"&amp;WIDECHAR($A$2)&amp;"年（"&amp;WIDECHAR($B$2)&amp;"年）"&amp;WIDECHAR($C$2)&amp;"月"</f>
        <v>平成２３年（２０１１年）８月</v>
      </c>
      <c r="C114" s="187"/>
      <c r="D114" s="187"/>
      <c r="E114" s="187"/>
      <c r="F114" s="187"/>
      <c r="G114" s="188"/>
      <c r="H114" s="211" t="s">
        <v>23</v>
      </c>
      <c r="I114" s="212"/>
      <c r="J114" s="212"/>
      <c r="K114" s="196" t="s">
        <v>24</v>
      </c>
      <c r="L114" s="197"/>
      <c r="M114" s="197"/>
      <c r="N114" s="197"/>
      <c r="O114" s="197"/>
      <c r="P114" s="197"/>
      <c r="Q114" s="198"/>
      <c r="R114" s="209" t="s">
        <v>17</v>
      </c>
    </row>
    <row r="115" spans="2:18" s="107" customFormat="1" ht="16.5" customHeight="1">
      <c r="B115" s="189"/>
      <c r="C115" s="190"/>
      <c r="D115" s="190"/>
      <c r="E115" s="190"/>
      <c r="F115" s="190"/>
      <c r="G115" s="191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1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32405883</v>
      </c>
      <c r="I116" s="114">
        <f t="shared" si="15"/>
        <v>49843122</v>
      </c>
      <c r="J116" s="115">
        <f t="shared" si="15"/>
        <v>82249005</v>
      </c>
      <c r="K116" s="116">
        <f t="shared" si="15"/>
        <v>0</v>
      </c>
      <c r="L116" s="117">
        <f t="shared" si="15"/>
        <v>201637547</v>
      </c>
      <c r="M116" s="117">
        <f t="shared" si="15"/>
        <v>197246366</v>
      </c>
      <c r="N116" s="117">
        <f t="shared" si="15"/>
        <v>146400248</v>
      </c>
      <c r="O116" s="117">
        <f t="shared" si="15"/>
        <v>134436440</v>
      </c>
      <c r="P116" s="118">
        <f t="shared" si="15"/>
        <v>86047577</v>
      </c>
      <c r="Q116" s="119">
        <f t="shared" si="15"/>
        <v>765768178</v>
      </c>
      <c r="R116" s="120">
        <f t="shared" si="15"/>
        <v>848017183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11973243</v>
      </c>
      <c r="I117" s="114">
        <f t="shared" si="16"/>
        <v>15133806</v>
      </c>
      <c r="J117" s="115">
        <f t="shared" si="16"/>
        <v>27107049</v>
      </c>
      <c r="K117" s="116">
        <f t="shared" si="16"/>
        <v>0</v>
      </c>
      <c r="L117" s="117">
        <f t="shared" si="16"/>
        <v>38473527</v>
      </c>
      <c r="M117" s="117">
        <f t="shared" si="16"/>
        <v>39089097</v>
      </c>
      <c r="N117" s="117">
        <f t="shared" si="16"/>
        <v>30188205</v>
      </c>
      <c r="O117" s="117">
        <f t="shared" si="16"/>
        <v>31194885</v>
      </c>
      <c r="P117" s="118">
        <f t="shared" si="16"/>
        <v>27360378</v>
      </c>
      <c r="Q117" s="119">
        <f t="shared" si="16"/>
        <v>166306092</v>
      </c>
      <c r="R117" s="120">
        <f aca="true" t="shared" si="17" ref="R117:R122">SUM(J117,Q117)</f>
        <v>193413141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11535942</v>
      </c>
      <c r="I118" s="126">
        <v>14187375</v>
      </c>
      <c r="J118" s="127">
        <f>SUM(H118:I118)</f>
        <v>25723317</v>
      </c>
      <c r="K118" s="128">
        <v>0</v>
      </c>
      <c r="L118" s="129">
        <v>31899603</v>
      </c>
      <c r="M118" s="129">
        <v>30903768</v>
      </c>
      <c r="N118" s="129">
        <v>24525234</v>
      </c>
      <c r="O118" s="129">
        <v>23652003</v>
      </c>
      <c r="P118" s="126">
        <v>17878770</v>
      </c>
      <c r="Q118" s="136">
        <f>SUM(K118:P118)</f>
        <v>128859378</v>
      </c>
      <c r="R118" s="130">
        <f t="shared" si="17"/>
        <v>154582695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192330</v>
      </c>
      <c r="N119" s="138">
        <v>213750</v>
      </c>
      <c r="O119" s="138">
        <v>283626</v>
      </c>
      <c r="P119" s="135">
        <v>2061675</v>
      </c>
      <c r="Q119" s="136">
        <f>SUM(K119:P119)</f>
        <v>2751381</v>
      </c>
      <c r="R119" s="139">
        <f t="shared" si="17"/>
        <v>2751381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225486</v>
      </c>
      <c r="I120" s="135">
        <v>400158</v>
      </c>
      <c r="J120" s="136">
        <f>SUM(H120:I120)</f>
        <v>625644</v>
      </c>
      <c r="K120" s="137">
        <v>0</v>
      </c>
      <c r="L120" s="138">
        <v>3569229</v>
      </c>
      <c r="M120" s="138">
        <v>4389678</v>
      </c>
      <c r="N120" s="138">
        <v>2488302</v>
      </c>
      <c r="O120" s="138">
        <v>4040172</v>
      </c>
      <c r="P120" s="135">
        <v>4212621</v>
      </c>
      <c r="Q120" s="136">
        <f>SUM(K120:P120)</f>
        <v>18700002</v>
      </c>
      <c r="R120" s="139">
        <f t="shared" si="17"/>
        <v>19325646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91935</v>
      </c>
      <c r="I121" s="135">
        <v>417303</v>
      </c>
      <c r="J121" s="136">
        <f>SUM(H121:I121)</f>
        <v>509238</v>
      </c>
      <c r="K121" s="137">
        <v>0</v>
      </c>
      <c r="L121" s="138">
        <v>2249865</v>
      </c>
      <c r="M121" s="138">
        <v>2607201</v>
      </c>
      <c r="N121" s="138">
        <v>2331459</v>
      </c>
      <c r="O121" s="138">
        <v>2066004</v>
      </c>
      <c r="P121" s="135">
        <v>2363832</v>
      </c>
      <c r="Q121" s="136">
        <f>SUM(K121:P121)</f>
        <v>11618361</v>
      </c>
      <c r="R121" s="139">
        <f t="shared" si="17"/>
        <v>12127599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119880</v>
      </c>
      <c r="I122" s="143">
        <v>128970</v>
      </c>
      <c r="J122" s="144">
        <f>SUM(H122:I122)</f>
        <v>248850</v>
      </c>
      <c r="K122" s="145">
        <v>0</v>
      </c>
      <c r="L122" s="146">
        <v>754830</v>
      </c>
      <c r="M122" s="146">
        <v>996120</v>
      </c>
      <c r="N122" s="146">
        <v>629460</v>
      </c>
      <c r="O122" s="146">
        <v>1153080</v>
      </c>
      <c r="P122" s="143">
        <v>843480</v>
      </c>
      <c r="Q122" s="144">
        <f>SUM(K122:P122)</f>
        <v>4376970</v>
      </c>
      <c r="R122" s="147">
        <f t="shared" si="17"/>
        <v>4625820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10132671</v>
      </c>
      <c r="I123" s="114">
        <f t="shared" si="18"/>
        <v>21284030</v>
      </c>
      <c r="J123" s="115">
        <f t="shared" si="18"/>
        <v>31416701</v>
      </c>
      <c r="K123" s="116">
        <f t="shared" si="18"/>
        <v>0</v>
      </c>
      <c r="L123" s="117">
        <f t="shared" si="18"/>
        <v>108985266</v>
      </c>
      <c r="M123" s="117">
        <f t="shared" si="18"/>
        <v>107703453</v>
      </c>
      <c r="N123" s="117">
        <f t="shared" si="18"/>
        <v>73357434</v>
      </c>
      <c r="O123" s="117">
        <f t="shared" si="18"/>
        <v>59248068</v>
      </c>
      <c r="P123" s="118">
        <f t="shared" si="18"/>
        <v>34313472</v>
      </c>
      <c r="Q123" s="119">
        <f t="shared" si="18"/>
        <v>383607693</v>
      </c>
      <c r="R123" s="120">
        <f t="shared" si="18"/>
        <v>415024394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7333248</v>
      </c>
      <c r="I124" s="126">
        <v>13827323</v>
      </c>
      <c r="J124" s="148">
        <f>SUM(H124:I124)</f>
        <v>21160571</v>
      </c>
      <c r="K124" s="128">
        <v>0</v>
      </c>
      <c r="L124" s="129">
        <v>77851134</v>
      </c>
      <c r="M124" s="129">
        <v>69392283</v>
      </c>
      <c r="N124" s="129">
        <v>47622420</v>
      </c>
      <c r="O124" s="129">
        <v>37989927</v>
      </c>
      <c r="P124" s="126">
        <v>19783575</v>
      </c>
      <c r="Q124" s="127">
        <f>SUM(K124:P124)</f>
        <v>252639339</v>
      </c>
      <c r="R124" s="130">
        <f>SUM(J124,Q124)</f>
        <v>273799910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2799423</v>
      </c>
      <c r="I125" s="143">
        <v>7456707</v>
      </c>
      <c r="J125" s="149">
        <f>SUM(H125:I125)</f>
        <v>10256130</v>
      </c>
      <c r="K125" s="145">
        <v>0</v>
      </c>
      <c r="L125" s="146">
        <v>31134132</v>
      </c>
      <c r="M125" s="146">
        <v>38311170</v>
      </c>
      <c r="N125" s="146">
        <v>25735014</v>
      </c>
      <c r="O125" s="146">
        <v>21258141</v>
      </c>
      <c r="P125" s="143">
        <v>14529897</v>
      </c>
      <c r="Q125" s="144">
        <f>SUM(K125:P125)</f>
        <v>130968354</v>
      </c>
      <c r="R125" s="147">
        <f>SUM(J125,Q125)</f>
        <v>141224484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58041</v>
      </c>
      <c r="I126" s="114">
        <f t="shared" si="19"/>
        <v>215667</v>
      </c>
      <c r="J126" s="115">
        <f t="shared" si="19"/>
        <v>273708</v>
      </c>
      <c r="K126" s="116">
        <f t="shared" si="19"/>
        <v>0</v>
      </c>
      <c r="L126" s="117">
        <f t="shared" si="19"/>
        <v>4524327</v>
      </c>
      <c r="M126" s="117">
        <f t="shared" si="19"/>
        <v>8593812</v>
      </c>
      <c r="N126" s="117">
        <f t="shared" si="19"/>
        <v>11730834</v>
      </c>
      <c r="O126" s="117">
        <f t="shared" si="19"/>
        <v>12940584</v>
      </c>
      <c r="P126" s="118">
        <f t="shared" si="19"/>
        <v>8600733</v>
      </c>
      <c r="Q126" s="119">
        <f t="shared" si="19"/>
        <v>46390290</v>
      </c>
      <c r="R126" s="120">
        <f t="shared" si="19"/>
        <v>46663998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14508</v>
      </c>
      <c r="I127" s="126">
        <v>102483</v>
      </c>
      <c r="J127" s="148">
        <f>SUM(H127:I127)</f>
        <v>116991</v>
      </c>
      <c r="K127" s="128">
        <v>0</v>
      </c>
      <c r="L127" s="129">
        <v>3466008</v>
      </c>
      <c r="M127" s="129">
        <v>5175400</v>
      </c>
      <c r="N127" s="129">
        <v>7704810</v>
      </c>
      <c r="O127" s="129">
        <v>7456677</v>
      </c>
      <c r="P127" s="126">
        <v>5216553</v>
      </c>
      <c r="Q127" s="127">
        <f>SUM(K127:P127)</f>
        <v>29019448</v>
      </c>
      <c r="R127" s="130">
        <f>SUM(J127,Q127)</f>
        <v>29136439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43533</v>
      </c>
      <c r="I128" s="135">
        <v>113184</v>
      </c>
      <c r="J128" s="150">
        <f>SUM(H128:I128)</f>
        <v>156717</v>
      </c>
      <c r="K128" s="137">
        <v>0</v>
      </c>
      <c r="L128" s="138">
        <v>950337</v>
      </c>
      <c r="M128" s="138">
        <v>3305975</v>
      </c>
      <c r="N128" s="138">
        <v>3803454</v>
      </c>
      <c r="O128" s="138">
        <v>5190849</v>
      </c>
      <c r="P128" s="135">
        <v>3341673</v>
      </c>
      <c r="Q128" s="136">
        <f>SUM(K128:P128)</f>
        <v>16592288</v>
      </c>
      <c r="R128" s="139">
        <f>SUM(J128,Q128)</f>
        <v>16749005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107982</v>
      </c>
      <c r="M129" s="146">
        <v>112437</v>
      </c>
      <c r="N129" s="146">
        <v>222570</v>
      </c>
      <c r="O129" s="146">
        <v>293058</v>
      </c>
      <c r="P129" s="143">
        <v>42507</v>
      </c>
      <c r="Q129" s="144">
        <f>SUM(K129:P129)</f>
        <v>778554</v>
      </c>
      <c r="R129" s="147">
        <f>SUM(J129,Q129)</f>
        <v>778554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4288123</v>
      </c>
      <c r="I130" s="114">
        <f t="shared" si="20"/>
        <v>5228684</v>
      </c>
      <c r="J130" s="115">
        <f t="shared" si="20"/>
        <v>9516807</v>
      </c>
      <c r="K130" s="116">
        <f t="shared" si="20"/>
        <v>0</v>
      </c>
      <c r="L130" s="117">
        <f t="shared" si="20"/>
        <v>7520774</v>
      </c>
      <c r="M130" s="117">
        <f t="shared" si="20"/>
        <v>10073395</v>
      </c>
      <c r="N130" s="117">
        <f t="shared" si="20"/>
        <v>8541583</v>
      </c>
      <c r="O130" s="117">
        <f t="shared" si="20"/>
        <v>8338167</v>
      </c>
      <c r="P130" s="118">
        <f t="shared" si="20"/>
        <v>5966710</v>
      </c>
      <c r="Q130" s="119">
        <f t="shared" si="20"/>
        <v>40440629</v>
      </c>
      <c r="R130" s="120">
        <f t="shared" si="20"/>
        <v>49957436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1841328</v>
      </c>
      <c r="I131" s="126">
        <v>3382770</v>
      </c>
      <c r="J131" s="148">
        <f>SUM(H131:I131)</f>
        <v>5224098</v>
      </c>
      <c r="K131" s="128">
        <v>0</v>
      </c>
      <c r="L131" s="129">
        <v>4933318</v>
      </c>
      <c r="M131" s="129">
        <v>8500705</v>
      </c>
      <c r="N131" s="129">
        <v>7234569</v>
      </c>
      <c r="O131" s="129">
        <v>7519663</v>
      </c>
      <c r="P131" s="126">
        <v>5817239</v>
      </c>
      <c r="Q131" s="127">
        <f>SUM(K131:P131)</f>
        <v>34005494</v>
      </c>
      <c r="R131" s="130">
        <f>SUM(J131,Q131)</f>
        <v>39229592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396011</v>
      </c>
      <c r="I132" s="135">
        <v>406578</v>
      </c>
      <c r="J132" s="150">
        <f>SUM(H132:I132)</f>
        <v>802589</v>
      </c>
      <c r="K132" s="137">
        <v>0</v>
      </c>
      <c r="L132" s="138">
        <v>710627</v>
      </c>
      <c r="M132" s="138">
        <v>456967</v>
      </c>
      <c r="N132" s="138">
        <v>300157</v>
      </c>
      <c r="O132" s="138">
        <v>167337</v>
      </c>
      <c r="P132" s="135">
        <v>63665</v>
      </c>
      <c r="Q132" s="136">
        <f>SUM(K132:P132)</f>
        <v>1698753</v>
      </c>
      <c r="R132" s="139">
        <f>SUM(J132,Q132)</f>
        <v>2501342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2050784</v>
      </c>
      <c r="I133" s="143">
        <v>1439336</v>
      </c>
      <c r="J133" s="149">
        <f>SUM(H133:I133)</f>
        <v>3490120</v>
      </c>
      <c r="K133" s="145">
        <v>0</v>
      </c>
      <c r="L133" s="146">
        <v>1876829</v>
      </c>
      <c r="M133" s="146">
        <v>1115723</v>
      </c>
      <c r="N133" s="146">
        <v>1006857</v>
      </c>
      <c r="O133" s="146">
        <v>651167</v>
      </c>
      <c r="P133" s="143">
        <v>85806</v>
      </c>
      <c r="Q133" s="144">
        <f>SUM(K133:P133)</f>
        <v>4736382</v>
      </c>
      <c r="R133" s="147">
        <f>SUM(J133,Q133)</f>
        <v>8226502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750285</v>
      </c>
      <c r="I134" s="114">
        <v>2955015</v>
      </c>
      <c r="J134" s="115">
        <f>SUM(H134:I134)</f>
        <v>3705300</v>
      </c>
      <c r="K134" s="116">
        <v>0</v>
      </c>
      <c r="L134" s="117">
        <v>15830413</v>
      </c>
      <c r="M134" s="117">
        <v>12371544</v>
      </c>
      <c r="N134" s="117">
        <v>8948360</v>
      </c>
      <c r="O134" s="117">
        <v>12458236</v>
      </c>
      <c r="P134" s="118">
        <v>3971384</v>
      </c>
      <c r="Q134" s="119">
        <f>SUM(K134:P134)</f>
        <v>53579937</v>
      </c>
      <c r="R134" s="120">
        <f>SUM(J134,Q134)</f>
        <v>57285237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5203520</v>
      </c>
      <c r="I135" s="114">
        <v>5025920</v>
      </c>
      <c r="J135" s="115">
        <f>SUM(H135:I135)</f>
        <v>10229440</v>
      </c>
      <c r="K135" s="116">
        <v>0</v>
      </c>
      <c r="L135" s="117">
        <v>26303240</v>
      </c>
      <c r="M135" s="117">
        <v>19415065</v>
      </c>
      <c r="N135" s="117">
        <v>13633832</v>
      </c>
      <c r="O135" s="117">
        <v>10256500</v>
      </c>
      <c r="P135" s="118">
        <v>5834900</v>
      </c>
      <c r="Q135" s="119">
        <f>SUM(K135:P135)</f>
        <v>75443537</v>
      </c>
      <c r="R135" s="120">
        <f>SUM(J135,Q135)</f>
        <v>85672977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342909</v>
      </c>
      <c r="I136" s="114">
        <f t="shared" si="21"/>
        <v>307926</v>
      </c>
      <c r="J136" s="115">
        <f t="shared" si="21"/>
        <v>650835</v>
      </c>
      <c r="K136" s="116">
        <f t="shared" si="21"/>
        <v>0</v>
      </c>
      <c r="L136" s="117">
        <f t="shared" si="21"/>
        <v>38926467</v>
      </c>
      <c r="M136" s="117">
        <f t="shared" si="21"/>
        <v>60556286</v>
      </c>
      <c r="N136" s="117">
        <f t="shared" si="21"/>
        <v>57901707</v>
      </c>
      <c r="O136" s="117">
        <f t="shared" si="21"/>
        <v>55760805</v>
      </c>
      <c r="P136" s="118">
        <f t="shared" si="21"/>
        <v>25369317</v>
      </c>
      <c r="Q136" s="119">
        <f t="shared" si="21"/>
        <v>238514582</v>
      </c>
      <c r="R136" s="120">
        <f t="shared" si="21"/>
        <v>239165417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50328</v>
      </c>
      <c r="M137" s="129">
        <v>104328</v>
      </c>
      <c r="N137" s="129">
        <v>14328</v>
      </c>
      <c r="O137" s="129">
        <v>51804</v>
      </c>
      <c r="P137" s="126">
        <v>128187</v>
      </c>
      <c r="Q137" s="127">
        <f aca="true" t="shared" si="22" ref="Q137:Q142">SUM(K137:P137)</f>
        <v>348975</v>
      </c>
      <c r="R137" s="130">
        <f aca="true" t="shared" si="23" ref="R137:R142">SUM(J137,Q137)</f>
        <v>348975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256167</v>
      </c>
      <c r="I138" s="135">
        <v>85761</v>
      </c>
      <c r="J138" s="150">
        <f>SUM(H138:I138)</f>
        <v>341928</v>
      </c>
      <c r="K138" s="137">
        <v>0</v>
      </c>
      <c r="L138" s="138">
        <v>3415995</v>
      </c>
      <c r="M138" s="138">
        <v>6447627</v>
      </c>
      <c r="N138" s="138">
        <v>3451347</v>
      </c>
      <c r="O138" s="138">
        <v>5475519</v>
      </c>
      <c r="P138" s="135">
        <v>2507058</v>
      </c>
      <c r="Q138" s="136">
        <f t="shared" si="22"/>
        <v>21297546</v>
      </c>
      <c r="R138" s="139">
        <f t="shared" si="23"/>
        <v>21639474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86742</v>
      </c>
      <c r="I139" s="135">
        <v>222165</v>
      </c>
      <c r="J139" s="150">
        <f>SUM(H139:I139)</f>
        <v>308907</v>
      </c>
      <c r="K139" s="137">
        <v>0</v>
      </c>
      <c r="L139" s="138">
        <v>4473378</v>
      </c>
      <c r="M139" s="138">
        <v>6937034</v>
      </c>
      <c r="N139" s="138">
        <v>8616546</v>
      </c>
      <c r="O139" s="138">
        <v>8906670</v>
      </c>
      <c r="P139" s="135">
        <v>3544650</v>
      </c>
      <c r="Q139" s="136">
        <f t="shared" si="22"/>
        <v>32478278</v>
      </c>
      <c r="R139" s="139">
        <f t="shared" si="23"/>
        <v>32787185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28406727</v>
      </c>
      <c r="M140" s="138">
        <v>43760886</v>
      </c>
      <c r="N140" s="138">
        <v>41083254</v>
      </c>
      <c r="O140" s="138">
        <v>36222372</v>
      </c>
      <c r="P140" s="135">
        <v>16850772</v>
      </c>
      <c r="Q140" s="136">
        <f t="shared" si="22"/>
        <v>166324011</v>
      </c>
      <c r="R140" s="139">
        <f t="shared" si="23"/>
        <v>166324011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2580039</v>
      </c>
      <c r="M141" s="138">
        <v>3112011</v>
      </c>
      <c r="N141" s="138">
        <v>3780900</v>
      </c>
      <c r="O141" s="138">
        <v>3469050</v>
      </c>
      <c r="P141" s="135">
        <v>1262457</v>
      </c>
      <c r="Q141" s="136">
        <f t="shared" si="22"/>
        <v>14204457</v>
      </c>
      <c r="R141" s="139">
        <f t="shared" si="23"/>
        <v>14204457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0</v>
      </c>
      <c r="M142" s="146">
        <v>194400</v>
      </c>
      <c r="N142" s="146">
        <v>955332</v>
      </c>
      <c r="O142" s="146">
        <v>1635390</v>
      </c>
      <c r="P142" s="143">
        <v>1076193</v>
      </c>
      <c r="Q142" s="144">
        <f t="shared" si="22"/>
        <v>3861315</v>
      </c>
      <c r="R142" s="147">
        <f t="shared" si="23"/>
        <v>3861315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8613399</v>
      </c>
      <c r="M143" s="117">
        <f t="shared" si="24"/>
        <v>21397782</v>
      </c>
      <c r="N143" s="117">
        <f t="shared" si="24"/>
        <v>73055643</v>
      </c>
      <c r="O143" s="117">
        <f t="shared" si="24"/>
        <v>203390807</v>
      </c>
      <c r="P143" s="118">
        <f t="shared" si="24"/>
        <v>380417960</v>
      </c>
      <c r="Q143" s="119">
        <f t="shared" si="24"/>
        <v>686875591</v>
      </c>
      <c r="R143" s="120">
        <f t="shared" si="24"/>
        <v>686875591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1990785</v>
      </c>
      <c r="M144" s="129">
        <v>6127005</v>
      </c>
      <c r="N144" s="129">
        <v>29282409</v>
      </c>
      <c r="O144" s="129">
        <v>81758165</v>
      </c>
      <c r="P144" s="126">
        <v>89765624</v>
      </c>
      <c r="Q144" s="127">
        <f>SUM(K144:P144)</f>
        <v>208923988</v>
      </c>
      <c r="R144" s="130">
        <f>SUM(J144,Q144)</f>
        <v>208923988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5928552</v>
      </c>
      <c r="M145" s="138">
        <v>13637106</v>
      </c>
      <c r="N145" s="138">
        <v>23118216</v>
      </c>
      <c r="O145" s="138">
        <v>38092896</v>
      </c>
      <c r="P145" s="135">
        <v>30432186</v>
      </c>
      <c r="Q145" s="136">
        <f>SUM(K145:P145)</f>
        <v>111208956</v>
      </c>
      <c r="R145" s="139">
        <f>SUM(J145,Q145)</f>
        <v>111208956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694062</v>
      </c>
      <c r="M146" s="146">
        <v>1633671</v>
      </c>
      <c r="N146" s="146">
        <v>20655018</v>
      </c>
      <c r="O146" s="146">
        <v>83539746</v>
      </c>
      <c r="P146" s="143">
        <v>260220150</v>
      </c>
      <c r="Q146" s="144">
        <f>SUM(K146:P146)</f>
        <v>366742647</v>
      </c>
      <c r="R146" s="147">
        <f>SUM(J146,Q146)</f>
        <v>366742647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Q147">SUM(H116,H136,H143)</f>
        <v>32748792</v>
      </c>
      <c r="I147" s="114">
        <f t="shared" si="25"/>
        <v>50151048</v>
      </c>
      <c r="J147" s="115">
        <f t="shared" si="25"/>
        <v>82899840</v>
      </c>
      <c r="K147" s="116">
        <f t="shared" si="25"/>
        <v>0</v>
      </c>
      <c r="L147" s="117">
        <f t="shared" si="25"/>
        <v>249177413</v>
      </c>
      <c r="M147" s="117">
        <f t="shared" si="25"/>
        <v>279200434</v>
      </c>
      <c r="N147" s="117">
        <f t="shared" si="25"/>
        <v>277357598</v>
      </c>
      <c r="O147" s="117">
        <f t="shared" si="25"/>
        <v>393588052</v>
      </c>
      <c r="P147" s="118">
        <f t="shared" si="25"/>
        <v>491834854</v>
      </c>
      <c r="Q147" s="119">
        <f t="shared" si="25"/>
        <v>1691158351</v>
      </c>
      <c r="R147" s="120">
        <f>SUM(R116,R136,R143)</f>
        <v>1774058191</v>
      </c>
    </row>
  </sheetData>
  <sheetProtection/>
  <mergeCells count="42">
    <mergeCell ref="J1:O1"/>
    <mergeCell ref="P1:Q1"/>
    <mergeCell ref="H4:I4"/>
    <mergeCell ref="B5:G5"/>
    <mergeCell ref="H5:I5"/>
    <mergeCell ref="Q12:R12"/>
    <mergeCell ref="B13:G13"/>
    <mergeCell ref="K22:R22"/>
    <mergeCell ref="B23:G24"/>
    <mergeCell ref="H23:J23"/>
    <mergeCell ref="K23:Q23"/>
    <mergeCell ref="R23:R24"/>
    <mergeCell ref="J40:Q40"/>
    <mergeCell ref="B41:G42"/>
    <mergeCell ref="H41:J41"/>
    <mergeCell ref="K41:P41"/>
    <mergeCell ref="Q41:Q42"/>
    <mergeCell ref="K31:R31"/>
    <mergeCell ref="B32:G33"/>
    <mergeCell ref="H32:J32"/>
    <mergeCell ref="K32:Q32"/>
    <mergeCell ref="R32:R33"/>
    <mergeCell ref="J56:Q56"/>
    <mergeCell ref="B57:G58"/>
    <mergeCell ref="H57:J57"/>
    <mergeCell ref="K57:P57"/>
    <mergeCell ref="Q57:Q58"/>
    <mergeCell ref="J48:Q48"/>
    <mergeCell ref="B49:G50"/>
    <mergeCell ref="H49:J49"/>
    <mergeCell ref="K49:P49"/>
    <mergeCell ref="Q49:Q50"/>
    <mergeCell ref="I113:R113"/>
    <mergeCell ref="B114:G115"/>
    <mergeCell ref="H114:J114"/>
    <mergeCell ref="K114:Q114"/>
    <mergeCell ref="R114:R115"/>
    <mergeCell ref="I76:R76"/>
    <mergeCell ref="B77:G78"/>
    <mergeCell ref="H77:J77"/>
    <mergeCell ref="K77:Q77"/>
    <mergeCell ref="R77:R7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A124">
      <selection activeCell="R5" sqref="R5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平成２３年（２０１１年）７月※</v>
      </c>
      <c r="J1" s="215" t="s">
        <v>0</v>
      </c>
      <c r="K1" s="216"/>
      <c r="L1" s="216"/>
      <c r="M1" s="216"/>
      <c r="N1" s="216"/>
      <c r="O1" s="217"/>
      <c r="P1" s="218">
        <v>40787</v>
      </c>
      <c r="Q1" s="218"/>
      <c r="R1" s="177" t="s">
        <v>66</v>
      </c>
    </row>
    <row r="2" spans="1:17" ht="16.5" customHeight="1" thickTop="1">
      <c r="A2" s="173">
        <v>23</v>
      </c>
      <c r="B2" s="173">
        <v>2011</v>
      </c>
      <c r="C2" s="173">
        <v>7</v>
      </c>
      <c r="D2" s="173">
        <v>1</v>
      </c>
      <c r="E2" s="173">
        <v>31</v>
      </c>
      <c r="Q2" s="177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219" t="str">
        <f>"平成"&amp;WIDECHAR($A$2)&amp;"年（"&amp;WIDECHAR($B$2)&amp;"年）"&amp;WIDECHAR($C$2)&amp;"月末日現在"</f>
        <v>平成２３年（２０１１年）７月末日現在</v>
      </c>
      <c r="C5" s="220"/>
      <c r="D5" s="220"/>
      <c r="E5" s="220"/>
      <c r="F5" s="220"/>
      <c r="G5" s="221"/>
      <c r="H5" s="222" t="s">
        <v>3</v>
      </c>
      <c r="I5" s="22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38179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41152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79331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1:18" ht="16.5" customHeight="1">
      <c r="A13" s="173" t="s">
        <v>67</v>
      </c>
      <c r="B13" s="219" t="str">
        <f>"平成"&amp;WIDECHAR($A$2)&amp;"年（"&amp;WIDECHAR($B$2)&amp;"年）"&amp;WIDECHAR($C$2)&amp;"月末日現在"</f>
        <v>平成２３年（２０１１年）７月末日現在</v>
      </c>
      <c r="C13" s="220"/>
      <c r="D13" s="220"/>
      <c r="E13" s="220"/>
      <c r="F13" s="220"/>
      <c r="G13" s="221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73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2287</v>
      </c>
      <c r="I14" s="32">
        <f>I15+I16</f>
        <v>1802</v>
      </c>
      <c r="J14" s="33">
        <f>SUM(H14:I14)</f>
        <v>4089</v>
      </c>
      <c r="K14" s="34">
        <f aca="true" t="shared" si="0" ref="K14:P14">K15+K16</f>
        <v>0</v>
      </c>
      <c r="L14" s="35">
        <f t="shared" si="0"/>
        <v>3250</v>
      </c>
      <c r="M14" s="35">
        <f t="shared" si="0"/>
        <v>2349</v>
      </c>
      <c r="N14" s="35">
        <f t="shared" si="0"/>
        <v>1721</v>
      </c>
      <c r="O14" s="35">
        <f t="shared" si="0"/>
        <v>2072</v>
      </c>
      <c r="P14" s="36">
        <f t="shared" si="0"/>
        <v>2330</v>
      </c>
      <c r="Q14" s="37">
        <f>SUM(K14:P14)</f>
        <v>11722</v>
      </c>
      <c r="R14" s="174">
        <f>SUM(J14,Q14)</f>
        <v>15811</v>
      </c>
    </row>
    <row r="15" spans="1:18" ht="16.5" customHeight="1">
      <c r="A15" s="173">
        <v>156</v>
      </c>
      <c r="B15" s="39"/>
      <c r="C15" s="40" t="s">
        <v>4</v>
      </c>
      <c r="D15" s="40"/>
      <c r="E15" s="40"/>
      <c r="F15" s="40"/>
      <c r="G15" s="40"/>
      <c r="H15" s="41">
        <v>345</v>
      </c>
      <c r="I15" s="42">
        <v>279</v>
      </c>
      <c r="J15" s="43">
        <f>SUM(H15:I15)</f>
        <v>624</v>
      </c>
      <c r="K15" s="44">
        <v>0</v>
      </c>
      <c r="L15" s="45">
        <v>439</v>
      </c>
      <c r="M15" s="45">
        <v>346</v>
      </c>
      <c r="N15" s="45">
        <v>208</v>
      </c>
      <c r="O15" s="45">
        <v>204</v>
      </c>
      <c r="P15" s="42">
        <v>234</v>
      </c>
      <c r="Q15" s="43">
        <f>SUM(K15:P15)</f>
        <v>1431</v>
      </c>
      <c r="R15" s="175">
        <f>SUM(J15,Q15)</f>
        <v>2055</v>
      </c>
    </row>
    <row r="16" spans="1:18" ht="16.5" customHeight="1">
      <c r="A16" s="173">
        <v>719</v>
      </c>
      <c r="B16" s="46"/>
      <c r="C16" s="47" t="s">
        <v>5</v>
      </c>
      <c r="D16" s="47"/>
      <c r="E16" s="47"/>
      <c r="F16" s="47"/>
      <c r="G16" s="47"/>
      <c r="H16" s="48">
        <v>1942</v>
      </c>
      <c r="I16" s="49">
        <v>1523</v>
      </c>
      <c r="J16" s="50">
        <f>SUM(H16:I16)</f>
        <v>3465</v>
      </c>
      <c r="K16" s="51">
        <v>0</v>
      </c>
      <c r="L16" s="52">
        <v>2811</v>
      </c>
      <c r="M16" s="52">
        <v>2003</v>
      </c>
      <c r="N16" s="52">
        <v>1513</v>
      </c>
      <c r="O16" s="52">
        <v>1868</v>
      </c>
      <c r="P16" s="49">
        <v>2096</v>
      </c>
      <c r="Q16" s="50">
        <f>SUM(K16:P16)</f>
        <v>10291</v>
      </c>
      <c r="R16" s="176">
        <f>SUM(J16,Q16)</f>
        <v>13756</v>
      </c>
    </row>
    <row r="17" spans="1:18" ht="16.5" customHeight="1">
      <c r="A17" s="173">
        <v>25</v>
      </c>
      <c r="B17" s="54" t="s">
        <v>19</v>
      </c>
      <c r="C17" s="55"/>
      <c r="D17" s="55"/>
      <c r="E17" s="55"/>
      <c r="F17" s="55"/>
      <c r="G17" s="55"/>
      <c r="H17" s="31">
        <v>43</v>
      </c>
      <c r="I17" s="32">
        <v>68</v>
      </c>
      <c r="J17" s="33">
        <f>SUM(H17:I17)</f>
        <v>111</v>
      </c>
      <c r="K17" s="34">
        <v>0</v>
      </c>
      <c r="L17" s="35">
        <v>105</v>
      </c>
      <c r="M17" s="35">
        <v>97</v>
      </c>
      <c r="N17" s="35">
        <v>43</v>
      </c>
      <c r="O17" s="35">
        <v>38</v>
      </c>
      <c r="P17" s="36">
        <v>83</v>
      </c>
      <c r="Q17" s="56">
        <f>SUM(K17:P17)</f>
        <v>366</v>
      </c>
      <c r="R17" s="57">
        <f>SUM(J17,Q17)</f>
        <v>477</v>
      </c>
    </row>
    <row r="18" spans="1:18" ht="16.5" customHeight="1">
      <c r="A18" s="173">
        <v>900</v>
      </c>
      <c r="B18" s="15" t="s">
        <v>20</v>
      </c>
      <c r="C18" s="16"/>
      <c r="D18" s="16"/>
      <c r="E18" s="16"/>
      <c r="F18" s="16"/>
      <c r="G18" s="16"/>
      <c r="H18" s="58">
        <f>H14+H17</f>
        <v>2330</v>
      </c>
      <c r="I18" s="59">
        <f>I14+I17</f>
        <v>1870</v>
      </c>
      <c r="J18" s="60">
        <f>SUM(H18:I18)</f>
        <v>4200</v>
      </c>
      <c r="K18" s="61">
        <f aca="true" t="shared" si="1" ref="K18:P18">K14+K17</f>
        <v>0</v>
      </c>
      <c r="L18" s="62">
        <f t="shared" si="1"/>
        <v>3355</v>
      </c>
      <c r="M18" s="62">
        <f t="shared" si="1"/>
        <v>2446</v>
      </c>
      <c r="N18" s="62">
        <f t="shared" si="1"/>
        <v>1764</v>
      </c>
      <c r="O18" s="62">
        <f t="shared" si="1"/>
        <v>2110</v>
      </c>
      <c r="P18" s="59">
        <f t="shared" si="1"/>
        <v>2413</v>
      </c>
      <c r="Q18" s="60">
        <f>SUM(K18:P18)</f>
        <v>12088</v>
      </c>
      <c r="R18" s="63">
        <f>SUM(J18,Q18)</f>
        <v>16288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86" t="str">
        <f>"平成"&amp;WIDECHAR($A$2)&amp;"年（"&amp;WIDECHAR($B$2)&amp;"年）"&amp;WIDECHAR($C$2)&amp;"月"</f>
        <v>平成２３年（２０１１年）７月</v>
      </c>
      <c r="C23" s="187"/>
      <c r="D23" s="187"/>
      <c r="E23" s="187"/>
      <c r="F23" s="187"/>
      <c r="G23" s="188"/>
      <c r="H23" s="211" t="s">
        <v>23</v>
      </c>
      <c r="I23" s="212"/>
      <c r="J23" s="212"/>
      <c r="K23" s="196" t="s">
        <v>24</v>
      </c>
      <c r="L23" s="197"/>
      <c r="M23" s="197"/>
      <c r="N23" s="197"/>
      <c r="O23" s="197"/>
      <c r="P23" s="197"/>
      <c r="Q23" s="198"/>
      <c r="R23" s="209" t="s">
        <v>17</v>
      </c>
    </row>
    <row r="24" spans="2:18" ht="16.5" customHeight="1">
      <c r="B24" s="189"/>
      <c r="C24" s="190"/>
      <c r="D24" s="190"/>
      <c r="E24" s="190"/>
      <c r="F24" s="190"/>
      <c r="G24" s="191"/>
      <c r="H24" s="65" t="s">
        <v>8</v>
      </c>
      <c r="I24" s="66" t="s">
        <v>9</v>
      </c>
      <c r="J24" s="67" t="s">
        <v>10</v>
      </c>
      <c r="K24" s="68" t="s">
        <v>11</v>
      </c>
      <c r="L24" s="69" t="s">
        <v>12</v>
      </c>
      <c r="M24" s="69" t="s">
        <v>13</v>
      </c>
      <c r="N24" s="69" t="s">
        <v>14</v>
      </c>
      <c r="O24" s="69" t="s">
        <v>15</v>
      </c>
      <c r="P24" s="70" t="s">
        <v>16</v>
      </c>
      <c r="Q24" s="64" t="s">
        <v>10</v>
      </c>
      <c r="R24" s="210"/>
    </row>
    <row r="25" spans="2:18" ht="16.5" customHeight="1">
      <c r="B25" s="5" t="s">
        <v>18</v>
      </c>
      <c r="C25" s="7"/>
      <c r="D25" s="7"/>
      <c r="E25" s="7"/>
      <c r="F25" s="7"/>
      <c r="G25" s="7"/>
      <c r="H25" s="71">
        <v>1219</v>
      </c>
      <c r="I25" s="72">
        <v>1169</v>
      </c>
      <c r="J25" s="73">
        <f>SUM(H25:I25)</f>
        <v>2388</v>
      </c>
      <c r="K25" s="74">
        <v>0</v>
      </c>
      <c r="L25" s="75">
        <v>2279</v>
      </c>
      <c r="M25" s="75">
        <v>1664</v>
      </c>
      <c r="N25" s="75">
        <v>982</v>
      </c>
      <c r="O25" s="75">
        <v>752</v>
      </c>
      <c r="P25" s="76">
        <v>401</v>
      </c>
      <c r="Q25" s="77">
        <f>SUM(K25:P25)</f>
        <v>6078</v>
      </c>
      <c r="R25" s="38">
        <f>SUM(J25,Q25)</f>
        <v>8466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78">
        <v>20</v>
      </c>
      <c r="I26" s="79">
        <v>42</v>
      </c>
      <c r="J26" s="80">
        <f>SUM(H26:I26)</f>
        <v>62</v>
      </c>
      <c r="K26" s="81">
        <v>0</v>
      </c>
      <c r="L26" s="82">
        <v>61</v>
      </c>
      <c r="M26" s="82">
        <v>68</v>
      </c>
      <c r="N26" s="82">
        <v>23</v>
      </c>
      <c r="O26" s="82">
        <v>19</v>
      </c>
      <c r="P26" s="83">
        <v>24</v>
      </c>
      <c r="Q26" s="84">
        <f>SUM(K26:P26)</f>
        <v>195</v>
      </c>
      <c r="R26" s="53">
        <f>SUM(J26,Q26)</f>
        <v>257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8">
        <f aca="true" t="shared" si="2" ref="H27:P27">H25+H26</f>
        <v>1239</v>
      </c>
      <c r="I27" s="59">
        <f t="shared" si="2"/>
        <v>1211</v>
      </c>
      <c r="J27" s="60">
        <f t="shared" si="2"/>
        <v>2450</v>
      </c>
      <c r="K27" s="61">
        <f t="shared" si="2"/>
        <v>0</v>
      </c>
      <c r="L27" s="62">
        <f t="shared" si="2"/>
        <v>2340</v>
      </c>
      <c r="M27" s="62">
        <f t="shared" si="2"/>
        <v>1732</v>
      </c>
      <c r="N27" s="62">
        <f t="shared" si="2"/>
        <v>1005</v>
      </c>
      <c r="O27" s="62">
        <f t="shared" si="2"/>
        <v>771</v>
      </c>
      <c r="P27" s="59">
        <f t="shared" si="2"/>
        <v>425</v>
      </c>
      <c r="Q27" s="60">
        <f>SUM(K27:P27)</f>
        <v>6273</v>
      </c>
      <c r="R27" s="63">
        <f>SUM(J27,Q27)</f>
        <v>8723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86" t="str">
        <f>"平成"&amp;WIDECHAR($A$2)&amp;"年（"&amp;WIDECHAR($B$2)&amp;"年）"&amp;WIDECHAR($C$2)&amp;"月"</f>
        <v>平成２３年（２０１１年）７月</v>
      </c>
      <c r="C32" s="187"/>
      <c r="D32" s="187"/>
      <c r="E32" s="187"/>
      <c r="F32" s="187"/>
      <c r="G32" s="188"/>
      <c r="H32" s="211" t="s">
        <v>23</v>
      </c>
      <c r="I32" s="212"/>
      <c r="J32" s="212"/>
      <c r="K32" s="196" t="s">
        <v>24</v>
      </c>
      <c r="L32" s="197"/>
      <c r="M32" s="197"/>
      <c r="N32" s="197"/>
      <c r="O32" s="197"/>
      <c r="P32" s="197"/>
      <c r="Q32" s="198"/>
      <c r="R32" s="188" t="s">
        <v>17</v>
      </c>
    </row>
    <row r="33" spans="2:18" ht="16.5" customHeight="1">
      <c r="B33" s="189"/>
      <c r="C33" s="190"/>
      <c r="D33" s="190"/>
      <c r="E33" s="190"/>
      <c r="F33" s="190"/>
      <c r="G33" s="191"/>
      <c r="H33" s="65" t="s">
        <v>8</v>
      </c>
      <c r="I33" s="66" t="s">
        <v>9</v>
      </c>
      <c r="J33" s="67" t="s">
        <v>10</v>
      </c>
      <c r="K33" s="68" t="s">
        <v>11</v>
      </c>
      <c r="L33" s="69" t="s">
        <v>12</v>
      </c>
      <c r="M33" s="69" t="s">
        <v>13</v>
      </c>
      <c r="N33" s="69" t="s">
        <v>14</v>
      </c>
      <c r="O33" s="69" t="s">
        <v>15</v>
      </c>
      <c r="P33" s="70" t="s">
        <v>16</v>
      </c>
      <c r="Q33" s="85" t="s">
        <v>10</v>
      </c>
      <c r="R33" s="191"/>
    </row>
    <row r="34" spans="2:18" ht="16.5" customHeight="1">
      <c r="B34" s="5" t="s">
        <v>18</v>
      </c>
      <c r="C34" s="7"/>
      <c r="D34" s="7"/>
      <c r="E34" s="7"/>
      <c r="F34" s="7"/>
      <c r="G34" s="7"/>
      <c r="H34" s="71">
        <v>11</v>
      </c>
      <c r="I34" s="72">
        <v>5</v>
      </c>
      <c r="J34" s="73">
        <f>SUM(H34:I34)</f>
        <v>16</v>
      </c>
      <c r="K34" s="74">
        <v>0</v>
      </c>
      <c r="L34" s="75">
        <v>220</v>
      </c>
      <c r="M34" s="75">
        <v>318</v>
      </c>
      <c r="N34" s="75">
        <v>264</v>
      </c>
      <c r="O34" s="75">
        <v>264</v>
      </c>
      <c r="P34" s="76">
        <v>123</v>
      </c>
      <c r="Q34" s="86">
        <f>SUM(K34:P34)</f>
        <v>1189</v>
      </c>
      <c r="R34" s="87">
        <f>SUM(J34,Q34)</f>
        <v>1205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78">
        <v>0</v>
      </c>
      <c r="I35" s="79">
        <v>0</v>
      </c>
      <c r="J35" s="80">
        <f>SUM(H35:I35)</f>
        <v>0</v>
      </c>
      <c r="K35" s="81">
        <v>0</v>
      </c>
      <c r="L35" s="82">
        <v>4</v>
      </c>
      <c r="M35" s="82">
        <v>5</v>
      </c>
      <c r="N35" s="82">
        <v>2</v>
      </c>
      <c r="O35" s="82">
        <v>3</v>
      </c>
      <c r="P35" s="83">
        <v>2</v>
      </c>
      <c r="Q35" s="88">
        <f>SUM(K35:P35)</f>
        <v>16</v>
      </c>
      <c r="R35" s="89">
        <f>SUM(J35,Q35)</f>
        <v>16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8">
        <f>H34+H35</f>
        <v>11</v>
      </c>
      <c r="I36" s="59">
        <f>I34+I35</f>
        <v>5</v>
      </c>
      <c r="J36" s="60">
        <f>SUM(H36:I36)</f>
        <v>16</v>
      </c>
      <c r="K36" s="61">
        <f aca="true" t="shared" si="3" ref="K36:P36">K34+K35</f>
        <v>0</v>
      </c>
      <c r="L36" s="62">
        <f t="shared" si="3"/>
        <v>224</v>
      </c>
      <c r="M36" s="62">
        <f t="shared" si="3"/>
        <v>323</v>
      </c>
      <c r="N36" s="62">
        <f t="shared" si="3"/>
        <v>266</v>
      </c>
      <c r="O36" s="62">
        <f t="shared" si="3"/>
        <v>267</v>
      </c>
      <c r="P36" s="59">
        <f t="shared" si="3"/>
        <v>125</v>
      </c>
      <c r="Q36" s="90">
        <f>SUM(K36:P36)</f>
        <v>1205</v>
      </c>
      <c r="R36" s="91">
        <f>SUM(J36,Q36)</f>
        <v>1221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86" t="str">
        <f>"平成"&amp;WIDECHAR($A$2)&amp;"年（"&amp;WIDECHAR($B$2)&amp;"年）"&amp;WIDECHAR($C$2)&amp;"月"</f>
        <v>平成２３年（２０１１年）７月</v>
      </c>
      <c r="C41" s="187"/>
      <c r="D41" s="187"/>
      <c r="E41" s="187"/>
      <c r="F41" s="187"/>
      <c r="G41" s="188"/>
      <c r="H41" s="211" t="s">
        <v>23</v>
      </c>
      <c r="I41" s="212"/>
      <c r="J41" s="212"/>
      <c r="K41" s="196" t="s">
        <v>24</v>
      </c>
      <c r="L41" s="197"/>
      <c r="M41" s="197"/>
      <c r="N41" s="197"/>
      <c r="O41" s="197"/>
      <c r="P41" s="198"/>
      <c r="Q41" s="188" t="s">
        <v>17</v>
      </c>
    </row>
    <row r="42" spans="2:17" ht="16.5" customHeight="1">
      <c r="B42" s="189"/>
      <c r="C42" s="190"/>
      <c r="D42" s="190"/>
      <c r="E42" s="190"/>
      <c r="F42" s="190"/>
      <c r="G42" s="191"/>
      <c r="H42" s="65" t="s">
        <v>8</v>
      </c>
      <c r="I42" s="66" t="s">
        <v>9</v>
      </c>
      <c r="J42" s="67" t="s">
        <v>10</v>
      </c>
      <c r="K42" s="92" t="s">
        <v>12</v>
      </c>
      <c r="L42" s="69" t="s">
        <v>13</v>
      </c>
      <c r="M42" s="69" t="s">
        <v>14</v>
      </c>
      <c r="N42" s="69" t="s">
        <v>15</v>
      </c>
      <c r="O42" s="70" t="s">
        <v>16</v>
      </c>
      <c r="P42" s="85" t="s">
        <v>10</v>
      </c>
      <c r="Q42" s="191"/>
    </row>
    <row r="43" spans="2:17" ht="16.5" customHeight="1">
      <c r="B43" s="5" t="s">
        <v>18</v>
      </c>
      <c r="C43" s="7"/>
      <c r="D43" s="7"/>
      <c r="E43" s="7"/>
      <c r="F43" s="7"/>
      <c r="G43" s="7"/>
      <c r="H43" s="71">
        <v>0</v>
      </c>
      <c r="I43" s="72">
        <v>0</v>
      </c>
      <c r="J43" s="73">
        <f>SUM(H43:I43)</f>
        <v>0</v>
      </c>
      <c r="K43" s="74">
        <v>12</v>
      </c>
      <c r="L43" s="75">
        <v>32</v>
      </c>
      <c r="M43" s="75">
        <v>125</v>
      </c>
      <c r="N43" s="75">
        <v>311</v>
      </c>
      <c r="O43" s="76">
        <v>342</v>
      </c>
      <c r="P43" s="86">
        <f>SUM(K43:O43)</f>
        <v>822</v>
      </c>
      <c r="Q43" s="87">
        <f>SUM(J43,P43)</f>
        <v>822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78">
        <v>0</v>
      </c>
      <c r="I44" s="79">
        <v>0</v>
      </c>
      <c r="J44" s="80">
        <f>SUM(H44:I44)</f>
        <v>0</v>
      </c>
      <c r="K44" s="81">
        <v>0</v>
      </c>
      <c r="L44" s="82">
        <v>0</v>
      </c>
      <c r="M44" s="82">
        <v>2</v>
      </c>
      <c r="N44" s="82">
        <v>3</v>
      </c>
      <c r="O44" s="83">
        <v>3</v>
      </c>
      <c r="P44" s="88">
        <f>SUM(K44:O44)</f>
        <v>8</v>
      </c>
      <c r="Q44" s="89">
        <f>SUM(J44,P44)</f>
        <v>8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8">
        <f>H43+H44</f>
        <v>0</v>
      </c>
      <c r="I45" s="59">
        <f>I43+I44</f>
        <v>0</v>
      </c>
      <c r="J45" s="60">
        <f>SUM(H45:I45)</f>
        <v>0</v>
      </c>
      <c r="K45" s="61">
        <f>K43+K44</f>
        <v>12</v>
      </c>
      <c r="L45" s="62">
        <f>L43+L44</f>
        <v>32</v>
      </c>
      <c r="M45" s="62">
        <f>M43+M44</f>
        <v>127</v>
      </c>
      <c r="N45" s="62">
        <f>N43+N44</f>
        <v>314</v>
      </c>
      <c r="O45" s="59">
        <f>O43+O44</f>
        <v>345</v>
      </c>
      <c r="P45" s="90">
        <f>SUM(K45:O45)</f>
        <v>830</v>
      </c>
      <c r="Q45" s="91">
        <f>SUM(J45,P45)</f>
        <v>830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22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186" t="str">
        <f>"平成"&amp;WIDECHAR($A$2)&amp;"年（"&amp;WIDECHAR($B$2)&amp;"年）"&amp;WIDECHAR($C$2)&amp;"月"</f>
        <v>平成２３年（２０１１年）７月</v>
      </c>
      <c r="C49" s="187"/>
      <c r="D49" s="187"/>
      <c r="E49" s="187"/>
      <c r="F49" s="187"/>
      <c r="G49" s="188"/>
      <c r="H49" s="192" t="s">
        <v>23</v>
      </c>
      <c r="I49" s="193"/>
      <c r="J49" s="193"/>
      <c r="K49" s="213" t="s">
        <v>24</v>
      </c>
      <c r="L49" s="193"/>
      <c r="M49" s="193"/>
      <c r="N49" s="193"/>
      <c r="O49" s="193"/>
      <c r="P49" s="214"/>
      <c r="Q49" s="194" t="s">
        <v>17</v>
      </c>
    </row>
    <row r="50" spans="2:17" ht="16.5" customHeight="1">
      <c r="B50" s="189"/>
      <c r="C50" s="190"/>
      <c r="D50" s="190"/>
      <c r="E50" s="190"/>
      <c r="F50" s="190"/>
      <c r="G50" s="191"/>
      <c r="H50" s="94" t="s">
        <v>8</v>
      </c>
      <c r="I50" s="95" t="s">
        <v>9</v>
      </c>
      <c r="J50" s="93" t="s">
        <v>10</v>
      </c>
      <c r="K50" s="96" t="s">
        <v>12</v>
      </c>
      <c r="L50" s="97" t="s">
        <v>13</v>
      </c>
      <c r="M50" s="97" t="s">
        <v>14</v>
      </c>
      <c r="N50" s="97" t="s">
        <v>15</v>
      </c>
      <c r="O50" s="98" t="s">
        <v>16</v>
      </c>
      <c r="P50" s="99" t="s">
        <v>10</v>
      </c>
      <c r="Q50" s="195"/>
    </row>
    <row r="51" spans="2:17" ht="16.5" customHeight="1">
      <c r="B51" s="5" t="s">
        <v>18</v>
      </c>
      <c r="C51" s="7"/>
      <c r="D51" s="7"/>
      <c r="E51" s="7"/>
      <c r="F51" s="7"/>
      <c r="G51" s="7"/>
      <c r="H51" s="71">
        <v>0</v>
      </c>
      <c r="I51" s="72">
        <v>0</v>
      </c>
      <c r="J51" s="73">
        <f>SUM(H51:I51)</f>
        <v>0</v>
      </c>
      <c r="K51" s="74">
        <v>25</v>
      </c>
      <c r="L51" s="75">
        <v>61</v>
      </c>
      <c r="M51" s="75">
        <v>95</v>
      </c>
      <c r="N51" s="75">
        <v>135</v>
      </c>
      <c r="O51" s="76">
        <v>112</v>
      </c>
      <c r="P51" s="86">
        <f>SUM(K51:O51)</f>
        <v>428</v>
      </c>
      <c r="Q51" s="87">
        <f>SUM(J51,P51)</f>
        <v>428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78">
        <v>0</v>
      </c>
      <c r="I52" s="79">
        <v>0</v>
      </c>
      <c r="J52" s="80">
        <f>SUM(H52:I52)</f>
        <v>0</v>
      </c>
      <c r="K52" s="81">
        <v>0</v>
      </c>
      <c r="L52" s="82">
        <v>1</v>
      </c>
      <c r="M52" s="82">
        <v>2</v>
      </c>
      <c r="N52" s="82">
        <v>3</v>
      </c>
      <c r="O52" s="83">
        <v>1</v>
      </c>
      <c r="P52" s="88">
        <f>SUM(K52:O52)</f>
        <v>7</v>
      </c>
      <c r="Q52" s="89">
        <f>SUM(J52,P52)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8">
        <f>H51+H52</f>
        <v>0</v>
      </c>
      <c r="I53" s="59">
        <f>I51+I52</f>
        <v>0</v>
      </c>
      <c r="J53" s="60">
        <f>SUM(H53:I53)</f>
        <v>0</v>
      </c>
      <c r="K53" s="61">
        <f>K51+K52</f>
        <v>25</v>
      </c>
      <c r="L53" s="62">
        <f>L51+L52</f>
        <v>62</v>
      </c>
      <c r="M53" s="62">
        <f>M51+M52</f>
        <v>97</v>
      </c>
      <c r="N53" s="62">
        <f>N51+N52</f>
        <v>138</v>
      </c>
      <c r="O53" s="59">
        <f>O51+O52</f>
        <v>113</v>
      </c>
      <c r="P53" s="90">
        <f>SUM(K53:O53)</f>
        <v>435</v>
      </c>
      <c r="Q53" s="91">
        <f>SUM(J53,P53)</f>
        <v>435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22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01" t="str">
        <f>"平成"&amp;WIDECHAR($A$2)&amp;"年（"&amp;WIDECHAR($B$2)&amp;"年）"&amp;WIDECHAR($C$2)&amp;"月"</f>
        <v>平成２３年（２０１１年）７月</v>
      </c>
      <c r="C57" s="202"/>
      <c r="D57" s="202"/>
      <c r="E57" s="202"/>
      <c r="F57" s="202"/>
      <c r="G57" s="199"/>
      <c r="H57" s="205" t="s">
        <v>23</v>
      </c>
      <c r="I57" s="206"/>
      <c r="J57" s="206"/>
      <c r="K57" s="207" t="s">
        <v>24</v>
      </c>
      <c r="L57" s="206"/>
      <c r="M57" s="206"/>
      <c r="N57" s="206"/>
      <c r="O57" s="206"/>
      <c r="P57" s="208"/>
      <c r="Q57" s="224" t="s">
        <v>17</v>
      </c>
    </row>
    <row r="58" spans="2:17" ht="16.5" customHeight="1">
      <c r="B58" s="203"/>
      <c r="C58" s="204"/>
      <c r="D58" s="204"/>
      <c r="E58" s="204"/>
      <c r="F58" s="204"/>
      <c r="G58" s="200"/>
      <c r="H58" s="101" t="s">
        <v>8</v>
      </c>
      <c r="I58" s="102" t="s">
        <v>9</v>
      </c>
      <c r="J58" s="100" t="s">
        <v>10</v>
      </c>
      <c r="K58" s="103" t="s">
        <v>12</v>
      </c>
      <c r="L58" s="104" t="s">
        <v>13</v>
      </c>
      <c r="M58" s="104" t="s">
        <v>14</v>
      </c>
      <c r="N58" s="104" t="s">
        <v>15</v>
      </c>
      <c r="O58" s="102" t="s">
        <v>16</v>
      </c>
      <c r="P58" s="179" t="s">
        <v>10</v>
      </c>
      <c r="Q58" s="225"/>
    </row>
    <row r="59" spans="2:17" ht="16.5" customHeight="1">
      <c r="B59" s="5" t="s">
        <v>18</v>
      </c>
      <c r="C59" s="7"/>
      <c r="D59" s="7"/>
      <c r="E59" s="7"/>
      <c r="F59" s="7"/>
      <c r="G59" s="7"/>
      <c r="H59" s="71">
        <v>0</v>
      </c>
      <c r="I59" s="72">
        <v>0</v>
      </c>
      <c r="J59" s="73">
        <f>SUM(H59:I59)</f>
        <v>0</v>
      </c>
      <c r="K59" s="74">
        <v>2</v>
      </c>
      <c r="L59" s="75">
        <v>9</v>
      </c>
      <c r="M59" s="75">
        <v>61</v>
      </c>
      <c r="N59" s="75">
        <v>241</v>
      </c>
      <c r="O59" s="76">
        <v>675</v>
      </c>
      <c r="P59" s="180">
        <f>SUM(K59:O59)</f>
        <v>988</v>
      </c>
      <c r="Q59" s="38">
        <f>SUM(J59,P59)</f>
        <v>988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78">
        <v>0</v>
      </c>
      <c r="I60" s="79">
        <v>0</v>
      </c>
      <c r="J60" s="80">
        <f>SUM(H60:I60)</f>
        <v>0</v>
      </c>
      <c r="K60" s="81">
        <v>0</v>
      </c>
      <c r="L60" s="82">
        <v>0</v>
      </c>
      <c r="M60" s="82">
        <v>1</v>
      </c>
      <c r="N60" s="82">
        <v>3</v>
      </c>
      <c r="O60" s="83">
        <v>15</v>
      </c>
      <c r="P60" s="181">
        <f>SUM(K60:O60)</f>
        <v>19</v>
      </c>
      <c r="Q60" s="53">
        <f>SUM(J60,P60)</f>
        <v>19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8">
        <f>H59+H60</f>
        <v>0</v>
      </c>
      <c r="I61" s="59">
        <f>I59+I60</f>
        <v>0</v>
      </c>
      <c r="J61" s="60">
        <f>SUM(H61:I61)</f>
        <v>0</v>
      </c>
      <c r="K61" s="61">
        <f>K59+K60</f>
        <v>2</v>
      </c>
      <c r="L61" s="62">
        <f>L59+L60</f>
        <v>9</v>
      </c>
      <c r="M61" s="62">
        <f>M59+M60</f>
        <v>62</v>
      </c>
      <c r="N61" s="62">
        <f>N59+N60</f>
        <v>244</v>
      </c>
      <c r="O61" s="59">
        <f>O59+O60</f>
        <v>690</v>
      </c>
      <c r="P61" s="182">
        <f>SUM(K61:O61)</f>
        <v>1007</v>
      </c>
      <c r="Q61" s="63">
        <f>SUM(J61,P61)</f>
        <v>1007</v>
      </c>
    </row>
    <row r="75" spans="1:11" s="107" customFormat="1" ht="16.5" customHeight="1">
      <c r="A75" s="106" t="s">
        <v>30</v>
      </c>
      <c r="J75" s="108"/>
      <c r="K75" s="108"/>
    </row>
    <row r="76" spans="2:18" s="107" customFormat="1" ht="16.5" customHeight="1">
      <c r="B76" s="2"/>
      <c r="C76" s="109"/>
      <c r="D76" s="109"/>
      <c r="E76" s="109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07" customFormat="1" ht="16.5" customHeight="1">
      <c r="B77" s="186" t="str">
        <f>"平成"&amp;WIDECHAR($A$2)&amp;"年（"&amp;WIDECHAR($B$2)&amp;"年）"&amp;WIDECHAR($C$2)&amp;"月"</f>
        <v>平成２３年（２０１１年）７月</v>
      </c>
      <c r="C77" s="187"/>
      <c r="D77" s="187"/>
      <c r="E77" s="187"/>
      <c r="F77" s="187"/>
      <c r="G77" s="188"/>
      <c r="H77" s="211" t="s">
        <v>23</v>
      </c>
      <c r="I77" s="212"/>
      <c r="J77" s="212"/>
      <c r="K77" s="196" t="s">
        <v>24</v>
      </c>
      <c r="L77" s="197"/>
      <c r="M77" s="197"/>
      <c r="N77" s="197"/>
      <c r="O77" s="197"/>
      <c r="P77" s="197"/>
      <c r="Q77" s="198"/>
      <c r="R77" s="209" t="s">
        <v>17</v>
      </c>
    </row>
    <row r="78" spans="2:18" s="107" customFormat="1" ht="16.5" customHeight="1">
      <c r="B78" s="189"/>
      <c r="C78" s="190"/>
      <c r="D78" s="190"/>
      <c r="E78" s="190"/>
      <c r="F78" s="190"/>
      <c r="G78" s="191"/>
      <c r="H78" s="65" t="s">
        <v>8</v>
      </c>
      <c r="I78" s="66" t="s">
        <v>9</v>
      </c>
      <c r="J78" s="67" t="s">
        <v>10</v>
      </c>
      <c r="K78" s="68" t="s">
        <v>11</v>
      </c>
      <c r="L78" s="69" t="s">
        <v>12</v>
      </c>
      <c r="M78" s="69" t="s">
        <v>13</v>
      </c>
      <c r="N78" s="69" t="s">
        <v>14</v>
      </c>
      <c r="O78" s="69" t="s">
        <v>15</v>
      </c>
      <c r="P78" s="70" t="s">
        <v>16</v>
      </c>
      <c r="Q78" s="64" t="s">
        <v>10</v>
      </c>
      <c r="R78" s="210"/>
    </row>
    <row r="79" spans="2:18" s="107" customFormat="1" ht="16.5" customHeight="1">
      <c r="B79" s="110" t="s">
        <v>32</v>
      </c>
      <c r="C79" s="111"/>
      <c r="D79" s="111"/>
      <c r="E79" s="111"/>
      <c r="F79" s="111"/>
      <c r="G79" s="112"/>
      <c r="H79" s="113">
        <f aca="true" t="shared" si="4" ref="H79:R79">SUM(H80,H86,H89,H93,H97:H98)</f>
        <v>2920</v>
      </c>
      <c r="I79" s="114">
        <f t="shared" si="4"/>
        <v>3029</v>
      </c>
      <c r="J79" s="115">
        <f t="shared" si="4"/>
        <v>5949</v>
      </c>
      <c r="K79" s="116">
        <f t="shared" si="4"/>
        <v>0</v>
      </c>
      <c r="L79" s="117">
        <f t="shared" si="4"/>
        <v>6168</v>
      </c>
      <c r="M79" s="117">
        <f t="shared" si="4"/>
        <v>5152</v>
      </c>
      <c r="N79" s="117">
        <f t="shared" si="4"/>
        <v>3217</v>
      </c>
      <c r="O79" s="117">
        <f t="shared" si="4"/>
        <v>2616</v>
      </c>
      <c r="P79" s="118">
        <f t="shared" si="4"/>
        <v>1642</v>
      </c>
      <c r="Q79" s="119">
        <f t="shared" si="4"/>
        <v>18795</v>
      </c>
      <c r="R79" s="120">
        <f t="shared" si="4"/>
        <v>24744</v>
      </c>
    </row>
    <row r="80" spans="2:18" s="107" customFormat="1" ht="16.5" customHeight="1">
      <c r="B80" s="121"/>
      <c r="C80" s="110" t="s">
        <v>33</v>
      </c>
      <c r="D80" s="111"/>
      <c r="E80" s="111"/>
      <c r="F80" s="111"/>
      <c r="G80" s="112"/>
      <c r="H80" s="113">
        <f aca="true" t="shared" si="5" ref="H80:Q80">SUM(H81:H85)</f>
        <v>824</v>
      </c>
      <c r="I80" s="114">
        <f t="shared" si="5"/>
        <v>756</v>
      </c>
      <c r="J80" s="115">
        <f t="shared" si="5"/>
        <v>1580</v>
      </c>
      <c r="K80" s="116">
        <f t="shared" si="5"/>
        <v>0</v>
      </c>
      <c r="L80" s="117">
        <f t="shared" si="5"/>
        <v>1420</v>
      </c>
      <c r="M80" s="117">
        <f t="shared" si="5"/>
        <v>1074</v>
      </c>
      <c r="N80" s="117">
        <f t="shared" si="5"/>
        <v>659</v>
      </c>
      <c r="O80" s="117">
        <f t="shared" si="5"/>
        <v>608</v>
      </c>
      <c r="P80" s="118">
        <f t="shared" si="5"/>
        <v>511</v>
      </c>
      <c r="Q80" s="119">
        <f t="shared" si="5"/>
        <v>4272</v>
      </c>
      <c r="R80" s="120">
        <f aca="true" t="shared" si="6" ref="R80:R85">SUM(J80,Q80)</f>
        <v>5852</v>
      </c>
    </row>
    <row r="81" spans="2:18" s="107" customFormat="1" ht="16.5" customHeight="1">
      <c r="B81" s="121"/>
      <c r="C81" s="121"/>
      <c r="D81" s="122" t="s">
        <v>34</v>
      </c>
      <c r="E81" s="123"/>
      <c r="F81" s="123"/>
      <c r="G81" s="124"/>
      <c r="H81" s="125">
        <v>781</v>
      </c>
      <c r="I81" s="126">
        <v>716</v>
      </c>
      <c r="J81" s="127">
        <f>SUM(H81:I81)</f>
        <v>1497</v>
      </c>
      <c r="K81" s="128">
        <v>0</v>
      </c>
      <c r="L81" s="129">
        <v>1151</v>
      </c>
      <c r="M81" s="129">
        <v>759</v>
      </c>
      <c r="N81" s="129">
        <v>426</v>
      </c>
      <c r="O81" s="129">
        <v>317</v>
      </c>
      <c r="P81" s="126">
        <v>201</v>
      </c>
      <c r="Q81" s="127">
        <f>SUM(K81:P81)</f>
        <v>2854</v>
      </c>
      <c r="R81" s="130">
        <f t="shared" si="6"/>
        <v>4351</v>
      </c>
    </row>
    <row r="82" spans="2:18" s="107" customFormat="1" ht="16.5" customHeight="1">
      <c r="B82" s="121"/>
      <c r="C82" s="121"/>
      <c r="D82" s="131" t="s">
        <v>35</v>
      </c>
      <c r="E82" s="132"/>
      <c r="F82" s="132"/>
      <c r="G82" s="133"/>
      <c r="H82" s="134">
        <v>0</v>
      </c>
      <c r="I82" s="135">
        <v>0</v>
      </c>
      <c r="J82" s="136">
        <f>SUM(H82:I82)</f>
        <v>0</v>
      </c>
      <c r="K82" s="137">
        <v>0</v>
      </c>
      <c r="L82" s="138">
        <v>0</v>
      </c>
      <c r="M82" s="138">
        <v>4</v>
      </c>
      <c r="N82" s="138">
        <v>4</v>
      </c>
      <c r="O82" s="138">
        <v>5</v>
      </c>
      <c r="P82" s="135">
        <v>33</v>
      </c>
      <c r="Q82" s="136">
        <f>SUM(K82:P82)</f>
        <v>46</v>
      </c>
      <c r="R82" s="139">
        <f t="shared" si="6"/>
        <v>46</v>
      </c>
    </row>
    <row r="83" spans="2:18" s="107" customFormat="1" ht="16.5" customHeight="1">
      <c r="B83" s="121"/>
      <c r="C83" s="121"/>
      <c r="D83" s="131" t="s">
        <v>36</v>
      </c>
      <c r="E83" s="132"/>
      <c r="F83" s="132"/>
      <c r="G83" s="133"/>
      <c r="H83" s="134">
        <v>15</v>
      </c>
      <c r="I83" s="135">
        <v>11</v>
      </c>
      <c r="J83" s="136">
        <f>SUM(H83:I83)</f>
        <v>26</v>
      </c>
      <c r="K83" s="137">
        <v>0</v>
      </c>
      <c r="L83" s="138">
        <v>111</v>
      </c>
      <c r="M83" s="138">
        <v>111</v>
      </c>
      <c r="N83" s="138">
        <v>79</v>
      </c>
      <c r="O83" s="138">
        <v>104</v>
      </c>
      <c r="P83" s="135">
        <v>94</v>
      </c>
      <c r="Q83" s="136">
        <f>SUM(K83:P83)</f>
        <v>499</v>
      </c>
      <c r="R83" s="139">
        <f t="shared" si="6"/>
        <v>525</v>
      </c>
    </row>
    <row r="84" spans="2:18" s="107" customFormat="1" ht="16.5" customHeight="1">
      <c r="B84" s="121"/>
      <c r="C84" s="121"/>
      <c r="D84" s="131" t="s">
        <v>37</v>
      </c>
      <c r="E84" s="132"/>
      <c r="F84" s="132"/>
      <c r="G84" s="133"/>
      <c r="H84" s="134">
        <v>0</v>
      </c>
      <c r="I84" s="135">
        <v>14</v>
      </c>
      <c r="J84" s="136">
        <f>SUM(H84:I84)</f>
        <v>14</v>
      </c>
      <c r="K84" s="137">
        <v>0</v>
      </c>
      <c r="L84" s="138">
        <v>65</v>
      </c>
      <c r="M84" s="138">
        <v>69</v>
      </c>
      <c r="N84" s="138">
        <v>61</v>
      </c>
      <c r="O84" s="138">
        <v>40</v>
      </c>
      <c r="P84" s="135">
        <v>59</v>
      </c>
      <c r="Q84" s="136">
        <f>SUM(K84:P84)</f>
        <v>294</v>
      </c>
      <c r="R84" s="139">
        <f t="shared" si="6"/>
        <v>308</v>
      </c>
    </row>
    <row r="85" spans="2:18" s="107" customFormat="1" ht="16.5" customHeight="1">
      <c r="B85" s="121"/>
      <c r="C85" s="121"/>
      <c r="D85" s="140" t="s">
        <v>38</v>
      </c>
      <c r="E85" s="47"/>
      <c r="F85" s="47"/>
      <c r="G85" s="141"/>
      <c r="H85" s="142">
        <v>28</v>
      </c>
      <c r="I85" s="143">
        <v>15</v>
      </c>
      <c r="J85" s="144">
        <f>SUM(H85:I85)</f>
        <v>43</v>
      </c>
      <c r="K85" s="145">
        <v>0</v>
      </c>
      <c r="L85" s="146">
        <v>93</v>
      </c>
      <c r="M85" s="146">
        <v>131</v>
      </c>
      <c r="N85" s="146">
        <v>89</v>
      </c>
      <c r="O85" s="146">
        <v>142</v>
      </c>
      <c r="P85" s="143">
        <v>124</v>
      </c>
      <c r="Q85" s="144">
        <f>SUM(K85:P85)</f>
        <v>579</v>
      </c>
      <c r="R85" s="147">
        <f t="shared" si="6"/>
        <v>622</v>
      </c>
    </row>
    <row r="86" spans="2:18" s="107" customFormat="1" ht="16.5" customHeight="1">
      <c r="B86" s="121"/>
      <c r="C86" s="110" t="s">
        <v>39</v>
      </c>
      <c r="D86" s="111"/>
      <c r="E86" s="111"/>
      <c r="F86" s="111"/>
      <c r="G86" s="112"/>
      <c r="H86" s="113">
        <f aca="true" t="shared" si="7" ref="H86:R86">SUM(H87:H88)</f>
        <v>451</v>
      </c>
      <c r="I86" s="114">
        <f t="shared" si="7"/>
        <v>507</v>
      </c>
      <c r="J86" s="115">
        <f t="shared" si="7"/>
        <v>958</v>
      </c>
      <c r="K86" s="116">
        <f t="shared" si="7"/>
        <v>0</v>
      </c>
      <c r="L86" s="117">
        <f t="shared" si="7"/>
        <v>1526</v>
      </c>
      <c r="M86" s="117">
        <f t="shared" si="7"/>
        <v>1252</v>
      </c>
      <c r="N86" s="117">
        <f t="shared" si="7"/>
        <v>704</v>
      </c>
      <c r="O86" s="117">
        <f t="shared" si="7"/>
        <v>519</v>
      </c>
      <c r="P86" s="118">
        <f t="shared" si="7"/>
        <v>266</v>
      </c>
      <c r="Q86" s="119">
        <f t="shared" si="7"/>
        <v>4267</v>
      </c>
      <c r="R86" s="120">
        <f t="shared" si="7"/>
        <v>5225</v>
      </c>
    </row>
    <row r="87" spans="2:18" s="107" customFormat="1" ht="16.5" customHeight="1">
      <c r="B87" s="121"/>
      <c r="C87" s="121"/>
      <c r="D87" s="122" t="s">
        <v>40</v>
      </c>
      <c r="E87" s="123"/>
      <c r="F87" s="123"/>
      <c r="G87" s="124"/>
      <c r="H87" s="125">
        <v>338</v>
      </c>
      <c r="I87" s="126">
        <v>352</v>
      </c>
      <c r="J87" s="148">
        <f>SUM(H87:I87)</f>
        <v>690</v>
      </c>
      <c r="K87" s="128">
        <v>0</v>
      </c>
      <c r="L87" s="129">
        <v>1057</v>
      </c>
      <c r="M87" s="129">
        <v>796</v>
      </c>
      <c r="N87" s="129">
        <v>442</v>
      </c>
      <c r="O87" s="129">
        <v>323</v>
      </c>
      <c r="P87" s="126">
        <v>154</v>
      </c>
      <c r="Q87" s="127">
        <f>SUM(K87:P87)</f>
        <v>2772</v>
      </c>
      <c r="R87" s="130">
        <f>SUM(J87,Q87)</f>
        <v>3462</v>
      </c>
    </row>
    <row r="88" spans="2:18" s="107" customFormat="1" ht="16.5" customHeight="1">
      <c r="B88" s="121"/>
      <c r="C88" s="121"/>
      <c r="D88" s="140" t="s">
        <v>41</v>
      </c>
      <c r="E88" s="47"/>
      <c r="F88" s="47"/>
      <c r="G88" s="141"/>
      <c r="H88" s="142">
        <v>113</v>
      </c>
      <c r="I88" s="143">
        <v>155</v>
      </c>
      <c r="J88" s="149">
        <f>SUM(H88:I88)</f>
        <v>268</v>
      </c>
      <c r="K88" s="145">
        <v>0</v>
      </c>
      <c r="L88" s="146">
        <v>469</v>
      </c>
      <c r="M88" s="146">
        <v>456</v>
      </c>
      <c r="N88" s="146">
        <v>262</v>
      </c>
      <c r="O88" s="146">
        <v>196</v>
      </c>
      <c r="P88" s="143">
        <v>112</v>
      </c>
      <c r="Q88" s="144">
        <f>SUM(K88:P88)</f>
        <v>1495</v>
      </c>
      <c r="R88" s="147">
        <f>SUM(J88,Q88)</f>
        <v>1763</v>
      </c>
    </row>
    <row r="89" spans="2:18" s="107" customFormat="1" ht="16.5" customHeight="1">
      <c r="B89" s="121"/>
      <c r="C89" s="110" t="s">
        <v>42</v>
      </c>
      <c r="D89" s="111"/>
      <c r="E89" s="111"/>
      <c r="F89" s="111"/>
      <c r="G89" s="112"/>
      <c r="H89" s="113">
        <f aca="true" t="shared" si="8" ref="H89:R89">SUM(H90:H92)</f>
        <v>1</v>
      </c>
      <c r="I89" s="114">
        <f t="shared" si="8"/>
        <v>6</v>
      </c>
      <c r="J89" s="115">
        <f t="shared" si="8"/>
        <v>7</v>
      </c>
      <c r="K89" s="116">
        <f t="shared" si="8"/>
        <v>0</v>
      </c>
      <c r="L89" s="117">
        <f t="shared" si="8"/>
        <v>99</v>
      </c>
      <c r="M89" s="117">
        <f t="shared" si="8"/>
        <v>156</v>
      </c>
      <c r="N89" s="117">
        <f t="shared" si="8"/>
        <v>182</v>
      </c>
      <c r="O89" s="117">
        <f t="shared" si="8"/>
        <v>183</v>
      </c>
      <c r="P89" s="118">
        <f t="shared" si="8"/>
        <v>99</v>
      </c>
      <c r="Q89" s="119">
        <f t="shared" si="8"/>
        <v>719</v>
      </c>
      <c r="R89" s="120">
        <f t="shared" si="8"/>
        <v>726</v>
      </c>
    </row>
    <row r="90" spans="2:18" s="107" customFormat="1" ht="16.5" customHeight="1">
      <c r="B90" s="121"/>
      <c r="C90" s="121"/>
      <c r="D90" s="122" t="s">
        <v>43</v>
      </c>
      <c r="E90" s="123"/>
      <c r="F90" s="123"/>
      <c r="G90" s="124"/>
      <c r="H90" s="125">
        <v>1</v>
      </c>
      <c r="I90" s="126">
        <v>1</v>
      </c>
      <c r="J90" s="148">
        <f>SUM(H90:I90)</f>
        <v>2</v>
      </c>
      <c r="K90" s="128">
        <v>0</v>
      </c>
      <c r="L90" s="129">
        <v>76</v>
      </c>
      <c r="M90" s="129">
        <v>103</v>
      </c>
      <c r="N90" s="129">
        <v>121</v>
      </c>
      <c r="O90" s="129">
        <v>119</v>
      </c>
      <c r="P90" s="126">
        <v>56</v>
      </c>
      <c r="Q90" s="127">
        <f>SUM(K90:P90)</f>
        <v>475</v>
      </c>
      <c r="R90" s="130">
        <f>SUM(J90,Q90)</f>
        <v>477</v>
      </c>
    </row>
    <row r="91" spans="2:18" s="107" customFormat="1" ht="16.5" customHeight="1">
      <c r="B91" s="121"/>
      <c r="C91" s="121"/>
      <c r="D91" s="131" t="s">
        <v>44</v>
      </c>
      <c r="E91" s="132"/>
      <c r="F91" s="132"/>
      <c r="G91" s="133"/>
      <c r="H91" s="134">
        <v>0</v>
      </c>
      <c r="I91" s="135">
        <v>5</v>
      </c>
      <c r="J91" s="150">
        <f>SUM(H91:I91)</f>
        <v>5</v>
      </c>
      <c r="K91" s="137">
        <v>0</v>
      </c>
      <c r="L91" s="138">
        <v>21</v>
      </c>
      <c r="M91" s="138">
        <v>52</v>
      </c>
      <c r="N91" s="138">
        <v>58</v>
      </c>
      <c r="O91" s="138">
        <v>59</v>
      </c>
      <c r="P91" s="135">
        <v>41</v>
      </c>
      <c r="Q91" s="136">
        <f>SUM(K91:P91)</f>
        <v>231</v>
      </c>
      <c r="R91" s="139">
        <f>SUM(J91,Q91)</f>
        <v>236</v>
      </c>
    </row>
    <row r="92" spans="2:18" s="107" customFormat="1" ht="16.5" customHeight="1">
      <c r="B92" s="121"/>
      <c r="C92" s="151"/>
      <c r="D92" s="140" t="s">
        <v>45</v>
      </c>
      <c r="E92" s="47"/>
      <c r="F92" s="47"/>
      <c r="G92" s="141"/>
      <c r="H92" s="142">
        <v>0</v>
      </c>
      <c r="I92" s="143">
        <v>0</v>
      </c>
      <c r="J92" s="149">
        <f>SUM(H92:I92)</f>
        <v>0</v>
      </c>
      <c r="K92" s="145">
        <v>0</v>
      </c>
      <c r="L92" s="146">
        <v>2</v>
      </c>
      <c r="M92" s="146">
        <v>1</v>
      </c>
      <c r="N92" s="146">
        <v>3</v>
      </c>
      <c r="O92" s="146">
        <v>5</v>
      </c>
      <c r="P92" s="143">
        <v>2</v>
      </c>
      <c r="Q92" s="144">
        <f>SUM(K92:P92)</f>
        <v>13</v>
      </c>
      <c r="R92" s="147">
        <f>SUM(J92,Q92)</f>
        <v>13</v>
      </c>
    </row>
    <row r="93" spans="2:18" s="107" customFormat="1" ht="16.5" customHeight="1">
      <c r="B93" s="121"/>
      <c r="C93" s="110" t="s">
        <v>46</v>
      </c>
      <c r="D93" s="111"/>
      <c r="E93" s="111"/>
      <c r="F93" s="111"/>
      <c r="G93" s="112"/>
      <c r="H93" s="113">
        <f aca="true" t="shared" si="9" ref="H93:R93">SUM(H94:H96)</f>
        <v>405</v>
      </c>
      <c r="I93" s="114">
        <f t="shared" si="9"/>
        <v>549</v>
      </c>
      <c r="J93" s="115">
        <f t="shared" si="9"/>
        <v>954</v>
      </c>
      <c r="K93" s="116">
        <f t="shared" si="9"/>
        <v>0</v>
      </c>
      <c r="L93" s="117">
        <f t="shared" si="9"/>
        <v>831</v>
      </c>
      <c r="M93" s="117">
        <f t="shared" si="9"/>
        <v>982</v>
      </c>
      <c r="N93" s="117">
        <f t="shared" si="9"/>
        <v>721</v>
      </c>
      <c r="O93" s="117">
        <f t="shared" si="9"/>
        <v>587</v>
      </c>
      <c r="P93" s="118">
        <f t="shared" si="9"/>
        <v>371</v>
      </c>
      <c r="Q93" s="119">
        <f t="shared" si="9"/>
        <v>3492</v>
      </c>
      <c r="R93" s="120">
        <f t="shared" si="9"/>
        <v>4446</v>
      </c>
    </row>
    <row r="94" spans="2:18" s="107" customFormat="1" ht="16.5" customHeight="1">
      <c r="B94" s="121"/>
      <c r="C94" s="121"/>
      <c r="D94" s="122" t="s">
        <v>47</v>
      </c>
      <c r="E94" s="123"/>
      <c r="F94" s="123"/>
      <c r="G94" s="124"/>
      <c r="H94" s="125">
        <v>352</v>
      </c>
      <c r="I94" s="126">
        <v>489</v>
      </c>
      <c r="J94" s="148">
        <f>SUM(H94:I94)</f>
        <v>841</v>
      </c>
      <c r="K94" s="128">
        <v>0</v>
      </c>
      <c r="L94" s="129">
        <v>765</v>
      </c>
      <c r="M94" s="129">
        <v>927</v>
      </c>
      <c r="N94" s="129">
        <v>695</v>
      </c>
      <c r="O94" s="129">
        <v>572</v>
      </c>
      <c r="P94" s="126">
        <v>365</v>
      </c>
      <c r="Q94" s="127">
        <f>SUM(K94:P94)</f>
        <v>3324</v>
      </c>
      <c r="R94" s="130">
        <f>SUM(J94,Q94)</f>
        <v>4165</v>
      </c>
    </row>
    <row r="95" spans="2:18" s="107" customFormat="1" ht="16.5" customHeight="1">
      <c r="B95" s="121"/>
      <c r="C95" s="121"/>
      <c r="D95" s="131" t="s">
        <v>48</v>
      </c>
      <c r="E95" s="132"/>
      <c r="F95" s="132"/>
      <c r="G95" s="133"/>
      <c r="H95" s="134">
        <v>24</v>
      </c>
      <c r="I95" s="135">
        <v>32</v>
      </c>
      <c r="J95" s="150">
        <f>SUM(H95:I95)</f>
        <v>56</v>
      </c>
      <c r="K95" s="137">
        <v>0</v>
      </c>
      <c r="L95" s="138">
        <v>25</v>
      </c>
      <c r="M95" s="138">
        <v>32</v>
      </c>
      <c r="N95" s="138">
        <v>20</v>
      </c>
      <c r="O95" s="138">
        <v>10</v>
      </c>
      <c r="P95" s="135">
        <v>2</v>
      </c>
      <c r="Q95" s="136">
        <f>SUM(K95:P95)</f>
        <v>89</v>
      </c>
      <c r="R95" s="139">
        <f>SUM(J95,Q95)</f>
        <v>145</v>
      </c>
    </row>
    <row r="96" spans="2:18" s="107" customFormat="1" ht="16.5" customHeight="1">
      <c r="B96" s="121"/>
      <c r="C96" s="121"/>
      <c r="D96" s="140" t="s">
        <v>49</v>
      </c>
      <c r="E96" s="47"/>
      <c r="F96" s="47"/>
      <c r="G96" s="141"/>
      <c r="H96" s="142">
        <v>29</v>
      </c>
      <c r="I96" s="143">
        <v>28</v>
      </c>
      <c r="J96" s="149">
        <f>SUM(H96:I96)</f>
        <v>57</v>
      </c>
      <c r="K96" s="145">
        <v>0</v>
      </c>
      <c r="L96" s="146">
        <v>41</v>
      </c>
      <c r="M96" s="146">
        <v>23</v>
      </c>
      <c r="N96" s="146">
        <v>6</v>
      </c>
      <c r="O96" s="146">
        <v>5</v>
      </c>
      <c r="P96" s="143">
        <v>4</v>
      </c>
      <c r="Q96" s="144">
        <f>SUM(K96:P96)</f>
        <v>79</v>
      </c>
      <c r="R96" s="147">
        <f>SUM(J96,Q96)</f>
        <v>136</v>
      </c>
    </row>
    <row r="97" spans="2:18" s="107" customFormat="1" ht="16.5" customHeight="1">
      <c r="B97" s="121"/>
      <c r="C97" s="152" t="s">
        <v>50</v>
      </c>
      <c r="D97" s="153"/>
      <c r="E97" s="153"/>
      <c r="F97" s="153"/>
      <c r="G97" s="154"/>
      <c r="H97" s="113">
        <v>12</v>
      </c>
      <c r="I97" s="114">
        <v>24</v>
      </c>
      <c r="J97" s="115">
        <f>SUM(H97:I97)</f>
        <v>36</v>
      </c>
      <c r="K97" s="116">
        <v>0</v>
      </c>
      <c r="L97" s="117">
        <v>105</v>
      </c>
      <c r="M97" s="117">
        <v>76</v>
      </c>
      <c r="N97" s="117">
        <v>52</v>
      </c>
      <c r="O97" s="117">
        <v>60</v>
      </c>
      <c r="P97" s="118">
        <v>20</v>
      </c>
      <c r="Q97" s="119">
        <f>SUM(K97:P97)</f>
        <v>313</v>
      </c>
      <c r="R97" s="120">
        <f>SUM(J97,Q97)</f>
        <v>349</v>
      </c>
    </row>
    <row r="98" spans="2:18" s="107" customFormat="1" ht="16.5" customHeight="1">
      <c r="B98" s="151"/>
      <c r="C98" s="152" t="s">
        <v>51</v>
      </c>
      <c r="D98" s="153"/>
      <c r="E98" s="153"/>
      <c r="F98" s="153"/>
      <c r="G98" s="154"/>
      <c r="H98" s="113">
        <v>1227</v>
      </c>
      <c r="I98" s="114">
        <v>1187</v>
      </c>
      <c r="J98" s="115">
        <f>SUM(H98:I98)</f>
        <v>2414</v>
      </c>
      <c r="K98" s="116">
        <v>0</v>
      </c>
      <c r="L98" s="117">
        <v>2187</v>
      </c>
      <c r="M98" s="117">
        <v>1612</v>
      </c>
      <c r="N98" s="117">
        <v>899</v>
      </c>
      <c r="O98" s="117">
        <v>659</v>
      </c>
      <c r="P98" s="118">
        <v>375</v>
      </c>
      <c r="Q98" s="119">
        <f>SUM(K98:P98)</f>
        <v>5732</v>
      </c>
      <c r="R98" s="120">
        <f>SUM(J98,Q98)</f>
        <v>8146</v>
      </c>
    </row>
    <row r="99" spans="2:18" s="107" customFormat="1" ht="16.5" customHeight="1">
      <c r="B99" s="110" t="s">
        <v>52</v>
      </c>
      <c r="C99" s="111"/>
      <c r="D99" s="111"/>
      <c r="E99" s="111"/>
      <c r="F99" s="111"/>
      <c r="G99" s="112"/>
      <c r="H99" s="113">
        <f aca="true" t="shared" si="10" ref="H99:R99">SUM(H100:H105)</f>
        <v>11</v>
      </c>
      <c r="I99" s="114">
        <f t="shared" si="10"/>
        <v>5</v>
      </c>
      <c r="J99" s="115">
        <f t="shared" si="10"/>
        <v>16</v>
      </c>
      <c r="K99" s="116">
        <f t="shared" si="10"/>
        <v>0</v>
      </c>
      <c r="L99" s="117">
        <f t="shared" si="10"/>
        <v>225</v>
      </c>
      <c r="M99" s="117">
        <f t="shared" si="10"/>
        <v>325</v>
      </c>
      <c r="N99" s="117">
        <f t="shared" si="10"/>
        <v>269</v>
      </c>
      <c r="O99" s="117">
        <f t="shared" si="10"/>
        <v>271</v>
      </c>
      <c r="P99" s="118">
        <f t="shared" si="10"/>
        <v>126</v>
      </c>
      <c r="Q99" s="119">
        <f t="shared" si="10"/>
        <v>1216</v>
      </c>
      <c r="R99" s="120">
        <f t="shared" si="10"/>
        <v>1232</v>
      </c>
    </row>
    <row r="100" spans="2:18" s="107" customFormat="1" ht="16.5" customHeight="1">
      <c r="B100" s="121"/>
      <c r="C100" s="122" t="s">
        <v>53</v>
      </c>
      <c r="D100" s="123"/>
      <c r="E100" s="123"/>
      <c r="F100" s="123"/>
      <c r="G100" s="124"/>
      <c r="H100" s="155"/>
      <c r="I100" s="156"/>
      <c r="J100" s="157"/>
      <c r="K100" s="158"/>
      <c r="L100" s="129">
        <v>4</v>
      </c>
      <c r="M100" s="129">
        <v>10</v>
      </c>
      <c r="N100" s="129">
        <v>1</v>
      </c>
      <c r="O100" s="129">
        <v>4</v>
      </c>
      <c r="P100" s="126">
        <v>5</v>
      </c>
      <c r="Q100" s="127">
        <f aca="true" t="shared" si="11" ref="Q100:Q105">SUM(K100:P100)</f>
        <v>24</v>
      </c>
      <c r="R100" s="130">
        <f aca="true" t="shared" si="12" ref="R100:R105">SUM(J100,Q100)</f>
        <v>24</v>
      </c>
    </row>
    <row r="101" spans="2:18" s="107" customFormat="1" ht="16.5" customHeight="1">
      <c r="B101" s="121"/>
      <c r="C101" s="131" t="s">
        <v>54</v>
      </c>
      <c r="D101" s="132"/>
      <c r="E101" s="132"/>
      <c r="F101" s="132"/>
      <c r="G101" s="133"/>
      <c r="H101" s="134">
        <v>8</v>
      </c>
      <c r="I101" s="135">
        <v>2</v>
      </c>
      <c r="J101" s="150">
        <f>SUM(H101:I101)</f>
        <v>10</v>
      </c>
      <c r="K101" s="137">
        <v>0</v>
      </c>
      <c r="L101" s="138">
        <v>42</v>
      </c>
      <c r="M101" s="138">
        <v>57</v>
      </c>
      <c r="N101" s="138">
        <v>31</v>
      </c>
      <c r="O101" s="138">
        <v>46</v>
      </c>
      <c r="P101" s="135">
        <v>21</v>
      </c>
      <c r="Q101" s="136">
        <f t="shared" si="11"/>
        <v>197</v>
      </c>
      <c r="R101" s="139">
        <f t="shared" si="12"/>
        <v>207</v>
      </c>
    </row>
    <row r="102" spans="2:18" s="107" customFormat="1" ht="16.5" customHeight="1">
      <c r="B102" s="121"/>
      <c r="C102" s="131" t="s">
        <v>55</v>
      </c>
      <c r="D102" s="132"/>
      <c r="E102" s="132"/>
      <c r="F102" s="132"/>
      <c r="G102" s="133"/>
      <c r="H102" s="134">
        <v>3</v>
      </c>
      <c r="I102" s="135">
        <v>3</v>
      </c>
      <c r="J102" s="150">
        <f>SUM(H102:I102)</f>
        <v>6</v>
      </c>
      <c r="K102" s="137">
        <v>0</v>
      </c>
      <c r="L102" s="138">
        <v>42</v>
      </c>
      <c r="M102" s="138">
        <v>44</v>
      </c>
      <c r="N102" s="138">
        <v>40</v>
      </c>
      <c r="O102" s="138">
        <v>41</v>
      </c>
      <c r="P102" s="135">
        <v>15</v>
      </c>
      <c r="Q102" s="136">
        <f t="shared" si="11"/>
        <v>182</v>
      </c>
      <c r="R102" s="139">
        <f t="shared" si="12"/>
        <v>188</v>
      </c>
    </row>
    <row r="103" spans="2:18" s="107" customFormat="1" ht="16.5" customHeight="1">
      <c r="B103" s="121"/>
      <c r="C103" s="131" t="s">
        <v>56</v>
      </c>
      <c r="D103" s="132"/>
      <c r="E103" s="132"/>
      <c r="F103" s="132"/>
      <c r="G103" s="133"/>
      <c r="H103" s="159"/>
      <c r="I103" s="135">
        <v>0</v>
      </c>
      <c r="J103" s="150">
        <f>SUM(H103:I103)</f>
        <v>0</v>
      </c>
      <c r="K103" s="160"/>
      <c r="L103" s="138">
        <v>119</v>
      </c>
      <c r="M103" s="138">
        <v>197</v>
      </c>
      <c r="N103" s="138">
        <v>170</v>
      </c>
      <c r="O103" s="138">
        <v>154</v>
      </c>
      <c r="P103" s="135">
        <v>73</v>
      </c>
      <c r="Q103" s="136">
        <f t="shared" si="11"/>
        <v>713</v>
      </c>
      <c r="R103" s="139">
        <f t="shared" si="12"/>
        <v>713</v>
      </c>
    </row>
    <row r="104" spans="2:18" s="107" customFormat="1" ht="16.5" customHeight="1">
      <c r="B104" s="121"/>
      <c r="C104" s="161" t="s">
        <v>57</v>
      </c>
      <c r="D104" s="162"/>
      <c r="E104" s="162"/>
      <c r="F104" s="162"/>
      <c r="G104" s="163"/>
      <c r="H104" s="159"/>
      <c r="I104" s="164"/>
      <c r="J104" s="165"/>
      <c r="K104" s="160"/>
      <c r="L104" s="138">
        <v>18</v>
      </c>
      <c r="M104" s="138">
        <v>16</v>
      </c>
      <c r="N104" s="138">
        <v>21</v>
      </c>
      <c r="O104" s="138">
        <v>17</v>
      </c>
      <c r="P104" s="135">
        <v>6</v>
      </c>
      <c r="Q104" s="136">
        <f t="shared" si="11"/>
        <v>78</v>
      </c>
      <c r="R104" s="139">
        <f t="shared" si="12"/>
        <v>78</v>
      </c>
    </row>
    <row r="105" spans="2:18" s="107" customFormat="1" ht="16.5" customHeight="1">
      <c r="B105" s="166"/>
      <c r="C105" s="167" t="s">
        <v>58</v>
      </c>
      <c r="D105" s="168"/>
      <c r="E105" s="168"/>
      <c r="F105" s="168"/>
      <c r="G105" s="169"/>
      <c r="H105" s="142">
        <v>0</v>
      </c>
      <c r="I105" s="143">
        <v>0</v>
      </c>
      <c r="J105" s="149">
        <f>SUM(H105:I105)</f>
        <v>0</v>
      </c>
      <c r="K105" s="170"/>
      <c r="L105" s="146">
        <v>0</v>
      </c>
      <c r="M105" s="146">
        <v>1</v>
      </c>
      <c r="N105" s="146">
        <v>6</v>
      </c>
      <c r="O105" s="146">
        <v>9</v>
      </c>
      <c r="P105" s="143">
        <v>6</v>
      </c>
      <c r="Q105" s="144">
        <f t="shared" si="11"/>
        <v>22</v>
      </c>
      <c r="R105" s="147">
        <f t="shared" si="12"/>
        <v>22</v>
      </c>
    </row>
    <row r="106" spans="2:18" s="107" customFormat="1" ht="16.5" customHeight="1">
      <c r="B106" s="110" t="s">
        <v>59</v>
      </c>
      <c r="C106" s="111"/>
      <c r="D106" s="111"/>
      <c r="E106" s="111"/>
      <c r="F106" s="111"/>
      <c r="G106" s="112"/>
      <c r="H106" s="113">
        <f>SUM(H107:H109)</f>
        <v>0</v>
      </c>
      <c r="I106" s="114">
        <f>SUM(I107:I109)</f>
        <v>0</v>
      </c>
      <c r="J106" s="115">
        <f>SUM(J107:J109)</f>
        <v>0</v>
      </c>
      <c r="K106" s="171"/>
      <c r="L106" s="117">
        <f aca="true" t="shared" si="13" ref="L106:Q106">SUM(L107:L109)</f>
        <v>39</v>
      </c>
      <c r="M106" s="117">
        <f t="shared" si="13"/>
        <v>103</v>
      </c>
      <c r="N106" s="117">
        <f t="shared" si="13"/>
        <v>286</v>
      </c>
      <c r="O106" s="117">
        <f t="shared" si="13"/>
        <v>696</v>
      </c>
      <c r="P106" s="118">
        <f t="shared" si="13"/>
        <v>1148</v>
      </c>
      <c r="Q106" s="119">
        <f t="shared" si="13"/>
        <v>2272</v>
      </c>
      <c r="R106" s="120">
        <f>SUM(R107:R109)</f>
        <v>2272</v>
      </c>
    </row>
    <row r="107" spans="2:18" s="107" customFormat="1" ht="16.5" customHeight="1">
      <c r="B107" s="121"/>
      <c r="C107" s="122" t="s">
        <v>60</v>
      </c>
      <c r="D107" s="123"/>
      <c r="E107" s="123"/>
      <c r="F107" s="123"/>
      <c r="G107" s="124"/>
      <c r="H107" s="125">
        <v>0</v>
      </c>
      <c r="I107" s="126">
        <v>0</v>
      </c>
      <c r="J107" s="148">
        <f>SUM(H107:I107)</f>
        <v>0</v>
      </c>
      <c r="K107" s="158"/>
      <c r="L107" s="129">
        <v>12</v>
      </c>
      <c r="M107" s="129">
        <v>32</v>
      </c>
      <c r="N107" s="129">
        <v>127</v>
      </c>
      <c r="O107" s="129">
        <v>314</v>
      </c>
      <c r="P107" s="126">
        <v>345</v>
      </c>
      <c r="Q107" s="127">
        <f>SUM(K107:P107)</f>
        <v>830</v>
      </c>
      <c r="R107" s="130">
        <f>SUM(J107,Q107)</f>
        <v>830</v>
      </c>
    </row>
    <row r="108" spans="2:18" s="107" customFormat="1" ht="16.5" customHeight="1">
      <c r="B108" s="121"/>
      <c r="C108" s="131" t="s">
        <v>61</v>
      </c>
      <c r="D108" s="132"/>
      <c r="E108" s="132"/>
      <c r="F108" s="132"/>
      <c r="G108" s="133"/>
      <c r="H108" s="134">
        <v>0</v>
      </c>
      <c r="I108" s="135">
        <v>0</v>
      </c>
      <c r="J108" s="150">
        <f>SUM(H108:I108)</f>
        <v>0</v>
      </c>
      <c r="K108" s="160"/>
      <c r="L108" s="138">
        <v>25</v>
      </c>
      <c r="M108" s="138">
        <v>62</v>
      </c>
      <c r="N108" s="138">
        <v>97</v>
      </c>
      <c r="O108" s="138">
        <v>138</v>
      </c>
      <c r="P108" s="135">
        <v>113</v>
      </c>
      <c r="Q108" s="136">
        <f>SUM(K108:P108)</f>
        <v>435</v>
      </c>
      <c r="R108" s="139">
        <f>SUM(J108,Q108)</f>
        <v>435</v>
      </c>
    </row>
    <row r="109" spans="2:18" s="107" customFormat="1" ht="16.5" customHeight="1">
      <c r="B109" s="166"/>
      <c r="C109" s="140" t="s">
        <v>62</v>
      </c>
      <c r="D109" s="47"/>
      <c r="E109" s="47"/>
      <c r="F109" s="47"/>
      <c r="G109" s="141"/>
      <c r="H109" s="142">
        <v>0</v>
      </c>
      <c r="I109" s="143">
        <v>0</v>
      </c>
      <c r="J109" s="149">
        <f>SUM(H109:I109)</f>
        <v>0</v>
      </c>
      <c r="K109" s="170"/>
      <c r="L109" s="146">
        <v>2</v>
      </c>
      <c r="M109" s="146">
        <v>9</v>
      </c>
      <c r="N109" s="146">
        <v>62</v>
      </c>
      <c r="O109" s="146">
        <v>244</v>
      </c>
      <c r="P109" s="143">
        <v>690</v>
      </c>
      <c r="Q109" s="144">
        <f>SUM(K109:P109)</f>
        <v>1007</v>
      </c>
      <c r="R109" s="147">
        <f>SUM(J109,Q109)</f>
        <v>1007</v>
      </c>
    </row>
    <row r="110" spans="2:18" s="107" customFormat="1" ht="16.5" customHeight="1">
      <c r="B110" s="172" t="s">
        <v>63</v>
      </c>
      <c r="C110" s="29"/>
      <c r="D110" s="29"/>
      <c r="E110" s="29"/>
      <c r="F110" s="29"/>
      <c r="G110" s="30"/>
      <c r="H110" s="113">
        <f aca="true" t="shared" si="14" ref="H110:P110">SUM(H79,H99,H106)</f>
        <v>2931</v>
      </c>
      <c r="I110" s="114">
        <f t="shared" si="14"/>
        <v>3034</v>
      </c>
      <c r="J110" s="115">
        <f t="shared" si="14"/>
        <v>5965</v>
      </c>
      <c r="K110" s="116">
        <f t="shared" si="14"/>
        <v>0</v>
      </c>
      <c r="L110" s="117">
        <f t="shared" si="14"/>
        <v>6432</v>
      </c>
      <c r="M110" s="117">
        <f t="shared" si="14"/>
        <v>5580</v>
      </c>
      <c r="N110" s="117">
        <f t="shared" si="14"/>
        <v>3772</v>
      </c>
      <c r="O110" s="117">
        <f t="shared" si="14"/>
        <v>3583</v>
      </c>
      <c r="P110" s="118">
        <f t="shared" si="14"/>
        <v>2916</v>
      </c>
      <c r="Q110" s="119">
        <f>SUM(Q79,Q99,Q106)</f>
        <v>22283</v>
      </c>
      <c r="R110" s="120">
        <f>SUM(R79,R99,R106)</f>
        <v>28248</v>
      </c>
    </row>
    <row r="111" s="107" customFormat="1" ht="16.5" customHeight="1"/>
    <row r="112" spans="1:11" s="107" customFormat="1" ht="16.5" customHeight="1">
      <c r="A112" s="106" t="s">
        <v>64</v>
      </c>
      <c r="H112" s="108"/>
      <c r="I112" s="108"/>
      <c r="J112" s="108"/>
      <c r="K112" s="108"/>
    </row>
    <row r="113" spans="2:18" s="107" customFormat="1" ht="16.5" customHeight="1">
      <c r="B113" s="109"/>
      <c r="C113" s="109"/>
      <c r="D113" s="109"/>
      <c r="E113" s="109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07" customFormat="1" ht="16.5" customHeight="1">
      <c r="B114" s="186" t="str">
        <f>"平成"&amp;WIDECHAR($A$2)&amp;"年（"&amp;WIDECHAR($B$2)&amp;"年）"&amp;WIDECHAR($C$2)&amp;"月"</f>
        <v>平成２３年（２０１１年）７月</v>
      </c>
      <c r="C114" s="187"/>
      <c r="D114" s="187"/>
      <c r="E114" s="187"/>
      <c r="F114" s="187"/>
      <c r="G114" s="188"/>
      <c r="H114" s="211" t="s">
        <v>23</v>
      </c>
      <c r="I114" s="212"/>
      <c r="J114" s="212"/>
      <c r="K114" s="196" t="s">
        <v>24</v>
      </c>
      <c r="L114" s="197"/>
      <c r="M114" s="197"/>
      <c r="N114" s="197"/>
      <c r="O114" s="197"/>
      <c r="P114" s="197"/>
      <c r="Q114" s="198"/>
      <c r="R114" s="209" t="s">
        <v>17</v>
      </c>
    </row>
    <row r="115" spans="2:18" s="107" customFormat="1" ht="16.5" customHeight="1">
      <c r="B115" s="189"/>
      <c r="C115" s="190"/>
      <c r="D115" s="190"/>
      <c r="E115" s="190"/>
      <c r="F115" s="190"/>
      <c r="G115" s="191"/>
      <c r="H115" s="65" t="s">
        <v>8</v>
      </c>
      <c r="I115" s="66" t="s">
        <v>9</v>
      </c>
      <c r="J115" s="67" t="s">
        <v>10</v>
      </c>
      <c r="K115" s="68" t="s">
        <v>11</v>
      </c>
      <c r="L115" s="69" t="s">
        <v>12</v>
      </c>
      <c r="M115" s="69" t="s">
        <v>13</v>
      </c>
      <c r="N115" s="69" t="s">
        <v>14</v>
      </c>
      <c r="O115" s="69" t="s">
        <v>15</v>
      </c>
      <c r="P115" s="70" t="s">
        <v>16</v>
      </c>
      <c r="Q115" s="64" t="s">
        <v>10</v>
      </c>
      <c r="R115" s="210"/>
    </row>
    <row r="116" spans="2:18" s="107" customFormat="1" ht="16.5" customHeight="1">
      <c r="B116" s="110" t="s">
        <v>32</v>
      </c>
      <c r="C116" s="111"/>
      <c r="D116" s="111"/>
      <c r="E116" s="111"/>
      <c r="F116" s="111"/>
      <c r="G116" s="112"/>
      <c r="H116" s="113">
        <f aca="true" t="shared" si="15" ref="H116:R116">SUM(H117,H123,H126,H130,H134:H135)</f>
        <v>31811774</v>
      </c>
      <c r="I116" s="114">
        <f t="shared" si="15"/>
        <v>50185782</v>
      </c>
      <c r="J116" s="115">
        <f t="shared" si="15"/>
        <v>81997556</v>
      </c>
      <c r="K116" s="116">
        <f t="shared" si="15"/>
        <v>0</v>
      </c>
      <c r="L116" s="117">
        <f t="shared" si="15"/>
        <v>197967974</v>
      </c>
      <c r="M116" s="117">
        <f t="shared" si="15"/>
        <v>194810110</v>
      </c>
      <c r="N116" s="117">
        <f t="shared" si="15"/>
        <v>147161794</v>
      </c>
      <c r="O116" s="117">
        <f t="shared" si="15"/>
        <v>134145157</v>
      </c>
      <c r="P116" s="118">
        <f t="shared" si="15"/>
        <v>86264029</v>
      </c>
      <c r="Q116" s="119">
        <f t="shared" si="15"/>
        <v>760349064</v>
      </c>
      <c r="R116" s="120">
        <f t="shared" si="15"/>
        <v>842346620</v>
      </c>
    </row>
    <row r="117" spans="2:18" s="107" customFormat="1" ht="16.5" customHeight="1">
      <c r="B117" s="121"/>
      <c r="C117" s="110" t="s">
        <v>33</v>
      </c>
      <c r="D117" s="111"/>
      <c r="E117" s="111"/>
      <c r="F117" s="111"/>
      <c r="G117" s="112"/>
      <c r="H117" s="113">
        <f aca="true" t="shared" si="16" ref="H117:Q117">SUM(H118:H122)</f>
        <v>11917738</v>
      </c>
      <c r="I117" s="114">
        <f t="shared" si="16"/>
        <v>14768487</v>
      </c>
      <c r="J117" s="115">
        <f t="shared" si="16"/>
        <v>26686225</v>
      </c>
      <c r="K117" s="116">
        <f t="shared" si="16"/>
        <v>0</v>
      </c>
      <c r="L117" s="117">
        <f t="shared" si="16"/>
        <v>39230244</v>
      </c>
      <c r="M117" s="117">
        <f t="shared" si="16"/>
        <v>38425167</v>
      </c>
      <c r="N117" s="117">
        <f t="shared" si="16"/>
        <v>31166784</v>
      </c>
      <c r="O117" s="117">
        <f t="shared" si="16"/>
        <v>31848094</v>
      </c>
      <c r="P117" s="118">
        <f t="shared" si="16"/>
        <v>27764190</v>
      </c>
      <c r="Q117" s="119">
        <f t="shared" si="16"/>
        <v>168434479</v>
      </c>
      <c r="R117" s="120">
        <f aca="true" t="shared" si="17" ref="R117:R122">SUM(J117,Q117)</f>
        <v>195120704</v>
      </c>
    </row>
    <row r="118" spans="2:18" s="107" customFormat="1" ht="16.5" customHeight="1">
      <c r="B118" s="121"/>
      <c r="C118" s="121"/>
      <c r="D118" s="122" t="s">
        <v>34</v>
      </c>
      <c r="E118" s="123"/>
      <c r="F118" s="123"/>
      <c r="G118" s="124"/>
      <c r="H118" s="125">
        <v>11486647</v>
      </c>
      <c r="I118" s="126">
        <v>13812957</v>
      </c>
      <c r="J118" s="127">
        <f>SUM(H118:I118)</f>
        <v>25299604</v>
      </c>
      <c r="K118" s="128">
        <v>0</v>
      </c>
      <c r="L118" s="129">
        <v>32652684</v>
      </c>
      <c r="M118" s="129">
        <v>30887307</v>
      </c>
      <c r="N118" s="129">
        <v>25325784</v>
      </c>
      <c r="O118" s="129">
        <v>25267474</v>
      </c>
      <c r="P118" s="126">
        <v>18814608</v>
      </c>
      <c r="Q118" s="136">
        <f>SUM(K118:P118)</f>
        <v>132947857</v>
      </c>
      <c r="R118" s="130">
        <f t="shared" si="17"/>
        <v>158247461</v>
      </c>
    </row>
    <row r="119" spans="2:18" s="107" customFormat="1" ht="16.5" customHeight="1">
      <c r="B119" s="121"/>
      <c r="C119" s="121"/>
      <c r="D119" s="131" t="s">
        <v>35</v>
      </c>
      <c r="E119" s="132"/>
      <c r="F119" s="132"/>
      <c r="G119" s="133"/>
      <c r="H119" s="134">
        <v>0</v>
      </c>
      <c r="I119" s="135">
        <v>0</v>
      </c>
      <c r="J119" s="136">
        <f>SUM(H119:I119)</f>
        <v>0</v>
      </c>
      <c r="K119" s="137">
        <v>0</v>
      </c>
      <c r="L119" s="138">
        <v>0</v>
      </c>
      <c r="M119" s="138">
        <v>214182</v>
      </c>
      <c r="N119" s="138">
        <v>157500</v>
      </c>
      <c r="O119" s="138">
        <v>182376</v>
      </c>
      <c r="P119" s="135">
        <v>1671777</v>
      </c>
      <c r="Q119" s="136">
        <f>SUM(K119:P119)</f>
        <v>2225835</v>
      </c>
      <c r="R119" s="139">
        <f t="shared" si="17"/>
        <v>2225835</v>
      </c>
    </row>
    <row r="120" spans="2:18" s="107" customFormat="1" ht="16.5" customHeight="1">
      <c r="B120" s="121"/>
      <c r="C120" s="121"/>
      <c r="D120" s="131" t="s">
        <v>36</v>
      </c>
      <c r="E120" s="132"/>
      <c r="F120" s="132"/>
      <c r="G120" s="133"/>
      <c r="H120" s="134">
        <v>206541</v>
      </c>
      <c r="I120" s="135">
        <v>400572</v>
      </c>
      <c r="J120" s="136">
        <f>SUM(H120:I120)</f>
        <v>607113</v>
      </c>
      <c r="K120" s="137">
        <v>0</v>
      </c>
      <c r="L120" s="138">
        <v>3352500</v>
      </c>
      <c r="M120" s="138">
        <v>3931110</v>
      </c>
      <c r="N120" s="138">
        <v>2647026</v>
      </c>
      <c r="O120" s="138">
        <v>3845025</v>
      </c>
      <c r="P120" s="135">
        <v>4242114</v>
      </c>
      <c r="Q120" s="136">
        <f>SUM(K120:P120)</f>
        <v>18017775</v>
      </c>
      <c r="R120" s="139">
        <f t="shared" si="17"/>
        <v>18624888</v>
      </c>
    </row>
    <row r="121" spans="2:18" s="107" customFormat="1" ht="16.5" customHeight="1">
      <c r="B121" s="121"/>
      <c r="C121" s="121"/>
      <c r="D121" s="131" t="s">
        <v>37</v>
      </c>
      <c r="E121" s="132"/>
      <c r="F121" s="132"/>
      <c r="G121" s="133"/>
      <c r="H121" s="134">
        <v>0</v>
      </c>
      <c r="I121" s="135">
        <v>434898</v>
      </c>
      <c r="J121" s="136">
        <f>SUM(H121:I121)</f>
        <v>434898</v>
      </c>
      <c r="K121" s="137">
        <v>0</v>
      </c>
      <c r="L121" s="138">
        <v>2426220</v>
      </c>
      <c r="M121" s="138">
        <v>2431728</v>
      </c>
      <c r="N121" s="138">
        <v>2389554</v>
      </c>
      <c r="O121" s="138">
        <v>1449099</v>
      </c>
      <c r="P121" s="135">
        <v>2076381</v>
      </c>
      <c r="Q121" s="136">
        <f>SUM(K121:P121)</f>
        <v>10772982</v>
      </c>
      <c r="R121" s="139">
        <f t="shared" si="17"/>
        <v>11207880</v>
      </c>
    </row>
    <row r="122" spans="2:18" s="107" customFormat="1" ht="16.5" customHeight="1">
      <c r="B122" s="121"/>
      <c r="C122" s="121"/>
      <c r="D122" s="140" t="s">
        <v>38</v>
      </c>
      <c r="E122" s="47"/>
      <c r="F122" s="47"/>
      <c r="G122" s="141"/>
      <c r="H122" s="142">
        <v>224550</v>
      </c>
      <c r="I122" s="143">
        <v>120060</v>
      </c>
      <c r="J122" s="144">
        <f>SUM(H122:I122)</f>
        <v>344610</v>
      </c>
      <c r="K122" s="145">
        <v>0</v>
      </c>
      <c r="L122" s="146">
        <v>798840</v>
      </c>
      <c r="M122" s="146">
        <v>960840</v>
      </c>
      <c r="N122" s="146">
        <v>646920</v>
      </c>
      <c r="O122" s="146">
        <v>1104120</v>
      </c>
      <c r="P122" s="143">
        <v>959310</v>
      </c>
      <c r="Q122" s="144">
        <f>SUM(K122:P122)</f>
        <v>4470030</v>
      </c>
      <c r="R122" s="147">
        <f t="shared" si="17"/>
        <v>4814640</v>
      </c>
    </row>
    <row r="123" spans="2:18" s="107" customFormat="1" ht="16.5" customHeight="1">
      <c r="B123" s="121"/>
      <c r="C123" s="110" t="s">
        <v>39</v>
      </c>
      <c r="D123" s="111"/>
      <c r="E123" s="111"/>
      <c r="F123" s="111"/>
      <c r="G123" s="112"/>
      <c r="H123" s="113">
        <f aca="true" t="shared" si="18" ref="H123:R123">SUM(H124:H125)</f>
        <v>9962178</v>
      </c>
      <c r="I123" s="114">
        <f t="shared" si="18"/>
        <v>21410379</v>
      </c>
      <c r="J123" s="115">
        <f t="shared" si="18"/>
        <v>31372557</v>
      </c>
      <c r="K123" s="116">
        <f t="shared" si="18"/>
        <v>0</v>
      </c>
      <c r="L123" s="117">
        <f t="shared" si="18"/>
        <v>104298912</v>
      </c>
      <c r="M123" s="117">
        <f t="shared" si="18"/>
        <v>105218130</v>
      </c>
      <c r="N123" s="117">
        <f t="shared" si="18"/>
        <v>72453870</v>
      </c>
      <c r="O123" s="117">
        <f t="shared" si="18"/>
        <v>58108787</v>
      </c>
      <c r="P123" s="118">
        <f t="shared" si="18"/>
        <v>34257708</v>
      </c>
      <c r="Q123" s="119">
        <f t="shared" si="18"/>
        <v>374337407</v>
      </c>
      <c r="R123" s="120">
        <f t="shared" si="18"/>
        <v>405709964</v>
      </c>
    </row>
    <row r="124" spans="2:18" s="107" customFormat="1" ht="16.5" customHeight="1">
      <c r="B124" s="121"/>
      <c r="C124" s="121"/>
      <c r="D124" s="122" t="s">
        <v>40</v>
      </c>
      <c r="E124" s="123"/>
      <c r="F124" s="123"/>
      <c r="G124" s="124"/>
      <c r="H124" s="125">
        <v>7133397</v>
      </c>
      <c r="I124" s="126">
        <v>14187879</v>
      </c>
      <c r="J124" s="148">
        <f>SUM(H124:I124)</f>
        <v>21321276</v>
      </c>
      <c r="K124" s="128">
        <v>0</v>
      </c>
      <c r="L124" s="129">
        <v>75234424</v>
      </c>
      <c r="M124" s="129">
        <v>68998184</v>
      </c>
      <c r="N124" s="129">
        <v>47975787</v>
      </c>
      <c r="O124" s="129">
        <v>37889396</v>
      </c>
      <c r="P124" s="126">
        <v>20386179</v>
      </c>
      <c r="Q124" s="127">
        <f>SUM(K124:P124)</f>
        <v>250483970</v>
      </c>
      <c r="R124" s="130">
        <f>SUM(J124,Q124)</f>
        <v>271805246</v>
      </c>
    </row>
    <row r="125" spans="2:18" s="107" customFormat="1" ht="16.5" customHeight="1">
      <c r="B125" s="121"/>
      <c r="C125" s="121"/>
      <c r="D125" s="140" t="s">
        <v>41</v>
      </c>
      <c r="E125" s="47"/>
      <c r="F125" s="47"/>
      <c r="G125" s="141"/>
      <c r="H125" s="142">
        <v>2828781</v>
      </c>
      <c r="I125" s="143">
        <v>7222500</v>
      </c>
      <c r="J125" s="149">
        <f>SUM(H125:I125)</f>
        <v>10051281</v>
      </c>
      <c r="K125" s="145">
        <v>0</v>
      </c>
      <c r="L125" s="146">
        <v>29064488</v>
      </c>
      <c r="M125" s="146">
        <v>36219946</v>
      </c>
      <c r="N125" s="146">
        <v>24478083</v>
      </c>
      <c r="O125" s="146">
        <v>20219391</v>
      </c>
      <c r="P125" s="143">
        <v>13871529</v>
      </c>
      <c r="Q125" s="144">
        <f>SUM(K125:P125)</f>
        <v>123853437</v>
      </c>
      <c r="R125" s="147">
        <f>SUM(J125,Q125)</f>
        <v>133904718</v>
      </c>
    </row>
    <row r="126" spans="2:18" s="107" customFormat="1" ht="16.5" customHeight="1">
      <c r="B126" s="121"/>
      <c r="C126" s="110" t="s">
        <v>42</v>
      </c>
      <c r="D126" s="111"/>
      <c r="E126" s="111"/>
      <c r="F126" s="111"/>
      <c r="G126" s="112"/>
      <c r="H126" s="113">
        <f aca="true" t="shared" si="19" ref="H126:R126">SUM(H127:H129)</f>
        <v>31194</v>
      </c>
      <c r="I126" s="114">
        <f t="shared" si="19"/>
        <v>207531</v>
      </c>
      <c r="J126" s="115">
        <f t="shared" si="19"/>
        <v>238725</v>
      </c>
      <c r="K126" s="116">
        <f t="shared" si="19"/>
        <v>0</v>
      </c>
      <c r="L126" s="117">
        <f t="shared" si="19"/>
        <v>4227101</v>
      </c>
      <c r="M126" s="117">
        <f t="shared" si="19"/>
        <v>8256806</v>
      </c>
      <c r="N126" s="117">
        <f t="shared" si="19"/>
        <v>12237129</v>
      </c>
      <c r="O126" s="117">
        <f t="shared" si="19"/>
        <v>13814412</v>
      </c>
      <c r="P126" s="118">
        <f t="shared" si="19"/>
        <v>8305254</v>
      </c>
      <c r="Q126" s="119">
        <f t="shared" si="19"/>
        <v>46840702</v>
      </c>
      <c r="R126" s="120">
        <f t="shared" si="19"/>
        <v>47079427</v>
      </c>
    </row>
    <row r="127" spans="2:18" s="107" customFormat="1" ht="16.5" customHeight="1">
      <c r="B127" s="121"/>
      <c r="C127" s="121"/>
      <c r="D127" s="122" t="s">
        <v>43</v>
      </c>
      <c r="E127" s="123"/>
      <c r="F127" s="123"/>
      <c r="G127" s="124"/>
      <c r="H127" s="125">
        <v>31194</v>
      </c>
      <c r="I127" s="126">
        <v>53928</v>
      </c>
      <c r="J127" s="148">
        <f>SUM(H127:I127)</f>
        <v>85122</v>
      </c>
      <c r="K127" s="128">
        <v>0</v>
      </c>
      <c r="L127" s="129">
        <v>3215204</v>
      </c>
      <c r="M127" s="129">
        <v>5348627</v>
      </c>
      <c r="N127" s="129">
        <v>7715412</v>
      </c>
      <c r="O127" s="129">
        <v>8230587</v>
      </c>
      <c r="P127" s="126">
        <v>4672152</v>
      </c>
      <c r="Q127" s="127">
        <f>SUM(K127:P127)</f>
        <v>29181982</v>
      </c>
      <c r="R127" s="130">
        <f>SUM(J127,Q127)</f>
        <v>29267104</v>
      </c>
    </row>
    <row r="128" spans="2:18" s="107" customFormat="1" ht="16.5" customHeight="1">
      <c r="B128" s="121"/>
      <c r="C128" s="121"/>
      <c r="D128" s="131" t="s">
        <v>44</v>
      </c>
      <c r="E128" s="132"/>
      <c r="F128" s="132"/>
      <c r="G128" s="133"/>
      <c r="H128" s="134">
        <v>0</v>
      </c>
      <c r="I128" s="135">
        <v>153603</v>
      </c>
      <c r="J128" s="150">
        <f>SUM(H128:I128)</f>
        <v>153603</v>
      </c>
      <c r="K128" s="137">
        <v>0</v>
      </c>
      <c r="L128" s="138">
        <v>917883</v>
      </c>
      <c r="M128" s="138">
        <v>2866275</v>
      </c>
      <c r="N128" s="138">
        <v>4306059</v>
      </c>
      <c r="O128" s="138">
        <v>5038389</v>
      </c>
      <c r="P128" s="135">
        <v>3464532</v>
      </c>
      <c r="Q128" s="136">
        <f>SUM(K128:P128)</f>
        <v>16593138</v>
      </c>
      <c r="R128" s="139">
        <f>SUM(J128,Q128)</f>
        <v>16746741</v>
      </c>
    </row>
    <row r="129" spans="2:18" s="107" customFormat="1" ht="16.5" customHeight="1">
      <c r="B129" s="121"/>
      <c r="C129" s="151"/>
      <c r="D129" s="140" t="s">
        <v>45</v>
      </c>
      <c r="E129" s="47"/>
      <c r="F129" s="47"/>
      <c r="G129" s="141"/>
      <c r="H129" s="142">
        <v>0</v>
      </c>
      <c r="I129" s="143">
        <v>0</v>
      </c>
      <c r="J129" s="149">
        <f>SUM(H129:I129)</f>
        <v>0</v>
      </c>
      <c r="K129" s="145">
        <v>0</v>
      </c>
      <c r="L129" s="146">
        <v>94014</v>
      </c>
      <c r="M129" s="146">
        <v>41904</v>
      </c>
      <c r="N129" s="146">
        <v>215658</v>
      </c>
      <c r="O129" s="146">
        <v>545436</v>
      </c>
      <c r="P129" s="143">
        <v>168570</v>
      </c>
      <c r="Q129" s="144">
        <f>SUM(K129:P129)</f>
        <v>1065582</v>
      </c>
      <c r="R129" s="147">
        <f>SUM(J129,Q129)</f>
        <v>1065582</v>
      </c>
    </row>
    <row r="130" spans="2:18" s="107" customFormat="1" ht="16.5" customHeight="1">
      <c r="B130" s="121"/>
      <c r="C130" s="110" t="s">
        <v>46</v>
      </c>
      <c r="D130" s="111"/>
      <c r="E130" s="111"/>
      <c r="F130" s="111"/>
      <c r="G130" s="112"/>
      <c r="H130" s="113">
        <f aca="true" t="shared" si="20" ref="H130:R130">SUM(H131:H133)</f>
        <v>3972100</v>
      </c>
      <c r="I130" s="114">
        <f t="shared" si="20"/>
        <v>5852419</v>
      </c>
      <c r="J130" s="115">
        <f t="shared" si="20"/>
        <v>9824519</v>
      </c>
      <c r="K130" s="116">
        <f t="shared" si="20"/>
        <v>0</v>
      </c>
      <c r="L130" s="117">
        <f t="shared" si="20"/>
        <v>8037497</v>
      </c>
      <c r="M130" s="117">
        <f t="shared" si="20"/>
        <v>10530662</v>
      </c>
      <c r="N130" s="117">
        <f t="shared" si="20"/>
        <v>7958973</v>
      </c>
      <c r="O130" s="117">
        <f t="shared" si="20"/>
        <v>7685802</v>
      </c>
      <c r="P130" s="118">
        <f t="shared" si="20"/>
        <v>6223041</v>
      </c>
      <c r="Q130" s="119">
        <f t="shared" si="20"/>
        <v>40435975</v>
      </c>
      <c r="R130" s="120">
        <f t="shared" si="20"/>
        <v>50260494</v>
      </c>
    </row>
    <row r="131" spans="2:18" s="107" customFormat="1" ht="16.5" customHeight="1">
      <c r="B131" s="121"/>
      <c r="C131" s="121"/>
      <c r="D131" s="122" t="s">
        <v>47</v>
      </c>
      <c r="E131" s="123"/>
      <c r="F131" s="123"/>
      <c r="G131" s="124"/>
      <c r="H131" s="125">
        <v>1753578</v>
      </c>
      <c r="I131" s="126">
        <v>3307710</v>
      </c>
      <c r="J131" s="148">
        <f>SUM(H131:I131)</f>
        <v>5061288</v>
      </c>
      <c r="K131" s="128">
        <v>0</v>
      </c>
      <c r="L131" s="129">
        <v>4842959</v>
      </c>
      <c r="M131" s="129">
        <v>8515978</v>
      </c>
      <c r="N131" s="129">
        <v>7101711</v>
      </c>
      <c r="O131" s="129">
        <v>7261794</v>
      </c>
      <c r="P131" s="126">
        <v>5821713</v>
      </c>
      <c r="Q131" s="127">
        <f>SUM(K131:P131)</f>
        <v>33544155</v>
      </c>
      <c r="R131" s="130">
        <f>SUM(J131,Q131)</f>
        <v>38605443</v>
      </c>
    </row>
    <row r="132" spans="2:18" s="107" customFormat="1" ht="16.5" customHeight="1">
      <c r="B132" s="121"/>
      <c r="C132" s="121"/>
      <c r="D132" s="131" t="s">
        <v>48</v>
      </c>
      <c r="E132" s="132"/>
      <c r="F132" s="132"/>
      <c r="G132" s="133"/>
      <c r="H132" s="134">
        <v>480950</v>
      </c>
      <c r="I132" s="135">
        <v>581426</v>
      </c>
      <c r="J132" s="150">
        <f>SUM(H132:I132)</f>
        <v>1062376</v>
      </c>
      <c r="K132" s="137">
        <v>0</v>
      </c>
      <c r="L132" s="138">
        <v>456464</v>
      </c>
      <c r="M132" s="138">
        <v>825775</v>
      </c>
      <c r="N132" s="138">
        <v>544967</v>
      </c>
      <c r="O132" s="138">
        <v>162162</v>
      </c>
      <c r="P132" s="135">
        <v>83538</v>
      </c>
      <c r="Q132" s="136">
        <f>SUM(K132:P132)</f>
        <v>2072906</v>
      </c>
      <c r="R132" s="139">
        <f>SUM(J132,Q132)</f>
        <v>3135282</v>
      </c>
    </row>
    <row r="133" spans="2:18" s="107" customFormat="1" ht="16.5" customHeight="1">
      <c r="B133" s="121"/>
      <c r="C133" s="121"/>
      <c r="D133" s="140" t="s">
        <v>49</v>
      </c>
      <c r="E133" s="47"/>
      <c r="F133" s="47"/>
      <c r="G133" s="141"/>
      <c r="H133" s="142">
        <v>1737572</v>
      </c>
      <c r="I133" s="143">
        <v>1963283</v>
      </c>
      <c r="J133" s="149">
        <f>SUM(H133:I133)</f>
        <v>3700855</v>
      </c>
      <c r="K133" s="145">
        <v>0</v>
      </c>
      <c r="L133" s="146">
        <v>2738074</v>
      </c>
      <c r="M133" s="146">
        <v>1188909</v>
      </c>
      <c r="N133" s="146">
        <v>312295</v>
      </c>
      <c r="O133" s="146">
        <v>261846</v>
      </c>
      <c r="P133" s="143">
        <v>317790</v>
      </c>
      <c r="Q133" s="144">
        <f>SUM(K133:P133)</f>
        <v>4818914</v>
      </c>
      <c r="R133" s="147">
        <f>SUM(J133,Q133)</f>
        <v>8519769</v>
      </c>
    </row>
    <row r="134" spans="2:18" s="107" customFormat="1" ht="16.5" customHeight="1">
      <c r="B134" s="121"/>
      <c r="C134" s="152" t="s">
        <v>50</v>
      </c>
      <c r="D134" s="153"/>
      <c r="E134" s="153"/>
      <c r="F134" s="153"/>
      <c r="G134" s="154"/>
      <c r="H134" s="113">
        <v>720324</v>
      </c>
      <c r="I134" s="114">
        <v>2921526</v>
      </c>
      <c r="J134" s="115">
        <f>SUM(H134:I134)</f>
        <v>3641850</v>
      </c>
      <c r="K134" s="116">
        <v>0</v>
      </c>
      <c r="L134" s="117">
        <v>16140140</v>
      </c>
      <c r="M134" s="117">
        <v>13137570</v>
      </c>
      <c r="N134" s="117">
        <v>9694336</v>
      </c>
      <c r="O134" s="117">
        <v>12599732</v>
      </c>
      <c r="P134" s="118">
        <v>3974536</v>
      </c>
      <c r="Q134" s="119">
        <f>SUM(K134:P134)</f>
        <v>55546314</v>
      </c>
      <c r="R134" s="120">
        <f>SUM(J134,Q134)</f>
        <v>59188164</v>
      </c>
    </row>
    <row r="135" spans="2:18" s="107" customFormat="1" ht="16.5" customHeight="1">
      <c r="B135" s="151"/>
      <c r="C135" s="152" t="s">
        <v>51</v>
      </c>
      <c r="D135" s="153"/>
      <c r="E135" s="153"/>
      <c r="F135" s="153"/>
      <c r="G135" s="154"/>
      <c r="H135" s="113">
        <v>5208240</v>
      </c>
      <c r="I135" s="114">
        <v>5025440</v>
      </c>
      <c r="J135" s="115">
        <f>SUM(H135:I135)</f>
        <v>10233680</v>
      </c>
      <c r="K135" s="116">
        <v>0</v>
      </c>
      <c r="L135" s="117">
        <v>26034080</v>
      </c>
      <c r="M135" s="117">
        <v>19241775</v>
      </c>
      <c r="N135" s="117">
        <v>13650702</v>
      </c>
      <c r="O135" s="117">
        <v>10088330</v>
      </c>
      <c r="P135" s="118">
        <v>5739300</v>
      </c>
      <c r="Q135" s="119">
        <f>SUM(K135:P135)</f>
        <v>74754187</v>
      </c>
      <c r="R135" s="120">
        <f>SUM(J135,Q135)</f>
        <v>84987867</v>
      </c>
    </row>
    <row r="136" spans="2:18" s="107" customFormat="1" ht="16.5" customHeight="1">
      <c r="B136" s="110" t="s">
        <v>52</v>
      </c>
      <c r="C136" s="111"/>
      <c r="D136" s="111"/>
      <c r="E136" s="111"/>
      <c r="F136" s="111"/>
      <c r="G136" s="112"/>
      <c r="H136" s="113">
        <f aca="true" t="shared" si="21" ref="H136:R136">SUM(H137:H142)</f>
        <v>322578</v>
      </c>
      <c r="I136" s="114">
        <f t="shared" si="21"/>
        <v>305739</v>
      </c>
      <c r="J136" s="115">
        <f t="shared" si="21"/>
        <v>628317</v>
      </c>
      <c r="K136" s="116">
        <f t="shared" si="21"/>
        <v>0</v>
      </c>
      <c r="L136" s="117">
        <f t="shared" si="21"/>
        <v>38469141</v>
      </c>
      <c r="M136" s="117">
        <f t="shared" si="21"/>
        <v>62167367</v>
      </c>
      <c r="N136" s="117">
        <f t="shared" si="21"/>
        <v>57948903</v>
      </c>
      <c r="O136" s="117">
        <f t="shared" si="21"/>
        <v>57950946</v>
      </c>
      <c r="P136" s="118">
        <f t="shared" si="21"/>
        <v>27068184</v>
      </c>
      <c r="Q136" s="119">
        <f t="shared" si="21"/>
        <v>243604541</v>
      </c>
      <c r="R136" s="120">
        <f t="shared" si="21"/>
        <v>244232858</v>
      </c>
    </row>
    <row r="137" spans="2:18" s="107" customFormat="1" ht="16.5" customHeight="1">
      <c r="B137" s="121"/>
      <c r="C137" s="122" t="s">
        <v>53</v>
      </c>
      <c r="D137" s="123"/>
      <c r="E137" s="123"/>
      <c r="F137" s="123"/>
      <c r="G137" s="124"/>
      <c r="H137" s="155"/>
      <c r="I137" s="156"/>
      <c r="J137" s="157"/>
      <c r="K137" s="158"/>
      <c r="L137" s="129">
        <v>36000</v>
      </c>
      <c r="M137" s="129">
        <v>95328</v>
      </c>
      <c r="N137" s="129">
        <v>19656</v>
      </c>
      <c r="O137" s="129">
        <v>114084</v>
      </c>
      <c r="P137" s="126">
        <v>99846</v>
      </c>
      <c r="Q137" s="127">
        <f aca="true" t="shared" si="22" ref="Q137:Q142">SUM(K137:P137)</f>
        <v>364914</v>
      </c>
      <c r="R137" s="130">
        <f aca="true" t="shared" si="23" ref="R137:R142">SUM(J137,Q137)</f>
        <v>364914</v>
      </c>
    </row>
    <row r="138" spans="2:18" s="107" customFormat="1" ht="16.5" customHeight="1">
      <c r="B138" s="121"/>
      <c r="C138" s="131" t="s">
        <v>54</v>
      </c>
      <c r="D138" s="132"/>
      <c r="E138" s="132"/>
      <c r="F138" s="132"/>
      <c r="G138" s="133"/>
      <c r="H138" s="134">
        <v>210627</v>
      </c>
      <c r="I138" s="135">
        <v>83574</v>
      </c>
      <c r="J138" s="150">
        <f>SUM(H138:I138)</f>
        <v>294201</v>
      </c>
      <c r="K138" s="137">
        <v>0</v>
      </c>
      <c r="L138" s="138">
        <v>3720069</v>
      </c>
      <c r="M138" s="138">
        <v>6415920</v>
      </c>
      <c r="N138" s="138">
        <v>3675690</v>
      </c>
      <c r="O138" s="138">
        <v>5766777</v>
      </c>
      <c r="P138" s="135">
        <v>2767734</v>
      </c>
      <c r="Q138" s="136">
        <f t="shared" si="22"/>
        <v>22346190</v>
      </c>
      <c r="R138" s="139">
        <f t="shared" si="23"/>
        <v>22640391</v>
      </c>
    </row>
    <row r="139" spans="2:18" s="107" customFormat="1" ht="16.5" customHeight="1">
      <c r="B139" s="121"/>
      <c r="C139" s="131" t="s">
        <v>55</v>
      </c>
      <c r="D139" s="132"/>
      <c r="E139" s="132"/>
      <c r="F139" s="132"/>
      <c r="G139" s="133"/>
      <c r="H139" s="134">
        <v>111951</v>
      </c>
      <c r="I139" s="135">
        <v>222165</v>
      </c>
      <c r="J139" s="150">
        <f>SUM(H139:I139)</f>
        <v>334116</v>
      </c>
      <c r="K139" s="137">
        <v>0</v>
      </c>
      <c r="L139" s="138">
        <v>4472082</v>
      </c>
      <c r="M139" s="138">
        <v>6415281</v>
      </c>
      <c r="N139" s="138">
        <v>8293896</v>
      </c>
      <c r="O139" s="138">
        <v>8841474</v>
      </c>
      <c r="P139" s="135">
        <v>3464838</v>
      </c>
      <c r="Q139" s="136">
        <f t="shared" si="22"/>
        <v>31487571</v>
      </c>
      <c r="R139" s="139">
        <f t="shared" si="23"/>
        <v>31821687</v>
      </c>
    </row>
    <row r="140" spans="2:18" s="107" customFormat="1" ht="16.5" customHeight="1">
      <c r="B140" s="121"/>
      <c r="C140" s="131" t="s">
        <v>56</v>
      </c>
      <c r="D140" s="132"/>
      <c r="E140" s="132"/>
      <c r="F140" s="132"/>
      <c r="G140" s="133"/>
      <c r="H140" s="159"/>
      <c r="I140" s="135">
        <v>0</v>
      </c>
      <c r="J140" s="150">
        <f>SUM(H140:I140)</f>
        <v>0</v>
      </c>
      <c r="K140" s="160"/>
      <c r="L140" s="138">
        <v>27622593</v>
      </c>
      <c r="M140" s="138">
        <v>46457471</v>
      </c>
      <c r="N140" s="138">
        <v>41279310</v>
      </c>
      <c r="O140" s="138">
        <v>37889775</v>
      </c>
      <c r="P140" s="135">
        <v>18441189</v>
      </c>
      <c r="Q140" s="136">
        <f t="shared" si="22"/>
        <v>171690338</v>
      </c>
      <c r="R140" s="139">
        <f t="shared" si="23"/>
        <v>171690338</v>
      </c>
    </row>
    <row r="141" spans="2:18" s="107" customFormat="1" ht="16.5" customHeight="1">
      <c r="B141" s="121"/>
      <c r="C141" s="161" t="s">
        <v>57</v>
      </c>
      <c r="D141" s="162"/>
      <c r="E141" s="162"/>
      <c r="F141" s="162"/>
      <c r="G141" s="163"/>
      <c r="H141" s="159"/>
      <c r="I141" s="164"/>
      <c r="J141" s="165"/>
      <c r="K141" s="160"/>
      <c r="L141" s="138">
        <v>2618397</v>
      </c>
      <c r="M141" s="138">
        <v>2582487</v>
      </c>
      <c r="N141" s="138">
        <v>3680604</v>
      </c>
      <c r="O141" s="138">
        <v>3512610</v>
      </c>
      <c r="P141" s="135">
        <v>1054863</v>
      </c>
      <c r="Q141" s="136">
        <f t="shared" si="22"/>
        <v>13448961</v>
      </c>
      <c r="R141" s="139">
        <f t="shared" si="23"/>
        <v>13448961</v>
      </c>
    </row>
    <row r="142" spans="2:18" s="107" customFormat="1" ht="16.5" customHeight="1">
      <c r="B142" s="166"/>
      <c r="C142" s="167" t="s">
        <v>58</v>
      </c>
      <c r="D142" s="168"/>
      <c r="E142" s="168"/>
      <c r="F142" s="168"/>
      <c r="G142" s="169"/>
      <c r="H142" s="142">
        <v>0</v>
      </c>
      <c r="I142" s="143">
        <v>0</v>
      </c>
      <c r="J142" s="149">
        <f>SUM(H142:I142)</f>
        <v>0</v>
      </c>
      <c r="K142" s="170"/>
      <c r="L142" s="146">
        <v>0</v>
      </c>
      <c r="M142" s="146">
        <v>200880</v>
      </c>
      <c r="N142" s="146">
        <v>999747</v>
      </c>
      <c r="O142" s="146">
        <v>1826226</v>
      </c>
      <c r="P142" s="143">
        <v>1239714</v>
      </c>
      <c r="Q142" s="144">
        <f t="shared" si="22"/>
        <v>4266567</v>
      </c>
      <c r="R142" s="147">
        <f t="shared" si="23"/>
        <v>4266567</v>
      </c>
    </row>
    <row r="143" spans="2:18" s="107" customFormat="1" ht="16.5" customHeight="1">
      <c r="B143" s="110" t="s">
        <v>59</v>
      </c>
      <c r="C143" s="111"/>
      <c r="D143" s="111"/>
      <c r="E143" s="111"/>
      <c r="F143" s="111"/>
      <c r="G143" s="112"/>
      <c r="H143" s="113">
        <f>SUM(H144:H146)</f>
        <v>0</v>
      </c>
      <c r="I143" s="114">
        <f>SUM(I144:I146)</f>
        <v>0</v>
      </c>
      <c r="J143" s="115">
        <f>SUM(J144:J146)</f>
        <v>0</v>
      </c>
      <c r="K143" s="171"/>
      <c r="L143" s="117">
        <f aca="true" t="shared" si="24" ref="L143:R143">SUM(L144:L146)</f>
        <v>8507968</v>
      </c>
      <c r="M143" s="117">
        <f t="shared" si="24"/>
        <v>23071033</v>
      </c>
      <c r="N143" s="117">
        <f t="shared" si="24"/>
        <v>74840317</v>
      </c>
      <c r="O143" s="117">
        <f t="shared" si="24"/>
        <v>205548215</v>
      </c>
      <c r="P143" s="118">
        <f t="shared" si="24"/>
        <v>390106519</v>
      </c>
      <c r="Q143" s="119">
        <f t="shared" si="24"/>
        <v>702074052</v>
      </c>
      <c r="R143" s="120">
        <f t="shared" si="24"/>
        <v>702074052</v>
      </c>
    </row>
    <row r="144" spans="2:18" s="107" customFormat="1" ht="16.5" customHeight="1">
      <c r="B144" s="121"/>
      <c r="C144" s="122" t="s">
        <v>60</v>
      </c>
      <c r="D144" s="123"/>
      <c r="E144" s="123"/>
      <c r="F144" s="123"/>
      <c r="G144" s="124"/>
      <c r="H144" s="125">
        <v>0</v>
      </c>
      <c r="I144" s="126">
        <v>0</v>
      </c>
      <c r="J144" s="148">
        <f>SUM(H144:I144)</f>
        <v>0</v>
      </c>
      <c r="K144" s="158"/>
      <c r="L144" s="129">
        <v>2286763</v>
      </c>
      <c r="M144" s="129">
        <v>6669523</v>
      </c>
      <c r="N144" s="129">
        <v>29362786</v>
      </c>
      <c r="O144" s="129">
        <v>79836098</v>
      </c>
      <c r="P144" s="126">
        <v>89935103</v>
      </c>
      <c r="Q144" s="127">
        <f>SUM(K144:P144)</f>
        <v>208090273</v>
      </c>
      <c r="R144" s="130">
        <f>SUM(J144,Q144)</f>
        <v>208090273</v>
      </c>
    </row>
    <row r="145" spans="2:18" s="107" customFormat="1" ht="16.5" customHeight="1">
      <c r="B145" s="121"/>
      <c r="C145" s="131" t="s">
        <v>61</v>
      </c>
      <c r="D145" s="132"/>
      <c r="E145" s="132"/>
      <c r="F145" s="132"/>
      <c r="G145" s="133"/>
      <c r="H145" s="134">
        <v>0</v>
      </c>
      <c r="I145" s="135">
        <v>0</v>
      </c>
      <c r="J145" s="150">
        <f>SUM(H145:I145)</f>
        <v>0</v>
      </c>
      <c r="K145" s="160"/>
      <c r="L145" s="138">
        <v>5638230</v>
      </c>
      <c r="M145" s="138">
        <v>14236380</v>
      </c>
      <c r="N145" s="138">
        <v>23978286</v>
      </c>
      <c r="O145" s="138">
        <v>38032812</v>
      </c>
      <c r="P145" s="135">
        <v>31161632</v>
      </c>
      <c r="Q145" s="136">
        <f>SUM(K145:P145)</f>
        <v>113047340</v>
      </c>
      <c r="R145" s="139">
        <f>SUM(J145,Q145)</f>
        <v>113047340</v>
      </c>
    </row>
    <row r="146" spans="2:18" s="107" customFormat="1" ht="16.5" customHeight="1">
      <c r="B146" s="166"/>
      <c r="C146" s="140" t="s">
        <v>62</v>
      </c>
      <c r="D146" s="47"/>
      <c r="E146" s="47"/>
      <c r="F146" s="47"/>
      <c r="G146" s="141"/>
      <c r="H146" s="142">
        <v>0</v>
      </c>
      <c r="I146" s="143">
        <v>0</v>
      </c>
      <c r="J146" s="149">
        <f>SUM(H146:I146)</f>
        <v>0</v>
      </c>
      <c r="K146" s="170"/>
      <c r="L146" s="146">
        <v>582975</v>
      </c>
      <c r="M146" s="146">
        <v>2165130</v>
      </c>
      <c r="N146" s="146">
        <v>21499245</v>
      </c>
      <c r="O146" s="146">
        <v>87679305</v>
      </c>
      <c r="P146" s="143">
        <v>269009784</v>
      </c>
      <c r="Q146" s="144">
        <f>SUM(K146:P146)</f>
        <v>380936439</v>
      </c>
      <c r="R146" s="147">
        <f>SUM(J146,Q146)</f>
        <v>380936439</v>
      </c>
    </row>
    <row r="147" spans="2:18" s="107" customFormat="1" ht="16.5" customHeight="1">
      <c r="B147" s="172" t="s">
        <v>63</v>
      </c>
      <c r="C147" s="29"/>
      <c r="D147" s="29"/>
      <c r="E147" s="29"/>
      <c r="F147" s="29"/>
      <c r="G147" s="30"/>
      <c r="H147" s="113">
        <f aca="true" t="shared" si="25" ref="H147:Q147">SUM(H116,H136,H143)</f>
        <v>32134352</v>
      </c>
      <c r="I147" s="114">
        <f t="shared" si="25"/>
        <v>50491521</v>
      </c>
      <c r="J147" s="115">
        <f t="shared" si="25"/>
        <v>82625873</v>
      </c>
      <c r="K147" s="116">
        <f t="shared" si="25"/>
        <v>0</v>
      </c>
      <c r="L147" s="117">
        <f t="shared" si="25"/>
        <v>244945083</v>
      </c>
      <c r="M147" s="117">
        <f t="shared" si="25"/>
        <v>280048510</v>
      </c>
      <c r="N147" s="117">
        <f t="shared" si="25"/>
        <v>279951014</v>
      </c>
      <c r="O147" s="117">
        <f t="shared" si="25"/>
        <v>397644318</v>
      </c>
      <c r="P147" s="118">
        <f t="shared" si="25"/>
        <v>503438732</v>
      </c>
      <c r="Q147" s="119">
        <f t="shared" si="25"/>
        <v>1706027657</v>
      </c>
      <c r="R147" s="120">
        <f>SUM(R116,R136,R143)</f>
        <v>1788653530</v>
      </c>
    </row>
  </sheetData>
  <sheetProtection/>
  <mergeCells count="42">
    <mergeCell ref="J1:O1"/>
    <mergeCell ref="P1:Q1"/>
    <mergeCell ref="H4:I4"/>
    <mergeCell ref="B5:G5"/>
    <mergeCell ref="H5:I5"/>
    <mergeCell ref="Q12:R12"/>
    <mergeCell ref="B13:G13"/>
    <mergeCell ref="K22:R22"/>
    <mergeCell ref="B23:G24"/>
    <mergeCell ref="H23:J23"/>
    <mergeCell ref="K23:Q23"/>
    <mergeCell ref="R23:R24"/>
    <mergeCell ref="J40:Q40"/>
    <mergeCell ref="B41:G42"/>
    <mergeCell ref="H41:J41"/>
    <mergeCell ref="K41:P41"/>
    <mergeCell ref="Q41:Q42"/>
    <mergeCell ref="K31:R31"/>
    <mergeCell ref="B32:G33"/>
    <mergeCell ref="H32:J32"/>
    <mergeCell ref="K32:Q32"/>
    <mergeCell ref="R32:R33"/>
    <mergeCell ref="J56:Q56"/>
    <mergeCell ref="B57:G58"/>
    <mergeCell ref="H57:J57"/>
    <mergeCell ref="K57:P57"/>
    <mergeCell ref="Q57:Q58"/>
    <mergeCell ref="J48:Q48"/>
    <mergeCell ref="B49:G50"/>
    <mergeCell ref="H49:J49"/>
    <mergeCell ref="K49:P49"/>
    <mergeCell ref="Q49:Q50"/>
    <mergeCell ref="I113:R113"/>
    <mergeCell ref="B114:G115"/>
    <mergeCell ref="H114:J114"/>
    <mergeCell ref="K114:Q114"/>
    <mergeCell ref="R114:R115"/>
    <mergeCell ref="I76:R76"/>
    <mergeCell ref="B77:G78"/>
    <mergeCell ref="H77:J77"/>
    <mergeCell ref="K77:Q77"/>
    <mergeCell ref="R77:R78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2017-05-26T07:04:50Z</dcterms:created>
  <dcterms:modified xsi:type="dcterms:W3CDTF">2017-05-26T07:04:54Z</dcterms:modified>
  <cp:category/>
  <cp:version/>
  <cp:contentType/>
  <cp:contentStatus/>
</cp:coreProperties>
</file>