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t1603" sheetId="1" r:id="rId1"/>
    <sheet name="t1602" sheetId="2" r:id="rId2"/>
    <sheet name="t1601" sheetId="3" r:id="rId3"/>
    <sheet name="t1512" sheetId="4" r:id="rId4"/>
    <sheet name="t1511" sheetId="5" r:id="rId5"/>
    <sheet name="t1510" sheetId="6" r:id="rId6"/>
    <sheet name="t1509" sheetId="7" r:id="rId7"/>
    <sheet name="t1508" sheetId="8" r:id="rId8"/>
    <sheet name="t1507" sheetId="9" r:id="rId9"/>
    <sheet name="t1506" sheetId="10" r:id="rId10"/>
    <sheet name="t1505" sheetId="11" r:id="rId11"/>
    <sheet name="t1504" sheetId="12" r:id="rId12"/>
  </sheets>
  <definedNames>
    <definedName name="_xlnm.Print_Area" localSheetId="11">'t1504'!$A$1:$R$167</definedName>
    <definedName name="_xlnm.Print_Area" localSheetId="10">'t1505'!$A$1:$R$167</definedName>
    <definedName name="_xlnm.Print_Area" localSheetId="9">'t1506'!$A$1:$R$167</definedName>
    <definedName name="_xlnm.Print_Area" localSheetId="8">'t1507'!$A$1:$R$166</definedName>
    <definedName name="_xlnm.Print_Area" localSheetId="7">'t1508'!$A$1:$R$167</definedName>
    <definedName name="_xlnm.Print_Area" localSheetId="6">'t1509'!$A$1:$R$166</definedName>
    <definedName name="_xlnm.Print_Area" localSheetId="5">'t1510'!$A$1:$R$166</definedName>
    <definedName name="_xlnm.Print_Area" localSheetId="4">'t1511'!$A$1:$R$167</definedName>
    <definedName name="_xlnm.Print_Area" localSheetId="3">'t1512'!$A$1:$R$167</definedName>
    <definedName name="_xlnm.Print_Area" localSheetId="2">'t1601'!$A$1:$R$167</definedName>
    <definedName name="_xlnm.Print_Area" localSheetId="1">'t1602'!$A$1:$R$165</definedName>
    <definedName name="_xlnm.Print_Area" localSheetId="0">'t1603'!$A$1:$R$167</definedName>
  </definedNames>
  <calcPr fullCalcOnLoad="1"/>
</workbook>
</file>

<file path=xl/sharedStrings.xml><?xml version="1.0" encoding="utf-8"?>
<sst xmlns="http://schemas.openxmlformats.org/spreadsheetml/2006/main" count="3456" uniqueCount="102">
  <si>
    <t>※速報値であり，今後，値が変更となることがあります。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</si>
  <si>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</si>
  <si>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</si>
  <si>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</si>
  <si>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</si>
  <si>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</si>
  <si>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</si>
  <si>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</si>
  <si>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</si>
  <si>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</si>
  <si>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</si>
  <si>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</si>
  <si>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</si>
  <si>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</si>
  <si>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</si>
  <si>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</si>
  <si>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</si>
  <si>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</si>
  <si>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</si>
  <si>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</si>
  <si>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</si>
  <si>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</si>
  <si>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</si>
  <si>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</si>
  <si>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</si>
  <si>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</si>
  <si>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</si>
  <si>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</si>
  <si>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</si>
  <si>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</si>
  <si>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</si>
  <si>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</si>
  <si>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</si>
  <si>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</si>
  <si>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</si>
  <si>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</si>
  <si>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</si>
  <si>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</si>
  <si>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</si>
  <si>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</si>
  <si>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</si>
  <si>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</si>
  <si>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</si>
  <si>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</si>
  <si>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</si>
  <si>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</si>
  <si>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</si>
  <si>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</si>
  <si>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</si>
  <si>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</si>
  <si>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</si>
  <si>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</si>
  <si>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</si>
  <si>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</si>
  <si>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</si>
  <si>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</si>
  <si>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</si>
  <si>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</si>
  <si>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</si>
  <si>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</si>
  <si>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</si>
  <si>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</si>
  <si>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</si>
  <si>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</si>
  <si>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</si>
  <si>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更新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</si>
  <si>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</si>
  <si>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</si>
  <si>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</si>
  <si>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</si>
  <si>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</si>
  <si>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非該当</t>
  </si>
  <si>
    <t>定期巡回・随時対応型訪問介護看護</t>
  </si>
  <si>
    <t>複合型サービス</t>
  </si>
  <si>
    <t>定期巡回・随時対応型訪問介護看護</t>
  </si>
  <si>
    <t>○居宅介護（介護予防）サービス受給者数</t>
  </si>
  <si>
    <t>○認定率</t>
  </si>
  <si>
    <t>９０歳以上</t>
  </si>
  <si>
    <t>　</t>
  </si>
  <si>
    <t>男</t>
  </si>
  <si>
    <t>女</t>
  </si>
  <si>
    <t>総　　数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</si>
  <si>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</si>
  <si>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</si>
  <si>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</si>
  <si>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</si>
  <si>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</si>
  <si>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</si>
  <si>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</si>
  <si>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</si>
  <si>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</si>
  <si>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</si>
  <si>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</si>
  <si>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</si>
  <si>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</si>
  <si>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複合型サービス(看護小規模多機能型居宅介護)</t>
  </si>
  <si>
    <t>　</t>
  </si>
  <si>
    <t>　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</si>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</sst>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mmm\-yyyy"/>
    <numFmt numFmtId="182" formatCode="0.00000000000000%"/>
    <numFmt numFmtId="183" formatCode="0.000000000000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double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 diagonalUp="1">
      <left style="double"/>
      <right style="hair"/>
      <top style="thin"/>
      <bottom style="hair"/>
      <diagonal style="thin"/>
    </border>
    <border diagonalUp="1">
      <left style="double"/>
      <right style="hair"/>
      <top style="hair"/>
      <bottom style="hair"/>
      <diagonal style="thin"/>
    </border>
    <border>
      <left style="thin"/>
      <right style="thin"/>
      <top>
        <color indexed="63"/>
      </top>
      <bottom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 diagonalUp="1">
      <left style="double"/>
      <right style="hair"/>
      <top>
        <color indexed="63"/>
      </top>
      <bottom style="hair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hair"/>
      <top>
        <color indexed="63"/>
      </top>
      <bottom style="thin"/>
      <diagonal style="thin"/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Up="1">
      <left style="double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double"/>
      <right style="hair"/>
      <top style="thin"/>
      <bottom style="medium"/>
      <diagonal style="thin"/>
    </border>
    <border>
      <left style="hair"/>
      <right style="hair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 diagonalUp="1">
      <left style="double"/>
      <right style="hair"/>
      <top style="hair"/>
      <bottom>
        <color indexed="63"/>
      </bottom>
      <diagonal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vertical="center"/>
    </xf>
    <xf numFmtId="38" fontId="0" fillId="33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4" borderId="20" xfId="0" applyNumberFormat="1" applyFont="1" applyFill="1" applyBorder="1" applyAlignment="1">
      <alignment horizontal="right" vertical="center"/>
    </xf>
    <xf numFmtId="38" fontId="0" fillId="34" borderId="21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0" fontId="0" fillId="33" borderId="25" xfId="0" applyFont="1" applyFill="1" applyBorder="1" applyAlignment="1">
      <alignment vertical="center"/>
    </xf>
    <xf numFmtId="38" fontId="0" fillId="33" borderId="26" xfId="0" applyNumberFormat="1" applyFont="1" applyFill="1" applyBorder="1" applyAlignment="1">
      <alignment horizontal="right" vertical="center"/>
    </xf>
    <xf numFmtId="38" fontId="0" fillId="33" borderId="27" xfId="0" applyNumberFormat="1" applyFont="1" applyFill="1" applyBorder="1" applyAlignment="1">
      <alignment horizontal="right" vertical="center"/>
    </xf>
    <xf numFmtId="38" fontId="0" fillId="33" borderId="28" xfId="0" applyNumberFormat="1" applyFont="1" applyFill="1" applyBorder="1" applyAlignment="1">
      <alignment horizontal="right" vertical="center"/>
    </xf>
    <xf numFmtId="38" fontId="0" fillId="33" borderId="29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38" fontId="0" fillId="33" borderId="30" xfId="0" applyNumberFormat="1" applyFont="1" applyFill="1" applyBorder="1" applyAlignment="1">
      <alignment horizontal="right" vertical="center"/>
    </xf>
    <xf numFmtId="38" fontId="0" fillId="33" borderId="31" xfId="0" applyNumberFormat="1" applyFont="1" applyFill="1" applyBorder="1" applyAlignment="1">
      <alignment horizontal="right" vertical="center"/>
    </xf>
    <xf numFmtId="38" fontId="0" fillId="33" borderId="14" xfId="0" applyNumberFormat="1" applyFont="1" applyFill="1" applyBorder="1" applyAlignment="1">
      <alignment horizontal="right" vertical="center"/>
    </xf>
    <xf numFmtId="38" fontId="0" fillId="33" borderId="32" xfId="0" applyNumberFormat="1" applyFont="1" applyFill="1" applyBorder="1" applyAlignment="1">
      <alignment horizontal="right" vertical="center"/>
    </xf>
    <xf numFmtId="38" fontId="0" fillId="0" borderId="3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33" borderId="20" xfId="0" applyNumberFormat="1" applyFont="1" applyFill="1" applyBorder="1" applyAlignment="1">
      <alignment horizontal="right" vertical="center"/>
    </xf>
    <xf numFmtId="38" fontId="0" fillId="33" borderId="21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horizontal="right" vertical="center"/>
    </xf>
    <xf numFmtId="38" fontId="0" fillId="33" borderId="34" xfId="0" applyNumberFormat="1" applyFont="1" applyFill="1" applyBorder="1" applyAlignment="1">
      <alignment horizontal="right" vertical="center"/>
    </xf>
    <xf numFmtId="38" fontId="0" fillId="33" borderId="22" xfId="0" applyNumberFormat="1" applyFont="1" applyFill="1" applyBorder="1" applyAlignment="1">
      <alignment horizontal="right" vertical="center"/>
    </xf>
    <xf numFmtId="38" fontId="0" fillId="33" borderId="35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0" fillId="34" borderId="38" xfId="0" applyNumberFormat="1" applyFont="1" applyFill="1" applyBorder="1" applyAlignment="1">
      <alignment horizontal="right" vertical="center"/>
    </xf>
    <xf numFmtId="38" fontId="0" fillId="34" borderId="39" xfId="0" applyNumberFormat="1" applyFont="1" applyFill="1" applyBorder="1" applyAlignment="1">
      <alignment horizontal="right" vertical="center"/>
    </xf>
    <xf numFmtId="38" fontId="0" fillId="34" borderId="11" xfId="0" applyNumberFormat="1" applyFont="1" applyFill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38" fontId="0" fillId="0" borderId="41" xfId="0" applyNumberFormat="1" applyFont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34" borderId="30" xfId="0" applyNumberFormat="1" applyFont="1" applyFill="1" applyBorder="1" applyAlignment="1">
      <alignment horizontal="right" vertical="center"/>
    </xf>
    <xf numFmtId="38" fontId="0" fillId="34" borderId="31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38" fontId="0" fillId="0" borderId="37" xfId="0" applyNumberFormat="1" applyFont="1" applyBorder="1" applyAlignment="1">
      <alignment horizontal="right" vertical="center"/>
    </xf>
    <xf numFmtId="38" fontId="0" fillId="0" borderId="32" xfId="0" applyNumberFormat="1" applyFont="1" applyBorder="1" applyAlignment="1">
      <alignment horizontal="right" vertical="center"/>
    </xf>
    <xf numFmtId="38" fontId="0" fillId="0" borderId="31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38" fontId="0" fillId="0" borderId="43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33" borderId="23" xfId="0" applyNumberFormat="1" applyFont="1" applyFill="1" applyBorder="1" applyAlignment="1">
      <alignment horizontal="right" vertical="center"/>
    </xf>
    <xf numFmtId="38" fontId="0" fillId="33" borderId="19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" fontId="0" fillId="34" borderId="20" xfId="49" applyNumberFormat="1" applyFont="1" applyFill="1" applyBorder="1" applyAlignment="1">
      <alignment vertical="center"/>
    </xf>
    <xf numFmtId="3" fontId="0" fillId="34" borderId="21" xfId="49" applyNumberFormat="1" applyFont="1" applyFill="1" applyBorder="1" applyAlignment="1">
      <alignment vertical="center"/>
    </xf>
    <xf numFmtId="3" fontId="0" fillId="34" borderId="17" xfId="49" applyNumberFormat="1" applyFont="1" applyFill="1" applyBorder="1" applyAlignment="1">
      <alignment vertical="center"/>
    </xf>
    <xf numFmtId="3" fontId="0" fillId="0" borderId="34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35" xfId="49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38" xfId="49" applyNumberFormat="1" applyFont="1" applyFill="1" applyBorder="1" applyAlignment="1">
      <alignment vertical="center"/>
    </xf>
    <xf numFmtId="3" fontId="0" fillId="33" borderId="39" xfId="49" applyNumberFormat="1" applyFont="1" applyFill="1" applyBorder="1" applyAlignment="1">
      <alignment vertical="center"/>
    </xf>
    <xf numFmtId="3" fontId="0" fillId="33" borderId="43" xfId="49" applyNumberFormat="1" applyFont="1" applyFill="1" applyBorder="1" applyAlignment="1">
      <alignment vertical="center"/>
    </xf>
    <xf numFmtId="3" fontId="0" fillId="33" borderId="40" xfId="49" applyNumberFormat="1" applyFont="1" applyFill="1" applyBorder="1" applyAlignment="1">
      <alignment vertical="center"/>
    </xf>
    <xf numFmtId="3" fontId="0" fillId="33" borderId="41" xfId="49" applyNumberFormat="1" applyFont="1" applyFill="1" applyBorder="1" applyAlignment="1">
      <alignment vertical="center"/>
    </xf>
    <xf numFmtId="3" fontId="0" fillId="33" borderId="24" xfId="49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3" fontId="0" fillId="33" borderId="54" xfId="49" applyNumberFormat="1" applyFont="1" applyFill="1" applyBorder="1" applyAlignment="1">
      <alignment vertical="center"/>
    </xf>
    <xf numFmtId="3" fontId="0" fillId="33" borderId="55" xfId="49" applyNumberFormat="1" applyFont="1" applyFill="1" applyBorder="1" applyAlignment="1">
      <alignment vertical="center"/>
    </xf>
    <xf numFmtId="3" fontId="0" fillId="33" borderId="56" xfId="49" applyNumberFormat="1" applyFont="1" applyFill="1" applyBorder="1" applyAlignment="1">
      <alignment vertical="center"/>
    </xf>
    <xf numFmtId="3" fontId="0" fillId="33" borderId="57" xfId="49" applyNumberFormat="1" applyFont="1" applyFill="1" applyBorder="1" applyAlignment="1">
      <alignment vertical="center"/>
    </xf>
    <xf numFmtId="3" fontId="0" fillId="33" borderId="58" xfId="49" applyNumberFormat="1" applyFont="1" applyFill="1" applyBorder="1" applyAlignment="1">
      <alignment vertical="center"/>
    </xf>
    <xf numFmtId="3" fontId="0" fillId="33" borderId="59" xfId="49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30" xfId="49" applyNumberFormat="1" applyFont="1" applyFill="1" applyBorder="1" applyAlignment="1">
      <alignment vertical="center"/>
    </xf>
    <xf numFmtId="3" fontId="0" fillId="33" borderId="31" xfId="49" applyNumberFormat="1" applyFont="1" applyFill="1" applyBorder="1" applyAlignment="1">
      <alignment vertical="center"/>
    </xf>
    <xf numFmtId="3" fontId="0" fillId="33" borderId="44" xfId="49" applyNumberFormat="1" applyFont="1" applyFill="1" applyBorder="1" applyAlignment="1">
      <alignment vertical="center"/>
    </xf>
    <xf numFmtId="3" fontId="0" fillId="33" borderId="37" xfId="49" applyNumberFormat="1" applyFont="1" applyFill="1" applyBorder="1" applyAlignment="1">
      <alignment vertical="center"/>
    </xf>
    <xf numFmtId="3" fontId="0" fillId="33" borderId="32" xfId="49" applyNumberFormat="1" applyFont="1" applyFill="1" applyBorder="1" applyAlignment="1">
      <alignment vertical="center"/>
    </xf>
    <xf numFmtId="3" fontId="0" fillId="33" borderId="33" xfId="49" applyNumberFormat="1" applyFont="1" applyFill="1" applyBorder="1" applyAlignment="1">
      <alignment vertical="center"/>
    </xf>
    <xf numFmtId="3" fontId="0" fillId="33" borderId="11" xfId="49" applyNumberFormat="1" applyFont="1" applyFill="1" applyBorder="1" applyAlignment="1">
      <alignment vertical="center"/>
    </xf>
    <xf numFmtId="3" fontId="0" fillId="33" borderId="14" xfId="49" applyNumberFormat="1" applyFont="1" applyFill="1" applyBorder="1" applyAlignment="1">
      <alignment vertical="center"/>
    </xf>
    <xf numFmtId="3" fontId="0" fillId="33" borderId="51" xfId="49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33" borderId="60" xfId="49" applyNumberFormat="1" applyFont="1" applyFill="1" applyBorder="1" applyAlignment="1">
      <alignment vertical="center"/>
    </xf>
    <xf numFmtId="3" fontId="0" fillId="33" borderId="61" xfId="49" applyNumberFormat="1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3" fontId="0" fillId="33" borderId="63" xfId="49" applyNumberFormat="1" applyFont="1" applyFill="1" applyBorder="1" applyAlignment="1">
      <alignment vertical="center"/>
    </xf>
    <xf numFmtId="3" fontId="0" fillId="0" borderId="64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58" fontId="0" fillId="0" borderId="0" xfId="0" applyNumberFormat="1" applyFont="1" applyFill="1" applyAlignment="1">
      <alignment vertical="center"/>
    </xf>
    <xf numFmtId="38" fontId="0" fillId="33" borderId="38" xfId="0" applyNumberFormat="1" applyFont="1" applyFill="1" applyBorder="1" applyAlignment="1">
      <alignment horizontal="right" vertical="center"/>
    </xf>
    <xf numFmtId="38" fontId="0" fillId="33" borderId="39" xfId="0" applyNumberFormat="1" applyFont="1" applyFill="1" applyBorder="1" applyAlignment="1">
      <alignment horizontal="right" vertical="center"/>
    </xf>
    <xf numFmtId="38" fontId="0" fillId="33" borderId="54" xfId="0" applyNumberFormat="1" applyFont="1" applyFill="1" applyBorder="1" applyAlignment="1">
      <alignment horizontal="right" vertical="center"/>
    </xf>
    <xf numFmtId="38" fontId="0" fillId="33" borderId="55" xfId="0" applyNumberFormat="1" applyFont="1" applyFill="1" applyBorder="1" applyAlignment="1">
      <alignment horizontal="right" vertical="center"/>
    </xf>
    <xf numFmtId="38" fontId="0" fillId="33" borderId="41" xfId="0" applyNumberFormat="1" applyFont="1" applyFill="1" applyBorder="1" applyAlignment="1">
      <alignment horizontal="right" vertical="center"/>
    </xf>
    <xf numFmtId="38" fontId="0" fillId="33" borderId="58" xfId="0" applyNumberFormat="1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3" fontId="0" fillId="33" borderId="27" xfId="49" applyNumberFormat="1" applyFont="1" applyFill="1" applyBorder="1" applyAlignment="1">
      <alignment vertical="center"/>
    </xf>
    <xf numFmtId="3" fontId="0" fillId="33" borderId="29" xfId="49" applyNumberFormat="1" applyFont="1" applyFill="1" applyBorder="1" applyAlignment="1">
      <alignment vertical="center"/>
    </xf>
    <xf numFmtId="3" fontId="0" fillId="33" borderId="66" xfId="49" applyNumberFormat="1" applyFont="1" applyFill="1" applyBorder="1" applyAlignment="1">
      <alignment vertical="center"/>
    </xf>
    <xf numFmtId="3" fontId="0" fillId="33" borderId="67" xfId="49" applyNumberFormat="1" applyFont="1" applyFill="1" applyBorder="1" applyAlignment="1">
      <alignment vertical="center"/>
    </xf>
    <xf numFmtId="3" fontId="0" fillId="33" borderId="68" xfId="49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70" xfId="0" applyFont="1" applyFill="1" applyBorder="1" applyAlignment="1">
      <alignment vertical="center" wrapText="1"/>
    </xf>
    <xf numFmtId="3" fontId="0" fillId="33" borderId="45" xfId="49" applyNumberFormat="1" applyFont="1" applyFill="1" applyBorder="1" applyAlignment="1">
      <alignment vertical="center"/>
    </xf>
    <xf numFmtId="3" fontId="0" fillId="33" borderId="46" xfId="49" applyNumberFormat="1" applyFont="1" applyFill="1" applyBorder="1" applyAlignment="1">
      <alignment vertical="center"/>
    </xf>
    <xf numFmtId="3" fontId="0" fillId="33" borderId="36" xfId="49" applyNumberFormat="1" applyFont="1" applyFill="1" applyBorder="1" applyAlignment="1">
      <alignment vertical="center"/>
    </xf>
    <xf numFmtId="3" fontId="0" fillId="33" borderId="71" xfId="49" applyNumberFormat="1" applyFont="1" applyFill="1" applyBorder="1" applyAlignment="1">
      <alignment vertical="center"/>
    </xf>
    <xf numFmtId="3" fontId="0" fillId="33" borderId="72" xfId="49" applyNumberFormat="1" applyFont="1" applyFill="1" applyBorder="1" applyAlignment="1">
      <alignment vertical="center"/>
    </xf>
    <xf numFmtId="3" fontId="0" fillId="33" borderId="42" xfId="49" applyNumberFormat="1" applyFont="1" applyFill="1" applyBorder="1" applyAlignment="1">
      <alignment vertical="center"/>
    </xf>
    <xf numFmtId="3" fontId="0" fillId="33" borderId="73" xfId="49" applyNumberFormat="1" applyFont="1" applyFill="1" applyBorder="1" applyAlignment="1">
      <alignment vertical="center"/>
    </xf>
    <xf numFmtId="0" fontId="8" fillId="33" borderId="51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3" fontId="0" fillId="33" borderId="74" xfId="49" applyNumberFormat="1" applyFont="1" applyFill="1" applyBorder="1" applyAlignment="1">
      <alignment vertical="center"/>
    </xf>
    <xf numFmtId="3" fontId="0" fillId="33" borderId="75" xfId="49" applyNumberFormat="1" applyFont="1" applyFill="1" applyBorder="1" applyAlignment="1">
      <alignment vertical="center"/>
    </xf>
    <xf numFmtId="3" fontId="0" fillId="33" borderId="76" xfId="49" applyNumberFormat="1" applyFont="1" applyFill="1" applyBorder="1" applyAlignment="1">
      <alignment vertical="center"/>
    </xf>
    <xf numFmtId="3" fontId="0" fillId="33" borderId="77" xfId="49" applyNumberFormat="1" applyFont="1" applyFill="1" applyBorder="1" applyAlignment="1">
      <alignment vertical="center"/>
    </xf>
    <xf numFmtId="3" fontId="0" fillId="33" borderId="78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64" xfId="0" applyNumberFormat="1" applyFont="1" applyBorder="1" applyAlignment="1">
      <alignment horizontal="right" vertical="center"/>
    </xf>
    <xf numFmtId="38" fontId="0" fillId="33" borderId="68" xfId="0" applyNumberFormat="1" applyFont="1" applyFill="1" applyBorder="1" applyAlignment="1">
      <alignment horizontal="right" vertical="center"/>
    </xf>
    <xf numFmtId="38" fontId="0" fillId="33" borderId="6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 shrinkToFit="1"/>
    </xf>
    <xf numFmtId="0" fontId="0" fillId="0" borderId="8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38" fontId="0" fillId="0" borderId="85" xfId="0" applyNumberFormat="1" applyFont="1" applyBorder="1" applyAlignment="1">
      <alignment horizontal="right" vertical="center"/>
    </xf>
    <xf numFmtId="38" fontId="0" fillId="33" borderId="86" xfId="0" applyNumberFormat="1" applyFont="1" applyFill="1" applyBorder="1" applyAlignment="1">
      <alignment horizontal="right" vertical="center"/>
    </xf>
    <xf numFmtId="38" fontId="0" fillId="33" borderId="87" xfId="0" applyNumberFormat="1" applyFont="1" applyFill="1" applyBorder="1" applyAlignment="1">
      <alignment horizontal="right" vertical="center"/>
    </xf>
    <xf numFmtId="38" fontId="0" fillId="33" borderId="88" xfId="0" applyNumberFormat="1" applyFont="1" applyFill="1" applyBorder="1" applyAlignment="1">
      <alignment horizontal="right" vertical="center"/>
    </xf>
    <xf numFmtId="38" fontId="0" fillId="0" borderId="89" xfId="0" applyNumberFormat="1" applyFont="1" applyBorder="1" applyAlignment="1">
      <alignment horizontal="right" vertical="center"/>
    </xf>
    <xf numFmtId="38" fontId="0" fillId="33" borderId="90" xfId="0" applyNumberFormat="1" applyFont="1" applyFill="1" applyBorder="1" applyAlignment="1">
      <alignment horizontal="right" vertical="center"/>
    </xf>
    <xf numFmtId="38" fontId="0" fillId="33" borderId="91" xfId="0" applyNumberFormat="1" applyFont="1" applyFill="1" applyBorder="1" applyAlignment="1">
      <alignment horizontal="right" vertical="center"/>
    </xf>
    <xf numFmtId="38" fontId="0" fillId="33" borderId="92" xfId="0" applyNumberFormat="1" applyFont="1" applyFill="1" applyBorder="1" applyAlignment="1">
      <alignment horizontal="right" vertical="center"/>
    </xf>
    <xf numFmtId="38" fontId="0" fillId="33" borderId="93" xfId="0" applyNumberFormat="1" applyFont="1" applyFill="1" applyBorder="1" applyAlignment="1">
      <alignment horizontal="right" vertical="center"/>
    </xf>
    <xf numFmtId="38" fontId="0" fillId="33" borderId="94" xfId="0" applyNumberFormat="1" applyFont="1" applyFill="1" applyBorder="1" applyAlignment="1">
      <alignment horizontal="right" vertical="center"/>
    </xf>
    <xf numFmtId="38" fontId="0" fillId="33" borderId="95" xfId="0" applyNumberFormat="1" applyFont="1" applyFill="1" applyBorder="1" applyAlignment="1">
      <alignment horizontal="right" vertical="center"/>
    </xf>
    <xf numFmtId="0" fontId="0" fillId="0" borderId="96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38" fontId="0" fillId="34" borderId="98" xfId="0" applyNumberFormat="1" applyFont="1" applyFill="1" applyBorder="1" applyAlignment="1">
      <alignment horizontal="right" vertical="center"/>
    </xf>
    <xf numFmtId="38" fontId="0" fillId="0" borderId="98" xfId="0" applyNumberFormat="1" applyFont="1" applyFill="1" applyBorder="1" applyAlignment="1">
      <alignment horizontal="right" vertical="center"/>
    </xf>
    <xf numFmtId="38" fontId="0" fillId="33" borderId="13" xfId="0" applyNumberFormat="1" applyFont="1" applyFill="1" applyBorder="1" applyAlignment="1">
      <alignment horizontal="right" vertical="center"/>
    </xf>
    <xf numFmtId="38" fontId="0" fillId="33" borderId="60" xfId="0" applyNumberFormat="1" applyFont="1" applyFill="1" applyBorder="1" applyAlignment="1">
      <alignment horizontal="right" vertical="center"/>
    </xf>
    <xf numFmtId="38" fontId="0" fillId="33" borderId="53" xfId="0" applyNumberFormat="1" applyFont="1" applyFill="1" applyBorder="1" applyAlignment="1">
      <alignment horizontal="right" vertical="center"/>
    </xf>
    <xf numFmtId="38" fontId="0" fillId="33" borderId="61" xfId="0" applyNumberFormat="1" applyFont="1" applyFill="1" applyBorder="1" applyAlignment="1">
      <alignment horizontal="right" vertical="center"/>
    </xf>
    <xf numFmtId="38" fontId="0" fillId="33" borderId="16" xfId="0" applyNumberFormat="1" applyFont="1" applyFill="1" applyBorder="1" applyAlignment="1">
      <alignment horizontal="right" vertical="center"/>
    </xf>
    <xf numFmtId="38" fontId="0" fillId="33" borderId="99" xfId="0" applyNumberFormat="1" applyFont="1" applyFill="1" applyBorder="1" applyAlignment="1">
      <alignment horizontal="right" vertical="center"/>
    </xf>
    <xf numFmtId="38" fontId="0" fillId="33" borderId="100" xfId="0" applyNumberFormat="1" applyFont="1" applyFill="1" applyBorder="1" applyAlignment="1">
      <alignment horizontal="right" vertical="center"/>
    </xf>
    <xf numFmtId="38" fontId="0" fillId="33" borderId="101" xfId="0" applyNumberFormat="1" applyFont="1" applyFill="1" applyBorder="1" applyAlignment="1">
      <alignment horizontal="right" vertical="center"/>
    </xf>
    <xf numFmtId="38" fontId="0" fillId="33" borderId="102" xfId="0" applyNumberFormat="1" applyFont="1" applyFill="1" applyBorder="1" applyAlignment="1">
      <alignment horizontal="right" vertical="center"/>
    </xf>
    <xf numFmtId="38" fontId="0" fillId="0" borderId="74" xfId="0" applyNumberFormat="1" applyFont="1" applyFill="1" applyBorder="1" applyAlignment="1">
      <alignment horizontal="right" vertical="center"/>
    </xf>
    <xf numFmtId="38" fontId="0" fillId="0" borderId="89" xfId="0" applyNumberFormat="1" applyFont="1" applyFill="1" applyBorder="1" applyAlignment="1">
      <alignment horizontal="right" vertical="center"/>
    </xf>
    <xf numFmtId="0" fontId="0" fillId="0" borderId="10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104" xfId="0" applyNumberFormat="1" applyFont="1" applyBorder="1" applyAlignment="1">
      <alignment horizontal="right" vertical="center"/>
    </xf>
    <xf numFmtId="38" fontId="0" fillId="0" borderId="103" xfId="0" applyNumberFormat="1" applyFont="1" applyBorder="1" applyAlignment="1">
      <alignment horizontal="right" vertical="center"/>
    </xf>
    <xf numFmtId="38" fontId="0" fillId="33" borderId="105" xfId="0" applyNumberFormat="1" applyFont="1" applyFill="1" applyBorder="1" applyAlignment="1">
      <alignment horizontal="right" vertical="center"/>
    </xf>
    <xf numFmtId="3" fontId="0" fillId="33" borderId="106" xfId="49" applyNumberFormat="1" applyFont="1" applyFill="1" applyBorder="1" applyAlignment="1">
      <alignment vertical="center"/>
    </xf>
    <xf numFmtId="3" fontId="0" fillId="33" borderId="107" xfId="49" applyNumberFormat="1" applyFont="1" applyFill="1" applyBorder="1" applyAlignment="1">
      <alignment vertical="center"/>
    </xf>
    <xf numFmtId="3" fontId="0" fillId="33" borderId="108" xfId="49" applyNumberFormat="1" applyFont="1" applyFill="1" applyBorder="1" applyAlignment="1">
      <alignment vertical="center"/>
    </xf>
    <xf numFmtId="38" fontId="0" fillId="0" borderId="109" xfId="0" applyNumberFormat="1" applyFont="1" applyBorder="1" applyAlignment="1">
      <alignment horizontal="right" vertical="center"/>
    </xf>
    <xf numFmtId="38" fontId="0" fillId="0" borderId="110" xfId="0" applyNumberFormat="1" applyFont="1" applyBorder="1" applyAlignment="1">
      <alignment horizontal="right" vertical="center"/>
    </xf>
    <xf numFmtId="38" fontId="0" fillId="0" borderId="10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33" borderId="36" xfId="0" applyFont="1" applyFill="1" applyBorder="1" applyAlignment="1">
      <alignment vertical="center"/>
    </xf>
    <xf numFmtId="3" fontId="0" fillId="0" borderId="98" xfId="49" applyNumberFormat="1" applyFont="1" applyFill="1" applyBorder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10" xfId="0" applyFont="1" applyFill="1" applyBorder="1" applyAlignment="1">
      <alignment horizontal="center" vertical="center"/>
    </xf>
    <xf numFmtId="0" fontId="0" fillId="35" borderId="1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5" borderId="112" xfId="0" applyFont="1" applyFill="1" applyBorder="1" applyAlignment="1">
      <alignment horizontal="center" vertical="center"/>
    </xf>
    <xf numFmtId="0" fontId="0" fillId="35" borderId="113" xfId="0" applyFont="1" applyFill="1" applyBorder="1" applyAlignment="1">
      <alignment horizontal="center" vertical="center"/>
    </xf>
    <xf numFmtId="0" fontId="0" fillId="35" borderId="114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115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6" borderId="112" xfId="0" applyFont="1" applyFill="1" applyBorder="1" applyAlignment="1">
      <alignment horizontal="center" vertical="center"/>
    </xf>
    <xf numFmtId="0" fontId="0" fillId="36" borderId="113" xfId="0" applyFont="1" applyFill="1" applyBorder="1" applyAlignment="1">
      <alignment horizontal="center" vertical="center"/>
    </xf>
    <xf numFmtId="0" fontId="0" fillId="36" borderId="11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37" borderId="112" xfId="0" applyFont="1" applyFill="1" applyBorder="1" applyAlignment="1">
      <alignment horizontal="center" vertical="center"/>
    </xf>
    <xf numFmtId="0" fontId="0" fillId="37" borderId="113" xfId="0" applyFont="1" applyFill="1" applyBorder="1" applyAlignment="1">
      <alignment horizontal="center" vertical="center"/>
    </xf>
    <xf numFmtId="0" fontId="0" fillId="37" borderId="114" xfId="0" applyFont="1" applyFill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view="pageBreakPreview" zoomScaleNormal="55" zoomScaleSheetLayoutView="100" zoomScalePageLayoutView="0" workbookViewId="0" topLeftCell="A16">
      <selection activeCell="F15" sqref="F15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平成２８年（２０１６年）３月※</v>
      </c>
      <c r="J1" s="291" t="s">
        <v>0</v>
      </c>
      <c r="K1" s="292"/>
      <c r="L1" s="292"/>
      <c r="M1" s="292"/>
      <c r="N1" s="292"/>
      <c r="O1" s="293"/>
      <c r="P1" s="294">
        <v>42545</v>
      </c>
      <c r="Q1" s="294"/>
      <c r="R1" s="152" t="s">
        <v>65</v>
      </c>
    </row>
    <row r="2" spans="1:17" ht="16.5" customHeight="1" thickTop="1">
      <c r="A2" s="151">
        <v>28</v>
      </c>
      <c r="B2" s="151">
        <v>2016</v>
      </c>
      <c r="C2" s="151">
        <v>3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平成２８年（２０１６年）３月末日現在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47651</v>
      </c>
      <c r="Q6" s="190">
        <f>R42</f>
        <v>18988</v>
      </c>
      <c r="R6" s="300">
        <f>Q6/Q7</f>
        <v>0.2051470429352406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44907</v>
      </c>
      <c r="Q7" s="190">
        <f>I8</f>
        <v>92558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92558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平成２８年（２０１６年）３月末日現在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810</v>
      </c>
      <c r="I14" s="217">
        <f>I15+I16+I17+I18+I19+I20</f>
        <v>564</v>
      </c>
      <c r="J14" s="24">
        <f aca="true" t="shared" si="0" ref="J14:J22">SUM(H14:I14)</f>
        <v>1374</v>
      </c>
      <c r="K14" s="191" t="s">
        <v>78</v>
      </c>
      <c r="L14" s="25">
        <f>L15+L16+L17+L18+L19+L20</f>
        <v>1306</v>
      </c>
      <c r="M14" s="25">
        <f>M15+M16+M17+M18+M19+M20</f>
        <v>954</v>
      </c>
      <c r="N14" s="25">
        <f>N15+N16+N17+N18+N19+N20</f>
        <v>680</v>
      </c>
      <c r="O14" s="25">
        <f>O15+O16+O17+O18+O19+O20</f>
        <v>588</v>
      </c>
      <c r="P14" s="25">
        <f>P15+P16+P17+P18+P19+P20</f>
        <v>547</v>
      </c>
      <c r="Q14" s="27">
        <f aca="true" t="shared" si="1" ref="Q14:Q22">SUM(K14:P14)</f>
        <v>4075</v>
      </c>
      <c r="R14" s="203">
        <f aca="true" t="shared" si="2" ref="R14:R22">SUM(J14,Q14)</f>
        <v>5449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90</v>
      </c>
      <c r="I15" s="31">
        <v>83</v>
      </c>
      <c r="J15" s="32">
        <f t="shared" si="0"/>
        <v>173</v>
      </c>
      <c r="K15" s="192" t="s">
        <v>78</v>
      </c>
      <c r="L15" s="33">
        <v>105</v>
      </c>
      <c r="M15" s="33">
        <v>110</v>
      </c>
      <c r="N15" s="33">
        <v>67</v>
      </c>
      <c r="O15" s="33">
        <v>45</v>
      </c>
      <c r="P15" s="31">
        <v>51</v>
      </c>
      <c r="Q15" s="32">
        <f t="shared" si="1"/>
        <v>378</v>
      </c>
      <c r="R15" s="204">
        <f t="shared" si="2"/>
        <v>551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105</v>
      </c>
      <c r="I16" s="31">
        <v>101</v>
      </c>
      <c r="J16" s="32">
        <f t="shared" si="0"/>
        <v>206</v>
      </c>
      <c r="K16" s="192" t="s">
        <v>78</v>
      </c>
      <c r="L16" s="33">
        <v>169</v>
      </c>
      <c r="M16" s="33">
        <v>130</v>
      </c>
      <c r="N16" s="33">
        <v>86</v>
      </c>
      <c r="O16" s="33">
        <v>65</v>
      </c>
      <c r="P16" s="31">
        <v>67</v>
      </c>
      <c r="Q16" s="32">
        <f t="shared" si="1"/>
        <v>517</v>
      </c>
      <c r="R16" s="205">
        <f t="shared" si="2"/>
        <v>723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123</v>
      </c>
      <c r="I17" s="31">
        <v>92</v>
      </c>
      <c r="J17" s="32">
        <f t="shared" si="0"/>
        <v>215</v>
      </c>
      <c r="K17" s="192" t="s">
        <v>78</v>
      </c>
      <c r="L17" s="33">
        <v>195</v>
      </c>
      <c r="M17" s="33">
        <v>157</v>
      </c>
      <c r="N17" s="33">
        <v>110</v>
      </c>
      <c r="O17" s="33">
        <v>97</v>
      </c>
      <c r="P17" s="31">
        <v>101</v>
      </c>
      <c r="Q17" s="32">
        <f t="shared" si="1"/>
        <v>660</v>
      </c>
      <c r="R17" s="205">
        <f t="shared" si="2"/>
        <v>875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187</v>
      </c>
      <c r="I18" s="31">
        <v>114</v>
      </c>
      <c r="J18" s="32">
        <f t="shared" si="0"/>
        <v>301</v>
      </c>
      <c r="K18" s="192" t="s">
        <v>78</v>
      </c>
      <c r="L18" s="33">
        <v>320</v>
      </c>
      <c r="M18" s="33">
        <v>213</v>
      </c>
      <c r="N18" s="33">
        <v>158</v>
      </c>
      <c r="O18" s="33">
        <v>152</v>
      </c>
      <c r="P18" s="31">
        <v>136</v>
      </c>
      <c r="Q18" s="32">
        <f t="shared" si="1"/>
        <v>979</v>
      </c>
      <c r="R18" s="205">
        <f t="shared" si="2"/>
        <v>1280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199</v>
      </c>
      <c r="I19" s="31">
        <v>112</v>
      </c>
      <c r="J19" s="32">
        <f t="shared" si="0"/>
        <v>311</v>
      </c>
      <c r="K19" s="192" t="s">
        <v>78</v>
      </c>
      <c r="L19" s="33">
        <v>302</v>
      </c>
      <c r="M19" s="33">
        <v>204</v>
      </c>
      <c r="N19" s="33">
        <v>162</v>
      </c>
      <c r="O19" s="33">
        <v>128</v>
      </c>
      <c r="P19" s="31">
        <v>105</v>
      </c>
      <c r="Q19" s="32">
        <f t="shared" si="1"/>
        <v>901</v>
      </c>
      <c r="R19" s="205">
        <f t="shared" si="2"/>
        <v>1212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106</v>
      </c>
      <c r="I20" s="36">
        <v>62</v>
      </c>
      <c r="J20" s="37">
        <f t="shared" si="0"/>
        <v>168</v>
      </c>
      <c r="K20" s="193" t="s">
        <v>78</v>
      </c>
      <c r="L20" s="38">
        <v>215</v>
      </c>
      <c r="M20" s="38">
        <v>140</v>
      </c>
      <c r="N20" s="38">
        <v>97</v>
      </c>
      <c r="O20" s="38">
        <v>101</v>
      </c>
      <c r="P20" s="36">
        <v>87</v>
      </c>
      <c r="Q20" s="32">
        <f t="shared" si="1"/>
        <v>640</v>
      </c>
      <c r="R20" s="206">
        <f t="shared" si="2"/>
        <v>808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21</v>
      </c>
      <c r="I21" s="23">
        <v>24</v>
      </c>
      <c r="J21" s="24">
        <f t="shared" si="0"/>
        <v>45</v>
      </c>
      <c r="K21" s="191" t="s">
        <v>78</v>
      </c>
      <c r="L21" s="25">
        <v>38</v>
      </c>
      <c r="M21" s="25">
        <v>38</v>
      </c>
      <c r="N21" s="25">
        <v>25</v>
      </c>
      <c r="O21" s="25">
        <v>16</v>
      </c>
      <c r="P21" s="26">
        <v>28</v>
      </c>
      <c r="Q21" s="41">
        <f t="shared" si="1"/>
        <v>145</v>
      </c>
      <c r="R21" s="207">
        <f t="shared" si="2"/>
        <v>190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831</v>
      </c>
      <c r="I22" s="209">
        <f>I14+I21</f>
        <v>588</v>
      </c>
      <c r="J22" s="210">
        <f t="shared" si="0"/>
        <v>1419</v>
      </c>
      <c r="K22" s="211" t="s">
        <v>78</v>
      </c>
      <c r="L22" s="212">
        <f>L14+L21</f>
        <v>1344</v>
      </c>
      <c r="M22" s="212">
        <f>M14+M21</f>
        <v>992</v>
      </c>
      <c r="N22" s="212">
        <f>N14+N21</f>
        <v>705</v>
      </c>
      <c r="O22" s="212">
        <f>O14+O21</f>
        <v>604</v>
      </c>
      <c r="P22" s="209">
        <f>P14+P21</f>
        <v>575</v>
      </c>
      <c r="Q22" s="210">
        <f t="shared" si="1"/>
        <v>4220</v>
      </c>
      <c r="R22" s="213">
        <f t="shared" si="2"/>
        <v>5639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2091</v>
      </c>
      <c r="I24" s="217">
        <f>I25+I26+I27+I28+I29+I30</f>
        <v>1751</v>
      </c>
      <c r="J24" s="24">
        <f aca="true" t="shared" si="3" ref="J24:J32">SUM(H24:I24)</f>
        <v>3842</v>
      </c>
      <c r="K24" s="191" t="s">
        <v>101</v>
      </c>
      <c r="L24" s="25">
        <f>L25+L26+L27+L28+L29+L30</f>
        <v>3006</v>
      </c>
      <c r="M24" s="25">
        <f>M25+M26+M27+M28+M29+M30</f>
        <v>1832</v>
      </c>
      <c r="N24" s="25">
        <f>N25+N26+N27+N28+N29+N30</f>
        <v>1383</v>
      </c>
      <c r="O24" s="25">
        <f>O25+O26+O27+O28+O29+O30</f>
        <v>1564</v>
      </c>
      <c r="P24" s="25">
        <f>P25+P26+P27+P28+P29+P30</f>
        <v>1562</v>
      </c>
      <c r="Q24" s="27">
        <f aca="true" t="shared" si="4" ref="Q24:Q32">SUM(K24:P24)</f>
        <v>9347</v>
      </c>
      <c r="R24" s="203">
        <f aca="true" t="shared" si="5" ref="R24:R32">SUM(J24,Q24)</f>
        <v>13189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86</v>
      </c>
      <c r="I25" s="31">
        <v>84</v>
      </c>
      <c r="J25" s="32">
        <f t="shared" si="3"/>
        <v>170</v>
      </c>
      <c r="K25" s="192" t="s">
        <v>101</v>
      </c>
      <c r="L25" s="33">
        <v>102</v>
      </c>
      <c r="M25" s="33">
        <v>53</v>
      </c>
      <c r="N25" s="33">
        <v>46</v>
      </c>
      <c r="O25" s="33">
        <v>30</v>
      </c>
      <c r="P25" s="31">
        <v>55</v>
      </c>
      <c r="Q25" s="32">
        <f t="shared" si="4"/>
        <v>286</v>
      </c>
      <c r="R25" s="204">
        <f t="shared" si="5"/>
        <v>456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152</v>
      </c>
      <c r="I26" s="31">
        <v>137</v>
      </c>
      <c r="J26" s="32">
        <f t="shared" si="3"/>
        <v>289</v>
      </c>
      <c r="K26" s="192" t="s">
        <v>101</v>
      </c>
      <c r="L26" s="33">
        <v>166</v>
      </c>
      <c r="M26" s="33">
        <v>115</v>
      </c>
      <c r="N26" s="33">
        <v>71</v>
      </c>
      <c r="O26" s="33">
        <v>65</v>
      </c>
      <c r="P26" s="31">
        <v>77</v>
      </c>
      <c r="Q26" s="32">
        <f t="shared" si="4"/>
        <v>494</v>
      </c>
      <c r="R26" s="205">
        <f t="shared" si="5"/>
        <v>783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337</v>
      </c>
      <c r="I27" s="31">
        <v>234</v>
      </c>
      <c r="J27" s="32">
        <f t="shared" si="3"/>
        <v>571</v>
      </c>
      <c r="K27" s="192" t="s">
        <v>101</v>
      </c>
      <c r="L27" s="33">
        <v>340</v>
      </c>
      <c r="M27" s="33">
        <v>175</v>
      </c>
      <c r="N27" s="33">
        <v>111</v>
      </c>
      <c r="O27" s="33">
        <v>111</v>
      </c>
      <c r="P27" s="31">
        <v>122</v>
      </c>
      <c r="Q27" s="32">
        <f t="shared" si="4"/>
        <v>859</v>
      </c>
      <c r="R27" s="205">
        <f t="shared" si="5"/>
        <v>1430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647</v>
      </c>
      <c r="I28" s="31">
        <v>503</v>
      </c>
      <c r="J28" s="32">
        <f t="shared" si="3"/>
        <v>1150</v>
      </c>
      <c r="K28" s="192" t="s">
        <v>101</v>
      </c>
      <c r="L28" s="33">
        <v>760</v>
      </c>
      <c r="M28" s="33">
        <v>395</v>
      </c>
      <c r="N28" s="33">
        <v>248</v>
      </c>
      <c r="O28" s="33">
        <v>268</v>
      </c>
      <c r="P28" s="31">
        <v>286</v>
      </c>
      <c r="Q28" s="32">
        <f t="shared" si="4"/>
        <v>1957</v>
      </c>
      <c r="R28" s="205">
        <f t="shared" si="5"/>
        <v>3107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611</v>
      </c>
      <c r="I29" s="31">
        <v>490</v>
      </c>
      <c r="J29" s="32">
        <f t="shared" si="3"/>
        <v>1101</v>
      </c>
      <c r="K29" s="192" t="s">
        <v>101</v>
      </c>
      <c r="L29" s="33">
        <v>903</v>
      </c>
      <c r="M29" s="33">
        <v>532</v>
      </c>
      <c r="N29" s="33">
        <v>391</v>
      </c>
      <c r="O29" s="33">
        <v>440</v>
      </c>
      <c r="P29" s="31">
        <v>400</v>
      </c>
      <c r="Q29" s="32">
        <f t="shared" si="4"/>
        <v>2666</v>
      </c>
      <c r="R29" s="205">
        <f t="shared" si="5"/>
        <v>3767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258</v>
      </c>
      <c r="I30" s="36">
        <v>303</v>
      </c>
      <c r="J30" s="37">
        <f t="shared" si="3"/>
        <v>561</v>
      </c>
      <c r="K30" s="193" t="s">
        <v>101</v>
      </c>
      <c r="L30" s="38">
        <v>735</v>
      </c>
      <c r="M30" s="38">
        <v>562</v>
      </c>
      <c r="N30" s="38">
        <v>516</v>
      </c>
      <c r="O30" s="38">
        <v>650</v>
      </c>
      <c r="P30" s="36">
        <v>622</v>
      </c>
      <c r="Q30" s="37">
        <f t="shared" si="4"/>
        <v>3085</v>
      </c>
      <c r="R30" s="206">
        <f t="shared" si="5"/>
        <v>3646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17</v>
      </c>
      <c r="I31" s="23">
        <v>29</v>
      </c>
      <c r="J31" s="24">
        <f t="shared" si="3"/>
        <v>46</v>
      </c>
      <c r="K31" s="191" t="s">
        <v>101</v>
      </c>
      <c r="L31" s="25">
        <v>43</v>
      </c>
      <c r="M31" s="25">
        <v>23</v>
      </c>
      <c r="N31" s="25">
        <v>16</v>
      </c>
      <c r="O31" s="25">
        <v>15</v>
      </c>
      <c r="P31" s="26">
        <v>17</v>
      </c>
      <c r="Q31" s="41">
        <f t="shared" si="4"/>
        <v>114</v>
      </c>
      <c r="R31" s="207">
        <f t="shared" si="5"/>
        <v>160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2108</v>
      </c>
      <c r="I32" s="209">
        <f>I24+I31</f>
        <v>1780</v>
      </c>
      <c r="J32" s="210">
        <f t="shared" si="3"/>
        <v>3888</v>
      </c>
      <c r="K32" s="211" t="s">
        <v>101</v>
      </c>
      <c r="L32" s="212">
        <f>L24+L31</f>
        <v>3049</v>
      </c>
      <c r="M32" s="212">
        <f>M24+M31</f>
        <v>1855</v>
      </c>
      <c r="N32" s="212">
        <f>N24+N31</f>
        <v>1399</v>
      </c>
      <c r="O32" s="212">
        <f>O24+O31</f>
        <v>1579</v>
      </c>
      <c r="P32" s="209">
        <f>P24+P31</f>
        <v>1579</v>
      </c>
      <c r="Q32" s="210">
        <f t="shared" si="4"/>
        <v>9461</v>
      </c>
      <c r="R32" s="213">
        <f t="shared" si="5"/>
        <v>13349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2901</v>
      </c>
      <c r="I34" s="217">
        <f t="shared" si="6"/>
        <v>2315</v>
      </c>
      <c r="J34" s="24">
        <f>SUM(H34:I34)</f>
        <v>5216</v>
      </c>
      <c r="K34" s="191" t="s">
        <v>101</v>
      </c>
      <c r="L34" s="218">
        <f>L14+L24</f>
        <v>4312</v>
      </c>
      <c r="M34" s="218">
        <f>M14+M24</f>
        <v>2786</v>
      </c>
      <c r="N34" s="218">
        <f>N14+N24</f>
        <v>2063</v>
      </c>
      <c r="O34" s="218">
        <f>O14+O24</f>
        <v>2152</v>
      </c>
      <c r="P34" s="218">
        <f>P14+P24</f>
        <v>2109</v>
      </c>
      <c r="Q34" s="27">
        <f aca="true" t="shared" si="7" ref="Q34:Q42">SUM(K34:P34)</f>
        <v>13422</v>
      </c>
      <c r="R34" s="203">
        <f aca="true" t="shared" si="8" ref="R34:R42">SUM(J34,Q34)</f>
        <v>18638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176</v>
      </c>
      <c r="I35" s="219">
        <f t="shared" si="6"/>
        <v>167</v>
      </c>
      <c r="J35" s="32">
        <f>SUM(H35:I35)</f>
        <v>343</v>
      </c>
      <c r="K35" s="220" t="s">
        <v>101</v>
      </c>
      <c r="L35" s="157">
        <f aca="true" t="shared" si="9" ref="L35:P41">L15+L25</f>
        <v>207</v>
      </c>
      <c r="M35" s="157">
        <f t="shared" si="9"/>
        <v>163</v>
      </c>
      <c r="N35" s="157">
        <f t="shared" si="9"/>
        <v>113</v>
      </c>
      <c r="O35" s="157">
        <f t="shared" si="9"/>
        <v>75</v>
      </c>
      <c r="P35" s="154">
        <f>P15+P25</f>
        <v>106</v>
      </c>
      <c r="Q35" s="32">
        <f>SUM(K35:P35)</f>
        <v>664</v>
      </c>
      <c r="R35" s="204">
        <f>SUM(J35,Q35)</f>
        <v>1007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257</v>
      </c>
      <c r="I36" s="221">
        <f t="shared" si="6"/>
        <v>238</v>
      </c>
      <c r="J36" s="32">
        <f aca="true" t="shared" si="10" ref="J36:J42">SUM(H36:I36)</f>
        <v>495</v>
      </c>
      <c r="K36" s="222" t="s">
        <v>101</v>
      </c>
      <c r="L36" s="158">
        <f t="shared" si="9"/>
        <v>335</v>
      </c>
      <c r="M36" s="158">
        <f t="shared" si="9"/>
        <v>245</v>
      </c>
      <c r="N36" s="158">
        <f t="shared" si="9"/>
        <v>157</v>
      </c>
      <c r="O36" s="158">
        <f t="shared" si="9"/>
        <v>130</v>
      </c>
      <c r="P36" s="156">
        <f t="shared" si="9"/>
        <v>144</v>
      </c>
      <c r="Q36" s="32">
        <f t="shared" si="7"/>
        <v>1011</v>
      </c>
      <c r="R36" s="205">
        <f t="shared" si="8"/>
        <v>1506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460</v>
      </c>
      <c r="I37" s="221">
        <f t="shared" si="6"/>
        <v>326</v>
      </c>
      <c r="J37" s="32">
        <f t="shared" si="10"/>
        <v>786</v>
      </c>
      <c r="K37" s="222" t="s">
        <v>101</v>
      </c>
      <c r="L37" s="158">
        <f t="shared" si="9"/>
        <v>535</v>
      </c>
      <c r="M37" s="158">
        <f t="shared" si="9"/>
        <v>332</v>
      </c>
      <c r="N37" s="158">
        <f t="shared" si="9"/>
        <v>221</v>
      </c>
      <c r="O37" s="158">
        <f t="shared" si="9"/>
        <v>208</v>
      </c>
      <c r="P37" s="156">
        <f t="shared" si="9"/>
        <v>223</v>
      </c>
      <c r="Q37" s="32">
        <f t="shared" si="7"/>
        <v>1519</v>
      </c>
      <c r="R37" s="205">
        <f>SUM(J37,Q37)</f>
        <v>2305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834</v>
      </c>
      <c r="I38" s="221">
        <f t="shared" si="6"/>
        <v>617</v>
      </c>
      <c r="J38" s="32">
        <f t="shared" si="10"/>
        <v>1451</v>
      </c>
      <c r="K38" s="222" t="s">
        <v>101</v>
      </c>
      <c r="L38" s="158">
        <f t="shared" si="9"/>
        <v>1080</v>
      </c>
      <c r="M38" s="158">
        <f t="shared" si="9"/>
        <v>608</v>
      </c>
      <c r="N38" s="158">
        <f t="shared" si="9"/>
        <v>406</v>
      </c>
      <c r="O38" s="158">
        <f t="shared" si="9"/>
        <v>420</v>
      </c>
      <c r="P38" s="156">
        <f t="shared" si="9"/>
        <v>422</v>
      </c>
      <c r="Q38" s="32">
        <f t="shared" si="7"/>
        <v>2936</v>
      </c>
      <c r="R38" s="205">
        <f t="shared" si="8"/>
        <v>4387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810</v>
      </c>
      <c r="I39" s="221">
        <f t="shared" si="6"/>
        <v>602</v>
      </c>
      <c r="J39" s="32">
        <f t="shared" si="10"/>
        <v>1412</v>
      </c>
      <c r="K39" s="222" t="s">
        <v>101</v>
      </c>
      <c r="L39" s="158">
        <f t="shared" si="9"/>
        <v>1205</v>
      </c>
      <c r="M39" s="158">
        <f t="shared" si="9"/>
        <v>736</v>
      </c>
      <c r="N39" s="158">
        <f t="shared" si="9"/>
        <v>553</v>
      </c>
      <c r="O39" s="158">
        <f t="shared" si="9"/>
        <v>568</v>
      </c>
      <c r="P39" s="156">
        <f t="shared" si="9"/>
        <v>505</v>
      </c>
      <c r="Q39" s="32">
        <f t="shared" si="7"/>
        <v>3567</v>
      </c>
      <c r="R39" s="205">
        <f t="shared" si="8"/>
        <v>4979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364</v>
      </c>
      <c r="I40" s="223">
        <f t="shared" si="6"/>
        <v>365</v>
      </c>
      <c r="J40" s="37">
        <f t="shared" si="10"/>
        <v>729</v>
      </c>
      <c r="K40" s="224" t="s">
        <v>101</v>
      </c>
      <c r="L40" s="225">
        <f t="shared" si="9"/>
        <v>950</v>
      </c>
      <c r="M40" s="225">
        <f t="shared" si="9"/>
        <v>702</v>
      </c>
      <c r="N40" s="225">
        <f t="shared" si="9"/>
        <v>613</v>
      </c>
      <c r="O40" s="225">
        <f t="shared" si="9"/>
        <v>751</v>
      </c>
      <c r="P40" s="226">
        <f t="shared" si="9"/>
        <v>709</v>
      </c>
      <c r="Q40" s="227">
        <f t="shared" si="7"/>
        <v>3725</v>
      </c>
      <c r="R40" s="206">
        <f t="shared" si="8"/>
        <v>4454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38</v>
      </c>
      <c r="I41" s="217">
        <f t="shared" si="6"/>
        <v>53</v>
      </c>
      <c r="J41" s="22">
        <f>SUM(H41:I41)</f>
        <v>91</v>
      </c>
      <c r="K41" s="228" t="s">
        <v>101</v>
      </c>
      <c r="L41" s="148">
        <f>L21+L31</f>
        <v>81</v>
      </c>
      <c r="M41" s="148">
        <f t="shared" si="9"/>
        <v>61</v>
      </c>
      <c r="N41" s="148">
        <f t="shared" si="9"/>
        <v>41</v>
      </c>
      <c r="O41" s="148">
        <f t="shared" si="9"/>
        <v>31</v>
      </c>
      <c r="P41" s="149">
        <f t="shared" si="9"/>
        <v>45</v>
      </c>
      <c r="Q41" s="27">
        <f t="shared" si="7"/>
        <v>259</v>
      </c>
      <c r="R41" s="229">
        <f t="shared" si="8"/>
        <v>350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2939</v>
      </c>
      <c r="I42" s="209">
        <f>I34+I41</f>
        <v>2368</v>
      </c>
      <c r="J42" s="210">
        <f t="shared" si="10"/>
        <v>5307</v>
      </c>
      <c r="K42" s="211" t="s">
        <v>101</v>
      </c>
      <c r="L42" s="212">
        <f>L34+L41</f>
        <v>4393</v>
      </c>
      <c r="M42" s="212">
        <f>M34+M41</f>
        <v>2847</v>
      </c>
      <c r="N42" s="212">
        <f>N34+N41</f>
        <v>2104</v>
      </c>
      <c r="O42" s="212">
        <f>O34+O41</f>
        <v>2183</v>
      </c>
      <c r="P42" s="209">
        <f>P34+P41</f>
        <v>2154</v>
      </c>
      <c r="Q42" s="210">
        <f t="shared" si="7"/>
        <v>13681</v>
      </c>
      <c r="R42" s="213">
        <f t="shared" si="8"/>
        <v>18988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平成２８年（２０１６年）３月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1536</v>
      </c>
      <c r="I49" s="56">
        <v>1623</v>
      </c>
      <c r="J49" s="57">
        <f>SUM(H49:I49)</f>
        <v>3159</v>
      </c>
      <c r="K49" s="58">
        <v>0</v>
      </c>
      <c r="L49" s="59">
        <v>3201</v>
      </c>
      <c r="M49" s="59">
        <v>2127</v>
      </c>
      <c r="N49" s="59">
        <v>1233</v>
      </c>
      <c r="O49" s="59">
        <v>849</v>
      </c>
      <c r="P49" s="60">
        <v>414</v>
      </c>
      <c r="Q49" s="61">
        <f>SUM(K49:P49)</f>
        <v>7824</v>
      </c>
      <c r="R49" s="28">
        <f>SUM(J49,Q49)</f>
        <v>10983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20</v>
      </c>
      <c r="I50" s="63">
        <v>32</v>
      </c>
      <c r="J50" s="64">
        <f>SUM(H50:I50)</f>
        <v>52</v>
      </c>
      <c r="K50" s="65">
        <v>0</v>
      </c>
      <c r="L50" s="66">
        <v>49</v>
      </c>
      <c r="M50" s="66">
        <v>42</v>
      </c>
      <c r="N50" s="66">
        <v>34</v>
      </c>
      <c r="O50" s="66">
        <v>13</v>
      </c>
      <c r="P50" s="67">
        <v>14</v>
      </c>
      <c r="Q50" s="68">
        <f>SUM(K50:P50)</f>
        <v>152</v>
      </c>
      <c r="R50" s="39">
        <f>SUM(J50,Q50)</f>
        <v>204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1556</v>
      </c>
      <c r="I51" s="43">
        <f t="shared" si="11"/>
        <v>1655</v>
      </c>
      <c r="J51" s="44">
        <f t="shared" si="11"/>
        <v>3211</v>
      </c>
      <c r="K51" s="45">
        <f t="shared" si="11"/>
        <v>0</v>
      </c>
      <c r="L51" s="46">
        <f t="shared" si="11"/>
        <v>3250</v>
      </c>
      <c r="M51" s="46">
        <f t="shared" si="11"/>
        <v>2169</v>
      </c>
      <c r="N51" s="46">
        <f t="shared" si="11"/>
        <v>1267</v>
      </c>
      <c r="O51" s="46">
        <f t="shared" si="11"/>
        <v>862</v>
      </c>
      <c r="P51" s="43">
        <f t="shared" si="11"/>
        <v>428</v>
      </c>
      <c r="Q51" s="44">
        <f>SUM(K51:P51)</f>
        <v>7976</v>
      </c>
      <c r="R51" s="47">
        <f>SUM(J51,Q51)</f>
        <v>11187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平成２８年（２０１６年）３月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22</v>
      </c>
      <c r="I58" s="56">
        <v>14</v>
      </c>
      <c r="J58" s="57">
        <f>SUM(H58:I58)</f>
        <v>36</v>
      </c>
      <c r="K58" s="58">
        <v>0</v>
      </c>
      <c r="L58" s="59">
        <v>368</v>
      </c>
      <c r="M58" s="59">
        <v>454</v>
      </c>
      <c r="N58" s="59">
        <v>379</v>
      </c>
      <c r="O58" s="59">
        <v>287</v>
      </c>
      <c r="P58" s="60">
        <v>129</v>
      </c>
      <c r="Q58" s="70">
        <f>SUM(K58:P58)</f>
        <v>1617</v>
      </c>
      <c r="R58" s="71">
        <f>SUM(J58,Q58)</f>
        <v>1653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8</v>
      </c>
      <c r="M59" s="66">
        <v>9</v>
      </c>
      <c r="N59" s="66">
        <v>4</v>
      </c>
      <c r="O59" s="66">
        <v>4</v>
      </c>
      <c r="P59" s="67">
        <v>1</v>
      </c>
      <c r="Q59" s="72">
        <f>SUM(K59:P59)</f>
        <v>26</v>
      </c>
      <c r="R59" s="73">
        <f>SUM(J59,Q59)</f>
        <v>26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22</v>
      </c>
      <c r="I60" s="43">
        <f>I58+I59</f>
        <v>14</v>
      </c>
      <c r="J60" s="44">
        <f>SUM(H60:I60)</f>
        <v>36</v>
      </c>
      <c r="K60" s="45">
        <f aca="true" t="shared" si="12" ref="K60:P60">K58+K59</f>
        <v>0</v>
      </c>
      <c r="L60" s="46">
        <f t="shared" si="12"/>
        <v>376</v>
      </c>
      <c r="M60" s="46">
        <f t="shared" si="12"/>
        <v>463</v>
      </c>
      <c r="N60" s="46">
        <f>N58+N59</f>
        <v>383</v>
      </c>
      <c r="O60" s="46">
        <f t="shared" si="12"/>
        <v>291</v>
      </c>
      <c r="P60" s="43">
        <f t="shared" si="12"/>
        <v>130</v>
      </c>
      <c r="Q60" s="74">
        <f>SUM(K60:P60)</f>
        <v>1643</v>
      </c>
      <c r="R60" s="75">
        <f>SUM(J60,Q60)</f>
        <v>1679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平成２８年（２０１６年）３月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4</v>
      </c>
      <c r="L68" s="59">
        <v>24</v>
      </c>
      <c r="M68" s="59">
        <v>161</v>
      </c>
      <c r="N68" s="59">
        <v>400</v>
      </c>
      <c r="O68" s="60">
        <v>419</v>
      </c>
      <c r="P68" s="70">
        <f>SUM(K68:O68)</f>
        <v>1008</v>
      </c>
      <c r="Q68" s="71">
        <f>SUM(J68,P68)</f>
        <v>1008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0</v>
      </c>
      <c r="M69" s="66">
        <v>1</v>
      </c>
      <c r="N69" s="66">
        <v>4</v>
      </c>
      <c r="O69" s="67">
        <v>6</v>
      </c>
      <c r="P69" s="72">
        <f>SUM(K69:O69)</f>
        <v>11</v>
      </c>
      <c r="Q69" s="73">
        <f>SUM(J69,P69)</f>
        <v>11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4</v>
      </c>
      <c r="L70" s="46">
        <f>L68+L69</f>
        <v>24</v>
      </c>
      <c r="M70" s="46">
        <f>M68+M69</f>
        <v>162</v>
      </c>
      <c r="N70" s="46">
        <f>N68+N69</f>
        <v>404</v>
      </c>
      <c r="O70" s="43">
        <f>O68+O69</f>
        <v>425</v>
      </c>
      <c r="P70" s="74">
        <f>SUM(K70:O70)</f>
        <v>1019</v>
      </c>
      <c r="Q70" s="75">
        <f>SUM(J70,P70)</f>
        <v>1019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平成２８年（２０１６年）３月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47</v>
      </c>
      <c r="L76" s="59">
        <v>79</v>
      </c>
      <c r="M76" s="59">
        <v>123</v>
      </c>
      <c r="N76" s="59">
        <v>131</v>
      </c>
      <c r="O76" s="60">
        <v>87</v>
      </c>
      <c r="P76" s="70">
        <f>SUM(K76:O76)</f>
        <v>467</v>
      </c>
      <c r="Q76" s="71">
        <f>SUM(J76,P76)</f>
        <v>467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0</v>
      </c>
      <c r="N77" s="66">
        <v>1</v>
      </c>
      <c r="O77" s="67">
        <v>0</v>
      </c>
      <c r="P77" s="72">
        <f>SUM(K77:O77)</f>
        <v>2</v>
      </c>
      <c r="Q77" s="73">
        <f>SUM(J77,P77)</f>
        <v>2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48</v>
      </c>
      <c r="L78" s="46">
        <f>L76+L77</f>
        <v>79</v>
      </c>
      <c r="M78" s="46">
        <f>M76+M77</f>
        <v>123</v>
      </c>
      <c r="N78" s="46">
        <f>N76+N77</f>
        <v>132</v>
      </c>
      <c r="O78" s="43">
        <f>O76+O77</f>
        <v>87</v>
      </c>
      <c r="P78" s="74">
        <f>SUM(K78:O78)</f>
        <v>469</v>
      </c>
      <c r="Q78" s="75">
        <f>SUM(J78,P78)</f>
        <v>469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平成２８年（２０１６年）３月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2</v>
      </c>
      <c r="L84" s="59">
        <v>11</v>
      </c>
      <c r="M84" s="59">
        <v>33</v>
      </c>
      <c r="N84" s="59">
        <v>242</v>
      </c>
      <c r="O84" s="60">
        <v>562</v>
      </c>
      <c r="P84" s="70">
        <f>SUM(K84:O84)</f>
        <v>850</v>
      </c>
      <c r="Q84" s="71">
        <f>SUM(J84,P84)</f>
        <v>850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5</v>
      </c>
      <c r="O85" s="67">
        <v>7</v>
      </c>
      <c r="P85" s="72">
        <f>SUM(K85:O85)</f>
        <v>12</v>
      </c>
      <c r="Q85" s="73">
        <f>SUM(J85,P85)</f>
        <v>12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2</v>
      </c>
      <c r="L86" s="46">
        <f>L84+L85</f>
        <v>11</v>
      </c>
      <c r="M86" s="46">
        <f>M84+M85</f>
        <v>33</v>
      </c>
      <c r="N86" s="46">
        <f>N84+N85</f>
        <v>247</v>
      </c>
      <c r="O86" s="43">
        <f>O84+O85</f>
        <v>569</v>
      </c>
      <c r="P86" s="74">
        <f>SUM(K86:O86)</f>
        <v>862</v>
      </c>
      <c r="Q86" s="75">
        <f>SUM(J86,P86)</f>
        <v>862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平成２８年（２０１６年）３月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3718</v>
      </c>
      <c r="I93" s="98">
        <f t="shared" si="13"/>
        <v>4408</v>
      </c>
      <c r="J93" s="99">
        <f t="shared" si="13"/>
        <v>8126</v>
      </c>
      <c r="K93" s="100">
        <f t="shared" si="13"/>
        <v>0</v>
      </c>
      <c r="L93" s="101">
        <f t="shared" si="13"/>
        <v>9154</v>
      </c>
      <c r="M93" s="101">
        <f t="shared" si="13"/>
        <v>6563</v>
      </c>
      <c r="N93" s="101">
        <f t="shared" si="13"/>
        <v>3973</v>
      </c>
      <c r="O93" s="101">
        <f t="shared" si="13"/>
        <v>2839</v>
      </c>
      <c r="P93" s="102">
        <f t="shared" si="13"/>
        <v>1697</v>
      </c>
      <c r="Q93" s="103">
        <f t="shared" si="13"/>
        <v>24226</v>
      </c>
      <c r="R93" s="104">
        <f t="shared" si="13"/>
        <v>32352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806</v>
      </c>
      <c r="I94" s="98">
        <f t="shared" si="14"/>
        <v>943</v>
      </c>
      <c r="J94" s="99">
        <f t="shared" si="14"/>
        <v>1749</v>
      </c>
      <c r="K94" s="100">
        <f t="shared" si="14"/>
        <v>0</v>
      </c>
      <c r="L94" s="101">
        <f t="shared" si="14"/>
        <v>2021</v>
      </c>
      <c r="M94" s="101">
        <f t="shared" si="14"/>
        <v>1486</v>
      </c>
      <c r="N94" s="101">
        <f t="shared" si="14"/>
        <v>890</v>
      </c>
      <c r="O94" s="101">
        <f t="shared" si="14"/>
        <v>766</v>
      </c>
      <c r="P94" s="102">
        <f t="shared" si="14"/>
        <v>597</v>
      </c>
      <c r="Q94" s="103">
        <f t="shared" si="14"/>
        <v>5760</v>
      </c>
      <c r="R94" s="104">
        <f aca="true" t="shared" si="15" ref="R94:R99">SUM(J94,Q94)</f>
        <v>7509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743</v>
      </c>
      <c r="I95" s="110">
        <v>837</v>
      </c>
      <c r="J95" s="111">
        <f>SUM(H95:I95)</f>
        <v>1580</v>
      </c>
      <c r="K95" s="112">
        <v>0</v>
      </c>
      <c r="L95" s="113">
        <v>1384</v>
      </c>
      <c r="M95" s="113">
        <v>819</v>
      </c>
      <c r="N95" s="113">
        <v>417</v>
      </c>
      <c r="O95" s="113">
        <v>313</v>
      </c>
      <c r="P95" s="110">
        <v>199</v>
      </c>
      <c r="Q95" s="111">
        <f>SUM(K95:P95)</f>
        <v>3132</v>
      </c>
      <c r="R95" s="114">
        <f t="shared" si="15"/>
        <v>4712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1</v>
      </c>
      <c r="M96" s="122">
        <v>3</v>
      </c>
      <c r="N96" s="122">
        <v>1</v>
      </c>
      <c r="O96" s="122">
        <v>5</v>
      </c>
      <c r="P96" s="119">
        <v>25</v>
      </c>
      <c r="Q96" s="120">
        <f>SUM(K96:P96)</f>
        <v>35</v>
      </c>
      <c r="R96" s="123">
        <f t="shared" si="15"/>
        <v>35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15</v>
      </c>
      <c r="I97" s="119">
        <v>23</v>
      </c>
      <c r="J97" s="120">
        <f>SUM(H97:I97)</f>
        <v>38</v>
      </c>
      <c r="K97" s="121">
        <v>0</v>
      </c>
      <c r="L97" s="122">
        <v>198</v>
      </c>
      <c r="M97" s="122">
        <v>160</v>
      </c>
      <c r="N97" s="122">
        <v>107</v>
      </c>
      <c r="O97" s="122">
        <v>116</v>
      </c>
      <c r="P97" s="119">
        <v>93</v>
      </c>
      <c r="Q97" s="120">
        <f>SUM(K97:P97)</f>
        <v>674</v>
      </c>
      <c r="R97" s="123">
        <f t="shared" si="15"/>
        <v>712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12</v>
      </c>
      <c r="I98" s="119">
        <v>32</v>
      </c>
      <c r="J98" s="120">
        <f>SUM(H98:I98)</f>
        <v>44</v>
      </c>
      <c r="K98" s="121">
        <v>0</v>
      </c>
      <c r="L98" s="122">
        <v>85</v>
      </c>
      <c r="M98" s="122">
        <v>97</v>
      </c>
      <c r="N98" s="122">
        <v>49</v>
      </c>
      <c r="O98" s="122">
        <v>38</v>
      </c>
      <c r="P98" s="119">
        <v>48</v>
      </c>
      <c r="Q98" s="120">
        <f>SUM(K98:P98)</f>
        <v>317</v>
      </c>
      <c r="R98" s="123">
        <f t="shared" si="15"/>
        <v>361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36</v>
      </c>
      <c r="I99" s="127">
        <v>51</v>
      </c>
      <c r="J99" s="128">
        <f>SUM(H99:I99)</f>
        <v>87</v>
      </c>
      <c r="K99" s="129">
        <v>0</v>
      </c>
      <c r="L99" s="130">
        <v>353</v>
      </c>
      <c r="M99" s="130">
        <v>407</v>
      </c>
      <c r="N99" s="130">
        <v>316</v>
      </c>
      <c r="O99" s="130">
        <v>294</v>
      </c>
      <c r="P99" s="127">
        <v>232</v>
      </c>
      <c r="Q99" s="128">
        <f>SUM(K99:P99)</f>
        <v>1602</v>
      </c>
      <c r="R99" s="131">
        <f t="shared" si="15"/>
        <v>1689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771</v>
      </c>
      <c r="I100" s="98">
        <f t="shared" si="16"/>
        <v>828</v>
      </c>
      <c r="J100" s="99">
        <f t="shared" si="16"/>
        <v>1599</v>
      </c>
      <c r="K100" s="100">
        <f t="shared" si="16"/>
        <v>0</v>
      </c>
      <c r="L100" s="101">
        <f t="shared" si="16"/>
        <v>2424</v>
      </c>
      <c r="M100" s="101">
        <f>SUM(M101:M102)</f>
        <v>1579</v>
      </c>
      <c r="N100" s="101">
        <f t="shared" si="16"/>
        <v>911</v>
      </c>
      <c r="O100" s="101">
        <f t="shared" si="16"/>
        <v>562</v>
      </c>
      <c r="P100" s="102">
        <f t="shared" si="16"/>
        <v>287</v>
      </c>
      <c r="Q100" s="103">
        <f t="shared" si="16"/>
        <v>5763</v>
      </c>
      <c r="R100" s="104">
        <f t="shared" si="16"/>
        <v>7362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676</v>
      </c>
      <c r="I101" s="110">
        <v>678</v>
      </c>
      <c r="J101" s="132">
        <f>SUM(H101:I101)</f>
        <v>1354</v>
      </c>
      <c r="K101" s="112">
        <v>0</v>
      </c>
      <c r="L101" s="113">
        <v>1941</v>
      </c>
      <c r="M101" s="113">
        <v>1178</v>
      </c>
      <c r="N101" s="113">
        <v>655</v>
      </c>
      <c r="O101" s="113">
        <v>413</v>
      </c>
      <c r="P101" s="110">
        <v>211</v>
      </c>
      <c r="Q101" s="111">
        <f>SUM(K101:P101)</f>
        <v>4398</v>
      </c>
      <c r="R101" s="114">
        <f>SUM(J101,Q101)</f>
        <v>5752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95</v>
      </c>
      <c r="I102" s="127">
        <v>150</v>
      </c>
      <c r="J102" s="133">
        <f>SUM(H102:I102)</f>
        <v>245</v>
      </c>
      <c r="K102" s="129">
        <v>0</v>
      </c>
      <c r="L102" s="130">
        <v>483</v>
      </c>
      <c r="M102" s="130">
        <v>401</v>
      </c>
      <c r="N102" s="130">
        <v>256</v>
      </c>
      <c r="O102" s="130">
        <v>149</v>
      </c>
      <c r="P102" s="127">
        <v>76</v>
      </c>
      <c r="Q102" s="128">
        <f>SUM(K102:P102)</f>
        <v>1365</v>
      </c>
      <c r="R102" s="131">
        <f>SUM(J102,Q102)</f>
        <v>1610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4</v>
      </c>
      <c r="I103" s="98">
        <f t="shared" si="17"/>
        <v>8</v>
      </c>
      <c r="J103" s="99">
        <f t="shared" si="17"/>
        <v>12</v>
      </c>
      <c r="K103" s="100">
        <f t="shared" si="17"/>
        <v>0</v>
      </c>
      <c r="L103" s="101">
        <f t="shared" si="17"/>
        <v>192</v>
      </c>
      <c r="M103" s="101">
        <f t="shared" si="17"/>
        <v>191</v>
      </c>
      <c r="N103" s="101">
        <f t="shared" si="17"/>
        <v>218</v>
      </c>
      <c r="O103" s="101">
        <f t="shared" si="17"/>
        <v>153</v>
      </c>
      <c r="P103" s="102">
        <f t="shared" si="17"/>
        <v>85</v>
      </c>
      <c r="Q103" s="103">
        <f t="shared" si="17"/>
        <v>839</v>
      </c>
      <c r="R103" s="104">
        <f t="shared" si="17"/>
        <v>851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4</v>
      </c>
      <c r="I104" s="110">
        <v>8</v>
      </c>
      <c r="J104" s="132">
        <f>SUM(H104:I104)</f>
        <v>12</v>
      </c>
      <c r="K104" s="112">
        <v>0</v>
      </c>
      <c r="L104" s="113">
        <v>153</v>
      </c>
      <c r="M104" s="113">
        <v>165</v>
      </c>
      <c r="N104" s="113">
        <v>168</v>
      </c>
      <c r="O104" s="113">
        <v>113</v>
      </c>
      <c r="P104" s="110">
        <v>58</v>
      </c>
      <c r="Q104" s="111">
        <f>SUM(K104:P104)</f>
        <v>657</v>
      </c>
      <c r="R104" s="114">
        <f>SUM(J104,Q104)</f>
        <v>669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34</v>
      </c>
      <c r="M105" s="122">
        <v>22</v>
      </c>
      <c r="N105" s="122">
        <v>48</v>
      </c>
      <c r="O105" s="122">
        <v>35</v>
      </c>
      <c r="P105" s="119">
        <v>25</v>
      </c>
      <c r="Q105" s="120">
        <f>SUM(K105:P105)</f>
        <v>164</v>
      </c>
      <c r="R105" s="123">
        <f>SUM(J105,Q105)</f>
        <v>164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5</v>
      </c>
      <c r="M106" s="130">
        <v>4</v>
      </c>
      <c r="N106" s="130">
        <v>2</v>
      </c>
      <c r="O106" s="130">
        <v>5</v>
      </c>
      <c r="P106" s="127">
        <v>2</v>
      </c>
      <c r="Q106" s="128">
        <f>SUM(K106:P106)</f>
        <v>18</v>
      </c>
      <c r="R106" s="131">
        <f>SUM(J106,Q106)</f>
        <v>18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589</v>
      </c>
      <c r="I107" s="98">
        <f t="shared" si="18"/>
        <v>984</v>
      </c>
      <c r="J107" s="99">
        <f t="shared" si="18"/>
        <v>1573</v>
      </c>
      <c r="K107" s="100">
        <f t="shared" si="18"/>
        <v>0</v>
      </c>
      <c r="L107" s="101">
        <f t="shared" si="18"/>
        <v>1365</v>
      </c>
      <c r="M107" s="101">
        <f t="shared" si="18"/>
        <v>1306</v>
      </c>
      <c r="N107" s="101">
        <f t="shared" si="18"/>
        <v>823</v>
      </c>
      <c r="O107" s="101">
        <f t="shared" si="18"/>
        <v>624</v>
      </c>
      <c r="P107" s="102">
        <f t="shared" si="18"/>
        <v>346</v>
      </c>
      <c r="Q107" s="103">
        <f t="shared" si="18"/>
        <v>4464</v>
      </c>
      <c r="R107" s="104">
        <f t="shared" si="18"/>
        <v>6037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544</v>
      </c>
      <c r="I108" s="110">
        <v>935</v>
      </c>
      <c r="J108" s="132">
        <f>SUM(H108:I108)</f>
        <v>1479</v>
      </c>
      <c r="K108" s="112">
        <v>0</v>
      </c>
      <c r="L108" s="113">
        <v>1299</v>
      </c>
      <c r="M108" s="113">
        <v>1257</v>
      </c>
      <c r="N108" s="113">
        <v>803</v>
      </c>
      <c r="O108" s="113">
        <v>607</v>
      </c>
      <c r="P108" s="110">
        <v>340</v>
      </c>
      <c r="Q108" s="111">
        <f>SUM(K108:P108)</f>
        <v>4306</v>
      </c>
      <c r="R108" s="114">
        <f>SUM(J108,Q108)</f>
        <v>5785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22</v>
      </c>
      <c r="I109" s="119">
        <v>28</v>
      </c>
      <c r="J109" s="134">
        <f>SUM(H109:I109)</f>
        <v>50</v>
      </c>
      <c r="K109" s="121">
        <v>0</v>
      </c>
      <c r="L109" s="122">
        <v>33</v>
      </c>
      <c r="M109" s="122">
        <v>29</v>
      </c>
      <c r="N109" s="122">
        <v>9</v>
      </c>
      <c r="O109" s="122">
        <v>9</v>
      </c>
      <c r="P109" s="119">
        <v>2</v>
      </c>
      <c r="Q109" s="120">
        <f>SUM(K109:P109)</f>
        <v>82</v>
      </c>
      <c r="R109" s="123">
        <f>SUM(J109,Q109)</f>
        <v>132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23</v>
      </c>
      <c r="I110" s="127">
        <v>21</v>
      </c>
      <c r="J110" s="133">
        <f>SUM(H110:I110)</f>
        <v>44</v>
      </c>
      <c r="K110" s="129">
        <v>0</v>
      </c>
      <c r="L110" s="130">
        <v>33</v>
      </c>
      <c r="M110" s="130">
        <v>20</v>
      </c>
      <c r="N110" s="130">
        <v>11</v>
      </c>
      <c r="O110" s="130">
        <v>8</v>
      </c>
      <c r="P110" s="127">
        <v>4</v>
      </c>
      <c r="Q110" s="128">
        <f>SUM(K110:P110)</f>
        <v>76</v>
      </c>
      <c r="R110" s="131">
        <f>SUM(J110,Q110)</f>
        <v>120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19</v>
      </c>
      <c r="I111" s="98">
        <v>19</v>
      </c>
      <c r="J111" s="99">
        <f>SUM(H111:I111)</f>
        <v>38</v>
      </c>
      <c r="K111" s="100">
        <v>0</v>
      </c>
      <c r="L111" s="101">
        <v>133</v>
      </c>
      <c r="M111" s="101">
        <v>93</v>
      </c>
      <c r="N111" s="101">
        <v>91</v>
      </c>
      <c r="O111" s="101">
        <v>76</v>
      </c>
      <c r="P111" s="102">
        <v>38</v>
      </c>
      <c r="Q111" s="103">
        <f>SUM(K111:P111)</f>
        <v>431</v>
      </c>
      <c r="R111" s="104">
        <f>SUM(J111,Q111)</f>
        <v>469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1529</v>
      </c>
      <c r="I112" s="98">
        <v>1626</v>
      </c>
      <c r="J112" s="99">
        <f>SUM(H112:I112)</f>
        <v>3155</v>
      </c>
      <c r="K112" s="100">
        <v>0</v>
      </c>
      <c r="L112" s="101">
        <v>3019</v>
      </c>
      <c r="M112" s="101">
        <v>1908</v>
      </c>
      <c r="N112" s="101">
        <v>1040</v>
      </c>
      <c r="O112" s="101">
        <v>658</v>
      </c>
      <c r="P112" s="102">
        <v>344</v>
      </c>
      <c r="Q112" s="103">
        <f>SUM(K112:P112)</f>
        <v>6969</v>
      </c>
      <c r="R112" s="104">
        <f>SUM(J112,Q112)</f>
        <v>10124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24</v>
      </c>
      <c r="I113" s="98">
        <f t="shared" si="19"/>
        <v>14</v>
      </c>
      <c r="J113" s="99">
        <f t="shared" si="19"/>
        <v>38</v>
      </c>
      <c r="K113" s="100">
        <f>SUM(K114:K121)</f>
        <v>0</v>
      </c>
      <c r="L113" s="101">
        <f>SUM(L114:L121)</f>
        <v>379</v>
      </c>
      <c r="M113" s="101">
        <f>SUM(M114:M121)</f>
        <v>469</v>
      </c>
      <c r="N113" s="101">
        <f t="shared" si="19"/>
        <v>385</v>
      </c>
      <c r="O113" s="101">
        <f t="shared" si="19"/>
        <v>300</v>
      </c>
      <c r="P113" s="102">
        <f t="shared" si="19"/>
        <v>129</v>
      </c>
      <c r="Q113" s="103">
        <f t="shared" si="19"/>
        <v>1662</v>
      </c>
      <c r="R113" s="104">
        <f t="shared" si="19"/>
        <v>1700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f>SUM(H114:I114)</f>
        <v>0</v>
      </c>
      <c r="K114" s="139"/>
      <c r="L114" s="113">
        <v>31</v>
      </c>
      <c r="M114" s="113">
        <v>14</v>
      </c>
      <c r="N114" s="113">
        <v>10</v>
      </c>
      <c r="O114" s="113">
        <v>5</v>
      </c>
      <c r="P114" s="110">
        <v>7</v>
      </c>
      <c r="Q114" s="111">
        <f aca="true" t="shared" si="20" ref="Q114:Q121">SUM(K114:P114)</f>
        <v>67</v>
      </c>
      <c r="R114" s="114">
        <f aca="true" t="shared" si="21" ref="R114:R121">SUM(J114,Q114)</f>
        <v>67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3</v>
      </c>
      <c r="I116" s="119">
        <v>3</v>
      </c>
      <c r="J116" s="134">
        <f t="shared" si="22"/>
        <v>6</v>
      </c>
      <c r="K116" s="121">
        <v>0</v>
      </c>
      <c r="L116" s="122">
        <v>70</v>
      </c>
      <c r="M116" s="122">
        <v>97</v>
      </c>
      <c r="N116" s="122">
        <v>64</v>
      </c>
      <c r="O116" s="122">
        <v>38</v>
      </c>
      <c r="P116" s="119">
        <v>21</v>
      </c>
      <c r="Q116" s="120">
        <f t="shared" si="20"/>
        <v>290</v>
      </c>
      <c r="R116" s="123">
        <f t="shared" si="21"/>
        <v>296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21</v>
      </c>
      <c r="I117" s="119">
        <v>11</v>
      </c>
      <c r="J117" s="134">
        <f t="shared" si="22"/>
        <v>32</v>
      </c>
      <c r="K117" s="121">
        <v>0</v>
      </c>
      <c r="L117" s="122">
        <v>94</v>
      </c>
      <c r="M117" s="122">
        <v>90</v>
      </c>
      <c r="N117" s="122">
        <v>67</v>
      </c>
      <c r="O117" s="122">
        <v>54</v>
      </c>
      <c r="P117" s="119">
        <v>25</v>
      </c>
      <c r="Q117" s="120">
        <f t="shared" si="20"/>
        <v>330</v>
      </c>
      <c r="R117" s="123">
        <f t="shared" si="21"/>
        <v>362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156</v>
      </c>
      <c r="M118" s="122">
        <v>226</v>
      </c>
      <c r="N118" s="122">
        <v>193</v>
      </c>
      <c r="O118" s="122">
        <v>139</v>
      </c>
      <c r="P118" s="119">
        <v>49</v>
      </c>
      <c r="Q118" s="120">
        <f t="shared" si="20"/>
        <v>763</v>
      </c>
      <c r="R118" s="123">
        <f t="shared" si="21"/>
        <v>763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23</v>
      </c>
      <c r="M119" s="122">
        <v>36</v>
      </c>
      <c r="N119" s="122">
        <v>30</v>
      </c>
      <c r="O119" s="122">
        <v>33</v>
      </c>
      <c r="P119" s="119">
        <v>12</v>
      </c>
      <c r="Q119" s="120">
        <f t="shared" si="20"/>
        <v>134</v>
      </c>
      <c r="R119" s="123">
        <f t="shared" si="21"/>
        <v>134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12</v>
      </c>
      <c r="O120" s="122">
        <v>23</v>
      </c>
      <c r="P120" s="119">
        <v>13</v>
      </c>
      <c r="Q120" s="120">
        <f>SUM(K120:P120)</f>
        <v>49</v>
      </c>
      <c r="R120" s="123">
        <f>SUM(J120,Q120)</f>
        <v>49</v>
      </c>
    </row>
    <row r="121" spans="2:18" s="91" customFormat="1" ht="16.5" customHeight="1">
      <c r="B121" s="144"/>
      <c r="C121" s="242" t="s">
        <v>95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5</v>
      </c>
      <c r="M121" s="174">
        <v>5</v>
      </c>
      <c r="N121" s="174">
        <v>9</v>
      </c>
      <c r="O121" s="174">
        <v>8</v>
      </c>
      <c r="P121" s="171">
        <v>2</v>
      </c>
      <c r="Q121" s="175">
        <f t="shared" si="20"/>
        <v>29</v>
      </c>
      <c r="R121" s="176">
        <f t="shared" si="21"/>
        <v>29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57</v>
      </c>
      <c r="M122" s="101">
        <f t="shared" si="23"/>
        <v>119</v>
      </c>
      <c r="N122" s="101">
        <f t="shared" si="23"/>
        <v>327</v>
      </c>
      <c r="O122" s="101">
        <f>SUM(O123:O125)</f>
        <v>805</v>
      </c>
      <c r="P122" s="102">
        <f t="shared" si="23"/>
        <v>1088</v>
      </c>
      <c r="Q122" s="103">
        <f t="shared" si="23"/>
        <v>2396</v>
      </c>
      <c r="R122" s="104">
        <f t="shared" si="23"/>
        <v>2396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4</v>
      </c>
      <c r="M123" s="113">
        <v>24</v>
      </c>
      <c r="N123" s="113">
        <v>164</v>
      </c>
      <c r="O123" s="113">
        <v>411</v>
      </c>
      <c r="P123" s="110">
        <v>424</v>
      </c>
      <c r="Q123" s="111">
        <f>SUM(K123:P123)</f>
        <v>1027</v>
      </c>
      <c r="R123" s="114">
        <f>SUM(J123,Q123)</f>
        <v>1027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51</v>
      </c>
      <c r="M124" s="122">
        <v>84</v>
      </c>
      <c r="N124" s="122">
        <v>127</v>
      </c>
      <c r="O124" s="122">
        <v>141</v>
      </c>
      <c r="P124" s="119">
        <v>93</v>
      </c>
      <c r="Q124" s="120">
        <f>SUM(K124:P124)</f>
        <v>496</v>
      </c>
      <c r="R124" s="123">
        <f>SUM(J124,Q124)</f>
        <v>496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2</v>
      </c>
      <c r="M125" s="130">
        <v>11</v>
      </c>
      <c r="N125" s="130">
        <v>36</v>
      </c>
      <c r="O125" s="130">
        <v>253</v>
      </c>
      <c r="P125" s="127">
        <v>571</v>
      </c>
      <c r="Q125" s="128">
        <f>SUM(K125:P125)</f>
        <v>873</v>
      </c>
      <c r="R125" s="131">
        <f>SUM(J125,Q125)</f>
        <v>873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3742</v>
      </c>
      <c r="I126" s="98">
        <f t="shared" si="24"/>
        <v>4422</v>
      </c>
      <c r="J126" s="99">
        <f t="shared" si="24"/>
        <v>8164</v>
      </c>
      <c r="K126" s="100">
        <f t="shared" si="24"/>
        <v>0</v>
      </c>
      <c r="L126" s="101">
        <f t="shared" si="24"/>
        <v>9590</v>
      </c>
      <c r="M126" s="101">
        <f>SUM(M93,M113,M122)</f>
        <v>7151</v>
      </c>
      <c r="N126" s="101">
        <f t="shared" si="24"/>
        <v>4685</v>
      </c>
      <c r="O126" s="101">
        <f t="shared" si="24"/>
        <v>3944</v>
      </c>
      <c r="P126" s="102">
        <f t="shared" si="24"/>
        <v>2914</v>
      </c>
      <c r="Q126" s="103">
        <f t="shared" si="24"/>
        <v>28284</v>
      </c>
      <c r="R126" s="104">
        <f t="shared" si="24"/>
        <v>36448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平成２８年（２０１６年）３月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37082148</v>
      </c>
      <c r="I132" s="98">
        <f t="shared" si="25"/>
        <v>62675073</v>
      </c>
      <c r="J132" s="99">
        <f t="shared" si="25"/>
        <v>99757221</v>
      </c>
      <c r="K132" s="100">
        <f t="shared" si="25"/>
        <v>0</v>
      </c>
      <c r="L132" s="101">
        <f t="shared" si="25"/>
        <v>262815621</v>
      </c>
      <c r="M132" s="101">
        <f t="shared" si="25"/>
        <v>217328164</v>
      </c>
      <c r="N132" s="101">
        <f t="shared" si="25"/>
        <v>175188820</v>
      </c>
      <c r="O132" s="101">
        <f t="shared" si="25"/>
        <v>140637092</v>
      </c>
      <c r="P132" s="102">
        <f t="shared" si="25"/>
        <v>87744513</v>
      </c>
      <c r="Q132" s="103">
        <f t="shared" si="25"/>
        <v>883714210</v>
      </c>
      <c r="R132" s="104">
        <f t="shared" si="25"/>
        <v>983471431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11379958</v>
      </c>
      <c r="I133" s="98">
        <f t="shared" si="26"/>
        <v>18444635</v>
      </c>
      <c r="J133" s="99">
        <f t="shared" si="26"/>
        <v>29824593</v>
      </c>
      <c r="K133" s="100">
        <f t="shared" si="26"/>
        <v>0</v>
      </c>
      <c r="L133" s="101">
        <f t="shared" si="26"/>
        <v>44561842</v>
      </c>
      <c r="M133" s="101">
        <f t="shared" si="26"/>
        <v>37862528</v>
      </c>
      <c r="N133" s="101">
        <f t="shared" si="26"/>
        <v>29249951</v>
      </c>
      <c r="O133" s="101">
        <f t="shared" si="26"/>
        <v>29679325</v>
      </c>
      <c r="P133" s="102">
        <f t="shared" si="26"/>
        <v>25506081</v>
      </c>
      <c r="Q133" s="103">
        <f t="shared" si="26"/>
        <v>166859727</v>
      </c>
      <c r="R133" s="104">
        <f aca="true" t="shared" si="27" ref="R133:R138">SUM(J133,Q133)</f>
        <v>196684320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10537605</v>
      </c>
      <c r="I134" s="110">
        <v>16266453</v>
      </c>
      <c r="J134" s="111">
        <f>SUM(H134:I134)</f>
        <v>26804058</v>
      </c>
      <c r="K134" s="112">
        <v>0</v>
      </c>
      <c r="L134" s="113">
        <v>32606344</v>
      </c>
      <c r="M134" s="113">
        <v>25782775</v>
      </c>
      <c r="N134" s="113">
        <v>21733827</v>
      </c>
      <c r="O134" s="113">
        <v>22339370</v>
      </c>
      <c r="P134" s="110">
        <v>16556063</v>
      </c>
      <c r="Q134" s="111">
        <f>SUM(K134:P134)</f>
        <v>119018379</v>
      </c>
      <c r="R134" s="114">
        <f t="shared" si="27"/>
        <v>145822437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35460</v>
      </c>
      <c r="M135" s="122">
        <v>135848</v>
      </c>
      <c r="N135" s="122">
        <v>35460</v>
      </c>
      <c r="O135" s="122">
        <v>103356</v>
      </c>
      <c r="P135" s="119">
        <v>1312193</v>
      </c>
      <c r="Q135" s="120">
        <f>SUM(K135:P135)</f>
        <v>1622317</v>
      </c>
      <c r="R135" s="123">
        <f t="shared" si="27"/>
        <v>1622317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322246</v>
      </c>
      <c r="I136" s="119">
        <v>751664</v>
      </c>
      <c r="J136" s="120">
        <f>SUM(H136:I136)</f>
        <v>1073910</v>
      </c>
      <c r="K136" s="121">
        <v>0</v>
      </c>
      <c r="L136" s="122">
        <v>6160374</v>
      </c>
      <c r="M136" s="122">
        <v>5696197</v>
      </c>
      <c r="N136" s="122">
        <v>3757462</v>
      </c>
      <c r="O136" s="122">
        <v>4076918</v>
      </c>
      <c r="P136" s="119">
        <v>4239259</v>
      </c>
      <c r="Q136" s="120">
        <f>SUM(K136:P136)</f>
        <v>23930210</v>
      </c>
      <c r="R136" s="123">
        <f t="shared" si="27"/>
        <v>25004120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275868</v>
      </c>
      <c r="I137" s="119">
        <v>1020720</v>
      </c>
      <c r="J137" s="120">
        <f>SUM(H137:I137)</f>
        <v>1296588</v>
      </c>
      <c r="K137" s="121">
        <v>0</v>
      </c>
      <c r="L137" s="122">
        <v>3177542</v>
      </c>
      <c r="M137" s="122">
        <v>3547840</v>
      </c>
      <c r="N137" s="122">
        <v>1627180</v>
      </c>
      <c r="O137" s="122">
        <v>1258454</v>
      </c>
      <c r="P137" s="119">
        <v>1955442</v>
      </c>
      <c r="Q137" s="120">
        <f>SUM(K137:P137)</f>
        <v>11566458</v>
      </c>
      <c r="R137" s="123">
        <f t="shared" si="27"/>
        <v>12863046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244239</v>
      </c>
      <c r="I138" s="127">
        <v>405798</v>
      </c>
      <c r="J138" s="128">
        <f>SUM(H138:I138)</f>
        <v>650037</v>
      </c>
      <c r="K138" s="129">
        <v>0</v>
      </c>
      <c r="L138" s="130">
        <v>2582122</v>
      </c>
      <c r="M138" s="130">
        <v>2699868</v>
      </c>
      <c r="N138" s="130">
        <v>2096022</v>
      </c>
      <c r="O138" s="130">
        <v>1901227</v>
      </c>
      <c r="P138" s="127">
        <v>1443124</v>
      </c>
      <c r="Q138" s="128">
        <f>SUM(K138:P138)</f>
        <v>10722363</v>
      </c>
      <c r="R138" s="131">
        <f t="shared" si="27"/>
        <v>11372400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13105933</v>
      </c>
      <c r="I139" s="98">
        <f t="shared" si="28"/>
        <v>27636746</v>
      </c>
      <c r="J139" s="99">
        <f t="shared" si="28"/>
        <v>40742679</v>
      </c>
      <c r="K139" s="100">
        <f t="shared" si="28"/>
        <v>0</v>
      </c>
      <c r="L139" s="101">
        <f t="shared" si="28"/>
        <v>142067239</v>
      </c>
      <c r="M139" s="101">
        <f t="shared" si="28"/>
        <v>115749299</v>
      </c>
      <c r="N139" s="101">
        <f t="shared" si="28"/>
        <v>86026614</v>
      </c>
      <c r="O139" s="101">
        <f t="shared" si="28"/>
        <v>63750494</v>
      </c>
      <c r="P139" s="102">
        <f t="shared" si="28"/>
        <v>34755132</v>
      </c>
      <c r="Q139" s="103">
        <f t="shared" si="28"/>
        <v>442348778</v>
      </c>
      <c r="R139" s="104">
        <f t="shared" si="28"/>
        <v>483091457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11298972</v>
      </c>
      <c r="I140" s="110">
        <v>22111019</v>
      </c>
      <c r="J140" s="132">
        <f>SUM(H140:I140)</f>
        <v>33409991</v>
      </c>
      <c r="K140" s="112">
        <v>0</v>
      </c>
      <c r="L140" s="113">
        <v>113575631</v>
      </c>
      <c r="M140" s="113">
        <v>85902852</v>
      </c>
      <c r="N140" s="113">
        <v>62163317</v>
      </c>
      <c r="O140" s="113">
        <v>48306747</v>
      </c>
      <c r="P140" s="110">
        <v>26259285</v>
      </c>
      <c r="Q140" s="111">
        <f>SUM(K140:P140)</f>
        <v>336207832</v>
      </c>
      <c r="R140" s="114">
        <f>SUM(J140,Q140)</f>
        <v>369617823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1806961</v>
      </c>
      <c r="I141" s="127">
        <v>5525727</v>
      </c>
      <c r="J141" s="133">
        <f>SUM(H141:I141)</f>
        <v>7332688</v>
      </c>
      <c r="K141" s="129">
        <v>0</v>
      </c>
      <c r="L141" s="130">
        <v>28491608</v>
      </c>
      <c r="M141" s="130">
        <v>29846447</v>
      </c>
      <c r="N141" s="130">
        <v>23863297</v>
      </c>
      <c r="O141" s="130">
        <v>15443747</v>
      </c>
      <c r="P141" s="127">
        <v>8495847</v>
      </c>
      <c r="Q141" s="128">
        <f>SUM(K141:P141)</f>
        <v>106140946</v>
      </c>
      <c r="R141" s="131">
        <f>SUM(J141,Q141)</f>
        <v>113473634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75069</v>
      </c>
      <c r="I142" s="98">
        <f t="shared" si="29"/>
        <v>256353</v>
      </c>
      <c r="J142" s="99">
        <f t="shared" si="29"/>
        <v>331422</v>
      </c>
      <c r="K142" s="100">
        <f t="shared" si="29"/>
        <v>0</v>
      </c>
      <c r="L142" s="101">
        <f t="shared" si="29"/>
        <v>8422581</v>
      </c>
      <c r="M142" s="101">
        <f t="shared" si="29"/>
        <v>9741013</v>
      </c>
      <c r="N142" s="101">
        <f t="shared" si="29"/>
        <v>16339282</v>
      </c>
      <c r="O142" s="101">
        <f>SUM(O143:O145)</f>
        <v>12495967</v>
      </c>
      <c r="P142" s="102">
        <f t="shared" si="29"/>
        <v>7248635</v>
      </c>
      <c r="Q142" s="103">
        <f t="shared" si="29"/>
        <v>54247478</v>
      </c>
      <c r="R142" s="104">
        <f t="shared" si="29"/>
        <v>54578900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75069</v>
      </c>
      <c r="I143" s="110">
        <v>256353</v>
      </c>
      <c r="J143" s="132">
        <f>SUM(H143:I143)</f>
        <v>331422</v>
      </c>
      <c r="K143" s="112">
        <v>0</v>
      </c>
      <c r="L143" s="113">
        <v>6166268</v>
      </c>
      <c r="M143" s="113">
        <v>8434446</v>
      </c>
      <c r="N143" s="113">
        <v>12296844</v>
      </c>
      <c r="O143" s="113">
        <v>8924655</v>
      </c>
      <c r="P143" s="110">
        <v>5151383</v>
      </c>
      <c r="Q143" s="111">
        <f>SUM(K143:P143)</f>
        <v>40973596</v>
      </c>
      <c r="R143" s="114">
        <f>SUM(J143,Q143)</f>
        <v>41305018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2015536</v>
      </c>
      <c r="M144" s="122">
        <v>1054684</v>
      </c>
      <c r="N144" s="122">
        <v>3950029</v>
      </c>
      <c r="O144" s="122">
        <v>3115516</v>
      </c>
      <c r="P144" s="119">
        <v>2005020</v>
      </c>
      <c r="Q144" s="120">
        <f>SUM(K144:P144)</f>
        <v>12140785</v>
      </c>
      <c r="R144" s="123">
        <f>SUM(J144,Q144)</f>
        <v>12140785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240777</v>
      </c>
      <c r="M145" s="130">
        <v>251883</v>
      </c>
      <c r="N145" s="130">
        <v>92409</v>
      </c>
      <c r="O145" s="130">
        <v>455796</v>
      </c>
      <c r="P145" s="127">
        <v>92232</v>
      </c>
      <c r="Q145" s="128">
        <f>SUM(K145:P145)</f>
        <v>1133097</v>
      </c>
      <c r="R145" s="131">
        <f>SUM(J145,Q145)</f>
        <v>1133097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4699327</v>
      </c>
      <c r="I146" s="98">
        <f t="shared" si="30"/>
        <v>7576440</v>
      </c>
      <c r="J146" s="99">
        <f t="shared" si="30"/>
        <v>12275767</v>
      </c>
      <c r="K146" s="100">
        <f t="shared" si="30"/>
        <v>0</v>
      </c>
      <c r="L146" s="101">
        <f t="shared" si="30"/>
        <v>10744908</v>
      </c>
      <c r="M146" s="101">
        <f t="shared" si="30"/>
        <v>15073214</v>
      </c>
      <c r="N146" s="101">
        <f t="shared" si="30"/>
        <v>10306705</v>
      </c>
      <c r="O146" s="101">
        <f t="shared" si="30"/>
        <v>9393952</v>
      </c>
      <c r="P146" s="102">
        <f t="shared" si="30"/>
        <v>6711895</v>
      </c>
      <c r="Q146" s="103">
        <f t="shared" si="30"/>
        <v>52230674</v>
      </c>
      <c r="R146" s="104">
        <f t="shared" si="30"/>
        <v>64506441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2614924</v>
      </c>
      <c r="I147" s="110">
        <v>6082266</v>
      </c>
      <c r="J147" s="132">
        <f>SUM(H147:I147)</f>
        <v>8697190</v>
      </c>
      <c r="K147" s="112">
        <v>0</v>
      </c>
      <c r="L147" s="113">
        <v>7677595</v>
      </c>
      <c r="M147" s="113">
        <v>13171731</v>
      </c>
      <c r="N147" s="113">
        <v>9487014</v>
      </c>
      <c r="O147" s="113">
        <v>8588406</v>
      </c>
      <c r="P147" s="110">
        <v>6447213</v>
      </c>
      <c r="Q147" s="111">
        <f>SUM(K147:P147)</f>
        <v>45371959</v>
      </c>
      <c r="R147" s="114">
        <f>SUM(J147,Q147)</f>
        <v>54069149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617350</v>
      </c>
      <c r="I148" s="119">
        <v>516109</v>
      </c>
      <c r="J148" s="134">
        <f>SUM(H148:I148)</f>
        <v>1133459</v>
      </c>
      <c r="K148" s="121">
        <v>0</v>
      </c>
      <c r="L148" s="122">
        <v>655273</v>
      </c>
      <c r="M148" s="122">
        <v>798995</v>
      </c>
      <c r="N148" s="122">
        <v>199466</v>
      </c>
      <c r="O148" s="122">
        <v>203016</v>
      </c>
      <c r="P148" s="119">
        <v>65998</v>
      </c>
      <c r="Q148" s="120">
        <f>SUM(K148:P148)</f>
        <v>1922748</v>
      </c>
      <c r="R148" s="123">
        <f>SUM(J148,Q148)</f>
        <v>3056207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1467053</v>
      </c>
      <c r="I149" s="127">
        <v>978065</v>
      </c>
      <c r="J149" s="133">
        <f>SUM(H149:I149)</f>
        <v>2445118</v>
      </c>
      <c r="K149" s="129">
        <v>0</v>
      </c>
      <c r="L149" s="130">
        <v>2412040</v>
      </c>
      <c r="M149" s="130">
        <v>1102488</v>
      </c>
      <c r="N149" s="130">
        <v>620225</v>
      </c>
      <c r="O149" s="130">
        <v>602530</v>
      </c>
      <c r="P149" s="127">
        <v>198684</v>
      </c>
      <c r="Q149" s="128">
        <f>SUM(K149:P149)</f>
        <v>4935967</v>
      </c>
      <c r="R149" s="131">
        <f>SUM(J149,Q149)</f>
        <v>7381085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1094801</v>
      </c>
      <c r="I150" s="98">
        <v>1628259</v>
      </c>
      <c r="J150" s="99">
        <f>SUM(H150:I150)</f>
        <v>2723060</v>
      </c>
      <c r="K150" s="100">
        <v>0</v>
      </c>
      <c r="L150" s="101">
        <v>19564010</v>
      </c>
      <c r="M150" s="101">
        <v>15237389</v>
      </c>
      <c r="N150" s="101">
        <v>17090633</v>
      </c>
      <c r="O150" s="101">
        <v>15173598</v>
      </c>
      <c r="P150" s="102">
        <v>8211584</v>
      </c>
      <c r="Q150" s="103">
        <f>SUM(K150:P150)</f>
        <v>75277214</v>
      </c>
      <c r="R150" s="104">
        <f>SUM(J150,Q150)</f>
        <v>78000274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6727060</v>
      </c>
      <c r="I151" s="98">
        <v>7132640</v>
      </c>
      <c r="J151" s="99">
        <f>SUM(H151:I151)</f>
        <v>13859700</v>
      </c>
      <c r="K151" s="100">
        <v>0</v>
      </c>
      <c r="L151" s="101">
        <v>37455041</v>
      </c>
      <c r="M151" s="101">
        <v>23664721</v>
      </c>
      <c r="N151" s="101">
        <v>16175635</v>
      </c>
      <c r="O151" s="101">
        <v>10143756</v>
      </c>
      <c r="P151" s="102">
        <v>5311186</v>
      </c>
      <c r="Q151" s="103">
        <f>SUM(K151:P151)</f>
        <v>92750339</v>
      </c>
      <c r="R151" s="104">
        <f>SUM(J151,Q151)</f>
        <v>106610039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905112</v>
      </c>
      <c r="I152" s="98">
        <f t="shared" si="31"/>
        <v>949813</v>
      </c>
      <c r="J152" s="99">
        <f t="shared" si="31"/>
        <v>1854925</v>
      </c>
      <c r="K152" s="100">
        <f t="shared" si="31"/>
        <v>0</v>
      </c>
      <c r="L152" s="101">
        <f t="shared" si="31"/>
        <v>59388563</v>
      </c>
      <c r="M152" s="101">
        <f t="shared" si="31"/>
        <v>88902287</v>
      </c>
      <c r="N152" s="101">
        <f t="shared" si="31"/>
        <v>82433067</v>
      </c>
      <c r="O152" s="101">
        <f t="shared" si="31"/>
        <v>69181335</v>
      </c>
      <c r="P152" s="102">
        <f t="shared" si="31"/>
        <v>28246910</v>
      </c>
      <c r="Q152" s="103">
        <f t="shared" si="31"/>
        <v>328152162</v>
      </c>
      <c r="R152" s="104">
        <f t="shared" si="31"/>
        <v>330007087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f aca="true" t="shared" si="32" ref="J153:J160">SUM(H153:I153)</f>
        <v>0</v>
      </c>
      <c r="K153" s="181"/>
      <c r="L153" s="182">
        <v>2236003</v>
      </c>
      <c r="M153" s="182">
        <v>1470222</v>
      </c>
      <c r="N153" s="182">
        <v>1601941</v>
      </c>
      <c r="O153" s="182">
        <v>1009188</v>
      </c>
      <c r="P153" s="183">
        <v>1651365</v>
      </c>
      <c r="Q153" s="184">
        <f>SUM(K153:P153)</f>
        <v>7968719</v>
      </c>
      <c r="R153" s="185">
        <f>SUM(J153,Q153)</f>
        <v>7968719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t="shared" si="32"/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81315</v>
      </c>
      <c r="I155" s="119">
        <v>141408</v>
      </c>
      <c r="J155" s="134">
        <f t="shared" si="32"/>
        <v>222723</v>
      </c>
      <c r="K155" s="121">
        <v>0</v>
      </c>
      <c r="L155" s="122">
        <v>7086702</v>
      </c>
      <c r="M155" s="122">
        <v>11238897</v>
      </c>
      <c r="N155" s="122">
        <v>8465696</v>
      </c>
      <c r="O155" s="122">
        <v>5617091</v>
      </c>
      <c r="P155" s="119">
        <v>2844873</v>
      </c>
      <c r="Q155" s="120">
        <f t="shared" si="33"/>
        <v>35253259</v>
      </c>
      <c r="R155" s="123">
        <f t="shared" si="34"/>
        <v>35475982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823797</v>
      </c>
      <c r="I156" s="119">
        <v>808405</v>
      </c>
      <c r="J156" s="134">
        <f t="shared" si="32"/>
        <v>1632202</v>
      </c>
      <c r="K156" s="121">
        <v>0</v>
      </c>
      <c r="L156" s="122">
        <v>10972934</v>
      </c>
      <c r="M156" s="122">
        <v>14973755</v>
      </c>
      <c r="N156" s="122">
        <v>15104812</v>
      </c>
      <c r="O156" s="122">
        <v>13726728</v>
      </c>
      <c r="P156" s="119">
        <v>7066805</v>
      </c>
      <c r="Q156" s="120">
        <f t="shared" si="33"/>
        <v>61845034</v>
      </c>
      <c r="R156" s="123">
        <f t="shared" si="34"/>
        <v>63477236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34737036</v>
      </c>
      <c r="M157" s="122">
        <v>53871200</v>
      </c>
      <c r="N157" s="122">
        <v>47173268</v>
      </c>
      <c r="O157" s="122">
        <v>34357214</v>
      </c>
      <c r="P157" s="119">
        <v>9843561</v>
      </c>
      <c r="Q157" s="120">
        <f t="shared" si="33"/>
        <v>179982279</v>
      </c>
      <c r="R157" s="123">
        <f t="shared" si="34"/>
        <v>179982279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3660710</v>
      </c>
      <c r="M158" s="122">
        <v>6348428</v>
      </c>
      <c r="N158" s="122">
        <v>5748936</v>
      </c>
      <c r="O158" s="122">
        <v>6681324</v>
      </c>
      <c r="P158" s="119">
        <v>2629422</v>
      </c>
      <c r="Q158" s="120">
        <f t="shared" si="33"/>
        <v>25068820</v>
      </c>
      <c r="R158" s="123">
        <f t="shared" si="34"/>
        <v>25068820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96240</v>
      </c>
      <c r="N159" s="122">
        <v>2445255</v>
      </c>
      <c r="O159" s="122">
        <v>5553388</v>
      </c>
      <c r="P159" s="119">
        <v>3551769</v>
      </c>
      <c r="Q159" s="120">
        <f>SUM(K159:P159)</f>
        <v>11646652</v>
      </c>
      <c r="R159" s="123">
        <f>SUM(J159,Q159)</f>
        <v>11646652</v>
      </c>
    </row>
    <row r="160" spans="2:18" s="91" customFormat="1" ht="16.5" customHeight="1">
      <c r="B160" s="144"/>
      <c r="C160" s="242" t="s">
        <v>95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695178</v>
      </c>
      <c r="M160" s="174">
        <v>903545</v>
      </c>
      <c r="N160" s="174">
        <v>1893159</v>
      </c>
      <c r="O160" s="174">
        <v>2236402</v>
      </c>
      <c r="P160" s="171">
        <v>659115</v>
      </c>
      <c r="Q160" s="175">
        <f t="shared" si="33"/>
        <v>6387399</v>
      </c>
      <c r="R160" s="176">
        <f t="shared" si="34"/>
        <v>6387399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11794419</v>
      </c>
      <c r="M161" s="101">
        <f aca="true" t="shared" si="35" ref="M161:R161">SUM(M162:M164)</f>
        <v>28190382</v>
      </c>
      <c r="N161" s="101">
        <f t="shared" si="35"/>
        <v>80583212</v>
      </c>
      <c r="O161" s="101">
        <f t="shared" si="35"/>
        <v>223664566</v>
      </c>
      <c r="P161" s="102">
        <f t="shared" si="35"/>
        <v>348957054</v>
      </c>
      <c r="Q161" s="103">
        <f t="shared" si="35"/>
        <v>693189633</v>
      </c>
      <c r="R161" s="104">
        <f t="shared" si="35"/>
        <v>693189633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732582</v>
      </c>
      <c r="M162" s="113">
        <v>5054740</v>
      </c>
      <c r="N162" s="113">
        <v>36807872</v>
      </c>
      <c r="O162" s="113">
        <v>98113238</v>
      </c>
      <c r="P162" s="110">
        <v>109124580</v>
      </c>
      <c r="Q162" s="111">
        <f>SUM(K162:P162)</f>
        <v>249833012</v>
      </c>
      <c r="R162" s="114">
        <f>SUM(J162,Q162)</f>
        <v>249833012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10598985</v>
      </c>
      <c r="M163" s="122">
        <v>20684311</v>
      </c>
      <c r="N163" s="122">
        <v>32488107</v>
      </c>
      <c r="O163" s="122">
        <v>36976091</v>
      </c>
      <c r="P163" s="119">
        <v>26356849</v>
      </c>
      <c r="Q163" s="120">
        <f>SUM(K163:P163)</f>
        <v>127104343</v>
      </c>
      <c r="R163" s="123">
        <f>SUM(J163,Q163)</f>
        <v>127104343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462852</v>
      </c>
      <c r="M164" s="130">
        <v>2451331</v>
      </c>
      <c r="N164" s="130">
        <v>11287233</v>
      </c>
      <c r="O164" s="130">
        <v>88575237</v>
      </c>
      <c r="P164" s="127">
        <v>213475625</v>
      </c>
      <c r="Q164" s="128">
        <f>SUM(K164:P164)</f>
        <v>316252278</v>
      </c>
      <c r="R164" s="131">
        <f>SUM(J164,Q164)</f>
        <v>316252278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37987260</v>
      </c>
      <c r="I165" s="98">
        <f t="shared" si="36"/>
        <v>63624886</v>
      </c>
      <c r="J165" s="99">
        <f t="shared" si="36"/>
        <v>101612146</v>
      </c>
      <c r="K165" s="100">
        <f t="shared" si="36"/>
        <v>0</v>
      </c>
      <c r="L165" s="101">
        <f t="shared" si="36"/>
        <v>333998603</v>
      </c>
      <c r="M165" s="101">
        <f t="shared" si="36"/>
        <v>334420833</v>
      </c>
      <c r="N165" s="101">
        <f t="shared" si="36"/>
        <v>338205099</v>
      </c>
      <c r="O165" s="101">
        <f t="shared" si="36"/>
        <v>433482993</v>
      </c>
      <c r="P165" s="102">
        <f t="shared" si="36"/>
        <v>464948477</v>
      </c>
      <c r="Q165" s="103">
        <f t="shared" si="36"/>
        <v>1905056005</v>
      </c>
      <c r="R165" s="104">
        <f t="shared" si="36"/>
        <v>2006668151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09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平成２７年（２０１５年）６月※</v>
      </c>
      <c r="J1" s="291" t="s">
        <v>0</v>
      </c>
      <c r="K1" s="292"/>
      <c r="L1" s="292"/>
      <c r="M1" s="292"/>
      <c r="N1" s="292"/>
      <c r="O1" s="293"/>
      <c r="P1" s="304">
        <v>42297</v>
      </c>
      <c r="Q1" s="30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6</v>
      </c>
      <c r="D2" s="151">
        <v>1</v>
      </c>
      <c r="E2" s="151">
        <v>30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平成２７年（２０１５年）６月末日現在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46906</v>
      </c>
      <c r="Q6" s="190">
        <f>R42</f>
        <v>18804</v>
      </c>
      <c r="R6" s="300">
        <f>Q6/Q7</f>
        <v>0.20694209055092114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43960</v>
      </c>
      <c r="Q7" s="190">
        <f>I8</f>
        <v>90866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90866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平成２７年（２０１５年）６月末日現在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793</v>
      </c>
      <c r="I14" s="217">
        <f>I15+I16+I17+I18+I19+I20</f>
        <v>589</v>
      </c>
      <c r="J14" s="24">
        <f>SUM(H14:I14)</f>
        <v>1382</v>
      </c>
      <c r="K14" s="191" t="s">
        <v>78</v>
      </c>
      <c r="L14" s="25">
        <f>L15+L16+L17+L18+L19+L20</f>
        <v>1271</v>
      </c>
      <c r="M14" s="25">
        <f>M15+M16+M17+M18+M19+M20</f>
        <v>933</v>
      </c>
      <c r="N14" s="25">
        <f>N15+N16+N17+N18+N19+N20</f>
        <v>643</v>
      </c>
      <c r="O14" s="25">
        <f>O15+O16+O17+O18+O19+O20</f>
        <v>615</v>
      </c>
      <c r="P14" s="25">
        <f>P15+P16+P17+P18+P19+P20</f>
        <v>561</v>
      </c>
      <c r="Q14" s="27">
        <f aca="true" t="shared" si="0" ref="Q14:Q22">SUM(K14:P14)</f>
        <v>4023</v>
      </c>
      <c r="R14" s="203">
        <f aca="true" t="shared" si="1" ref="R14:R22">SUM(J14,Q14)</f>
        <v>5405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83</v>
      </c>
      <c r="I15" s="31">
        <v>78</v>
      </c>
      <c r="J15" s="32">
        <v>161</v>
      </c>
      <c r="K15" s="192" t="s">
        <v>86</v>
      </c>
      <c r="L15" s="33">
        <v>113</v>
      </c>
      <c r="M15" s="33">
        <v>100</v>
      </c>
      <c r="N15" s="33">
        <v>66</v>
      </c>
      <c r="O15" s="33">
        <v>43</v>
      </c>
      <c r="P15" s="31">
        <v>48</v>
      </c>
      <c r="Q15" s="32">
        <f t="shared" si="0"/>
        <v>370</v>
      </c>
      <c r="R15" s="204">
        <f t="shared" si="1"/>
        <v>531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107</v>
      </c>
      <c r="I16" s="31">
        <v>88</v>
      </c>
      <c r="J16" s="32">
        <v>195</v>
      </c>
      <c r="K16" s="192" t="s">
        <v>86</v>
      </c>
      <c r="L16" s="33">
        <v>159</v>
      </c>
      <c r="M16" s="33">
        <v>126</v>
      </c>
      <c r="N16" s="33">
        <v>92</v>
      </c>
      <c r="O16" s="33">
        <v>74</v>
      </c>
      <c r="P16" s="31">
        <v>83</v>
      </c>
      <c r="Q16" s="32">
        <f t="shared" si="0"/>
        <v>534</v>
      </c>
      <c r="R16" s="205">
        <f t="shared" si="1"/>
        <v>729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129</v>
      </c>
      <c r="I17" s="31">
        <v>105</v>
      </c>
      <c r="J17" s="32">
        <v>234</v>
      </c>
      <c r="K17" s="192" t="s">
        <v>86</v>
      </c>
      <c r="L17" s="33">
        <v>197</v>
      </c>
      <c r="M17" s="33">
        <v>154</v>
      </c>
      <c r="N17" s="33">
        <v>108</v>
      </c>
      <c r="O17" s="33">
        <v>116</v>
      </c>
      <c r="P17" s="31">
        <v>109</v>
      </c>
      <c r="Q17" s="32">
        <f t="shared" si="0"/>
        <v>684</v>
      </c>
      <c r="R17" s="205">
        <f t="shared" si="1"/>
        <v>918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174</v>
      </c>
      <c r="I18" s="31">
        <v>141</v>
      </c>
      <c r="J18" s="32">
        <v>315</v>
      </c>
      <c r="K18" s="192" t="s">
        <v>86</v>
      </c>
      <c r="L18" s="33">
        <v>319</v>
      </c>
      <c r="M18" s="33">
        <v>233</v>
      </c>
      <c r="N18" s="33">
        <v>135</v>
      </c>
      <c r="O18" s="33">
        <v>158</v>
      </c>
      <c r="P18" s="31">
        <v>125</v>
      </c>
      <c r="Q18" s="32">
        <f t="shared" si="0"/>
        <v>970</v>
      </c>
      <c r="R18" s="205">
        <f t="shared" si="1"/>
        <v>1285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202</v>
      </c>
      <c r="I19" s="31">
        <v>118</v>
      </c>
      <c r="J19" s="32">
        <v>320</v>
      </c>
      <c r="K19" s="192" t="s">
        <v>86</v>
      </c>
      <c r="L19" s="33">
        <v>286</v>
      </c>
      <c r="M19" s="33">
        <v>200</v>
      </c>
      <c r="N19" s="33">
        <v>162</v>
      </c>
      <c r="O19" s="33">
        <v>123</v>
      </c>
      <c r="P19" s="31">
        <v>118</v>
      </c>
      <c r="Q19" s="32">
        <f t="shared" si="0"/>
        <v>889</v>
      </c>
      <c r="R19" s="205">
        <f t="shared" si="1"/>
        <v>1209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98</v>
      </c>
      <c r="I20" s="36">
        <v>59</v>
      </c>
      <c r="J20" s="37">
        <v>157</v>
      </c>
      <c r="K20" s="193" t="s">
        <v>86</v>
      </c>
      <c r="L20" s="38">
        <v>197</v>
      </c>
      <c r="M20" s="38">
        <v>120</v>
      </c>
      <c r="N20" s="38">
        <v>80</v>
      </c>
      <c r="O20" s="38">
        <v>101</v>
      </c>
      <c r="P20" s="36">
        <v>78</v>
      </c>
      <c r="Q20" s="32">
        <f t="shared" si="0"/>
        <v>576</v>
      </c>
      <c r="R20" s="206">
        <f t="shared" si="1"/>
        <v>733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19</v>
      </c>
      <c r="I21" s="23">
        <v>27</v>
      </c>
      <c r="J21" s="24">
        <f>SUM(H21:I21)</f>
        <v>46</v>
      </c>
      <c r="K21" s="191" t="s">
        <v>78</v>
      </c>
      <c r="L21" s="25">
        <v>42</v>
      </c>
      <c r="M21" s="25">
        <v>46</v>
      </c>
      <c r="N21" s="25">
        <v>24</v>
      </c>
      <c r="O21" s="25">
        <v>11</v>
      </c>
      <c r="P21" s="26">
        <v>30</v>
      </c>
      <c r="Q21" s="41">
        <f t="shared" si="0"/>
        <v>153</v>
      </c>
      <c r="R21" s="207">
        <f t="shared" si="1"/>
        <v>199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812</v>
      </c>
      <c r="I22" s="209">
        <f>I14+I21</f>
        <v>616</v>
      </c>
      <c r="J22" s="210">
        <f>SUM(H22:I22)</f>
        <v>1428</v>
      </c>
      <c r="K22" s="211" t="s">
        <v>78</v>
      </c>
      <c r="L22" s="212">
        <f>L14+L21</f>
        <v>1313</v>
      </c>
      <c r="M22" s="212">
        <f>M14+M21</f>
        <v>979</v>
      </c>
      <c r="N22" s="212">
        <f>N14+N21</f>
        <v>667</v>
      </c>
      <c r="O22" s="212">
        <f>O14+O21</f>
        <v>626</v>
      </c>
      <c r="P22" s="209">
        <f>P14+P21</f>
        <v>591</v>
      </c>
      <c r="Q22" s="210">
        <f t="shared" si="0"/>
        <v>4176</v>
      </c>
      <c r="R22" s="213">
        <f t="shared" si="1"/>
        <v>5604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2062</v>
      </c>
      <c r="I24" s="217">
        <f>I25+I26+I27+I28+I29+I30</f>
        <v>1787</v>
      </c>
      <c r="J24" s="24">
        <f aca="true" t="shared" si="2" ref="J24:J32">SUM(H24:I24)</f>
        <v>3849</v>
      </c>
      <c r="K24" s="191" t="s">
        <v>87</v>
      </c>
      <c r="L24" s="25">
        <f>L25+L26+L27+L28+L29+L30</f>
        <v>2881</v>
      </c>
      <c r="M24" s="25">
        <f>M25+M26+M27+M28+M29+M30</f>
        <v>1798</v>
      </c>
      <c r="N24" s="25">
        <f>N25+N26+N27+N28+N29+N30</f>
        <v>1377</v>
      </c>
      <c r="O24" s="25">
        <f>O25+O26+O27+O28+O29+O30</f>
        <v>1534</v>
      </c>
      <c r="P24" s="25">
        <f>P25+P26+P27+P28+P29+P30</f>
        <v>1601</v>
      </c>
      <c r="Q24" s="27">
        <f aca="true" t="shared" si="3" ref="Q24:Q32">SUM(K24:P24)</f>
        <v>9191</v>
      </c>
      <c r="R24" s="203">
        <f aca="true" t="shared" si="4" ref="R24:R32">SUM(J24,Q24)</f>
        <v>13040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72</v>
      </c>
      <c r="I25" s="31">
        <v>88</v>
      </c>
      <c r="J25" s="32">
        <f t="shared" si="2"/>
        <v>160</v>
      </c>
      <c r="K25" s="192" t="s">
        <v>87</v>
      </c>
      <c r="L25" s="33">
        <v>98</v>
      </c>
      <c r="M25" s="33">
        <v>70</v>
      </c>
      <c r="N25" s="33">
        <v>40</v>
      </c>
      <c r="O25" s="33">
        <v>30</v>
      </c>
      <c r="P25" s="31">
        <v>53</v>
      </c>
      <c r="Q25" s="32">
        <f t="shared" si="3"/>
        <v>291</v>
      </c>
      <c r="R25" s="204">
        <f t="shared" si="4"/>
        <v>451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166</v>
      </c>
      <c r="I26" s="31">
        <v>147</v>
      </c>
      <c r="J26" s="32">
        <f t="shared" si="2"/>
        <v>313</v>
      </c>
      <c r="K26" s="192" t="s">
        <v>87</v>
      </c>
      <c r="L26" s="33">
        <v>167</v>
      </c>
      <c r="M26" s="33">
        <v>115</v>
      </c>
      <c r="N26" s="33">
        <v>72</v>
      </c>
      <c r="O26" s="33">
        <v>57</v>
      </c>
      <c r="P26" s="31">
        <v>72</v>
      </c>
      <c r="Q26" s="32">
        <f t="shared" si="3"/>
        <v>483</v>
      </c>
      <c r="R26" s="205">
        <f t="shared" si="4"/>
        <v>796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364</v>
      </c>
      <c r="I27" s="31">
        <v>263</v>
      </c>
      <c r="J27" s="32">
        <f t="shared" si="2"/>
        <v>627</v>
      </c>
      <c r="K27" s="192" t="s">
        <v>87</v>
      </c>
      <c r="L27" s="33">
        <v>344</v>
      </c>
      <c r="M27" s="33">
        <v>206</v>
      </c>
      <c r="N27" s="33">
        <v>119</v>
      </c>
      <c r="O27" s="33">
        <v>115</v>
      </c>
      <c r="P27" s="31">
        <v>123</v>
      </c>
      <c r="Q27" s="32">
        <f t="shared" si="3"/>
        <v>907</v>
      </c>
      <c r="R27" s="205">
        <f t="shared" si="4"/>
        <v>1534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644</v>
      </c>
      <c r="I28" s="31">
        <v>549</v>
      </c>
      <c r="J28" s="32">
        <f t="shared" si="2"/>
        <v>1193</v>
      </c>
      <c r="K28" s="192" t="s">
        <v>78</v>
      </c>
      <c r="L28" s="33">
        <v>730</v>
      </c>
      <c r="M28" s="33">
        <v>384</v>
      </c>
      <c r="N28" s="33">
        <v>264</v>
      </c>
      <c r="O28" s="33">
        <v>293</v>
      </c>
      <c r="P28" s="31">
        <v>280</v>
      </c>
      <c r="Q28" s="32">
        <f t="shared" si="3"/>
        <v>1951</v>
      </c>
      <c r="R28" s="205">
        <f t="shared" si="4"/>
        <v>3144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575</v>
      </c>
      <c r="I29" s="31">
        <v>467</v>
      </c>
      <c r="J29" s="32">
        <f t="shared" si="2"/>
        <v>1042</v>
      </c>
      <c r="K29" s="192" t="s">
        <v>78</v>
      </c>
      <c r="L29" s="33">
        <v>885</v>
      </c>
      <c r="M29" s="33">
        <v>508</v>
      </c>
      <c r="N29" s="33">
        <v>390</v>
      </c>
      <c r="O29" s="33">
        <v>445</v>
      </c>
      <c r="P29" s="31">
        <v>400</v>
      </c>
      <c r="Q29" s="32">
        <f t="shared" si="3"/>
        <v>2628</v>
      </c>
      <c r="R29" s="205">
        <f t="shared" si="4"/>
        <v>3670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241</v>
      </c>
      <c r="I30" s="36">
        <v>273</v>
      </c>
      <c r="J30" s="37">
        <f t="shared" si="2"/>
        <v>514</v>
      </c>
      <c r="K30" s="193" t="s">
        <v>78</v>
      </c>
      <c r="L30" s="38">
        <v>657</v>
      </c>
      <c r="M30" s="38">
        <v>515</v>
      </c>
      <c r="N30" s="38">
        <v>492</v>
      </c>
      <c r="O30" s="38">
        <v>594</v>
      </c>
      <c r="P30" s="36">
        <v>673</v>
      </c>
      <c r="Q30" s="37">
        <f t="shared" si="3"/>
        <v>2931</v>
      </c>
      <c r="R30" s="206">
        <f t="shared" si="4"/>
        <v>3445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24</v>
      </c>
      <c r="I31" s="23">
        <v>35</v>
      </c>
      <c r="J31" s="24">
        <f t="shared" si="2"/>
        <v>59</v>
      </c>
      <c r="K31" s="191" t="s">
        <v>78</v>
      </c>
      <c r="L31" s="25">
        <v>28</v>
      </c>
      <c r="M31" s="25">
        <v>26</v>
      </c>
      <c r="N31" s="25">
        <v>14</v>
      </c>
      <c r="O31" s="25">
        <v>12</v>
      </c>
      <c r="P31" s="26">
        <v>21</v>
      </c>
      <c r="Q31" s="41">
        <f t="shared" si="3"/>
        <v>101</v>
      </c>
      <c r="R31" s="207">
        <f t="shared" si="4"/>
        <v>160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2086</v>
      </c>
      <c r="I32" s="209">
        <f>I24+I31</f>
        <v>1822</v>
      </c>
      <c r="J32" s="210">
        <f t="shared" si="2"/>
        <v>3908</v>
      </c>
      <c r="K32" s="211" t="s">
        <v>78</v>
      </c>
      <c r="L32" s="212">
        <f>L24+L31</f>
        <v>2909</v>
      </c>
      <c r="M32" s="212">
        <f>M24+M31</f>
        <v>1824</v>
      </c>
      <c r="N32" s="212">
        <f>N24+N31</f>
        <v>1391</v>
      </c>
      <c r="O32" s="212">
        <f>O24+O31</f>
        <v>1546</v>
      </c>
      <c r="P32" s="209">
        <f>P24+P31</f>
        <v>1622</v>
      </c>
      <c r="Q32" s="210">
        <f t="shared" si="3"/>
        <v>9292</v>
      </c>
      <c r="R32" s="213">
        <f t="shared" si="4"/>
        <v>13200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5" ref="H34:I41">H14+H24</f>
        <v>2855</v>
      </c>
      <c r="I34" s="217">
        <f t="shared" si="5"/>
        <v>2376</v>
      </c>
      <c r="J34" s="24">
        <f>SUM(H34:I34)</f>
        <v>5231</v>
      </c>
      <c r="K34" s="191" t="s">
        <v>87</v>
      </c>
      <c r="L34" s="218">
        <f>L14+L24</f>
        <v>4152</v>
      </c>
      <c r="M34" s="218">
        <f>M14+M24</f>
        <v>2731</v>
      </c>
      <c r="N34" s="218">
        <f>N14+N24</f>
        <v>2020</v>
      </c>
      <c r="O34" s="218">
        <f>O14+O24</f>
        <v>2149</v>
      </c>
      <c r="P34" s="218">
        <f>P14+P24</f>
        <v>2162</v>
      </c>
      <c r="Q34" s="27">
        <f aca="true" t="shared" si="6" ref="Q34:Q42">SUM(K34:P34)</f>
        <v>13214</v>
      </c>
      <c r="R34" s="203">
        <f aca="true" t="shared" si="7" ref="R34:R42">SUM(J34,Q34)</f>
        <v>18445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5"/>
        <v>155</v>
      </c>
      <c r="I35" s="219">
        <f t="shared" si="5"/>
        <v>166</v>
      </c>
      <c r="J35" s="32">
        <f>SUM(H35:I35)</f>
        <v>321</v>
      </c>
      <c r="K35" s="220" t="s">
        <v>87</v>
      </c>
      <c r="L35" s="157">
        <f aca="true" t="shared" si="8" ref="L35:P41">L15+L25</f>
        <v>211</v>
      </c>
      <c r="M35" s="157">
        <f t="shared" si="8"/>
        <v>170</v>
      </c>
      <c r="N35" s="157">
        <f t="shared" si="8"/>
        <v>106</v>
      </c>
      <c r="O35" s="157">
        <f t="shared" si="8"/>
        <v>73</v>
      </c>
      <c r="P35" s="154">
        <f>P15+P25</f>
        <v>101</v>
      </c>
      <c r="Q35" s="32">
        <f>SUM(K35:P35)</f>
        <v>661</v>
      </c>
      <c r="R35" s="204">
        <f>SUM(J35,Q35)</f>
        <v>982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5"/>
        <v>273</v>
      </c>
      <c r="I36" s="221">
        <f t="shared" si="5"/>
        <v>235</v>
      </c>
      <c r="J36" s="32">
        <f aca="true" t="shared" si="9" ref="J36:J42">SUM(H36:I36)</f>
        <v>508</v>
      </c>
      <c r="K36" s="222" t="s">
        <v>78</v>
      </c>
      <c r="L36" s="158">
        <f t="shared" si="8"/>
        <v>326</v>
      </c>
      <c r="M36" s="158">
        <f t="shared" si="8"/>
        <v>241</v>
      </c>
      <c r="N36" s="158">
        <f t="shared" si="8"/>
        <v>164</v>
      </c>
      <c r="O36" s="158">
        <f t="shared" si="8"/>
        <v>131</v>
      </c>
      <c r="P36" s="156">
        <f t="shared" si="8"/>
        <v>155</v>
      </c>
      <c r="Q36" s="32">
        <f t="shared" si="6"/>
        <v>1017</v>
      </c>
      <c r="R36" s="205">
        <f t="shared" si="7"/>
        <v>1525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5"/>
        <v>493</v>
      </c>
      <c r="I37" s="221">
        <f t="shared" si="5"/>
        <v>368</v>
      </c>
      <c r="J37" s="32">
        <f t="shared" si="9"/>
        <v>861</v>
      </c>
      <c r="K37" s="222" t="s">
        <v>78</v>
      </c>
      <c r="L37" s="158">
        <f t="shared" si="8"/>
        <v>541</v>
      </c>
      <c r="M37" s="158">
        <f t="shared" si="8"/>
        <v>360</v>
      </c>
      <c r="N37" s="158">
        <f t="shared" si="8"/>
        <v>227</v>
      </c>
      <c r="O37" s="158">
        <f t="shared" si="8"/>
        <v>231</v>
      </c>
      <c r="P37" s="156">
        <f t="shared" si="8"/>
        <v>232</v>
      </c>
      <c r="Q37" s="32">
        <f t="shared" si="6"/>
        <v>1591</v>
      </c>
      <c r="R37" s="205">
        <f>SUM(J37,Q37)</f>
        <v>2452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5"/>
        <v>818</v>
      </c>
      <c r="I38" s="221">
        <f t="shared" si="5"/>
        <v>690</v>
      </c>
      <c r="J38" s="32">
        <f t="shared" si="9"/>
        <v>1508</v>
      </c>
      <c r="K38" s="222" t="s">
        <v>78</v>
      </c>
      <c r="L38" s="158">
        <f t="shared" si="8"/>
        <v>1049</v>
      </c>
      <c r="M38" s="158">
        <f t="shared" si="8"/>
        <v>617</v>
      </c>
      <c r="N38" s="158">
        <f t="shared" si="8"/>
        <v>399</v>
      </c>
      <c r="O38" s="158">
        <f t="shared" si="8"/>
        <v>451</v>
      </c>
      <c r="P38" s="156">
        <f t="shared" si="8"/>
        <v>405</v>
      </c>
      <c r="Q38" s="32">
        <f t="shared" si="6"/>
        <v>2921</v>
      </c>
      <c r="R38" s="205">
        <f t="shared" si="7"/>
        <v>4429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5"/>
        <v>777</v>
      </c>
      <c r="I39" s="221">
        <f t="shared" si="5"/>
        <v>585</v>
      </c>
      <c r="J39" s="32">
        <f t="shared" si="9"/>
        <v>1362</v>
      </c>
      <c r="K39" s="222" t="s">
        <v>78</v>
      </c>
      <c r="L39" s="158">
        <f t="shared" si="8"/>
        <v>1171</v>
      </c>
      <c r="M39" s="158">
        <f t="shared" si="8"/>
        <v>708</v>
      </c>
      <c r="N39" s="158">
        <f t="shared" si="8"/>
        <v>552</v>
      </c>
      <c r="O39" s="158">
        <f t="shared" si="8"/>
        <v>568</v>
      </c>
      <c r="P39" s="156">
        <f t="shared" si="8"/>
        <v>518</v>
      </c>
      <c r="Q39" s="32">
        <f t="shared" si="6"/>
        <v>3517</v>
      </c>
      <c r="R39" s="205">
        <f t="shared" si="7"/>
        <v>4879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5"/>
        <v>339</v>
      </c>
      <c r="I40" s="223">
        <f t="shared" si="5"/>
        <v>332</v>
      </c>
      <c r="J40" s="37">
        <f t="shared" si="9"/>
        <v>671</v>
      </c>
      <c r="K40" s="224" t="s">
        <v>78</v>
      </c>
      <c r="L40" s="225">
        <f t="shared" si="8"/>
        <v>854</v>
      </c>
      <c r="M40" s="225">
        <f t="shared" si="8"/>
        <v>635</v>
      </c>
      <c r="N40" s="225">
        <f t="shared" si="8"/>
        <v>572</v>
      </c>
      <c r="O40" s="225">
        <f t="shared" si="8"/>
        <v>695</v>
      </c>
      <c r="P40" s="226">
        <f t="shared" si="8"/>
        <v>751</v>
      </c>
      <c r="Q40" s="227">
        <f t="shared" si="6"/>
        <v>3507</v>
      </c>
      <c r="R40" s="206">
        <f t="shared" si="7"/>
        <v>4178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5"/>
        <v>43</v>
      </c>
      <c r="I41" s="217">
        <f t="shared" si="5"/>
        <v>62</v>
      </c>
      <c r="J41" s="22">
        <f>SUM(H41:I41)</f>
        <v>105</v>
      </c>
      <c r="K41" s="228" t="s">
        <v>78</v>
      </c>
      <c r="L41" s="148">
        <f>L21+L31</f>
        <v>70</v>
      </c>
      <c r="M41" s="148">
        <f t="shared" si="8"/>
        <v>72</v>
      </c>
      <c r="N41" s="148">
        <f t="shared" si="8"/>
        <v>38</v>
      </c>
      <c r="O41" s="148">
        <f t="shared" si="8"/>
        <v>23</v>
      </c>
      <c r="P41" s="149">
        <f t="shared" si="8"/>
        <v>51</v>
      </c>
      <c r="Q41" s="27">
        <f t="shared" si="6"/>
        <v>254</v>
      </c>
      <c r="R41" s="229">
        <f t="shared" si="7"/>
        <v>359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2898</v>
      </c>
      <c r="I42" s="209">
        <f>I34+I41</f>
        <v>2438</v>
      </c>
      <c r="J42" s="210">
        <f t="shared" si="9"/>
        <v>5336</v>
      </c>
      <c r="K42" s="211" t="s">
        <v>78</v>
      </c>
      <c r="L42" s="212">
        <f>L34+L41</f>
        <v>4222</v>
      </c>
      <c r="M42" s="212">
        <f>M34+M41</f>
        <v>2803</v>
      </c>
      <c r="N42" s="212">
        <f>N34+N41</f>
        <v>2058</v>
      </c>
      <c r="O42" s="212">
        <f>O34+O41</f>
        <v>2172</v>
      </c>
      <c r="P42" s="209">
        <f>P34+P41</f>
        <v>2213</v>
      </c>
      <c r="Q42" s="210">
        <f t="shared" si="6"/>
        <v>13468</v>
      </c>
      <c r="R42" s="213">
        <f t="shared" si="7"/>
        <v>18804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平成２７年（２０１５年）６月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1497</v>
      </c>
      <c r="I49" s="56">
        <v>1630</v>
      </c>
      <c r="J49" s="57">
        <f>SUM(H49:I49)</f>
        <v>3127</v>
      </c>
      <c r="K49" s="58">
        <v>0</v>
      </c>
      <c r="L49" s="59">
        <v>2915</v>
      </c>
      <c r="M49" s="59">
        <v>1984</v>
      </c>
      <c r="N49" s="59">
        <v>1224</v>
      </c>
      <c r="O49" s="59">
        <v>799</v>
      </c>
      <c r="P49" s="60">
        <v>427</v>
      </c>
      <c r="Q49" s="61">
        <f>SUM(K49:P49)</f>
        <v>7349</v>
      </c>
      <c r="R49" s="28">
        <f>SUM(J49,Q49)</f>
        <v>10476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15</v>
      </c>
      <c r="I50" s="63">
        <v>49</v>
      </c>
      <c r="J50" s="64">
        <f>SUM(H50:I50)</f>
        <v>64</v>
      </c>
      <c r="K50" s="65">
        <v>0</v>
      </c>
      <c r="L50" s="66">
        <v>45</v>
      </c>
      <c r="M50" s="66">
        <v>57</v>
      </c>
      <c r="N50" s="66">
        <v>23</v>
      </c>
      <c r="O50" s="66">
        <v>13</v>
      </c>
      <c r="P50" s="67">
        <v>19</v>
      </c>
      <c r="Q50" s="68">
        <f>SUM(K50:P50)</f>
        <v>157</v>
      </c>
      <c r="R50" s="39">
        <f>SUM(J50,Q50)</f>
        <v>221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0" ref="H51:P51">H49+H50</f>
        <v>1512</v>
      </c>
      <c r="I51" s="43">
        <f t="shared" si="10"/>
        <v>1679</v>
      </c>
      <c r="J51" s="44">
        <f t="shared" si="10"/>
        <v>3191</v>
      </c>
      <c r="K51" s="45">
        <f t="shared" si="10"/>
        <v>0</v>
      </c>
      <c r="L51" s="46">
        <f t="shared" si="10"/>
        <v>2960</v>
      </c>
      <c r="M51" s="46">
        <f t="shared" si="10"/>
        <v>2041</v>
      </c>
      <c r="N51" s="46">
        <f t="shared" si="10"/>
        <v>1247</v>
      </c>
      <c r="O51" s="46">
        <f t="shared" si="10"/>
        <v>812</v>
      </c>
      <c r="P51" s="43">
        <f t="shared" si="10"/>
        <v>446</v>
      </c>
      <c r="Q51" s="44">
        <f>SUM(K51:P51)</f>
        <v>7506</v>
      </c>
      <c r="R51" s="47">
        <f>SUM(J51,Q51)</f>
        <v>10697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平成２７年（２０１５年）６月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230" t="s">
        <v>16</v>
      </c>
      <c r="Q57" s="231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20</v>
      </c>
      <c r="I58" s="56">
        <v>8</v>
      </c>
      <c r="J58" s="57">
        <f>SUM(H58:I58)</f>
        <v>28</v>
      </c>
      <c r="K58" s="58">
        <v>0</v>
      </c>
      <c r="L58" s="59">
        <v>388</v>
      </c>
      <c r="M58" s="59">
        <v>415</v>
      </c>
      <c r="N58" s="59">
        <v>374</v>
      </c>
      <c r="O58" s="59">
        <v>265</v>
      </c>
      <c r="P58" s="232">
        <v>113</v>
      </c>
      <c r="Q58" s="70">
        <f>SUM(K58:P58)</f>
        <v>1555</v>
      </c>
      <c r="R58" s="71">
        <f>SUM(J58,Q58)</f>
        <v>1583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4</v>
      </c>
      <c r="M59" s="66">
        <v>6</v>
      </c>
      <c r="N59" s="66">
        <v>4</v>
      </c>
      <c r="O59" s="66">
        <v>3</v>
      </c>
      <c r="P59" s="233">
        <v>3</v>
      </c>
      <c r="Q59" s="72">
        <f>SUM(K59:P59)</f>
        <v>20</v>
      </c>
      <c r="R59" s="73">
        <f>SUM(J59,Q59)</f>
        <v>20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20</v>
      </c>
      <c r="I60" s="43">
        <f>I58+I59</f>
        <v>8</v>
      </c>
      <c r="J60" s="44">
        <f>SUM(H60:I60)</f>
        <v>28</v>
      </c>
      <c r="K60" s="45">
        <f aca="true" t="shared" si="11" ref="K60:P60">K58+K59</f>
        <v>0</v>
      </c>
      <c r="L60" s="46">
        <f t="shared" si="11"/>
        <v>392</v>
      </c>
      <c r="M60" s="46">
        <f t="shared" si="11"/>
        <v>421</v>
      </c>
      <c r="N60" s="46">
        <f t="shared" si="11"/>
        <v>378</v>
      </c>
      <c r="O60" s="46">
        <f t="shared" si="11"/>
        <v>268</v>
      </c>
      <c r="P60" s="234">
        <f t="shared" si="11"/>
        <v>116</v>
      </c>
      <c r="Q60" s="74">
        <f>SUM(K60:P60)</f>
        <v>1575</v>
      </c>
      <c r="R60" s="75">
        <f>SUM(J60,Q60)</f>
        <v>1603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平成２７年（２０１５年）６月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6</v>
      </c>
      <c r="L68" s="59">
        <v>35</v>
      </c>
      <c r="M68" s="59">
        <v>191</v>
      </c>
      <c r="N68" s="59">
        <v>361</v>
      </c>
      <c r="O68" s="60">
        <v>394</v>
      </c>
      <c r="P68" s="70">
        <f>SUM(K68:O68)</f>
        <v>987</v>
      </c>
      <c r="Q68" s="71">
        <f>SUM(J68,P68)</f>
        <v>987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1</v>
      </c>
      <c r="M69" s="66">
        <v>1</v>
      </c>
      <c r="N69" s="66">
        <v>1</v>
      </c>
      <c r="O69" s="67">
        <v>5</v>
      </c>
      <c r="P69" s="72">
        <f>SUM(K69:O69)</f>
        <v>8</v>
      </c>
      <c r="Q69" s="73">
        <f>SUM(J69,P69)</f>
        <v>8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6</v>
      </c>
      <c r="L70" s="46">
        <f>L68+L69</f>
        <v>36</v>
      </c>
      <c r="M70" s="46">
        <f>M68+M69</f>
        <v>192</v>
      </c>
      <c r="N70" s="46">
        <f>N68+N69</f>
        <v>362</v>
      </c>
      <c r="O70" s="43">
        <f>O68+O69</f>
        <v>399</v>
      </c>
      <c r="P70" s="74">
        <f>SUM(K70:O70)</f>
        <v>995</v>
      </c>
      <c r="Q70" s="75">
        <f>SUM(J70,P70)</f>
        <v>995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平成２７年（２０１５年）６月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34</v>
      </c>
      <c r="L76" s="59">
        <v>71</v>
      </c>
      <c r="M76" s="59">
        <v>109</v>
      </c>
      <c r="N76" s="59">
        <v>138</v>
      </c>
      <c r="O76" s="60">
        <v>82</v>
      </c>
      <c r="P76" s="70">
        <f>SUM(K76:O76)</f>
        <v>434</v>
      </c>
      <c r="Q76" s="71">
        <f>SUM(J76,P76)</f>
        <v>434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2</v>
      </c>
      <c r="N77" s="66">
        <v>0</v>
      </c>
      <c r="O77" s="67">
        <v>0</v>
      </c>
      <c r="P77" s="72">
        <f>SUM(K77:O77)</f>
        <v>3</v>
      </c>
      <c r="Q77" s="73">
        <f>SUM(J77,P77)</f>
        <v>3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35</v>
      </c>
      <c r="L78" s="46">
        <f>L76+L77</f>
        <v>71</v>
      </c>
      <c r="M78" s="46">
        <f>M76+M77</f>
        <v>111</v>
      </c>
      <c r="N78" s="46">
        <f>N76+N77</f>
        <v>138</v>
      </c>
      <c r="O78" s="43">
        <f>O76+O77</f>
        <v>82</v>
      </c>
      <c r="P78" s="74">
        <f>SUM(K78:O78)</f>
        <v>437</v>
      </c>
      <c r="Q78" s="75">
        <f>SUM(J78,P78)</f>
        <v>437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平成２７年（２０１５年）６月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4</v>
      </c>
      <c r="L84" s="59">
        <v>7</v>
      </c>
      <c r="M84" s="59">
        <v>28</v>
      </c>
      <c r="N84" s="59">
        <v>260</v>
      </c>
      <c r="O84" s="60">
        <v>593</v>
      </c>
      <c r="P84" s="70">
        <f>SUM(K84:O84)</f>
        <v>892</v>
      </c>
      <c r="Q84" s="71">
        <f>SUM(J84,P84)</f>
        <v>892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2</v>
      </c>
      <c r="O85" s="67">
        <v>7</v>
      </c>
      <c r="P85" s="72">
        <f>SUM(K85:O85)</f>
        <v>9</v>
      </c>
      <c r="Q85" s="73">
        <f>SUM(J85,P85)</f>
        <v>9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4</v>
      </c>
      <c r="L86" s="46">
        <f>L84+L85</f>
        <v>7</v>
      </c>
      <c r="M86" s="46">
        <f>M84+M85</f>
        <v>28</v>
      </c>
      <c r="N86" s="46">
        <f>N84+N85</f>
        <v>262</v>
      </c>
      <c r="O86" s="43">
        <f>O84+O85</f>
        <v>600</v>
      </c>
      <c r="P86" s="74">
        <f>SUM(K86:O86)</f>
        <v>901</v>
      </c>
      <c r="Q86" s="75">
        <f>SUM(J86,P86)</f>
        <v>901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平成２７年（２０１５年）６月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2" ref="H93:R93">SUM(H94,H100,H103,H107,H111:H112)</f>
        <v>3558</v>
      </c>
      <c r="I93" s="98">
        <f t="shared" si="12"/>
        <v>4413</v>
      </c>
      <c r="J93" s="99">
        <f t="shared" si="12"/>
        <v>7971</v>
      </c>
      <c r="K93" s="100">
        <f t="shared" si="12"/>
        <v>0</v>
      </c>
      <c r="L93" s="101">
        <f t="shared" si="12"/>
        <v>8169</v>
      </c>
      <c r="M93" s="101">
        <f t="shared" si="12"/>
        <v>6210</v>
      </c>
      <c r="N93" s="101">
        <f t="shared" si="12"/>
        <v>3971</v>
      </c>
      <c r="O93" s="101">
        <f t="shared" si="12"/>
        <v>2693</v>
      </c>
      <c r="P93" s="102">
        <f t="shared" si="12"/>
        <v>1794</v>
      </c>
      <c r="Q93" s="103">
        <f t="shared" si="12"/>
        <v>22837</v>
      </c>
      <c r="R93" s="104">
        <f t="shared" si="12"/>
        <v>30808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3" ref="H94:Q94">SUM(H95:H99)</f>
        <v>799</v>
      </c>
      <c r="I94" s="98">
        <f t="shared" si="13"/>
        <v>978</v>
      </c>
      <c r="J94" s="99">
        <f t="shared" si="13"/>
        <v>1777</v>
      </c>
      <c r="K94" s="100">
        <f t="shared" si="13"/>
        <v>0</v>
      </c>
      <c r="L94" s="101">
        <f t="shared" si="13"/>
        <v>1728</v>
      </c>
      <c r="M94" s="101">
        <f t="shared" si="13"/>
        <v>1325</v>
      </c>
      <c r="N94" s="101">
        <f t="shared" si="13"/>
        <v>939</v>
      </c>
      <c r="O94" s="101">
        <f t="shared" si="13"/>
        <v>684</v>
      </c>
      <c r="P94" s="102">
        <f t="shared" si="13"/>
        <v>622</v>
      </c>
      <c r="Q94" s="103">
        <f t="shared" si="13"/>
        <v>5298</v>
      </c>
      <c r="R94" s="104">
        <f aca="true" t="shared" si="14" ref="R94:R99">SUM(J94,Q94)</f>
        <v>7075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734</v>
      </c>
      <c r="I95" s="110">
        <v>873</v>
      </c>
      <c r="J95" s="111">
        <f>SUM(H95:I95)</f>
        <v>1607</v>
      </c>
      <c r="K95" s="112">
        <v>0</v>
      </c>
      <c r="L95" s="113">
        <v>1231</v>
      </c>
      <c r="M95" s="113">
        <v>784</v>
      </c>
      <c r="N95" s="113">
        <v>447</v>
      </c>
      <c r="O95" s="113">
        <v>286</v>
      </c>
      <c r="P95" s="110">
        <v>215</v>
      </c>
      <c r="Q95" s="111">
        <f>SUM(K95:P95)</f>
        <v>2963</v>
      </c>
      <c r="R95" s="114">
        <f t="shared" si="14"/>
        <v>4570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1</v>
      </c>
      <c r="N96" s="122">
        <v>7</v>
      </c>
      <c r="O96" s="122">
        <v>11</v>
      </c>
      <c r="P96" s="119">
        <v>30</v>
      </c>
      <c r="Q96" s="120">
        <f>SUM(K96:P96)</f>
        <v>49</v>
      </c>
      <c r="R96" s="123">
        <f t="shared" si="14"/>
        <v>49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15</v>
      </c>
      <c r="I97" s="119">
        <v>18</v>
      </c>
      <c r="J97" s="120">
        <f>SUM(H97:I97)</f>
        <v>33</v>
      </c>
      <c r="K97" s="121">
        <v>0</v>
      </c>
      <c r="L97" s="122">
        <v>136</v>
      </c>
      <c r="M97" s="122">
        <v>149</v>
      </c>
      <c r="N97" s="122">
        <v>115</v>
      </c>
      <c r="O97" s="122">
        <v>93</v>
      </c>
      <c r="P97" s="119">
        <v>99</v>
      </c>
      <c r="Q97" s="120">
        <f>SUM(K97:P97)</f>
        <v>592</v>
      </c>
      <c r="R97" s="123">
        <f t="shared" si="14"/>
        <v>625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8</v>
      </c>
      <c r="I98" s="119">
        <v>41</v>
      </c>
      <c r="J98" s="120">
        <f>SUM(H98:I98)</f>
        <v>49</v>
      </c>
      <c r="K98" s="121">
        <v>0</v>
      </c>
      <c r="L98" s="122">
        <v>55</v>
      </c>
      <c r="M98" s="122">
        <v>92</v>
      </c>
      <c r="N98" s="122">
        <v>52</v>
      </c>
      <c r="O98" s="122">
        <v>34</v>
      </c>
      <c r="P98" s="119">
        <v>39</v>
      </c>
      <c r="Q98" s="120">
        <f>SUM(K98:P98)</f>
        <v>272</v>
      </c>
      <c r="R98" s="123">
        <f t="shared" si="14"/>
        <v>321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42</v>
      </c>
      <c r="I99" s="127">
        <v>46</v>
      </c>
      <c r="J99" s="128">
        <f>SUM(H99:I99)</f>
        <v>88</v>
      </c>
      <c r="K99" s="129">
        <v>0</v>
      </c>
      <c r="L99" s="130">
        <v>306</v>
      </c>
      <c r="M99" s="130">
        <v>299</v>
      </c>
      <c r="N99" s="130">
        <v>318</v>
      </c>
      <c r="O99" s="130">
        <v>260</v>
      </c>
      <c r="P99" s="127">
        <v>239</v>
      </c>
      <c r="Q99" s="128">
        <f>SUM(K99:P99)</f>
        <v>1422</v>
      </c>
      <c r="R99" s="131">
        <f t="shared" si="14"/>
        <v>1510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5" ref="H100:R100">SUM(H101:H102)</f>
        <v>725</v>
      </c>
      <c r="I100" s="98">
        <f t="shared" si="15"/>
        <v>853</v>
      </c>
      <c r="J100" s="99">
        <f t="shared" si="15"/>
        <v>1578</v>
      </c>
      <c r="K100" s="100">
        <f t="shared" si="15"/>
        <v>0</v>
      </c>
      <c r="L100" s="101">
        <f t="shared" si="15"/>
        <v>2190</v>
      </c>
      <c r="M100" s="101">
        <f t="shared" si="15"/>
        <v>1540</v>
      </c>
      <c r="N100" s="101">
        <f t="shared" si="15"/>
        <v>851</v>
      </c>
      <c r="O100" s="101">
        <f t="shared" si="15"/>
        <v>536</v>
      </c>
      <c r="P100" s="102">
        <f t="shared" si="15"/>
        <v>305</v>
      </c>
      <c r="Q100" s="103">
        <f t="shared" si="15"/>
        <v>5422</v>
      </c>
      <c r="R100" s="104">
        <f t="shared" si="15"/>
        <v>7000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632</v>
      </c>
      <c r="I101" s="110">
        <v>707</v>
      </c>
      <c r="J101" s="132">
        <f>SUM(H101:I101)</f>
        <v>1339</v>
      </c>
      <c r="K101" s="112">
        <v>0</v>
      </c>
      <c r="L101" s="113">
        <v>1777</v>
      </c>
      <c r="M101" s="113">
        <v>1123</v>
      </c>
      <c r="N101" s="113">
        <v>607</v>
      </c>
      <c r="O101" s="113">
        <v>401</v>
      </c>
      <c r="P101" s="110">
        <v>209</v>
      </c>
      <c r="Q101" s="111">
        <f>SUM(K101:P101)</f>
        <v>4117</v>
      </c>
      <c r="R101" s="114">
        <f>SUM(J101,Q101)</f>
        <v>5456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93</v>
      </c>
      <c r="I102" s="127">
        <v>146</v>
      </c>
      <c r="J102" s="133">
        <f>SUM(H102:I102)</f>
        <v>239</v>
      </c>
      <c r="K102" s="129">
        <v>0</v>
      </c>
      <c r="L102" s="130">
        <v>413</v>
      </c>
      <c r="M102" s="130">
        <v>417</v>
      </c>
      <c r="N102" s="130">
        <v>244</v>
      </c>
      <c r="O102" s="130">
        <v>135</v>
      </c>
      <c r="P102" s="127">
        <v>96</v>
      </c>
      <c r="Q102" s="128">
        <f>SUM(K102:P102)</f>
        <v>1305</v>
      </c>
      <c r="R102" s="131">
        <f>SUM(J102,Q102)</f>
        <v>1544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6" ref="H103:R103">SUM(H104:H106)</f>
        <v>6</v>
      </c>
      <c r="I103" s="98">
        <f t="shared" si="16"/>
        <v>5</v>
      </c>
      <c r="J103" s="99">
        <f t="shared" si="16"/>
        <v>11</v>
      </c>
      <c r="K103" s="100">
        <f t="shared" si="16"/>
        <v>0</v>
      </c>
      <c r="L103" s="101">
        <f t="shared" si="16"/>
        <v>180</v>
      </c>
      <c r="M103" s="101">
        <f t="shared" si="16"/>
        <v>200</v>
      </c>
      <c r="N103" s="101">
        <f t="shared" si="16"/>
        <v>197</v>
      </c>
      <c r="O103" s="101">
        <f t="shared" si="16"/>
        <v>165</v>
      </c>
      <c r="P103" s="102">
        <f t="shared" si="16"/>
        <v>94</v>
      </c>
      <c r="Q103" s="103">
        <f t="shared" si="16"/>
        <v>836</v>
      </c>
      <c r="R103" s="104">
        <f t="shared" si="16"/>
        <v>847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5</v>
      </c>
      <c r="I104" s="110">
        <v>5</v>
      </c>
      <c r="J104" s="132">
        <f>SUM(H104:I104)</f>
        <v>10</v>
      </c>
      <c r="K104" s="112">
        <v>0</v>
      </c>
      <c r="L104" s="113">
        <v>147</v>
      </c>
      <c r="M104" s="113">
        <v>159</v>
      </c>
      <c r="N104" s="113">
        <v>146</v>
      </c>
      <c r="O104" s="113">
        <v>117</v>
      </c>
      <c r="P104" s="110">
        <v>65</v>
      </c>
      <c r="Q104" s="111">
        <f>SUM(K104:P104)</f>
        <v>634</v>
      </c>
      <c r="R104" s="114">
        <f>SUM(J104,Q104)</f>
        <v>644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1</v>
      </c>
      <c r="I105" s="119">
        <v>0</v>
      </c>
      <c r="J105" s="134">
        <f>SUM(H105:I105)</f>
        <v>1</v>
      </c>
      <c r="K105" s="121">
        <v>0</v>
      </c>
      <c r="L105" s="122">
        <v>29</v>
      </c>
      <c r="M105" s="122">
        <v>40</v>
      </c>
      <c r="N105" s="122">
        <v>50</v>
      </c>
      <c r="O105" s="122">
        <v>39</v>
      </c>
      <c r="P105" s="119">
        <v>27</v>
      </c>
      <c r="Q105" s="120">
        <f>SUM(K105:P105)</f>
        <v>185</v>
      </c>
      <c r="R105" s="123">
        <f>SUM(J105,Q105)</f>
        <v>186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4</v>
      </c>
      <c r="M106" s="130">
        <v>1</v>
      </c>
      <c r="N106" s="130">
        <v>1</v>
      </c>
      <c r="O106" s="130">
        <v>9</v>
      </c>
      <c r="P106" s="127">
        <v>2</v>
      </c>
      <c r="Q106" s="128">
        <f>SUM(K106:P106)</f>
        <v>17</v>
      </c>
      <c r="R106" s="131">
        <f>SUM(J106,Q106)</f>
        <v>17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7" ref="H107:R107">SUM(H108:H110)</f>
        <v>526</v>
      </c>
      <c r="I107" s="98">
        <f t="shared" si="17"/>
        <v>901</v>
      </c>
      <c r="J107" s="99">
        <f t="shared" si="17"/>
        <v>1427</v>
      </c>
      <c r="K107" s="100">
        <f t="shared" si="17"/>
        <v>0</v>
      </c>
      <c r="L107" s="101">
        <f t="shared" si="17"/>
        <v>1182</v>
      </c>
      <c r="M107" s="101">
        <f t="shared" si="17"/>
        <v>1218</v>
      </c>
      <c r="N107" s="101">
        <f t="shared" si="17"/>
        <v>853</v>
      </c>
      <c r="O107" s="101">
        <f t="shared" si="17"/>
        <v>591</v>
      </c>
      <c r="P107" s="102">
        <f t="shared" si="17"/>
        <v>366</v>
      </c>
      <c r="Q107" s="103">
        <f t="shared" si="17"/>
        <v>4210</v>
      </c>
      <c r="R107" s="104">
        <f t="shared" si="17"/>
        <v>5637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500</v>
      </c>
      <c r="I108" s="110">
        <v>872</v>
      </c>
      <c r="J108" s="132">
        <f>SUM(H108:I108)</f>
        <v>1372</v>
      </c>
      <c r="K108" s="112">
        <v>0</v>
      </c>
      <c r="L108" s="113">
        <v>1138</v>
      </c>
      <c r="M108" s="113">
        <v>1184</v>
      </c>
      <c r="N108" s="113">
        <v>824</v>
      </c>
      <c r="O108" s="113">
        <v>582</v>
      </c>
      <c r="P108" s="110">
        <v>362</v>
      </c>
      <c r="Q108" s="111">
        <f>SUM(K108:P108)</f>
        <v>4090</v>
      </c>
      <c r="R108" s="114">
        <f>SUM(J108,Q108)</f>
        <v>5462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14</v>
      </c>
      <c r="I109" s="119">
        <v>16</v>
      </c>
      <c r="J109" s="134">
        <f>SUM(H109:I109)</f>
        <v>30</v>
      </c>
      <c r="K109" s="121">
        <v>0</v>
      </c>
      <c r="L109" s="122">
        <v>25</v>
      </c>
      <c r="M109" s="122">
        <v>19</v>
      </c>
      <c r="N109" s="122">
        <v>17</v>
      </c>
      <c r="O109" s="122">
        <v>4</v>
      </c>
      <c r="P109" s="119">
        <v>3</v>
      </c>
      <c r="Q109" s="120">
        <f>SUM(K109:P109)</f>
        <v>68</v>
      </c>
      <c r="R109" s="123">
        <f>SUM(J109,Q109)</f>
        <v>98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12</v>
      </c>
      <c r="I110" s="127">
        <v>13</v>
      </c>
      <c r="J110" s="133">
        <f>SUM(H110:I110)</f>
        <v>25</v>
      </c>
      <c r="K110" s="129">
        <v>0</v>
      </c>
      <c r="L110" s="130">
        <v>19</v>
      </c>
      <c r="M110" s="130">
        <v>15</v>
      </c>
      <c r="N110" s="130">
        <v>12</v>
      </c>
      <c r="O110" s="130">
        <v>5</v>
      </c>
      <c r="P110" s="127">
        <v>1</v>
      </c>
      <c r="Q110" s="128">
        <f>SUM(K110:P110)</f>
        <v>52</v>
      </c>
      <c r="R110" s="131">
        <f>SUM(J110,Q110)</f>
        <v>77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20</v>
      </c>
      <c r="I111" s="98">
        <v>26</v>
      </c>
      <c r="J111" s="99">
        <f>SUM(H111:I111)</f>
        <v>46</v>
      </c>
      <c r="K111" s="100">
        <v>0</v>
      </c>
      <c r="L111" s="101">
        <v>140</v>
      </c>
      <c r="M111" s="101">
        <v>87</v>
      </c>
      <c r="N111" s="101">
        <v>82</v>
      </c>
      <c r="O111" s="101">
        <v>71</v>
      </c>
      <c r="P111" s="102">
        <v>36</v>
      </c>
      <c r="Q111" s="103">
        <f>SUM(K111:P111)</f>
        <v>416</v>
      </c>
      <c r="R111" s="104">
        <f>SUM(J111,Q111)</f>
        <v>462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1482</v>
      </c>
      <c r="I112" s="98">
        <v>1650</v>
      </c>
      <c r="J112" s="99">
        <f>SUM(H112:I112)</f>
        <v>3132</v>
      </c>
      <c r="K112" s="100">
        <v>0</v>
      </c>
      <c r="L112" s="101">
        <v>2749</v>
      </c>
      <c r="M112" s="101">
        <v>1840</v>
      </c>
      <c r="N112" s="101">
        <v>1049</v>
      </c>
      <c r="O112" s="101">
        <v>646</v>
      </c>
      <c r="P112" s="102">
        <v>371</v>
      </c>
      <c r="Q112" s="103">
        <f>SUM(K112:P112)</f>
        <v>6655</v>
      </c>
      <c r="R112" s="104">
        <f>SUM(J112,Q112)</f>
        <v>9787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8" ref="H113:R113">SUM(H114:H121)</f>
        <v>20</v>
      </c>
      <c r="I113" s="98">
        <f t="shared" si="18"/>
        <v>8</v>
      </c>
      <c r="J113" s="99">
        <f t="shared" si="18"/>
        <v>28</v>
      </c>
      <c r="K113" s="100">
        <f>SUM(K114:K121)</f>
        <v>0</v>
      </c>
      <c r="L113" s="101">
        <f>SUM(L114:L121)</f>
        <v>399</v>
      </c>
      <c r="M113" s="101">
        <f>SUM(M114:M121)</f>
        <v>424</v>
      </c>
      <c r="N113" s="101">
        <f t="shared" si="18"/>
        <v>384</v>
      </c>
      <c r="O113" s="101">
        <f t="shared" si="18"/>
        <v>274</v>
      </c>
      <c r="P113" s="102">
        <f t="shared" si="18"/>
        <v>118</v>
      </c>
      <c r="Q113" s="103">
        <f t="shared" si="18"/>
        <v>1599</v>
      </c>
      <c r="R113" s="104">
        <f t="shared" si="18"/>
        <v>1627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17</v>
      </c>
      <c r="M114" s="113">
        <v>8</v>
      </c>
      <c r="N114" s="113">
        <v>12</v>
      </c>
      <c r="O114" s="113">
        <v>8</v>
      </c>
      <c r="P114" s="110">
        <v>3</v>
      </c>
      <c r="Q114" s="111">
        <f aca="true" t="shared" si="19" ref="Q114:Q121">SUM(K114:P114)</f>
        <v>48</v>
      </c>
      <c r="R114" s="114">
        <f aca="true" t="shared" si="20" ref="R114:R121">SUM(J114,Q114)</f>
        <v>48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1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5</v>
      </c>
      <c r="I116" s="119">
        <v>3</v>
      </c>
      <c r="J116" s="134">
        <f t="shared" si="21"/>
        <v>8</v>
      </c>
      <c r="K116" s="121">
        <v>0</v>
      </c>
      <c r="L116" s="122">
        <v>93</v>
      </c>
      <c r="M116" s="122">
        <v>86</v>
      </c>
      <c r="N116" s="122">
        <v>74</v>
      </c>
      <c r="O116" s="122">
        <v>40</v>
      </c>
      <c r="P116" s="119">
        <v>12</v>
      </c>
      <c r="Q116" s="120">
        <f t="shared" si="19"/>
        <v>305</v>
      </c>
      <c r="R116" s="123">
        <f t="shared" si="20"/>
        <v>313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15</v>
      </c>
      <c r="I117" s="119">
        <v>5</v>
      </c>
      <c r="J117" s="134">
        <f t="shared" si="21"/>
        <v>20</v>
      </c>
      <c r="K117" s="121">
        <v>0</v>
      </c>
      <c r="L117" s="122">
        <v>93</v>
      </c>
      <c r="M117" s="122">
        <v>87</v>
      </c>
      <c r="N117" s="122">
        <v>59</v>
      </c>
      <c r="O117" s="122">
        <v>45</v>
      </c>
      <c r="P117" s="119">
        <v>19</v>
      </c>
      <c r="Q117" s="120">
        <f t="shared" si="19"/>
        <v>303</v>
      </c>
      <c r="R117" s="123">
        <f t="shared" si="20"/>
        <v>323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1"/>
        <v>0</v>
      </c>
      <c r="K118" s="140"/>
      <c r="L118" s="122">
        <v>162</v>
      </c>
      <c r="M118" s="122">
        <v>206</v>
      </c>
      <c r="N118" s="122">
        <v>199</v>
      </c>
      <c r="O118" s="122">
        <v>138</v>
      </c>
      <c r="P118" s="119">
        <v>66</v>
      </c>
      <c r="Q118" s="120">
        <f t="shared" si="19"/>
        <v>771</v>
      </c>
      <c r="R118" s="123">
        <f t="shared" si="20"/>
        <v>771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1"/>
        <v>0</v>
      </c>
      <c r="K119" s="140"/>
      <c r="L119" s="122">
        <v>29</v>
      </c>
      <c r="M119" s="122">
        <v>35</v>
      </c>
      <c r="N119" s="122">
        <v>27</v>
      </c>
      <c r="O119" s="122">
        <v>36</v>
      </c>
      <c r="P119" s="119">
        <v>12</v>
      </c>
      <c r="Q119" s="120">
        <f t="shared" si="19"/>
        <v>139</v>
      </c>
      <c r="R119" s="123">
        <f t="shared" si="20"/>
        <v>139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1"/>
        <v>0</v>
      </c>
      <c r="K120" s="140"/>
      <c r="L120" s="122">
        <v>0</v>
      </c>
      <c r="M120" s="122">
        <v>0</v>
      </c>
      <c r="N120" s="122">
        <v>6</v>
      </c>
      <c r="O120" s="122">
        <v>4</v>
      </c>
      <c r="P120" s="119">
        <v>5</v>
      </c>
      <c r="Q120" s="120">
        <f>SUM(K120:P120)</f>
        <v>15</v>
      </c>
      <c r="R120" s="123">
        <f>SUM(J120,Q120)</f>
        <v>15</v>
      </c>
    </row>
    <row r="121" spans="2:18" s="91" customFormat="1" ht="16.5" customHeight="1">
      <c r="B121" s="144"/>
      <c r="C121" s="167" t="s">
        <v>73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1"/>
        <v>0</v>
      </c>
      <c r="K121" s="173"/>
      <c r="L121" s="174">
        <v>5</v>
      </c>
      <c r="M121" s="174">
        <v>2</v>
      </c>
      <c r="N121" s="174">
        <v>7</v>
      </c>
      <c r="O121" s="174">
        <v>3</v>
      </c>
      <c r="P121" s="171">
        <v>1</v>
      </c>
      <c r="Q121" s="175">
        <f t="shared" si="19"/>
        <v>18</v>
      </c>
      <c r="R121" s="176">
        <f t="shared" si="20"/>
        <v>18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2" ref="L122:R122">SUM(L123:L125)</f>
        <v>47</v>
      </c>
      <c r="M122" s="101">
        <f t="shared" si="22"/>
        <v>116</v>
      </c>
      <c r="N122" s="101">
        <f t="shared" si="22"/>
        <v>333</v>
      </c>
      <c r="O122" s="101">
        <f t="shared" si="22"/>
        <v>773</v>
      </c>
      <c r="P122" s="102">
        <f t="shared" si="22"/>
        <v>1089</v>
      </c>
      <c r="Q122" s="103">
        <f t="shared" si="22"/>
        <v>2358</v>
      </c>
      <c r="R122" s="104">
        <f t="shared" si="22"/>
        <v>2358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6</v>
      </c>
      <c r="M123" s="113">
        <v>36</v>
      </c>
      <c r="N123" s="113">
        <v>193</v>
      </c>
      <c r="O123" s="113">
        <v>363</v>
      </c>
      <c r="P123" s="110">
        <v>403</v>
      </c>
      <c r="Q123" s="111">
        <f>SUM(K123:P123)</f>
        <v>1001</v>
      </c>
      <c r="R123" s="114">
        <f>SUM(J123,Q123)</f>
        <v>1001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37</v>
      </c>
      <c r="M124" s="122">
        <v>73</v>
      </c>
      <c r="N124" s="122">
        <v>111</v>
      </c>
      <c r="O124" s="122">
        <v>145</v>
      </c>
      <c r="P124" s="119">
        <v>82</v>
      </c>
      <c r="Q124" s="120">
        <f>SUM(K124:P124)</f>
        <v>448</v>
      </c>
      <c r="R124" s="123">
        <f>SUM(J124,Q124)</f>
        <v>448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4</v>
      </c>
      <c r="M125" s="130">
        <v>7</v>
      </c>
      <c r="N125" s="130">
        <v>29</v>
      </c>
      <c r="O125" s="130">
        <v>265</v>
      </c>
      <c r="P125" s="127">
        <v>604</v>
      </c>
      <c r="Q125" s="128">
        <f>SUM(K125:P125)</f>
        <v>909</v>
      </c>
      <c r="R125" s="131">
        <f>SUM(J125,Q125)</f>
        <v>909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3" ref="H126:R126">SUM(H93,H113,H122)</f>
        <v>3578</v>
      </c>
      <c r="I126" s="98">
        <f t="shared" si="23"/>
        <v>4421</v>
      </c>
      <c r="J126" s="99">
        <f t="shared" si="23"/>
        <v>7999</v>
      </c>
      <c r="K126" s="100">
        <f t="shared" si="23"/>
        <v>0</v>
      </c>
      <c r="L126" s="101">
        <f t="shared" si="23"/>
        <v>8615</v>
      </c>
      <c r="M126" s="101">
        <f t="shared" si="23"/>
        <v>6750</v>
      </c>
      <c r="N126" s="101">
        <f t="shared" si="23"/>
        <v>4688</v>
      </c>
      <c r="O126" s="101">
        <f t="shared" si="23"/>
        <v>3740</v>
      </c>
      <c r="P126" s="102">
        <f t="shared" si="23"/>
        <v>3001</v>
      </c>
      <c r="Q126" s="103">
        <f t="shared" si="23"/>
        <v>26794</v>
      </c>
      <c r="R126" s="104">
        <f t="shared" si="23"/>
        <v>34793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平成２７年（２０１５年）６月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4" ref="H132:R132">SUM(H133,H139,H142,H146,H150:H151)</f>
        <v>35051752</v>
      </c>
      <c r="I132" s="98">
        <f t="shared" si="24"/>
        <v>64003178</v>
      </c>
      <c r="J132" s="99">
        <f t="shared" si="24"/>
        <v>99054930</v>
      </c>
      <c r="K132" s="100">
        <f t="shared" si="24"/>
        <v>0</v>
      </c>
      <c r="L132" s="101">
        <f t="shared" si="24"/>
        <v>249597697</v>
      </c>
      <c r="M132" s="101">
        <f t="shared" si="24"/>
        <v>219871774</v>
      </c>
      <c r="N132" s="101">
        <f t="shared" si="24"/>
        <v>180058633</v>
      </c>
      <c r="O132" s="101">
        <f t="shared" si="24"/>
        <v>135569494</v>
      </c>
      <c r="P132" s="102">
        <f t="shared" si="24"/>
        <v>93800643</v>
      </c>
      <c r="Q132" s="103">
        <f t="shared" si="24"/>
        <v>878898241</v>
      </c>
      <c r="R132" s="104">
        <f t="shared" si="24"/>
        <v>977953171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5" ref="H133:Q133">SUM(H134:H138)</f>
        <v>11419033</v>
      </c>
      <c r="I133" s="98">
        <f t="shared" si="25"/>
        <v>19267344</v>
      </c>
      <c r="J133" s="99">
        <f t="shared" si="25"/>
        <v>30686377</v>
      </c>
      <c r="K133" s="100">
        <f t="shared" si="25"/>
        <v>0</v>
      </c>
      <c r="L133" s="101">
        <f t="shared" si="25"/>
        <v>40033075</v>
      </c>
      <c r="M133" s="101">
        <f t="shared" si="25"/>
        <v>37702958</v>
      </c>
      <c r="N133" s="101">
        <f t="shared" si="25"/>
        <v>33386052</v>
      </c>
      <c r="O133" s="101">
        <f t="shared" si="25"/>
        <v>26701551</v>
      </c>
      <c r="P133" s="102">
        <f t="shared" si="25"/>
        <v>26875999</v>
      </c>
      <c r="Q133" s="103">
        <f t="shared" si="25"/>
        <v>164699635</v>
      </c>
      <c r="R133" s="104">
        <f aca="true" t="shared" si="26" ref="R133:R138">SUM(J133,Q133)</f>
        <v>195386012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10553152</v>
      </c>
      <c r="I134" s="110">
        <v>16801407</v>
      </c>
      <c r="J134" s="111">
        <f>SUM(H134:I134)</f>
        <v>27354559</v>
      </c>
      <c r="K134" s="112">
        <v>0</v>
      </c>
      <c r="L134" s="113">
        <v>30801955</v>
      </c>
      <c r="M134" s="113">
        <v>25738531</v>
      </c>
      <c r="N134" s="113">
        <v>24557113</v>
      </c>
      <c r="O134" s="113">
        <v>19523376</v>
      </c>
      <c r="P134" s="110">
        <v>17040277</v>
      </c>
      <c r="Q134" s="111">
        <f>SUM(K134:P134)</f>
        <v>117661252</v>
      </c>
      <c r="R134" s="114">
        <f t="shared" si="26"/>
        <v>145015811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34452</v>
      </c>
      <c r="N135" s="122">
        <v>172647</v>
      </c>
      <c r="O135" s="122">
        <v>398205</v>
      </c>
      <c r="P135" s="119">
        <v>1656801</v>
      </c>
      <c r="Q135" s="120">
        <f>SUM(K135:P135)</f>
        <v>2262105</v>
      </c>
      <c r="R135" s="123">
        <f t="shared" si="26"/>
        <v>2262105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362763</v>
      </c>
      <c r="I136" s="119">
        <v>539739</v>
      </c>
      <c r="J136" s="120">
        <f>SUM(H136:I136)</f>
        <v>902502</v>
      </c>
      <c r="K136" s="121">
        <v>0</v>
      </c>
      <c r="L136" s="122">
        <v>4581702</v>
      </c>
      <c r="M136" s="122">
        <v>5863003</v>
      </c>
      <c r="N136" s="122">
        <v>4402836</v>
      </c>
      <c r="O136" s="122">
        <v>3646953</v>
      </c>
      <c r="P136" s="119">
        <v>4840002</v>
      </c>
      <c r="Q136" s="120">
        <f>SUM(K136:P136)</f>
        <v>23334496</v>
      </c>
      <c r="R136" s="123">
        <f t="shared" si="26"/>
        <v>24236998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240678</v>
      </c>
      <c r="I137" s="119">
        <v>1567548</v>
      </c>
      <c r="J137" s="120">
        <f>SUM(H137:I137)</f>
        <v>1808226</v>
      </c>
      <c r="K137" s="121">
        <v>0</v>
      </c>
      <c r="L137" s="122">
        <v>2479941</v>
      </c>
      <c r="M137" s="122">
        <v>3903984</v>
      </c>
      <c r="N137" s="122">
        <v>2056860</v>
      </c>
      <c r="O137" s="122">
        <v>1360242</v>
      </c>
      <c r="P137" s="119">
        <v>1634004</v>
      </c>
      <c r="Q137" s="120">
        <f>SUM(K137:P137)</f>
        <v>11435031</v>
      </c>
      <c r="R137" s="123">
        <f t="shared" si="26"/>
        <v>13243257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262440</v>
      </c>
      <c r="I138" s="127">
        <v>358650</v>
      </c>
      <c r="J138" s="128">
        <f>SUM(H138:I138)</f>
        <v>621090</v>
      </c>
      <c r="K138" s="129">
        <v>0</v>
      </c>
      <c r="L138" s="130">
        <v>2169477</v>
      </c>
      <c r="M138" s="130">
        <v>2162988</v>
      </c>
      <c r="N138" s="130">
        <v>2196596</v>
      </c>
      <c r="O138" s="130">
        <v>1772775</v>
      </c>
      <c r="P138" s="127">
        <v>1704915</v>
      </c>
      <c r="Q138" s="128">
        <f>SUM(K138:P138)</f>
        <v>10006751</v>
      </c>
      <c r="R138" s="131">
        <f t="shared" si="26"/>
        <v>10627841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7" ref="H139:R139">SUM(H140:H141)</f>
        <v>12317742</v>
      </c>
      <c r="I139" s="98">
        <f t="shared" si="27"/>
        <v>28362752</v>
      </c>
      <c r="J139" s="99">
        <f t="shared" si="27"/>
        <v>40680494</v>
      </c>
      <c r="K139" s="100">
        <f t="shared" si="27"/>
        <v>0</v>
      </c>
      <c r="L139" s="101">
        <f t="shared" si="27"/>
        <v>138386458</v>
      </c>
      <c r="M139" s="101">
        <f t="shared" si="27"/>
        <v>121063382</v>
      </c>
      <c r="N139" s="101">
        <f t="shared" si="27"/>
        <v>88584425</v>
      </c>
      <c r="O139" s="101">
        <f t="shared" si="27"/>
        <v>61997315</v>
      </c>
      <c r="P139" s="102">
        <f t="shared" si="27"/>
        <v>38464046</v>
      </c>
      <c r="Q139" s="103">
        <f t="shared" si="27"/>
        <v>448495626</v>
      </c>
      <c r="R139" s="104">
        <f t="shared" si="27"/>
        <v>489176120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10509876</v>
      </c>
      <c r="I140" s="110">
        <v>22959458</v>
      </c>
      <c r="J140" s="132">
        <f>SUM(H140:I140)</f>
        <v>33469334</v>
      </c>
      <c r="K140" s="112">
        <v>0</v>
      </c>
      <c r="L140" s="113">
        <v>110870236</v>
      </c>
      <c r="M140" s="113">
        <v>85785515</v>
      </c>
      <c r="N140" s="113">
        <v>63296180</v>
      </c>
      <c r="O140" s="113">
        <v>45890258</v>
      </c>
      <c r="P140" s="110">
        <v>26316440</v>
      </c>
      <c r="Q140" s="111">
        <f>SUM(K140:P140)</f>
        <v>332158629</v>
      </c>
      <c r="R140" s="114">
        <f>SUM(J140,Q140)</f>
        <v>365627963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1807866</v>
      </c>
      <c r="I141" s="127">
        <v>5403294</v>
      </c>
      <c r="J141" s="133">
        <f>SUM(H141:I141)</f>
        <v>7211160</v>
      </c>
      <c r="K141" s="129">
        <v>0</v>
      </c>
      <c r="L141" s="130">
        <v>27516222</v>
      </c>
      <c r="M141" s="130">
        <v>35277867</v>
      </c>
      <c r="N141" s="130">
        <v>25288245</v>
      </c>
      <c r="O141" s="130">
        <v>16107057</v>
      </c>
      <c r="P141" s="127">
        <v>12147606</v>
      </c>
      <c r="Q141" s="128">
        <f>SUM(K141:P141)</f>
        <v>116336997</v>
      </c>
      <c r="R141" s="131">
        <f>SUM(J141,Q141)</f>
        <v>123548157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8" ref="H142:R142">SUM(H143:H145)</f>
        <v>156303</v>
      </c>
      <c r="I142" s="98">
        <f t="shared" si="28"/>
        <v>132327</v>
      </c>
      <c r="J142" s="99">
        <f t="shared" si="28"/>
        <v>288630</v>
      </c>
      <c r="K142" s="100">
        <f t="shared" si="28"/>
        <v>0</v>
      </c>
      <c r="L142" s="101">
        <f t="shared" si="28"/>
        <v>7995114</v>
      </c>
      <c r="M142" s="101">
        <f t="shared" si="28"/>
        <v>10893285</v>
      </c>
      <c r="N142" s="101">
        <f t="shared" si="28"/>
        <v>15628903</v>
      </c>
      <c r="O142" s="101">
        <f t="shared" si="28"/>
        <v>13806252</v>
      </c>
      <c r="P142" s="102">
        <f t="shared" si="28"/>
        <v>7932447</v>
      </c>
      <c r="Q142" s="103">
        <f t="shared" si="28"/>
        <v>56256001</v>
      </c>
      <c r="R142" s="104">
        <f t="shared" si="28"/>
        <v>56544631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114642</v>
      </c>
      <c r="I143" s="110">
        <v>132327</v>
      </c>
      <c r="J143" s="132">
        <f>SUM(H143:I143)</f>
        <v>246969</v>
      </c>
      <c r="K143" s="112">
        <v>0</v>
      </c>
      <c r="L143" s="113">
        <v>6160752</v>
      </c>
      <c r="M143" s="113">
        <v>8668548</v>
      </c>
      <c r="N143" s="113">
        <v>11191687</v>
      </c>
      <c r="O143" s="113">
        <v>9093582</v>
      </c>
      <c r="P143" s="110">
        <v>5289471</v>
      </c>
      <c r="Q143" s="111">
        <f>SUM(K143:P143)</f>
        <v>40404040</v>
      </c>
      <c r="R143" s="114">
        <f>SUM(J143,Q143)</f>
        <v>40651009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41661</v>
      </c>
      <c r="I144" s="119">
        <v>0</v>
      </c>
      <c r="J144" s="134">
        <f>SUM(H144:I144)</f>
        <v>41661</v>
      </c>
      <c r="K144" s="121">
        <v>0</v>
      </c>
      <c r="L144" s="122">
        <v>1654524</v>
      </c>
      <c r="M144" s="122">
        <v>2171511</v>
      </c>
      <c r="N144" s="122">
        <v>4374927</v>
      </c>
      <c r="O144" s="122">
        <v>3756339</v>
      </c>
      <c r="P144" s="119">
        <v>2510928</v>
      </c>
      <c r="Q144" s="120">
        <f>SUM(K144:P144)</f>
        <v>14468229</v>
      </c>
      <c r="R144" s="123">
        <f>SUM(J144,Q144)</f>
        <v>14509890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179838</v>
      </c>
      <c r="M145" s="130">
        <v>53226</v>
      </c>
      <c r="N145" s="130">
        <v>62289</v>
      </c>
      <c r="O145" s="130">
        <v>956331</v>
      </c>
      <c r="P145" s="127">
        <v>132048</v>
      </c>
      <c r="Q145" s="128">
        <f>SUM(K145:P145)</f>
        <v>1383732</v>
      </c>
      <c r="R145" s="131">
        <f>SUM(J145,Q145)</f>
        <v>1383732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29" ref="H146:R146">SUM(H147:H149)</f>
        <v>3558920</v>
      </c>
      <c r="I146" s="98">
        <f t="shared" si="29"/>
        <v>6651959</v>
      </c>
      <c r="J146" s="99">
        <f t="shared" si="29"/>
        <v>10210879</v>
      </c>
      <c r="K146" s="100">
        <f t="shared" si="29"/>
        <v>0</v>
      </c>
      <c r="L146" s="101">
        <f t="shared" si="29"/>
        <v>8490540</v>
      </c>
      <c r="M146" s="101">
        <f t="shared" si="29"/>
        <v>13497407</v>
      </c>
      <c r="N146" s="101">
        <f t="shared" si="29"/>
        <v>11130310</v>
      </c>
      <c r="O146" s="101">
        <f t="shared" si="29"/>
        <v>8863796</v>
      </c>
      <c r="P146" s="102">
        <f t="shared" si="29"/>
        <v>6885442</v>
      </c>
      <c r="Q146" s="103">
        <f t="shared" si="29"/>
        <v>48867495</v>
      </c>
      <c r="R146" s="104">
        <f t="shared" si="29"/>
        <v>59078374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2368116</v>
      </c>
      <c r="I147" s="110">
        <v>5471429</v>
      </c>
      <c r="J147" s="132">
        <f>SUM(H147:I147)</f>
        <v>7839545</v>
      </c>
      <c r="K147" s="112">
        <v>0</v>
      </c>
      <c r="L147" s="113">
        <v>6927193</v>
      </c>
      <c r="M147" s="113">
        <v>12067776</v>
      </c>
      <c r="N147" s="113">
        <v>9519970</v>
      </c>
      <c r="O147" s="113">
        <v>8394481</v>
      </c>
      <c r="P147" s="110">
        <v>6645096</v>
      </c>
      <c r="Q147" s="111">
        <f>SUM(K147:P147)</f>
        <v>43554516</v>
      </c>
      <c r="R147" s="114">
        <f>SUM(J147,Q147)</f>
        <v>51394061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318560</v>
      </c>
      <c r="I148" s="119">
        <v>290430</v>
      </c>
      <c r="J148" s="134">
        <f>SUM(H148:I148)</f>
        <v>608990</v>
      </c>
      <c r="K148" s="121">
        <v>0</v>
      </c>
      <c r="L148" s="122">
        <v>575515</v>
      </c>
      <c r="M148" s="122">
        <v>511189</v>
      </c>
      <c r="N148" s="122">
        <v>442827</v>
      </c>
      <c r="O148" s="122">
        <v>102857</v>
      </c>
      <c r="P148" s="119">
        <v>60352</v>
      </c>
      <c r="Q148" s="120">
        <f>SUM(K148:P148)</f>
        <v>1692740</v>
      </c>
      <c r="R148" s="123">
        <f>SUM(J148,Q148)</f>
        <v>2301730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872244</v>
      </c>
      <c r="I149" s="127">
        <v>890100</v>
      </c>
      <c r="J149" s="133">
        <f>SUM(H149:I149)</f>
        <v>1762344</v>
      </c>
      <c r="K149" s="129">
        <v>0</v>
      </c>
      <c r="L149" s="130">
        <v>987832</v>
      </c>
      <c r="M149" s="130">
        <v>918442</v>
      </c>
      <c r="N149" s="130">
        <v>1167513</v>
      </c>
      <c r="O149" s="130">
        <v>366458</v>
      </c>
      <c r="P149" s="127">
        <v>179994</v>
      </c>
      <c r="Q149" s="128">
        <f>SUM(K149:P149)</f>
        <v>3620239</v>
      </c>
      <c r="R149" s="131">
        <f>SUM(J149,Q149)</f>
        <v>5382583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1047474</v>
      </c>
      <c r="I150" s="98">
        <v>2336076</v>
      </c>
      <c r="J150" s="99">
        <f>SUM(H150:I150)</f>
        <v>3383550</v>
      </c>
      <c r="K150" s="100">
        <v>0</v>
      </c>
      <c r="L150" s="101">
        <v>20769451</v>
      </c>
      <c r="M150" s="101">
        <v>14054009</v>
      </c>
      <c r="N150" s="101">
        <v>15189186</v>
      </c>
      <c r="O150" s="101">
        <v>14156515</v>
      </c>
      <c r="P150" s="102">
        <v>7874765</v>
      </c>
      <c r="Q150" s="103">
        <f>SUM(K150:P150)</f>
        <v>72043926</v>
      </c>
      <c r="R150" s="104">
        <f>SUM(J150,Q150)</f>
        <v>75427476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6552280</v>
      </c>
      <c r="I151" s="98">
        <v>7252720</v>
      </c>
      <c r="J151" s="99">
        <f>SUM(H151:I151)</f>
        <v>13805000</v>
      </c>
      <c r="K151" s="100">
        <v>0</v>
      </c>
      <c r="L151" s="101">
        <v>33923059</v>
      </c>
      <c r="M151" s="101">
        <v>22660733</v>
      </c>
      <c r="N151" s="101">
        <v>16139757</v>
      </c>
      <c r="O151" s="101">
        <v>10044065</v>
      </c>
      <c r="P151" s="102">
        <v>5767944</v>
      </c>
      <c r="Q151" s="103">
        <f>SUM(K151:P151)</f>
        <v>88535558</v>
      </c>
      <c r="R151" s="104">
        <f>SUM(J151,Q151)</f>
        <v>102340558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0" ref="H152:R152">SUM(H153:H160)</f>
        <v>735849</v>
      </c>
      <c r="I152" s="98">
        <f t="shared" si="30"/>
        <v>558963</v>
      </c>
      <c r="J152" s="99">
        <f t="shared" si="30"/>
        <v>1294812</v>
      </c>
      <c r="K152" s="100">
        <f t="shared" si="30"/>
        <v>0</v>
      </c>
      <c r="L152" s="101">
        <f t="shared" si="30"/>
        <v>61898669</v>
      </c>
      <c r="M152" s="101">
        <f t="shared" si="30"/>
        <v>79384905</v>
      </c>
      <c r="N152" s="101">
        <f t="shared" si="30"/>
        <v>80939493</v>
      </c>
      <c r="O152" s="101">
        <f t="shared" si="30"/>
        <v>59689521</v>
      </c>
      <c r="P152" s="102">
        <f t="shared" si="30"/>
        <v>27567549</v>
      </c>
      <c r="Q152" s="103">
        <f t="shared" si="30"/>
        <v>309480137</v>
      </c>
      <c r="R152" s="104">
        <f t="shared" si="30"/>
        <v>310774949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1385494</v>
      </c>
      <c r="M153" s="182">
        <v>746613</v>
      </c>
      <c r="N153" s="182">
        <v>1938006</v>
      </c>
      <c r="O153" s="182">
        <v>1378476</v>
      </c>
      <c r="P153" s="183">
        <v>588519</v>
      </c>
      <c r="Q153" s="184">
        <f>SUM(K153:P153)</f>
        <v>6037108</v>
      </c>
      <c r="R153" s="185">
        <f>SUM(J153,Q153)</f>
        <v>6037108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1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2" ref="Q154:Q160">SUM(K154:P154)</f>
        <v>0</v>
      </c>
      <c r="R154" s="123">
        <f aca="true" t="shared" si="33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182430</v>
      </c>
      <c r="I155" s="119">
        <v>174033</v>
      </c>
      <c r="J155" s="134">
        <f t="shared" si="31"/>
        <v>356463</v>
      </c>
      <c r="K155" s="121">
        <v>0</v>
      </c>
      <c r="L155" s="122">
        <v>9479521</v>
      </c>
      <c r="M155" s="122">
        <v>10483569</v>
      </c>
      <c r="N155" s="122">
        <v>10427391</v>
      </c>
      <c r="O155" s="122">
        <v>5896098</v>
      </c>
      <c r="P155" s="119">
        <v>1844451</v>
      </c>
      <c r="Q155" s="120">
        <f t="shared" si="32"/>
        <v>38131030</v>
      </c>
      <c r="R155" s="123">
        <f t="shared" si="33"/>
        <v>38487493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553419</v>
      </c>
      <c r="I156" s="119">
        <v>384930</v>
      </c>
      <c r="J156" s="134">
        <f t="shared" si="31"/>
        <v>938349</v>
      </c>
      <c r="K156" s="121">
        <v>0</v>
      </c>
      <c r="L156" s="122">
        <v>10502361</v>
      </c>
      <c r="M156" s="122">
        <v>14654700</v>
      </c>
      <c r="N156" s="122">
        <v>13315905</v>
      </c>
      <c r="O156" s="122">
        <v>11268945</v>
      </c>
      <c r="P156" s="119">
        <v>5357277</v>
      </c>
      <c r="Q156" s="120">
        <f t="shared" si="32"/>
        <v>55099188</v>
      </c>
      <c r="R156" s="123">
        <f t="shared" si="33"/>
        <v>56037537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1"/>
        <v>0</v>
      </c>
      <c r="K157" s="140"/>
      <c r="L157" s="122">
        <v>35528337</v>
      </c>
      <c r="M157" s="122">
        <v>47303262</v>
      </c>
      <c r="N157" s="122">
        <v>47711106</v>
      </c>
      <c r="O157" s="122">
        <v>32936337</v>
      </c>
      <c r="P157" s="119">
        <v>15791013</v>
      </c>
      <c r="Q157" s="120">
        <f t="shared" si="32"/>
        <v>179270055</v>
      </c>
      <c r="R157" s="123">
        <f t="shared" si="33"/>
        <v>179270055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1"/>
        <v>0</v>
      </c>
      <c r="K158" s="140"/>
      <c r="L158" s="122">
        <v>4403313</v>
      </c>
      <c r="M158" s="122">
        <v>5870160</v>
      </c>
      <c r="N158" s="122">
        <v>4657176</v>
      </c>
      <c r="O158" s="122">
        <v>6607395</v>
      </c>
      <c r="P158" s="119">
        <v>2584863</v>
      </c>
      <c r="Q158" s="120">
        <f t="shared" si="32"/>
        <v>24122907</v>
      </c>
      <c r="R158" s="123">
        <f t="shared" si="33"/>
        <v>24122907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1"/>
        <v>0</v>
      </c>
      <c r="K159" s="140"/>
      <c r="L159" s="122">
        <v>0</v>
      </c>
      <c r="M159" s="122">
        <v>0</v>
      </c>
      <c r="N159" s="122">
        <v>1211247</v>
      </c>
      <c r="O159" s="122">
        <v>920700</v>
      </c>
      <c r="P159" s="119">
        <v>1069155</v>
      </c>
      <c r="Q159" s="120">
        <f>SUM(K159:P159)</f>
        <v>3201102</v>
      </c>
      <c r="R159" s="123">
        <f>SUM(J159,Q159)</f>
        <v>3201102</v>
      </c>
    </row>
    <row r="160" spans="2:18" s="91" customFormat="1" ht="16.5" customHeight="1">
      <c r="B160" s="144"/>
      <c r="C160" s="167" t="s">
        <v>73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1"/>
        <v>0</v>
      </c>
      <c r="K160" s="173"/>
      <c r="L160" s="174">
        <v>599643</v>
      </c>
      <c r="M160" s="174">
        <v>326601</v>
      </c>
      <c r="N160" s="174">
        <v>1678662</v>
      </c>
      <c r="O160" s="174">
        <v>681570</v>
      </c>
      <c r="P160" s="171">
        <v>332271</v>
      </c>
      <c r="Q160" s="175">
        <f t="shared" si="32"/>
        <v>3618747</v>
      </c>
      <c r="R160" s="176">
        <f t="shared" si="33"/>
        <v>3618747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9390369</v>
      </c>
      <c r="M161" s="101">
        <f aca="true" t="shared" si="34" ref="M161:R161">SUM(M162:M164)</f>
        <v>25760075</v>
      </c>
      <c r="N161" s="101">
        <f t="shared" si="34"/>
        <v>81306978</v>
      </c>
      <c r="O161" s="101">
        <f t="shared" si="34"/>
        <v>215675043</v>
      </c>
      <c r="P161" s="102">
        <f t="shared" si="34"/>
        <v>348144989</v>
      </c>
      <c r="Q161" s="103">
        <f t="shared" si="34"/>
        <v>680277454</v>
      </c>
      <c r="R161" s="104">
        <f t="shared" si="34"/>
        <v>680277454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1166310</v>
      </c>
      <c r="M162" s="113">
        <v>7447199</v>
      </c>
      <c r="N162" s="113">
        <v>43226547</v>
      </c>
      <c r="O162" s="113">
        <v>86331402</v>
      </c>
      <c r="P162" s="110">
        <v>105826463</v>
      </c>
      <c r="Q162" s="111">
        <f>SUM(K162:P162)</f>
        <v>243997921</v>
      </c>
      <c r="R162" s="114">
        <f>SUM(J162,Q162)</f>
        <v>243997921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7208391</v>
      </c>
      <c r="M163" s="122">
        <v>16540452</v>
      </c>
      <c r="N163" s="122">
        <v>28445391</v>
      </c>
      <c r="O163" s="122">
        <v>39029379</v>
      </c>
      <c r="P163" s="119">
        <v>22862853</v>
      </c>
      <c r="Q163" s="120">
        <f>SUM(K163:P163)</f>
        <v>114086466</v>
      </c>
      <c r="R163" s="123">
        <f>SUM(J163,Q163)</f>
        <v>114086466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1015668</v>
      </c>
      <c r="M164" s="130">
        <v>1772424</v>
      </c>
      <c r="N164" s="130">
        <v>9635040</v>
      </c>
      <c r="O164" s="130">
        <v>90314262</v>
      </c>
      <c r="P164" s="127">
        <v>219455673</v>
      </c>
      <c r="Q164" s="128">
        <f>SUM(K164:P164)</f>
        <v>322193067</v>
      </c>
      <c r="R164" s="131">
        <f>SUM(J164,Q164)</f>
        <v>322193067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5" ref="H165:R165">SUM(H132,H152,H161)</f>
        <v>35787601</v>
      </c>
      <c r="I165" s="98">
        <f t="shared" si="35"/>
        <v>64562141</v>
      </c>
      <c r="J165" s="99">
        <f t="shared" si="35"/>
        <v>100349742</v>
      </c>
      <c r="K165" s="100">
        <f t="shared" si="35"/>
        <v>0</v>
      </c>
      <c r="L165" s="101">
        <f t="shared" si="35"/>
        <v>320886735</v>
      </c>
      <c r="M165" s="101">
        <f t="shared" si="35"/>
        <v>325016754</v>
      </c>
      <c r="N165" s="101">
        <f t="shared" si="35"/>
        <v>342305104</v>
      </c>
      <c r="O165" s="101">
        <f t="shared" si="35"/>
        <v>410934058</v>
      </c>
      <c r="P165" s="102">
        <f t="shared" si="35"/>
        <v>469513181</v>
      </c>
      <c r="Q165" s="103">
        <f t="shared" si="35"/>
        <v>1868655832</v>
      </c>
      <c r="R165" s="104">
        <f t="shared" si="35"/>
        <v>1969005574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12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平成２７年（２０１５年）５月※</v>
      </c>
      <c r="J1" s="291" t="s">
        <v>0</v>
      </c>
      <c r="K1" s="292"/>
      <c r="L1" s="292"/>
      <c r="M1" s="292"/>
      <c r="N1" s="292"/>
      <c r="O1" s="293"/>
      <c r="P1" s="304">
        <v>42229</v>
      </c>
      <c r="Q1" s="30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5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平成２７年（２０１５年）５月末日現在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46799</v>
      </c>
      <c r="Q6" s="190">
        <f>R42</f>
        <v>18739</v>
      </c>
      <c r="R6" s="300">
        <f>Q6/Q7</f>
        <v>0.20651083854046132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43942</v>
      </c>
      <c r="Q7" s="190">
        <f>I8</f>
        <v>90741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90741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平成２７年（２０１５年）５月末日現在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784</v>
      </c>
      <c r="I14" s="217">
        <f>I15+I16+I17+I18+I19+I20</f>
        <v>604</v>
      </c>
      <c r="J14" s="24">
        <f aca="true" t="shared" si="0" ref="J14:J22">SUM(H14:I14)</f>
        <v>1388</v>
      </c>
      <c r="K14" s="191" t="s">
        <v>78</v>
      </c>
      <c r="L14" s="25">
        <f>L15+L16+L17+L18+L19+L20</f>
        <v>1247</v>
      </c>
      <c r="M14" s="25">
        <f>M15+M16+M17+M18+M19+M20</f>
        <v>922</v>
      </c>
      <c r="N14" s="25">
        <f>N15+N16+N17+N18+N19+N20</f>
        <v>641</v>
      </c>
      <c r="O14" s="25">
        <f>O15+O16+O17+O18+O19+O20</f>
        <v>620</v>
      </c>
      <c r="P14" s="25">
        <f>P15+P16+P17+P18+P19+P20</f>
        <v>547</v>
      </c>
      <c r="Q14" s="27">
        <f aca="true" t="shared" si="1" ref="Q14:Q22">SUM(K14:P14)</f>
        <v>3977</v>
      </c>
      <c r="R14" s="203">
        <f aca="true" t="shared" si="2" ref="R14:R22">SUM(J14,Q14)</f>
        <v>5365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77</v>
      </c>
      <c r="I15" s="31">
        <v>80</v>
      </c>
      <c r="J15" s="32">
        <f t="shared" si="0"/>
        <v>157</v>
      </c>
      <c r="K15" s="192" t="s">
        <v>78</v>
      </c>
      <c r="L15" s="33">
        <v>109</v>
      </c>
      <c r="M15" s="33">
        <v>99</v>
      </c>
      <c r="N15" s="33">
        <v>63</v>
      </c>
      <c r="O15" s="33">
        <v>42</v>
      </c>
      <c r="P15" s="31">
        <v>47</v>
      </c>
      <c r="Q15" s="32">
        <f t="shared" si="1"/>
        <v>360</v>
      </c>
      <c r="R15" s="204">
        <f t="shared" si="2"/>
        <v>517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105</v>
      </c>
      <c r="I16" s="31">
        <v>93</v>
      </c>
      <c r="J16" s="32">
        <f t="shared" si="0"/>
        <v>198</v>
      </c>
      <c r="K16" s="192" t="s">
        <v>78</v>
      </c>
      <c r="L16" s="33">
        <v>153</v>
      </c>
      <c r="M16" s="33">
        <v>117</v>
      </c>
      <c r="N16" s="33">
        <v>93</v>
      </c>
      <c r="O16" s="33">
        <v>73</v>
      </c>
      <c r="P16" s="31">
        <v>83</v>
      </c>
      <c r="Q16" s="32">
        <f t="shared" si="1"/>
        <v>519</v>
      </c>
      <c r="R16" s="205">
        <f t="shared" si="2"/>
        <v>717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131</v>
      </c>
      <c r="I17" s="31">
        <v>101</v>
      </c>
      <c r="J17" s="32">
        <f t="shared" si="0"/>
        <v>232</v>
      </c>
      <c r="K17" s="192" t="s">
        <v>78</v>
      </c>
      <c r="L17" s="33">
        <v>190</v>
      </c>
      <c r="M17" s="33">
        <v>151</v>
      </c>
      <c r="N17" s="33">
        <v>109</v>
      </c>
      <c r="O17" s="33">
        <v>124</v>
      </c>
      <c r="P17" s="31">
        <v>108</v>
      </c>
      <c r="Q17" s="32">
        <f t="shared" si="1"/>
        <v>682</v>
      </c>
      <c r="R17" s="205">
        <f t="shared" si="2"/>
        <v>914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180</v>
      </c>
      <c r="I18" s="31">
        <v>144</v>
      </c>
      <c r="J18" s="32">
        <f t="shared" si="0"/>
        <v>324</v>
      </c>
      <c r="K18" s="192" t="s">
        <v>78</v>
      </c>
      <c r="L18" s="33">
        <v>321</v>
      </c>
      <c r="M18" s="33">
        <v>224</v>
      </c>
      <c r="N18" s="33">
        <v>134</v>
      </c>
      <c r="O18" s="33">
        <v>159</v>
      </c>
      <c r="P18" s="31">
        <v>119</v>
      </c>
      <c r="Q18" s="32">
        <f t="shared" si="1"/>
        <v>957</v>
      </c>
      <c r="R18" s="205">
        <f t="shared" si="2"/>
        <v>1281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198</v>
      </c>
      <c r="I19" s="31">
        <v>121</v>
      </c>
      <c r="J19" s="32">
        <f t="shared" si="0"/>
        <v>319</v>
      </c>
      <c r="K19" s="192" t="s">
        <v>78</v>
      </c>
      <c r="L19" s="33">
        <v>287</v>
      </c>
      <c r="M19" s="33">
        <v>208</v>
      </c>
      <c r="N19" s="33">
        <v>161</v>
      </c>
      <c r="O19" s="33">
        <v>122</v>
      </c>
      <c r="P19" s="31">
        <v>117</v>
      </c>
      <c r="Q19" s="32">
        <f t="shared" si="1"/>
        <v>895</v>
      </c>
      <c r="R19" s="205">
        <f t="shared" si="2"/>
        <v>1214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93</v>
      </c>
      <c r="I20" s="36">
        <v>65</v>
      </c>
      <c r="J20" s="37">
        <f t="shared" si="0"/>
        <v>158</v>
      </c>
      <c r="K20" s="193" t="s">
        <v>78</v>
      </c>
      <c r="L20" s="38">
        <v>187</v>
      </c>
      <c r="M20" s="38">
        <v>123</v>
      </c>
      <c r="N20" s="38">
        <v>81</v>
      </c>
      <c r="O20" s="38">
        <v>100</v>
      </c>
      <c r="P20" s="36">
        <v>73</v>
      </c>
      <c r="Q20" s="32">
        <f t="shared" si="1"/>
        <v>564</v>
      </c>
      <c r="R20" s="206">
        <f t="shared" si="2"/>
        <v>722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19</v>
      </c>
      <c r="I21" s="23">
        <v>28</v>
      </c>
      <c r="J21" s="24">
        <f t="shared" si="0"/>
        <v>47</v>
      </c>
      <c r="K21" s="191" t="s">
        <v>78</v>
      </c>
      <c r="L21" s="25">
        <v>45</v>
      </c>
      <c r="M21" s="25">
        <v>47</v>
      </c>
      <c r="N21" s="25">
        <v>21</v>
      </c>
      <c r="O21" s="25">
        <v>11</v>
      </c>
      <c r="P21" s="26">
        <v>29</v>
      </c>
      <c r="Q21" s="41">
        <f t="shared" si="1"/>
        <v>153</v>
      </c>
      <c r="R21" s="207">
        <f t="shared" si="2"/>
        <v>200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803</v>
      </c>
      <c r="I22" s="209">
        <f>I14+I21</f>
        <v>632</v>
      </c>
      <c r="J22" s="210">
        <f t="shared" si="0"/>
        <v>1435</v>
      </c>
      <c r="K22" s="211" t="s">
        <v>78</v>
      </c>
      <c r="L22" s="212">
        <f>L14+L21</f>
        <v>1292</v>
      </c>
      <c r="M22" s="212">
        <f>M14+M21</f>
        <v>969</v>
      </c>
      <c r="N22" s="212">
        <f>N14+N21</f>
        <v>662</v>
      </c>
      <c r="O22" s="212">
        <f>O14+O21</f>
        <v>631</v>
      </c>
      <c r="P22" s="209">
        <f>P14+P21</f>
        <v>576</v>
      </c>
      <c r="Q22" s="210">
        <f t="shared" si="1"/>
        <v>4130</v>
      </c>
      <c r="R22" s="213">
        <f t="shared" si="2"/>
        <v>5565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2036</v>
      </c>
      <c r="I24" s="217">
        <f>I25+I26+I27+I28+I29+I30</f>
        <v>1786</v>
      </c>
      <c r="J24" s="24">
        <f aca="true" t="shared" si="3" ref="J24:J32">SUM(H24:I24)</f>
        <v>3822</v>
      </c>
      <c r="K24" s="191" t="s">
        <v>85</v>
      </c>
      <c r="L24" s="25">
        <f>L25+L26+L27+L28+L29+L30</f>
        <v>2885</v>
      </c>
      <c r="M24" s="25">
        <f>M25+M26+M27+M28+M29+M30</f>
        <v>1805</v>
      </c>
      <c r="N24" s="25">
        <f>N25+N26+N27+N28+N29+N30</f>
        <v>1354</v>
      </c>
      <c r="O24" s="25">
        <f>O25+O26+O27+O28+O29+O30</f>
        <v>1533</v>
      </c>
      <c r="P24" s="25">
        <f>P25+P26+P27+P28+P29+P30</f>
        <v>1609</v>
      </c>
      <c r="Q24" s="27">
        <f aca="true" t="shared" si="4" ref="Q24:Q32">SUM(K24:P24)</f>
        <v>9186</v>
      </c>
      <c r="R24" s="203">
        <f aca="true" t="shared" si="5" ref="R24:R32">SUM(J24,Q24)</f>
        <v>13008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67</v>
      </c>
      <c r="I25" s="31">
        <v>87</v>
      </c>
      <c r="J25" s="32">
        <f t="shared" si="3"/>
        <v>154</v>
      </c>
      <c r="K25" s="192" t="s">
        <v>78</v>
      </c>
      <c r="L25" s="33">
        <v>94</v>
      </c>
      <c r="M25" s="33">
        <v>71</v>
      </c>
      <c r="N25" s="33">
        <v>40</v>
      </c>
      <c r="O25" s="33">
        <v>29</v>
      </c>
      <c r="P25" s="31">
        <v>53</v>
      </c>
      <c r="Q25" s="32">
        <f t="shared" si="4"/>
        <v>287</v>
      </c>
      <c r="R25" s="204">
        <f t="shared" si="5"/>
        <v>441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169</v>
      </c>
      <c r="I26" s="31">
        <v>145</v>
      </c>
      <c r="J26" s="32">
        <f t="shared" si="3"/>
        <v>314</v>
      </c>
      <c r="K26" s="192" t="s">
        <v>78</v>
      </c>
      <c r="L26" s="33">
        <v>174</v>
      </c>
      <c r="M26" s="33">
        <v>111</v>
      </c>
      <c r="N26" s="33">
        <v>76</v>
      </c>
      <c r="O26" s="33">
        <v>51</v>
      </c>
      <c r="P26" s="31">
        <v>75</v>
      </c>
      <c r="Q26" s="32">
        <f t="shared" si="4"/>
        <v>487</v>
      </c>
      <c r="R26" s="205">
        <f t="shared" si="5"/>
        <v>801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360</v>
      </c>
      <c r="I27" s="31">
        <v>261</v>
      </c>
      <c r="J27" s="32">
        <f t="shared" si="3"/>
        <v>621</v>
      </c>
      <c r="K27" s="192" t="s">
        <v>78</v>
      </c>
      <c r="L27" s="33">
        <v>334</v>
      </c>
      <c r="M27" s="33">
        <v>205</v>
      </c>
      <c r="N27" s="33">
        <v>119</v>
      </c>
      <c r="O27" s="33">
        <v>116</v>
      </c>
      <c r="P27" s="31">
        <v>122</v>
      </c>
      <c r="Q27" s="32">
        <f t="shared" si="4"/>
        <v>896</v>
      </c>
      <c r="R27" s="205">
        <f t="shared" si="5"/>
        <v>1517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643</v>
      </c>
      <c r="I28" s="31">
        <v>550</v>
      </c>
      <c r="J28" s="32">
        <f t="shared" si="3"/>
        <v>1193</v>
      </c>
      <c r="K28" s="192" t="s">
        <v>78</v>
      </c>
      <c r="L28" s="33">
        <v>726</v>
      </c>
      <c r="M28" s="33">
        <v>382</v>
      </c>
      <c r="N28" s="33">
        <v>270</v>
      </c>
      <c r="O28" s="33">
        <v>301</v>
      </c>
      <c r="P28" s="31">
        <v>272</v>
      </c>
      <c r="Q28" s="32">
        <f t="shared" si="4"/>
        <v>1951</v>
      </c>
      <c r="R28" s="205">
        <f t="shared" si="5"/>
        <v>3144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554</v>
      </c>
      <c r="I29" s="31">
        <v>466</v>
      </c>
      <c r="J29" s="32">
        <f t="shared" si="3"/>
        <v>1020</v>
      </c>
      <c r="K29" s="192" t="s">
        <v>78</v>
      </c>
      <c r="L29" s="33">
        <v>890</v>
      </c>
      <c r="M29" s="33">
        <v>519</v>
      </c>
      <c r="N29" s="33">
        <v>373</v>
      </c>
      <c r="O29" s="33">
        <v>440</v>
      </c>
      <c r="P29" s="31">
        <v>414</v>
      </c>
      <c r="Q29" s="32">
        <f t="shared" si="4"/>
        <v>2636</v>
      </c>
      <c r="R29" s="205">
        <f t="shared" si="5"/>
        <v>3656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243</v>
      </c>
      <c r="I30" s="36">
        <v>277</v>
      </c>
      <c r="J30" s="37">
        <f t="shared" si="3"/>
        <v>520</v>
      </c>
      <c r="K30" s="193" t="s">
        <v>78</v>
      </c>
      <c r="L30" s="38">
        <v>667</v>
      </c>
      <c r="M30" s="38">
        <v>517</v>
      </c>
      <c r="N30" s="38">
        <v>476</v>
      </c>
      <c r="O30" s="38">
        <v>596</v>
      </c>
      <c r="P30" s="36">
        <v>673</v>
      </c>
      <c r="Q30" s="37">
        <f t="shared" si="4"/>
        <v>2929</v>
      </c>
      <c r="R30" s="206">
        <f t="shared" si="5"/>
        <v>3449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24</v>
      </c>
      <c r="I31" s="23">
        <v>34</v>
      </c>
      <c r="J31" s="24">
        <f t="shared" si="3"/>
        <v>58</v>
      </c>
      <c r="K31" s="191" t="s">
        <v>78</v>
      </c>
      <c r="L31" s="25">
        <v>32</v>
      </c>
      <c r="M31" s="25">
        <v>26</v>
      </c>
      <c r="N31" s="25">
        <v>14</v>
      </c>
      <c r="O31" s="25">
        <v>13</v>
      </c>
      <c r="P31" s="26">
        <v>23</v>
      </c>
      <c r="Q31" s="41">
        <f t="shared" si="4"/>
        <v>108</v>
      </c>
      <c r="R31" s="207">
        <f t="shared" si="5"/>
        <v>166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2060</v>
      </c>
      <c r="I32" s="209">
        <f>I24+I31</f>
        <v>1820</v>
      </c>
      <c r="J32" s="210">
        <f t="shared" si="3"/>
        <v>3880</v>
      </c>
      <c r="K32" s="211" t="s">
        <v>78</v>
      </c>
      <c r="L32" s="212">
        <f>L24+L31</f>
        <v>2917</v>
      </c>
      <c r="M32" s="212">
        <f>M24+M31</f>
        <v>1831</v>
      </c>
      <c r="N32" s="212">
        <f>N24+N31</f>
        <v>1368</v>
      </c>
      <c r="O32" s="212">
        <f>O24+O31</f>
        <v>1546</v>
      </c>
      <c r="P32" s="209">
        <f>P24+P31</f>
        <v>1632</v>
      </c>
      <c r="Q32" s="210">
        <f t="shared" si="4"/>
        <v>9294</v>
      </c>
      <c r="R32" s="213">
        <f t="shared" si="5"/>
        <v>13174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2820</v>
      </c>
      <c r="I34" s="217">
        <f t="shared" si="6"/>
        <v>2390</v>
      </c>
      <c r="J34" s="24">
        <f>SUM(H34:I34)</f>
        <v>5210</v>
      </c>
      <c r="K34" s="191" t="s">
        <v>85</v>
      </c>
      <c r="L34" s="218">
        <f>L14+L24</f>
        <v>4132</v>
      </c>
      <c r="M34" s="218">
        <f>M14+M24</f>
        <v>2727</v>
      </c>
      <c r="N34" s="218">
        <f>N14+N24</f>
        <v>1995</v>
      </c>
      <c r="O34" s="218">
        <f>O14+O24</f>
        <v>2153</v>
      </c>
      <c r="P34" s="218">
        <f>P14+P24</f>
        <v>2156</v>
      </c>
      <c r="Q34" s="27">
        <f aca="true" t="shared" si="7" ref="Q34:Q42">SUM(K34:P34)</f>
        <v>13163</v>
      </c>
      <c r="R34" s="203">
        <f aca="true" t="shared" si="8" ref="R34:R42">SUM(J34,Q34)</f>
        <v>18373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144</v>
      </c>
      <c r="I35" s="219">
        <f t="shared" si="6"/>
        <v>167</v>
      </c>
      <c r="J35" s="32">
        <f>SUM(H35:I35)</f>
        <v>311</v>
      </c>
      <c r="K35" s="220" t="s">
        <v>85</v>
      </c>
      <c r="L35" s="157">
        <f aca="true" t="shared" si="9" ref="L35:P41">L15+L25</f>
        <v>203</v>
      </c>
      <c r="M35" s="157">
        <f t="shared" si="9"/>
        <v>170</v>
      </c>
      <c r="N35" s="157">
        <f t="shared" si="9"/>
        <v>103</v>
      </c>
      <c r="O35" s="157">
        <f t="shared" si="9"/>
        <v>71</v>
      </c>
      <c r="P35" s="154">
        <f>P15+P25</f>
        <v>100</v>
      </c>
      <c r="Q35" s="32">
        <f>SUM(K35:P35)</f>
        <v>647</v>
      </c>
      <c r="R35" s="204">
        <f>SUM(J35,Q35)</f>
        <v>958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274</v>
      </c>
      <c r="I36" s="221">
        <f t="shared" si="6"/>
        <v>238</v>
      </c>
      <c r="J36" s="32">
        <f aca="true" t="shared" si="10" ref="J36:J42">SUM(H36:I36)</f>
        <v>512</v>
      </c>
      <c r="K36" s="222" t="s">
        <v>85</v>
      </c>
      <c r="L36" s="158">
        <f t="shared" si="9"/>
        <v>327</v>
      </c>
      <c r="M36" s="158">
        <f t="shared" si="9"/>
        <v>228</v>
      </c>
      <c r="N36" s="158">
        <f t="shared" si="9"/>
        <v>169</v>
      </c>
      <c r="O36" s="158">
        <f t="shared" si="9"/>
        <v>124</v>
      </c>
      <c r="P36" s="156">
        <f t="shared" si="9"/>
        <v>158</v>
      </c>
      <c r="Q36" s="32">
        <f t="shared" si="7"/>
        <v>1006</v>
      </c>
      <c r="R36" s="205">
        <f t="shared" si="8"/>
        <v>1518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491</v>
      </c>
      <c r="I37" s="221">
        <f t="shared" si="6"/>
        <v>362</v>
      </c>
      <c r="J37" s="32">
        <f t="shared" si="10"/>
        <v>853</v>
      </c>
      <c r="K37" s="222" t="s">
        <v>85</v>
      </c>
      <c r="L37" s="158">
        <f t="shared" si="9"/>
        <v>524</v>
      </c>
      <c r="M37" s="158">
        <f t="shared" si="9"/>
        <v>356</v>
      </c>
      <c r="N37" s="158">
        <f t="shared" si="9"/>
        <v>228</v>
      </c>
      <c r="O37" s="158">
        <f t="shared" si="9"/>
        <v>240</v>
      </c>
      <c r="P37" s="156">
        <f t="shared" si="9"/>
        <v>230</v>
      </c>
      <c r="Q37" s="32">
        <f t="shared" si="7"/>
        <v>1578</v>
      </c>
      <c r="R37" s="205">
        <f>SUM(J37,Q37)</f>
        <v>2431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823</v>
      </c>
      <c r="I38" s="221">
        <f t="shared" si="6"/>
        <v>694</v>
      </c>
      <c r="J38" s="32">
        <f t="shared" si="10"/>
        <v>1517</v>
      </c>
      <c r="K38" s="222" t="s">
        <v>85</v>
      </c>
      <c r="L38" s="158">
        <f t="shared" si="9"/>
        <v>1047</v>
      </c>
      <c r="M38" s="158">
        <f t="shared" si="9"/>
        <v>606</v>
      </c>
      <c r="N38" s="158">
        <f t="shared" si="9"/>
        <v>404</v>
      </c>
      <c r="O38" s="158">
        <f t="shared" si="9"/>
        <v>460</v>
      </c>
      <c r="P38" s="156">
        <f t="shared" si="9"/>
        <v>391</v>
      </c>
      <c r="Q38" s="32">
        <f t="shared" si="7"/>
        <v>2908</v>
      </c>
      <c r="R38" s="205">
        <f t="shared" si="8"/>
        <v>4425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752</v>
      </c>
      <c r="I39" s="221">
        <f t="shared" si="6"/>
        <v>587</v>
      </c>
      <c r="J39" s="32">
        <f t="shared" si="10"/>
        <v>1339</v>
      </c>
      <c r="K39" s="222" t="s">
        <v>85</v>
      </c>
      <c r="L39" s="158">
        <f t="shared" si="9"/>
        <v>1177</v>
      </c>
      <c r="M39" s="158">
        <f t="shared" si="9"/>
        <v>727</v>
      </c>
      <c r="N39" s="158">
        <f t="shared" si="9"/>
        <v>534</v>
      </c>
      <c r="O39" s="158">
        <f t="shared" si="9"/>
        <v>562</v>
      </c>
      <c r="P39" s="156">
        <f t="shared" si="9"/>
        <v>531</v>
      </c>
      <c r="Q39" s="32">
        <f t="shared" si="7"/>
        <v>3531</v>
      </c>
      <c r="R39" s="205">
        <f t="shared" si="8"/>
        <v>4870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336</v>
      </c>
      <c r="I40" s="223">
        <f t="shared" si="6"/>
        <v>342</v>
      </c>
      <c r="J40" s="37">
        <f t="shared" si="10"/>
        <v>678</v>
      </c>
      <c r="K40" s="224" t="s">
        <v>85</v>
      </c>
      <c r="L40" s="225">
        <f t="shared" si="9"/>
        <v>854</v>
      </c>
      <c r="M40" s="225">
        <f t="shared" si="9"/>
        <v>640</v>
      </c>
      <c r="N40" s="225">
        <f t="shared" si="9"/>
        <v>557</v>
      </c>
      <c r="O40" s="225">
        <f t="shared" si="9"/>
        <v>696</v>
      </c>
      <c r="P40" s="226">
        <f t="shared" si="9"/>
        <v>746</v>
      </c>
      <c r="Q40" s="227">
        <f t="shared" si="7"/>
        <v>3493</v>
      </c>
      <c r="R40" s="206">
        <f t="shared" si="8"/>
        <v>4171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43</v>
      </c>
      <c r="I41" s="217">
        <f t="shared" si="6"/>
        <v>62</v>
      </c>
      <c r="J41" s="22">
        <f>SUM(H41:I41)</f>
        <v>105</v>
      </c>
      <c r="K41" s="228" t="s">
        <v>85</v>
      </c>
      <c r="L41" s="148">
        <f>L21+L31</f>
        <v>77</v>
      </c>
      <c r="M41" s="148">
        <f t="shared" si="9"/>
        <v>73</v>
      </c>
      <c r="N41" s="148">
        <f t="shared" si="9"/>
        <v>35</v>
      </c>
      <c r="O41" s="148">
        <f t="shared" si="9"/>
        <v>24</v>
      </c>
      <c r="P41" s="149">
        <f t="shared" si="9"/>
        <v>52</v>
      </c>
      <c r="Q41" s="27">
        <f t="shared" si="7"/>
        <v>261</v>
      </c>
      <c r="R41" s="229">
        <f t="shared" si="8"/>
        <v>366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2863</v>
      </c>
      <c r="I42" s="209">
        <f>I34+I41</f>
        <v>2452</v>
      </c>
      <c r="J42" s="210">
        <f t="shared" si="10"/>
        <v>5315</v>
      </c>
      <c r="K42" s="211" t="s">
        <v>85</v>
      </c>
      <c r="L42" s="212">
        <f>L34+L41</f>
        <v>4209</v>
      </c>
      <c r="M42" s="212">
        <f>M34+M41</f>
        <v>2800</v>
      </c>
      <c r="N42" s="212">
        <f>N34+N41</f>
        <v>2030</v>
      </c>
      <c r="O42" s="212">
        <f>O34+O41</f>
        <v>2177</v>
      </c>
      <c r="P42" s="209">
        <f>P34+P41</f>
        <v>2208</v>
      </c>
      <c r="Q42" s="210">
        <f t="shared" si="7"/>
        <v>13424</v>
      </c>
      <c r="R42" s="213">
        <f t="shared" si="8"/>
        <v>18739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平成２７年（２０１５年）５月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1498</v>
      </c>
      <c r="I49" s="56">
        <v>1610</v>
      </c>
      <c r="J49" s="57">
        <f>SUM(H49:I49)</f>
        <v>3108</v>
      </c>
      <c r="K49" s="58">
        <v>0</v>
      </c>
      <c r="L49" s="59">
        <v>2887</v>
      </c>
      <c r="M49" s="59">
        <v>1959</v>
      </c>
      <c r="N49" s="59">
        <v>1197</v>
      </c>
      <c r="O49" s="59">
        <v>806</v>
      </c>
      <c r="P49" s="60">
        <v>428</v>
      </c>
      <c r="Q49" s="61">
        <f>SUM(K49:P49)</f>
        <v>7277</v>
      </c>
      <c r="R49" s="28">
        <f>SUM(J49,Q49)</f>
        <v>10385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18</v>
      </c>
      <c r="I50" s="63">
        <v>48</v>
      </c>
      <c r="J50" s="64">
        <f>SUM(H50:I50)</f>
        <v>66</v>
      </c>
      <c r="K50" s="65">
        <v>0</v>
      </c>
      <c r="L50" s="66">
        <v>41</v>
      </c>
      <c r="M50" s="66">
        <v>61</v>
      </c>
      <c r="N50" s="66">
        <v>26</v>
      </c>
      <c r="O50" s="66">
        <v>12</v>
      </c>
      <c r="P50" s="67">
        <v>19</v>
      </c>
      <c r="Q50" s="68">
        <f>SUM(K50:P50)</f>
        <v>159</v>
      </c>
      <c r="R50" s="39">
        <f>SUM(J50,Q50)</f>
        <v>225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1516</v>
      </c>
      <c r="I51" s="43">
        <f t="shared" si="11"/>
        <v>1658</v>
      </c>
      <c r="J51" s="44">
        <f t="shared" si="11"/>
        <v>3174</v>
      </c>
      <c r="K51" s="45">
        <f t="shared" si="11"/>
        <v>0</v>
      </c>
      <c r="L51" s="46">
        <f t="shared" si="11"/>
        <v>2928</v>
      </c>
      <c r="M51" s="46">
        <f t="shared" si="11"/>
        <v>2020</v>
      </c>
      <c r="N51" s="46">
        <f t="shared" si="11"/>
        <v>1223</v>
      </c>
      <c r="O51" s="46">
        <f t="shared" si="11"/>
        <v>818</v>
      </c>
      <c r="P51" s="43">
        <f t="shared" si="11"/>
        <v>447</v>
      </c>
      <c r="Q51" s="44">
        <f>SUM(K51:P51)</f>
        <v>7436</v>
      </c>
      <c r="R51" s="47">
        <f>SUM(J51,Q51)</f>
        <v>10610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平成２７年（２０１５年）５月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22</v>
      </c>
      <c r="I58" s="56">
        <v>8</v>
      </c>
      <c r="J58" s="57">
        <f>SUM(H58:I58)</f>
        <v>30</v>
      </c>
      <c r="K58" s="58">
        <v>0</v>
      </c>
      <c r="L58" s="59">
        <v>389</v>
      </c>
      <c r="M58" s="59">
        <v>409</v>
      </c>
      <c r="N58" s="59">
        <v>367</v>
      </c>
      <c r="O58" s="59">
        <v>268</v>
      </c>
      <c r="P58" s="60">
        <v>117</v>
      </c>
      <c r="Q58" s="70">
        <f>SUM(K58:P58)</f>
        <v>1550</v>
      </c>
      <c r="R58" s="71">
        <f>SUM(J58,Q58)</f>
        <v>1580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4</v>
      </c>
      <c r="M59" s="66">
        <v>4</v>
      </c>
      <c r="N59" s="66">
        <v>6</v>
      </c>
      <c r="O59" s="66">
        <v>2</v>
      </c>
      <c r="P59" s="67">
        <v>3</v>
      </c>
      <c r="Q59" s="72">
        <f>SUM(K59:P59)</f>
        <v>19</v>
      </c>
      <c r="R59" s="73">
        <f>SUM(J59,Q59)</f>
        <v>19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22</v>
      </c>
      <c r="I60" s="43">
        <f>I58+I59</f>
        <v>8</v>
      </c>
      <c r="J60" s="44">
        <f>SUM(H60:I60)</f>
        <v>30</v>
      </c>
      <c r="K60" s="45">
        <f aca="true" t="shared" si="12" ref="K60:P60">K58+K59</f>
        <v>0</v>
      </c>
      <c r="L60" s="46">
        <f t="shared" si="12"/>
        <v>393</v>
      </c>
      <c r="M60" s="46">
        <f t="shared" si="12"/>
        <v>413</v>
      </c>
      <c r="N60" s="46">
        <f t="shared" si="12"/>
        <v>373</v>
      </c>
      <c r="O60" s="46">
        <f t="shared" si="12"/>
        <v>270</v>
      </c>
      <c r="P60" s="43">
        <f t="shared" si="12"/>
        <v>120</v>
      </c>
      <c r="Q60" s="74">
        <f>SUM(K60:P60)</f>
        <v>1569</v>
      </c>
      <c r="R60" s="75">
        <f>SUM(J60,Q60)</f>
        <v>1599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平成２７年（２０１５年）５月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8</v>
      </c>
      <c r="L68" s="59">
        <v>40</v>
      </c>
      <c r="M68" s="59">
        <v>195</v>
      </c>
      <c r="N68" s="59">
        <v>361</v>
      </c>
      <c r="O68" s="60">
        <v>394</v>
      </c>
      <c r="P68" s="70">
        <f>SUM(K68:O68)</f>
        <v>998</v>
      </c>
      <c r="Q68" s="71">
        <f>SUM(J68,P68)</f>
        <v>998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1</v>
      </c>
      <c r="M69" s="66">
        <v>1</v>
      </c>
      <c r="N69" s="66">
        <v>1</v>
      </c>
      <c r="O69" s="67">
        <v>5</v>
      </c>
      <c r="P69" s="72">
        <f>SUM(K69:O69)</f>
        <v>8</v>
      </c>
      <c r="Q69" s="73">
        <f>SUM(J69,P69)</f>
        <v>8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8</v>
      </c>
      <c r="L70" s="46">
        <f>L68+L69</f>
        <v>41</v>
      </c>
      <c r="M70" s="46">
        <f>M68+M69</f>
        <v>196</v>
      </c>
      <c r="N70" s="46">
        <f>N68+N69</f>
        <v>362</v>
      </c>
      <c r="O70" s="43">
        <f>O68+O69</f>
        <v>399</v>
      </c>
      <c r="P70" s="74">
        <f>SUM(K70:O70)</f>
        <v>1006</v>
      </c>
      <c r="Q70" s="75">
        <f>SUM(J70,P70)</f>
        <v>1006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平成２７年（２０１５年）５月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39</v>
      </c>
      <c r="L76" s="59">
        <v>70</v>
      </c>
      <c r="M76" s="59">
        <v>128</v>
      </c>
      <c r="N76" s="59">
        <v>135</v>
      </c>
      <c r="O76" s="60">
        <v>87</v>
      </c>
      <c r="P76" s="70">
        <f>SUM(K76:O76)</f>
        <v>459</v>
      </c>
      <c r="Q76" s="71">
        <f>SUM(J76,P76)</f>
        <v>459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2</v>
      </c>
      <c r="N77" s="66">
        <v>0</v>
      </c>
      <c r="O77" s="67">
        <v>0</v>
      </c>
      <c r="P77" s="72">
        <f>SUM(K77:O77)</f>
        <v>3</v>
      </c>
      <c r="Q77" s="73">
        <f>SUM(J77,P77)</f>
        <v>3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40</v>
      </c>
      <c r="L78" s="46">
        <f>L76+L77</f>
        <v>70</v>
      </c>
      <c r="M78" s="46">
        <f>M76+M77</f>
        <v>130</v>
      </c>
      <c r="N78" s="46">
        <f>N76+N77</f>
        <v>135</v>
      </c>
      <c r="O78" s="43">
        <f>O76+O77</f>
        <v>87</v>
      </c>
      <c r="P78" s="74">
        <f>SUM(K78:O78)</f>
        <v>462</v>
      </c>
      <c r="Q78" s="75">
        <f>SUM(J78,P78)</f>
        <v>462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平成２７年（２０１５年）５月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4</v>
      </c>
      <c r="L84" s="59">
        <v>8</v>
      </c>
      <c r="M84" s="59">
        <v>31</v>
      </c>
      <c r="N84" s="59">
        <v>270</v>
      </c>
      <c r="O84" s="60">
        <v>601</v>
      </c>
      <c r="P84" s="70">
        <f>SUM(K84:O84)</f>
        <v>914</v>
      </c>
      <c r="Q84" s="71">
        <f>SUM(J84,P84)</f>
        <v>914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2</v>
      </c>
      <c r="O85" s="67">
        <v>8</v>
      </c>
      <c r="P85" s="72">
        <f>SUM(K85:O85)</f>
        <v>10</v>
      </c>
      <c r="Q85" s="73">
        <f>SUM(J85,P85)</f>
        <v>10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4</v>
      </c>
      <c r="L86" s="46">
        <f>L84+L85</f>
        <v>8</v>
      </c>
      <c r="M86" s="46">
        <f>M84+M85</f>
        <v>31</v>
      </c>
      <c r="N86" s="46">
        <f>N84+N85</f>
        <v>272</v>
      </c>
      <c r="O86" s="43">
        <f>O84+O85</f>
        <v>609</v>
      </c>
      <c r="P86" s="74">
        <f>SUM(K86:O86)</f>
        <v>924</v>
      </c>
      <c r="Q86" s="75">
        <f>SUM(J86,P86)</f>
        <v>924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平成２７年（２０１５年）５月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3649</v>
      </c>
      <c r="I93" s="98">
        <f t="shared" si="13"/>
        <v>4363</v>
      </c>
      <c r="J93" s="99">
        <f t="shared" si="13"/>
        <v>8012</v>
      </c>
      <c r="K93" s="100">
        <f t="shared" si="13"/>
        <v>0</v>
      </c>
      <c r="L93" s="101">
        <f t="shared" si="13"/>
        <v>8193</v>
      </c>
      <c r="M93" s="101">
        <f t="shared" si="13"/>
        <v>6250</v>
      </c>
      <c r="N93" s="101">
        <f t="shared" si="13"/>
        <v>4022</v>
      </c>
      <c r="O93" s="101">
        <f t="shared" si="13"/>
        <v>2805</v>
      </c>
      <c r="P93" s="102">
        <f t="shared" si="13"/>
        <v>1770</v>
      </c>
      <c r="Q93" s="103">
        <f t="shared" si="13"/>
        <v>23040</v>
      </c>
      <c r="R93" s="104">
        <f t="shared" si="13"/>
        <v>31052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824</v>
      </c>
      <c r="I94" s="98">
        <f t="shared" si="14"/>
        <v>971</v>
      </c>
      <c r="J94" s="99">
        <f t="shared" si="14"/>
        <v>1795</v>
      </c>
      <c r="K94" s="100">
        <f t="shared" si="14"/>
        <v>0</v>
      </c>
      <c r="L94" s="101">
        <f t="shared" si="14"/>
        <v>1792</v>
      </c>
      <c r="M94" s="101">
        <f t="shared" si="14"/>
        <v>1360</v>
      </c>
      <c r="N94" s="101">
        <f t="shared" si="14"/>
        <v>935</v>
      </c>
      <c r="O94" s="101">
        <f t="shared" si="14"/>
        <v>686</v>
      </c>
      <c r="P94" s="102">
        <f t="shared" si="14"/>
        <v>605</v>
      </c>
      <c r="Q94" s="103">
        <f t="shared" si="14"/>
        <v>5378</v>
      </c>
      <c r="R94" s="104">
        <f aca="true" t="shared" si="15" ref="R94:R99">SUM(J94,Q94)</f>
        <v>7173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765</v>
      </c>
      <c r="I95" s="110">
        <v>867</v>
      </c>
      <c r="J95" s="111">
        <f>SUM(H95:I95)</f>
        <v>1632</v>
      </c>
      <c r="K95" s="112">
        <v>0</v>
      </c>
      <c r="L95" s="113">
        <v>1270</v>
      </c>
      <c r="M95" s="113">
        <v>819</v>
      </c>
      <c r="N95" s="113">
        <v>466</v>
      </c>
      <c r="O95" s="113">
        <v>308</v>
      </c>
      <c r="P95" s="110">
        <v>212</v>
      </c>
      <c r="Q95" s="111">
        <f>SUM(K95:P95)</f>
        <v>3075</v>
      </c>
      <c r="R95" s="114">
        <f t="shared" si="15"/>
        <v>4707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1</v>
      </c>
      <c r="M96" s="122">
        <v>2</v>
      </c>
      <c r="N96" s="122">
        <v>4</v>
      </c>
      <c r="O96" s="122">
        <v>8</v>
      </c>
      <c r="P96" s="119">
        <v>30</v>
      </c>
      <c r="Q96" s="120">
        <f>SUM(K96:P96)</f>
        <v>45</v>
      </c>
      <c r="R96" s="123">
        <f t="shared" si="15"/>
        <v>45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13</v>
      </c>
      <c r="I97" s="119">
        <v>23</v>
      </c>
      <c r="J97" s="120">
        <f>SUM(H97:I97)</f>
        <v>36</v>
      </c>
      <c r="K97" s="121">
        <v>0</v>
      </c>
      <c r="L97" s="122">
        <v>166</v>
      </c>
      <c r="M97" s="122">
        <v>153</v>
      </c>
      <c r="N97" s="122">
        <v>118</v>
      </c>
      <c r="O97" s="122">
        <v>108</v>
      </c>
      <c r="P97" s="119">
        <v>99</v>
      </c>
      <c r="Q97" s="120">
        <f>SUM(K97:P97)</f>
        <v>644</v>
      </c>
      <c r="R97" s="123">
        <f t="shared" si="15"/>
        <v>680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9</v>
      </c>
      <c r="I98" s="119">
        <v>39</v>
      </c>
      <c r="J98" s="120">
        <f>SUM(H98:I98)</f>
        <v>48</v>
      </c>
      <c r="K98" s="121">
        <v>0</v>
      </c>
      <c r="L98" s="122">
        <v>67</v>
      </c>
      <c r="M98" s="122">
        <v>89</v>
      </c>
      <c r="N98" s="122">
        <v>54</v>
      </c>
      <c r="O98" s="122">
        <v>44</v>
      </c>
      <c r="P98" s="119">
        <v>41</v>
      </c>
      <c r="Q98" s="120">
        <f>SUM(K98:P98)</f>
        <v>295</v>
      </c>
      <c r="R98" s="123">
        <f t="shared" si="15"/>
        <v>343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37</v>
      </c>
      <c r="I99" s="127">
        <v>42</v>
      </c>
      <c r="J99" s="128">
        <f>SUM(H99:I99)</f>
        <v>79</v>
      </c>
      <c r="K99" s="129">
        <v>0</v>
      </c>
      <c r="L99" s="130">
        <v>288</v>
      </c>
      <c r="M99" s="130">
        <v>297</v>
      </c>
      <c r="N99" s="130">
        <v>293</v>
      </c>
      <c r="O99" s="130">
        <v>218</v>
      </c>
      <c r="P99" s="127">
        <v>223</v>
      </c>
      <c r="Q99" s="128">
        <f>SUM(K99:P99)</f>
        <v>1319</v>
      </c>
      <c r="R99" s="131">
        <f t="shared" si="15"/>
        <v>1398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750</v>
      </c>
      <c r="I100" s="98">
        <f t="shared" si="16"/>
        <v>817</v>
      </c>
      <c r="J100" s="99">
        <f t="shared" si="16"/>
        <v>1567</v>
      </c>
      <c r="K100" s="100">
        <f t="shared" si="16"/>
        <v>0</v>
      </c>
      <c r="L100" s="101">
        <f t="shared" si="16"/>
        <v>2169</v>
      </c>
      <c r="M100" s="101">
        <f t="shared" si="16"/>
        <v>1511</v>
      </c>
      <c r="N100" s="101">
        <f t="shared" si="16"/>
        <v>861</v>
      </c>
      <c r="O100" s="101">
        <f t="shared" si="16"/>
        <v>559</v>
      </c>
      <c r="P100" s="102">
        <f t="shared" si="16"/>
        <v>303</v>
      </c>
      <c r="Q100" s="103">
        <f t="shared" si="16"/>
        <v>5403</v>
      </c>
      <c r="R100" s="104">
        <f t="shared" si="16"/>
        <v>6970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646</v>
      </c>
      <c r="I101" s="110">
        <v>665</v>
      </c>
      <c r="J101" s="132">
        <f>SUM(H101:I101)</f>
        <v>1311</v>
      </c>
      <c r="K101" s="112">
        <v>0</v>
      </c>
      <c r="L101" s="113">
        <v>1742</v>
      </c>
      <c r="M101" s="113">
        <v>1102</v>
      </c>
      <c r="N101" s="113">
        <v>605</v>
      </c>
      <c r="O101" s="113">
        <v>415</v>
      </c>
      <c r="P101" s="110">
        <v>207</v>
      </c>
      <c r="Q101" s="111">
        <f>SUM(K101:P101)</f>
        <v>4071</v>
      </c>
      <c r="R101" s="114">
        <f>SUM(J101,Q101)</f>
        <v>5382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104</v>
      </c>
      <c r="I102" s="127">
        <v>152</v>
      </c>
      <c r="J102" s="133">
        <f>SUM(H102:I102)</f>
        <v>256</v>
      </c>
      <c r="K102" s="129">
        <v>0</v>
      </c>
      <c r="L102" s="130">
        <v>427</v>
      </c>
      <c r="M102" s="130">
        <v>409</v>
      </c>
      <c r="N102" s="130">
        <v>256</v>
      </c>
      <c r="O102" s="130">
        <v>144</v>
      </c>
      <c r="P102" s="127">
        <v>96</v>
      </c>
      <c r="Q102" s="128">
        <f>SUM(K102:P102)</f>
        <v>1332</v>
      </c>
      <c r="R102" s="131">
        <f>SUM(J102,Q102)</f>
        <v>1588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6</v>
      </c>
      <c r="I103" s="98">
        <f t="shared" si="17"/>
        <v>12</v>
      </c>
      <c r="J103" s="99">
        <f t="shared" si="17"/>
        <v>18</v>
      </c>
      <c r="K103" s="100">
        <f t="shared" si="17"/>
        <v>0</v>
      </c>
      <c r="L103" s="101">
        <f t="shared" si="17"/>
        <v>180</v>
      </c>
      <c r="M103" s="101">
        <f t="shared" si="17"/>
        <v>205</v>
      </c>
      <c r="N103" s="101">
        <f t="shared" si="17"/>
        <v>213</v>
      </c>
      <c r="O103" s="101">
        <f t="shared" si="17"/>
        <v>171</v>
      </c>
      <c r="P103" s="102">
        <f t="shared" si="17"/>
        <v>93</v>
      </c>
      <c r="Q103" s="103">
        <f t="shared" si="17"/>
        <v>862</v>
      </c>
      <c r="R103" s="104">
        <f t="shared" si="17"/>
        <v>880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6</v>
      </c>
      <c r="I104" s="110">
        <v>12</v>
      </c>
      <c r="J104" s="132">
        <f>SUM(H104:I104)</f>
        <v>18</v>
      </c>
      <c r="K104" s="112">
        <v>0</v>
      </c>
      <c r="L104" s="113">
        <v>148</v>
      </c>
      <c r="M104" s="113">
        <v>161</v>
      </c>
      <c r="N104" s="113">
        <v>162</v>
      </c>
      <c r="O104" s="113">
        <v>124</v>
      </c>
      <c r="P104" s="110">
        <v>62</v>
      </c>
      <c r="Q104" s="111">
        <f>SUM(K104:P104)</f>
        <v>657</v>
      </c>
      <c r="R104" s="114">
        <f>SUM(J104,Q104)</f>
        <v>675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28</v>
      </c>
      <c r="M105" s="122">
        <v>41</v>
      </c>
      <c r="N105" s="122">
        <v>49</v>
      </c>
      <c r="O105" s="122">
        <v>44</v>
      </c>
      <c r="P105" s="119">
        <v>29</v>
      </c>
      <c r="Q105" s="120">
        <f>SUM(K105:P105)</f>
        <v>191</v>
      </c>
      <c r="R105" s="123">
        <f>SUM(J105,Q105)</f>
        <v>191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4</v>
      </c>
      <c r="M106" s="130">
        <v>3</v>
      </c>
      <c r="N106" s="130">
        <v>2</v>
      </c>
      <c r="O106" s="130">
        <v>3</v>
      </c>
      <c r="P106" s="127">
        <v>2</v>
      </c>
      <c r="Q106" s="128">
        <f>SUM(K106:P106)</f>
        <v>14</v>
      </c>
      <c r="R106" s="131">
        <f>SUM(J106,Q106)</f>
        <v>14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561</v>
      </c>
      <c r="I107" s="98">
        <f t="shared" si="18"/>
        <v>914</v>
      </c>
      <c r="J107" s="99">
        <f t="shared" si="18"/>
        <v>1475</v>
      </c>
      <c r="K107" s="100">
        <f t="shared" si="18"/>
        <v>0</v>
      </c>
      <c r="L107" s="101">
        <f t="shared" si="18"/>
        <v>1202</v>
      </c>
      <c r="M107" s="101">
        <f t="shared" si="18"/>
        <v>1258</v>
      </c>
      <c r="N107" s="101">
        <f t="shared" si="18"/>
        <v>890</v>
      </c>
      <c r="O107" s="101">
        <f t="shared" si="18"/>
        <v>640</v>
      </c>
      <c r="P107" s="102">
        <f t="shared" si="18"/>
        <v>365</v>
      </c>
      <c r="Q107" s="103">
        <f t="shared" si="18"/>
        <v>4355</v>
      </c>
      <c r="R107" s="104">
        <f t="shared" si="18"/>
        <v>5830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502</v>
      </c>
      <c r="I108" s="110">
        <v>862</v>
      </c>
      <c r="J108" s="132">
        <f>SUM(H108:I108)</f>
        <v>1364</v>
      </c>
      <c r="K108" s="112">
        <v>0</v>
      </c>
      <c r="L108" s="113">
        <v>1135</v>
      </c>
      <c r="M108" s="113">
        <v>1211</v>
      </c>
      <c r="N108" s="113">
        <v>870</v>
      </c>
      <c r="O108" s="113">
        <v>624</v>
      </c>
      <c r="P108" s="110">
        <v>360</v>
      </c>
      <c r="Q108" s="111">
        <f>SUM(K108:P108)</f>
        <v>4200</v>
      </c>
      <c r="R108" s="114">
        <f>SUM(J108,Q108)</f>
        <v>5564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22</v>
      </c>
      <c r="I109" s="119">
        <v>22</v>
      </c>
      <c r="J109" s="134">
        <f>SUM(H109:I109)</f>
        <v>44</v>
      </c>
      <c r="K109" s="121">
        <v>0</v>
      </c>
      <c r="L109" s="122">
        <v>31</v>
      </c>
      <c r="M109" s="122">
        <v>22</v>
      </c>
      <c r="N109" s="122">
        <v>12</v>
      </c>
      <c r="O109" s="122">
        <v>9</v>
      </c>
      <c r="P109" s="119">
        <v>3</v>
      </c>
      <c r="Q109" s="120">
        <f>SUM(K109:P109)</f>
        <v>77</v>
      </c>
      <c r="R109" s="123">
        <f>SUM(J109,Q109)</f>
        <v>121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37</v>
      </c>
      <c r="I110" s="127">
        <v>30</v>
      </c>
      <c r="J110" s="133">
        <f>SUM(H110:I110)</f>
        <v>67</v>
      </c>
      <c r="K110" s="129">
        <v>0</v>
      </c>
      <c r="L110" s="130">
        <v>36</v>
      </c>
      <c r="M110" s="130">
        <v>25</v>
      </c>
      <c r="N110" s="130">
        <v>8</v>
      </c>
      <c r="O110" s="130">
        <v>7</v>
      </c>
      <c r="P110" s="127">
        <v>2</v>
      </c>
      <c r="Q110" s="128">
        <f>SUM(K110:P110)</f>
        <v>78</v>
      </c>
      <c r="R110" s="131">
        <f>SUM(J110,Q110)</f>
        <v>145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21</v>
      </c>
      <c r="I111" s="98">
        <v>27</v>
      </c>
      <c r="J111" s="99">
        <f>SUM(H111:I111)</f>
        <v>48</v>
      </c>
      <c r="K111" s="100">
        <v>0</v>
      </c>
      <c r="L111" s="101">
        <v>138</v>
      </c>
      <c r="M111" s="101">
        <v>86</v>
      </c>
      <c r="N111" s="101">
        <v>74</v>
      </c>
      <c r="O111" s="101">
        <v>73</v>
      </c>
      <c r="P111" s="102">
        <v>38</v>
      </c>
      <c r="Q111" s="103">
        <f>SUM(K111:P111)</f>
        <v>409</v>
      </c>
      <c r="R111" s="104">
        <f>SUM(J111,Q111)</f>
        <v>457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1487</v>
      </c>
      <c r="I112" s="98">
        <v>1622</v>
      </c>
      <c r="J112" s="99">
        <f>SUM(H112:I112)</f>
        <v>3109</v>
      </c>
      <c r="K112" s="100">
        <v>0</v>
      </c>
      <c r="L112" s="101">
        <v>2712</v>
      </c>
      <c r="M112" s="101">
        <v>1830</v>
      </c>
      <c r="N112" s="101">
        <v>1049</v>
      </c>
      <c r="O112" s="101">
        <v>676</v>
      </c>
      <c r="P112" s="102">
        <v>366</v>
      </c>
      <c r="Q112" s="103">
        <f>SUM(K112:P112)</f>
        <v>6633</v>
      </c>
      <c r="R112" s="104">
        <f>SUM(J112,Q112)</f>
        <v>9742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22</v>
      </c>
      <c r="I113" s="98">
        <f t="shared" si="19"/>
        <v>8</v>
      </c>
      <c r="J113" s="99">
        <f t="shared" si="19"/>
        <v>30</v>
      </c>
      <c r="K113" s="100">
        <f>SUM(K114:K121)</f>
        <v>0</v>
      </c>
      <c r="L113" s="101">
        <f>SUM(L114:L121)</f>
        <v>396</v>
      </c>
      <c r="M113" s="101">
        <f>SUM(M114:M121)</f>
        <v>418</v>
      </c>
      <c r="N113" s="101">
        <f t="shared" si="19"/>
        <v>384</v>
      </c>
      <c r="O113" s="101">
        <f t="shared" si="19"/>
        <v>278</v>
      </c>
      <c r="P113" s="102">
        <f t="shared" si="19"/>
        <v>121</v>
      </c>
      <c r="Q113" s="103">
        <f t="shared" si="19"/>
        <v>1597</v>
      </c>
      <c r="R113" s="104">
        <f t="shared" si="19"/>
        <v>1627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19</v>
      </c>
      <c r="M114" s="113">
        <v>7</v>
      </c>
      <c r="N114" s="113">
        <v>9</v>
      </c>
      <c r="O114" s="113">
        <v>7</v>
      </c>
      <c r="P114" s="110">
        <v>2</v>
      </c>
      <c r="Q114" s="111">
        <f aca="true" t="shared" si="20" ref="Q114:Q121">SUM(K114:P114)</f>
        <v>44</v>
      </c>
      <c r="R114" s="114">
        <f aca="true" t="shared" si="21" ref="R114:R121">SUM(J114,Q114)</f>
        <v>44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5</v>
      </c>
      <c r="I116" s="119">
        <v>2</v>
      </c>
      <c r="J116" s="134">
        <f t="shared" si="22"/>
        <v>7</v>
      </c>
      <c r="K116" s="121">
        <v>0</v>
      </c>
      <c r="L116" s="122">
        <v>99</v>
      </c>
      <c r="M116" s="122">
        <v>93</v>
      </c>
      <c r="N116" s="122">
        <v>74</v>
      </c>
      <c r="O116" s="122">
        <v>44</v>
      </c>
      <c r="P116" s="119">
        <v>12</v>
      </c>
      <c r="Q116" s="120">
        <f t="shared" si="20"/>
        <v>322</v>
      </c>
      <c r="R116" s="123">
        <f t="shared" si="21"/>
        <v>329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17</v>
      </c>
      <c r="I117" s="119">
        <v>5</v>
      </c>
      <c r="J117" s="134">
        <f t="shared" si="22"/>
        <v>22</v>
      </c>
      <c r="K117" s="121">
        <v>0</v>
      </c>
      <c r="L117" s="122">
        <v>84</v>
      </c>
      <c r="M117" s="122">
        <v>84</v>
      </c>
      <c r="N117" s="122">
        <v>65</v>
      </c>
      <c r="O117" s="122">
        <v>46</v>
      </c>
      <c r="P117" s="119">
        <v>24</v>
      </c>
      <c r="Q117" s="120">
        <f t="shared" si="20"/>
        <v>303</v>
      </c>
      <c r="R117" s="123">
        <f t="shared" si="21"/>
        <v>325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1</v>
      </c>
      <c r="J118" s="134">
        <f t="shared" si="22"/>
        <v>1</v>
      </c>
      <c r="K118" s="140"/>
      <c r="L118" s="122">
        <v>160</v>
      </c>
      <c r="M118" s="122">
        <v>199</v>
      </c>
      <c r="N118" s="122">
        <v>195</v>
      </c>
      <c r="O118" s="122">
        <v>138</v>
      </c>
      <c r="P118" s="119">
        <v>66</v>
      </c>
      <c r="Q118" s="120">
        <f t="shared" si="20"/>
        <v>758</v>
      </c>
      <c r="R118" s="123">
        <f t="shared" si="21"/>
        <v>759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30</v>
      </c>
      <c r="M119" s="122">
        <v>35</v>
      </c>
      <c r="N119" s="122">
        <v>30</v>
      </c>
      <c r="O119" s="122">
        <v>33</v>
      </c>
      <c r="P119" s="119">
        <v>10</v>
      </c>
      <c r="Q119" s="120">
        <f t="shared" si="20"/>
        <v>138</v>
      </c>
      <c r="R119" s="123">
        <f t="shared" si="21"/>
        <v>138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0</v>
      </c>
      <c r="N120" s="122">
        <v>6</v>
      </c>
      <c r="O120" s="122">
        <v>8</v>
      </c>
      <c r="P120" s="119">
        <v>6</v>
      </c>
      <c r="Q120" s="120">
        <f>SUM(K120:P120)</f>
        <v>20</v>
      </c>
      <c r="R120" s="123">
        <f>SUM(J120,Q120)</f>
        <v>20</v>
      </c>
    </row>
    <row r="121" spans="2:18" s="91" customFormat="1" ht="16.5" customHeight="1">
      <c r="B121" s="144"/>
      <c r="C121" s="167" t="s">
        <v>73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4</v>
      </c>
      <c r="M121" s="174">
        <v>0</v>
      </c>
      <c r="N121" s="174">
        <v>5</v>
      </c>
      <c r="O121" s="174">
        <v>2</v>
      </c>
      <c r="P121" s="171">
        <v>1</v>
      </c>
      <c r="Q121" s="175">
        <f t="shared" si="20"/>
        <v>12</v>
      </c>
      <c r="R121" s="176">
        <f t="shared" si="21"/>
        <v>12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53</v>
      </c>
      <c r="M122" s="101">
        <f t="shared" si="23"/>
        <v>121</v>
      </c>
      <c r="N122" s="101">
        <f t="shared" si="23"/>
        <v>359</v>
      </c>
      <c r="O122" s="101">
        <f t="shared" si="23"/>
        <v>786</v>
      </c>
      <c r="P122" s="102">
        <f t="shared" si="23"/>
        <v>1098</v>
      </c>
      <c r="Q122" s="103">
        <f t="shared" si="23"/>
        <v>2417</v>
      </c>
      <c r="R122" s="104">
        <f t="shared" si="23"/>
        <v>2417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8</v>
      </c>
      <c r="M123" s="113">
        <v>42</v>
      </c>
      <c r="N123" s="113">
        <v>199</v>
      </c>
      <c r="O123" s="113">
        <v>363</v>
      </c>
      <c r="P123" s="110">
        <v>402</v>
      </c>
      <c r="Q123" s="111">
        <f>SUM(K123:P123)</f>
        <v>1014</v>
      </c>
      <c r="R123" s="114">
        <f>SUM(J123,Q123)</f>
        <v>1014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41</v>
      </c>
      <c r="M124" s="122">
        <v>71</v>
      </c>
      <c r="N124" s="122">
        <v>129</v>
      </c>
      <c r="O124" s="122">
        <v>144</v>
      </c>
      <c r="P124" s="119">
        <v>90</v>
      </c>
      <c r="Q124" s="120">
        <f>SUM(K124:P124)</f>
        <v>475</v>
      </c>
      <c r="R124" s="123">
        <f>SUM(J124,Q124)</f>
        <v>475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4</v>
      </c>
      <c r="M125" s="130">
        <v>8</v>
      </c>
      <c r="N125" s="130">
        <v>31</v>
      </c>
      <c r="O125" s="130">
        <v>279</v>
      </c>
      <c r="P125" s="127">
        <v>606</v>
      </c>
      <c r="Q125" s="128">
        <f>SUM(K125:P125)</f>
        <v>928</v>
      </c>
      <c r="R125" s="131">
        <f>SUM(J125,Q125)</f>
        <v>928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3671</v>
      </c>
      <c r="I126" s="98">
        <f t="shared" si="24"/>
        <v>4371</v>
      </c>
      <c r="J126" s="99">
        <f t="shared" si="24"/>
        <v>8042</v>
      </c>
      <c r="K126" s="100">
        <f t="shared" si="24"/>
        <v>0</v>
      </c>
      <c r="L126" s="101">
        <f t="shared" si="24"/>
        <v>8642</v>
      </c>
      <c r="M126" s="101">
        <f t="shared" si="24"/>
        <v>6789</v>
      </c>
      <c r="N126" s="101">
        <f t="shared" si="24"/>
        <v>4765</v>
      </c>
      <c r="O126" s="101">
        <f t="shared" si="24"/>
        <v>3869</v>
      </c>
      <c r="P126" s="102">
        <f t="shared" si="24"/>
        <v>2989</v>
      </c>
      <c r="Q126" s="103">
        <f t="shared" si="24"/>
        <v>27054</v>
      </c>
      <c r="R126" s="104">
        <f t="shared" si="24"/>
        <v>35096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平成２７年（２０１５年）５月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40566269</v>
      </c>
      <c r="I132" s="98">
        <f t="shared" si="25"/>
        <v>71798235</v>
      </c>
      <c r="J132" s="99">
        <f t="shared" si="25"/>
        <v>112364504</v>
      </c>
      <c r="K132" s="100">
        <f t="shared" si="25"/>
        <v>0</v>
      </c>
      <c r="L132" s="101">
        <f t="shared" si="25"/>
        <v>254808419</v>
      </c>
      <c r="M132" s="101">
        <f t="shared" si="25"/>
        <v>225102394</v>
      </c>
      <c r="N132" s="101">
        <f t="shared" si="25"/>
        <v>182087453</v>
      </c>
      <c r="O132" s="101">
        <f t="shared" si="25"/>
        <v>146603896</v>
      </c>
      <c r="P132" s="102">
        <f t="shared" si="25"/>
        <v>95131989</v>
      </c>
      <c r="Q132" s="103">
        <f t="shared" si="25"/>
        <v>903734151</v>
      </c>
      <c r="R132" s="104">
        <f t="shared" si="25"/>
        <v>1016098655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11955521</v>
      </c>
      <c r="I133" s="98">
        <f t="shared" si="26"/>
        <v>19464300</v>
      </c>
      <c r="J133" s="99">
        <f t="shared" si="26"/>
        <v>31419821</v>
      </c>
      <c r="K133" s="100">
        <f t="shared" si="26"/>
        <v>0</v>
      </c>
      <c r="L133" s="101">
        <f t="shared" si="26"/>
        <v>42679728</v>
      </c>
      <c r="M133" s="101">
        <f t="shared" si="26"/>
        <v>39346631</v>
      </c>
      <c r="N133" s="101">
        <f t="shared" si="26"/>
        <v>34170391</v>
      </c>
      <c r="O133" s="101">
        <f t="shared" si="26"/>
        <v>29690838</v>
      </c>
      <c r="P133" s="102">
        <f t="shared" si="26"/>
        <v>27163715</v>
      </c>
      <c r="Q133" s="103">
        <f t="shared" si="26"/>
        <v>173051303</v>
      </c>
      <c r="R133" s="104">
        <f aca="true" t="shared" si="27" ref="R133:R138">SUM(J133,Q133)</f>
        <v>204471124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11123552</v>
      </c>
      <c r="I134" s="110">
        <v>16904817</v>
      </c>
      <c r="J134" s="111">
        <f>SUM(H134:I134)</f>
        <v>28028369</v>
      </c>
      <c r="K134" s="112">
        <v>0</v>
      </c>
      <c r="L134" s="113">
        <v>32284548</v>
      </c>
      <c r="M134" s="113">
        <v>27500921</v>
      </c>
      <c r="N134" s="113">
        <v>25452244</v>
      </c>
      <c r="O134" s="113">
        <v>21992886</v>
      </c>
      <c r="P134" s="110">
        <v>17051036</v>
      </c>
      <c r="Q134" s="111">
        <f>SUM(K134:P134)</f>
        <v>124281635</v>
      </c>
      <c r="R134" s="114">
        <f t="shared" si="27"/>
        <v>152310004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47016</v>
      </c>
      <c r="M135" s="122">
        <v>57897</v>
      </c>
      <c r="N135" s="122">
        <v>115353</v>
      </c>
      <c r="O135" s="122">
        <v>442215</v>
      </c>
      <c r="P135" s="119">
        <v>1740618</v>
      </c>
      <c r="Q135" s="120">
        <f>SUM(K135:P135)</f>
        <v>2403099</v>
      </c>
      <c r="R135" s="123">
        <f t="shared" si="27"/>
        <v>2403099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299061</v>
      </c>
      <c r="I136" s="119">
        <v>688941</v>
      </c>
      <c r="J136" s="120">
        <f>SUM(H136:I136)</f>
        <v>988002</v>
      </c>
      <c r="K136" s="121">
        <v>0</v>
      </c>
      <c r="L136" s="122">
        <v>5600574</v>
      </c>
      <c r="M136" s="122">
        <v>5603072</v>
      </c>
      <c r="N136" s="122">
        <v>4309488</v>
      </c>
      <c r="O136" s="122">
        <v>3859839</v>
      </c>
      <c r="P136" s="119">
        <v>4945293</v>
      </c>
      <c r="Q136" s="120">
        <f>SUM(K136:P136)</f>
        <v>24318266</v>
      </c>
      <c r="R136" s="123">
        <f t="shared" si="27"/>
        <v>25306268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269793</v>
      </c>
      <c r="I137" s="119">
        <v>1542231</v>
      </c>
      <c r="J137" s="120">
        <f>SUM(H137:I137)</f>
        <v>1812024</v>
      </c>
      <c r="K137" s="121">
        <v>0</v>
      </c>
      <c r="L137" s="122">
        <v>2719674</v>
      </c>
      <c r="M137" s="122">
        <v>3892194</v>
      </c>
      <c r="N137" s="122">
        <v>2206719</v>
      </c>
      <c r="O137" s="122">
        <v>1932975</v>
      </c>
      <c r="P137" s="119">
        <v>1760940</v>
      </c>
      <c r="Q137" s="120">
        <f>SUM(K137:P137)</f>
        <v>12512502</v>
      </c>
      <c r="R137" s="123">
        <f t="shared" si="27"/>
        <v>14324526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263115</v>
      </c>
      <c r="I138" s="127">
        <v>328311</v>
      </c>
      <c r="J138" s="128">
        <f>SUM(H138:I138)</f>
        <v>591426</v>
      </c>
      <c r="K138" s="129">
        <v>0</v>
      </c>
      <c r="L138" s="130">
        <v>2027916</v>
      </c>
      <c r="M138" s="130">
        <v>2292547</v>
      </c>
      <c r="N138" s="130">
        <v>2086587</v>
      </c>
      <c r="O138" s="130">
        <v>1462923</v>
      </c>
      <c r="P138" s="127">
        <v>1665828</v>
      </c>
      <c r="Q138" s="128">
        <f>SUM(K138:P138)</f>
        <v>9535801</v>
      </c>
      <c r="R138" s="131">
        <f t="shared" si="27"/>
        <v>10127227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15873680</v>
      </c>
      <c r="I139" s="98">
        <f t="shared" si="28"/>
        <v>33585414</v>
      </c>
      <c r="J139" s="99">
        <f t="shared" si="28"/>
        <v>49459094</v>
      </c>
      <c r="K139" s="100">
        <f t="shared" si="28"/>
        <v>0</v>
      </c>
      <c r="L139" s="101">
        <f t="shared" si="28"/>
        <v>139813815</v>
      </c>
      <c r="M139" s="101">
        <f t="shared" si="28"/>
        <v>123676834</v>
      </c>
      <c r="N139" s="101">
        <f t="shared" si="28"/>
        <v>91903245</v>
      </c>
      <c r="O139" s="101">
        <f t="shared" si="28"/>
        <v>65561598</v>
      </c>
      <c r="P139" s="102">
        <f t="shared" si="28"/>
        <v>38702697</v>
      </c>
      <c r="Q139" s="103">
        <f t="shared" si="28"/>
        <v>459658189</v>
      </c>
      <c r="R139" s="104">
        <f t="shared" si="28"/>
        <v>509117283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13306727</v>
      </c>
      <c r="I140" s="110">
        <v>26441772</v>
      </c>
      <c r="J140" s="132">
        <f>SUM(H140:I140)</f>
        <v>39748499</v>
      </c>
      <c r="K140" s="112">
        <v>0</v>
      </c>
      <c r="L140" s="113">
        <v>112080124</v>
      </c>
      <c r="M140" s="113">
        <v>89678155</v>
      </c>
      <c r="N140" s="113">
        <v>65877291</v>
      </c>
      <c r="O140" s="113">
        <v>49737456</v>
      </c>
      <c r="P140" s="110">
        <v>26949606</v>
      </c>
      <c r="Q140" s="111">
        <f>SUM(K140:P140)</f>
        <v>344322632</v>
      </c>
      <c r="R140" s="114">
        <f>SUM(J140,Q140)</f>
        <v>384071131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2566953</v>
      </c>
      <c r="I141" s="127">
        <v>7143642</v>
      </c>
      <c r="J141" s="133">
        <f>SUM(H141:I141)</f>
        <v>9710595</v>
      </c>
      <c r="K141" s="129">
        <v>0</v>
      </c>
      <c r="L141" s="130">
        <v>27733691</v>
      </c>
      <c r="M141" s="130">
        <v>33998679</v>
      </c>
      <c r="N141" s="130">
        <v>26025954</v>
      </c>
      <c r="O141" s="130">
        <v>15824142</v>
      </c>
      <c r="P141" s="127">
        <v>11753091</v>
      </c>
      <c r="Q141" s="128">
        <f>SUM(K141:P141)</f>
        <v>115335557</v>
      </c>
      <c r="R141" s="131">
        <f>SUM(J141,Q141)</f>
        <v>125046152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139230</v>
      </c>
      <c r="I142" s="98">
        <f t="shared" si="29"/>
        <v>424557</v>
      </c>
      <c r="J142" s="99">
        <f t="shared" si="29"/>
        <v>563787</v>
      </c>
      <c r="K142" s="100">
        <f t="shared" si="29"/>
        <v>0</v>
      </c>
      <c r="L142" s="101">
        <f t="shared" si="29"/>
        <v>7793192</v>
      </c>
      <c r="M142" s="101">
        <f t="shared" si="29"/>
        <v>10962711</v>
      </c>
      <c r="N142" s="101">
        <f t="shared" si="29"/>
        <v>15025770</v>
      </c>
      <c r="O142" s="101">
        <f t="shared" si="29"/>
        <v>15345167</v>
      </c>
      <c r="P142" s="102">
        <f t="shared" si="29"/>
        <v>8247820</v>
      </c>
      <c r="Q142" s="103">
        <f t="shared" si="29"/>
        <v>57374660</v>
      </c>
      <c r="R142" s="104">
        <f t="shared" si="29"/>
        <v>57938447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139230</v>
      </c>
      <c r="I143" s="110">
        <v>424557</v>
      </c>
      <c r="J143" s="132">
        <f>SUM(H143:I143)</f>
        <v>563787</v>
      </c>
      <c r="K143" s="112">
        <v>0</v>
      </c>
      <c r="L143" s="113">
        <v>6234509</v>
      </c>
      <c r="M143" s="113">
        <v>8493030</v>
      </c>
      <c r="N143" s="113">
        <v>11740689</v>
      </c>
      <c r="O143" s="113">
        <v>10510187</v>
      </c>
      <c r="P143" s="110">
        <v>5353623</v>
      </c>
      <c r="Q143" s="111">
        <f>SUM(K143:P143)</f>
        <v>42332038</v>
      </c>
      <c r="R143" s="114">
        <f>SUM(J143,Q143)</f>
        <v>42895825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1347606</v>
      </c>
      <c r="M144" s="122">
        <v>2303325</v>
      </c>
      <c r="N144" s="122">
        <v>3156822</v>
      </c>
      <c r="O144" s="122">
        <v>4504707</v>
      </c>
      <c r="P144" s="119">
        <v>2826400</v>
      </c>
      <c r="Q144" s="120">
        <f>SUM(K144:P144)</f>
        <v>14138860</v>
      </c>
      <c r="R144" s="123">
        <f>SUM(J144,Q144)</f>
        <v>14138860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211077</v>
      </c>
      <c r="M145" s="130">
        <v>166356</v>
      </c>
      <c r="N145" s="130">
        <v>128259</v>
      </c>
      <c r="O145" s="130">
        <v>330273</v>
      </c>
      <c r="P145" s="127">
        <v>67797</v>
      </c>
      <c r="Q145" s="128">
        <f>SUM(K145:P145)</f>
        <v>903762</v>
      </c>
      <c r="R145" s="131">
        <f>SUM(J145,Q145)</f>
        <v>903762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5102068</v>
      </c>
      <c r="I146" s="98">
        <f t="shared" si="30"/>
        <v>8072463</v>
      </c>
      <c r="J146" s="99">
        <f t="shared" si="30"/>
        <v>13174531</v>
      </c>
      <c r="K146" s="100">
        <f t="shared" si="30"/>
        <v>0</v>
      </c>
      <c r="L146" s="101">
        <f t="shared" si="30"/>
        <v>10339130</v>
      </c>
      <c r="M146" s="101">
        <f t="shared" si="30"/>
        <v>14636239</v>
      </c>
      <c r="N146" s="101">
        <f t="shared" si="30"/>
        <v>10538668</v>
      </c>
      <c r="O146" s="101">
        <f t="shared" si="30"/>
        <v>9689514</v>
      </c>
      <c r="P146" s="102">
        <f t="shared" si="30"/>
        <v>6841029</v>
      </c>
      <c r="Q146" s="103">
        <f t="shared" si="30"/>
        <v>52044580</v>
      </c>
      <c r="R146" s="104">
        <f t="shared" si="30"/>
        <v>65219111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2375001</v>
      </c>
      <c r="I147" s="110">
        <v>5444042</v>
      </c>
      <c r="J147" s="132">
        <f>SUM(H147:I147)</f>
        <v>7819043</v>
      </c>
      <c r="K147" s="112">
        <v>0</v>
      </c>
      <c r="L147" s="113">
        <v>6954677</v>
      </c>
      <c r="M147" s="113">
        <v>12424086</v>
      </c>
      <c r="N147" s="113">
        <v>9669928</v>
      </c>
      <c r="O147" s="113">
        <v>8926219</v>
      </c>
      <c r="P147" s="110">
        <v>6571807</v>
      </c>
      <c r="Q147" s="111">
        <f>SUM(K147:P147)</f>
        <v>44546717</v>
      </c>
      <c r="R147" s="114">
        <f>SUM(J147,Q147)</f>
        <v>52365760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466429</v>
      </c>
      <c r="I148" s="119">
        <v>518874</v>
      </c>
      <c r="J148" s="134">
        <f>SUM(H148:I148)</f>
        <v>985303</v>
      </c>
      <c r="K148" s="121">
        <v>0</v>
      </c>
      <c r="L148" s="122">
        <v>752318</v>
      </c>
      <c r="M148" s="122">
        <v>507986</v>
      </c>
      <c r="N148" s="122">
        <v>369060</v>
      </c>
      <c r="O148" s="122">
        <v>234470</v>
      </c>
      <c r="P148" s="119">
        <v>81572</v>
      </c>
      <c r="Q148" s="120">
        <f>SUM(K148:P148)</f>
        <v>1945406</v>
      </c>
      <c r="R148" s="123">
        <f>SUM(J148,Q148)</f>
        <v>2930709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2260638</v>
      </c>
      <c r="I149" s="127">
        <v>2109547</v>
      </c>
      <c r="J149" s="133">
        <f>SUM(H149:I149)</f>
        <v>4370185</v>
      </c>
      <c r="K149" s="129">
        <v>0</v>
      </c>
      <c r="L149" s="130">
        <v>2632135</v>
      </c>
      <c r="M149" s="130">
        <v>1704167</v>
      </c>
      <c r="N149" s="130">
        <v>499680</v>
      </c>
      <c r="O149" s="130">
        <v>528825</v>
      </c>
      <c r="P149" s="127">
        <v>187650</v>
      </c>
      <c r="Q149" s="128">
        <f>SUM(K149:P149)</f>
        <v>5552457</v>
      </c>
      <c r="R149" s="131">
        <f>SUM(J149,Q149)</f>
        <v>9922642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1192590</v>
      </c>
      <c r="I150" s="98">
        <v>3431421</v>
      </c>
      <c r="J150" s="99">
        <f>SUM(H150:I150)</f>
        <v>4624011</v>
      </c>
      <c r="K150" s="100">
        <v>0</v>
      </c>
      <c r="L150" s="101">
        <v>21607337</v>
      </c>
      <c r="M150" s="101">
        <v>14469591</v>
      </c>
      <c r="N150" s="101">
        <v>14518629</v>
      </c>
      <c r="O150" s="101">
        <v>15857020</v>
      </c>
      <c r="P150" s="102">
        <v>8517944</v>
      </c>
      <c r="Q150" s="103">
        <f>SUM(K150:P150)</f>
        <v>74970521</v>
      </c>
      <c r="R150" s="104">
        <f>SUM(J150,Q150)</f>
        <v>79594532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6303180</v>
      </c>
      <c r="I151" s="98">
        <v>6820080</v>
      </c>
      <c r="J151" s="99">
        <f>SUM(H151:I151)</f>
        <v>13123260</v>
      </c>
      <c r="K151" s="100">
        <v>0</v>
      </c>
      <c r="L151" s="101">
        <v>32575217</v>
      </c>
      <c r="M151" s="101">
        <v>22010388</v>
      </c>
      <c r="N151" s="101">
        <v>15930750</v>
      </c>
      <c r="O151" s="101">
        <v>10459759</v>
      </c>
      <c r="P151" s="102">
        <v>5658784</v>
      </c>
      <c r="Q151" s="103">
        <f>SUM(K151:P151)</f>
        <v>86634898</v>
      </c>
      <c r="R151" s="104">
        <f>SUM(J151,Q151)</f>
        <v>99758158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856440</v>
      </c>
      <c r="I152" s="98">
        <f t="shared" si="31"/>
        <v>728919</v>
      </c>
      <c r="J152" s="99">
        <f t="shared" si="31"/>
        <v>1585359</v>
      </c>
      <c r="K152" s="100">
        <f t="shared" si="31"/>
        <v>0</v>
      </c>
      <c r="L152" s="101">
        <f t="shared" si="31"/>
        <v>63208973</v>
      </c>
      <c r="M152" s="101">
        <f t="shared" si="31"/>
        <v>81315540</v>
      </c>
      <c r="N152" s="101">
        <f t="shared" si="31"/>
        <v>83476431</v>
      </c>
      <c r="O152" s="101">
        <f t="shared" si="31"/>
        <v>61132221</v>
      </c>
      <c r="P152" s="102">
        <f t="shared" si="31"/>
        <v>29332035</v>
      </c>
      <c r="Q152" s="103">
        <f t="shared" si="31"/>
        <v>318465200</v>
      </c>
      <c r="R152" s="104">
        <f t="shared" si="31"/>
        <v>320050559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1223748</v>
      </c>
      <c r="M153" s="182">
        <v>531117</v>
      </c>
      <c r="N153" s="182">
        <v>1210320</v>
      </c>
      <c r="O153" s="182">
        <v>1002213</v>
      </c>
      <c r="P153" s="183">
        <v>421317</v>
      </c>
      <c r="Q153" s="184">
        <f>SUM(K153:P153)</f>
        <v>4388715</v>
      </c>
      <c r="R153" s="185">
        <f>SUM(J153,Q153)</f>
        <v>4388715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2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129321</v>
      </c>
      <c r="I155" s="119">
        <v>127062</v>
      </c>
      <c r="J155" s="134">
        <f t="shared" si="32"/>
        <v>256383</v>
      </c>
      <c r="K155" s="121">
        <v>0</v>
      </c>
      <c r="L155" s="122">
        <v>9306776</v>
      </c>
      <c r="M155" s="122">
        <v>11432358</v>
      </c>
      <c r="N155" s="122">
        <v>10271952</v>
      </c>
      <c r="O155" s="122">
        <v>5847813</v>
      </c>
      <c r="P155" s="119">
        <v>1644201</v>
      </c>
      <c r="Q155" s="120">
        <f t="shared" si="33"/>
        <v>38503100</v>
      </c>
      <c r="R155" s="123">
        <f t="shared" si="34"/>
        <v>38759483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727119</v>
      </c>
      <c r="I156" s="119">
        <v>373428</v>
      </c>
      <c r="J156" s="134">
        <f t="shared" si="32"/>
        <v>1100547</v>
      </c>
      <c r="K156" s="121">
        <v>0</v>
      </c>
      <c r="L156" s="122">
        <v>9616896</v>
      </c>
      <c r="M156" s="122">
        <v>13860468</v>
      </c>
      <c r="N156" s="122">
        <v>13904847</v>
      </c>
      <c r="O156" s="122">
        <v>10847394</v>
      </c>
      <c r="P156" s="119">
        <v>6361254</v>
      </c>
      <c r="Q156" s="120">
        <f t="shared" si="33"/>
        <v>54590859</v>
      </c>
      <c r="R156" s="123">
        <f t="shared" si="34"/>
        <v>55691406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228429</v>
      </c>
      <c r="J157" s="134">
        <f t="shared" si="32"/>
        <v>228429</v>
      </c>
      <c r="K157" s="140"/>
      <c r="L157" s="122">
        <v>37929591</v>
      </c>
      <c r="M157" s="122">
        <v>49137732</v>
      </c>
      <c r="N157" s="122">
        <v>50116563</v>
      </c>
      <c r="O157" s="122">
        <v>34768269</v>
      </c>
      <c r="P157" s="119">
        <v>17283078</v>
      </c>
      <c r="Q157" s="120">
        <f t="shared" si="33"/>
        <v>189235233</v>
      </c>
      <c r="R157" s="123">
        <f t="shared" si="34"/>
        <v>189463662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4591566</v>
      </c>
      <c r="M158" s="122">
        <v>6353865</v>
      </c>
      <c r="N158" s="122">
        <v>5644557</v>
      </c>
      <c r="O158" s="122">
        <v>6653502</v>
      </c>
      <c r="P158" s="119">
        <v>2354607</v>
      </c>
      <c r="Q158" s="120">
        <f t="shared" si="33"/>
        <v>25598097</v>
      </c>
      <c r="R158" s="123">
        <f t="shared" si="34"/>
        <v>25598097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0</v>
      </c>
      <c r="N159" s="122">
        <v>1290483</v>
      </c>
      <c r="O159" s="122">
        <v>1587267</v>
      </c>
      <c r="P159" s="119">
        <v>1245195</v>
      </c>
      <c r="Q159" s="120">
        <f>SUM(K159:P159)</f>
        <v>4122945</v>
      </c>
      <c r="R159" s="123">
        <f>SUM(J159,Q159)</f>
        <v>4122945</v>
      </c>
    </row>
    <row r="160" spans="2:18" s="91" customFormat="1" ht="16.5" customHeight="1">
      <c r="B160" s="144"/>
      <c r="C160" s="167" t="s">
        <v>73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540396</v>
      </c>
      <c r="M160" s="174">
        <v>0</v>
      </c>
      <c r="N160" s="174">
        <v>1037709</v>
      </c>
      <c r="O160" s="174">
        <v>425763</v>
      </c>
      <c r="P160" s="171">
        <v>22383</v>
      </c>
      <c r="Q160" s="175">
        <f t="shared" si="33"/>
        <v>2026251</v>
      </c>
      <c r="R160" s="176">
        <f t="shared" si="34"/>
        <v>2026251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11055756</v>
      </c>
      <c r="M161" s="101">
        <f aca="true" t="shared" si="35" ref="M161:R161">SUM(M162:M164)</f>
        <v>27889491</v>
      </c>
      <c r="N161" s="101">
        <f t="shared" si="35"/>
        <v>86935105</v>
      </c>
      <c r="O161" s="101">
        <f t="shared" si="35"/>
        <v>225687330</v>
      </c>
      <c r="P161" s="102">
        <f t="shared" si="35"/>
        <v>369064468</v>
      </c>
      <c r="Q161" s="103">
        <f t="shared" si="35"/>
        <v>720632150</v>
      </c>
      <c r="R161" s="104">
        <f t="shared" si="35"/>
        <v>720632150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1611676</v>
      </c>
      <c r="M162" s="113">
        <v>9072957</v>
      </c>
      <c r="N162" s="113">
        <v>45427836</v>
      </c>
      <c r="O162" s="113">
        <v>89568225</v>
      </c>
      <c r="P162" s="110">
        <v>107500944</v>
      </c>
      <c r="Q162" s="111">
        <f>SUM(K162:P162)</f>
        <v>253181638</v>
      </c>
      <c r="R162" s="114">
        <f>SUM(J162,Q162)</f>
        <v>253181638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8620760</v>
      </c>
      <c r="M163" s="122">
        <v>17015688</v>
      </c>
      <c r="N163" s="122">
        <v>31277671</v>
      </c>
      <c r="O163" s="122">
        <v>37907235</v>
      </c>
      <c r="P163" s="119">
        <v>26017480</v>
      </c>
      <c r="Q163" s="120">
        <f>SUM(K163:P163)</f>
        <v>120838834</v>
      </c>
      <c r="R163" s="123">
        <f>SUM(J163,Q163)</f>
        <v>120838834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823320</v>
      </c>
      <c r="M164" s="130">
        <v>1800846</v>
      </c>
      <c r="N164" s="130">
        <v>10229598</v>
      </c>
      <c r="O164" s="130">
        <v>98211870</v>
      </c>
      <c r="P164" s="127">
        <v>235546044</v>
      </c>
      <c r="Q164" s="128">
        <f>SUM(K164:P164)</f>
        <v>346611678</v>
      </c>
      <c r="R164" s="131">
        <f>SUM(J164,Q164)</f>
        <v>346611678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41422709</v>
      </c>
      <c r="I165" s="98">
        <f t="shared" si="36"/>
        <v>72527154</v>
      </c>
      <c r="J165" s="99">
        <f t="shared" si="36"/>
        <v>113949863</v>
      </c>
      <c r="K165" s="100">
        <f t="shared" si="36"/>
        <v>0</v>
      </c>
      <c r="L165" s="101">
        <f t="shared" si="36"/>
        <v>329073148</v>
      </c>
      <c r="M165" s="101">
        <f t="shared" si="36"/>
        <v>334307425</v>
      </c>
      <c r="N165" s="101">
        <f t="shared" si="36"/>
        <v>352498989</v>
      </c>
      <c r="O165" s="101">
        <f t="shared" si="36"/>
        <v>433423447</v>
      </c>
      <c r="P165" s="102">
        <f t="shared" si="36"/>
        <v>493528492</v>
      </c>
      <c r="Q165" s="103">
        <f t="shared" si="36"/>
        <v>1942831501</v>
      </c>
      <c r="R165" s="104">
        <f t="shared" si="36"/>
        <v>2056781364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15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平成２７年（２０１５年）４月※</v>
      </c>
      <c r="J1" s="291" t="s">
        <v>0</v>
      </c>
      <c r="K1" s="292"/>
      <c r="L1" s="292"/>
      <c r="M1" s="292"/>
      <c r="N1" s="292"/>
      <c r="O1" s="293"/>
      <c r="P1" s="304">
        <v>42191</v>
      </c>
      <c r="Q1" s="30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4</v>
      </c>
      <c r="D2" s="151">
        <v>1</v>
      </c>
      <c r="E2" s="151">
        <v>30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平成２７年（２０１５年）４月末日現在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46735</v>
      </c>
      <c r="Q6" s="190">
        <f>R42</f>
        <v>18691</v>
      </c>
      <c r="R6" s="300">
        <f>Q6/Q7</f>
        <v>0.20618636308479774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43916</v>
      </c>
      <c r="Q7" s="190">
        <f>I8</f>
        <v>90651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90651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平成２７年（２０１５年）４月末日現在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792</v>
      </c>
      <c r="I14" s="217">
        <f>I15+I16+I17+I18+I19+I20</f>
        <v>609</v>
      </c>
      <c r="J14" s="24">
        <f aca="true" t="shared" si="0" ref="J14:J22">SUM(H14:I14)</f>
        <v>1401</v>
      </c>
      <c r="K14" s="191" t="s">
        <v>82</v>
      </c>
      <c r="L14" s="25">
        <f>L15+L16+L17+L18+L19+L20</f>
        <v>1216</v>
      </c>
      <c r="M14" s="25">
        <f>M15+M16+M17+M18+M19+M20</f>
        <v>923</v>
      </c>
      <c r="N14" s="25">
        <f>N15+N16+N17+N18+N19+N20</f>
        <v>646</v>
      </c>
      <c r="O14" s="25">
        <f>O15+O16+O17+O18+O19+O20</f>
        <v>616</v>
      </c>
      <c r="P14" s="25">
        <f>P15+P16+P17+P18+P19+P20</f>
        <v>535</v>
      </c>
      <c r="Q14" s="27">
        <f aca="true" t="shared" si="1" ref="Q14:Q22">SUM(K14:P14)</f>
        <v>3936</v>
      </c>
      <c r="R14" s="203">
        <f aca="true" t="shared" si="2" ref="R14:R22">SUM(J14,Q14)</f>
        <v>5337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78</v>
      </c>
      <c r="I15" s="31">
        <v>82</v>
      </c>
      <c r="J15" s="32">
        <f t="shared" si="0"/>
        <v>160</v>
      </c>
      <c r="K15" s="192" t="s">
        <v>83</v>
      </c>
      <c r="L15" s="33">
        <v>106</v>
      </c>
      <c r="M15" s="33">
        <v>94</v>
      </c>
      <c r="N15" s="33">
        <v>59</v>
      </c>
      <c r="O15" s="33">
        <v>43</v>
      </c>
      <c r="P15" s="31">
        <v>48</v>
      </c>
      <c r="Q15" s="32">
        <f t="shared" si="1"/>
        <v>350</v>
      </c>
      <c r="R15" s="204">
        <f t="shared" si="2"/>
        <v>510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108</v>
      </c>
      <c r="I16" s="31">
        <v>95</v>
      </c>
      <c r="J16" s="32">
        <f t="shared" si="0"/>
        <v>203</v>
      </c>
      <c r="K16" s="192" t="s">
        <v>83</v>
      </c>
      <c r="L16" s="33">
        <v>150</v>
      </c>
      <c r="M16" s="33">
        <v>119</v>
      </c>
      <c r="N16" s="33">
        <v>95</v>
      </c>
      <c r="O16" s="33">
        <v>68</v>
      </c>
      <c r="P16" s="31">
        <v>84</v>
      </c>
      <c r="Q16" s="32">
        <f t="shared" si="1"/>
        <v>516</v>
      </c>
      <c r="R16" s="205">
        <f t="shared" si="2"/>
        <v>719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131</v>
      </c>
      <c r="I17" s="31">
        <v>99</v>
      </c>
      <c r="J17" s="32">
        <f t="shared" si="0"/>
        <v>230</v>
      </c>
      <c r="K17" s="192" t="s">
        <v>83</v>
      </c>
      <c r="L17" s="33">
        <v>182</v>
      </c>
      <c r="M17" s="33">
        <v>157</v>
      </c>
      <c r="N17" s="33">
        <v>113</v>
      </c>
      <c r="O17" s="33">
        <v>123</v>
      </c>
      <c r="P17" s="31">
        <v>105</v>
      </c>
      <c r="Q17" s="32">
        <f t="shared" si="1"/>
        <v>680</v>
      </c>
      <c r="R17" s="205">
        <f t="shared" si="2"/>
        <v>910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181</v>
      </c>
      <c r="I18" s="31">
        <v>144</v>
      </c>
      <c r="J18" s="32">
        <f t="shared" si="0"/>
        <v>325</v>
      </c>
      <c r="K18" s="192" t="s">
        <v>83</v>
      </c>
      <c r="L18" s="33">
        <v>314</v>
      </c>
      <c r="M18" s="33">
        <v>217</v>
      </c>
      <c r="N18" s="33">
        <v>138</v>
      </c>
      <c r="O18" s="33">
        <v>160</v>
      </c>
      <c r="P18" s="31">
        <v>125</v>
      </c>
      <c r="Q18" s="32">
        <f t="shared" si="1"/>
        <v>954</v>
      </c>
      <c r="R18" s="205">
        <f t="shared" si="2"/>
        <v>1279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197</v>
      </c>
      <c r="I19" s="31">
        <v>121</v>
      </c>
      <c r="J19" s="32">
        <f t="shared" si="0"/>
        <v>318</v>
      </c>
      <c r="K19" s="192" t="s">
        <v>83</v>
      </c>
      <c r="L19" s="33">
        <v>283</v>
      </c>
      <c r="M19" s="33">
        <v>215</v>
      </c>
      <c r="N19" s="33">
        <v>159</v>
      </c>
      <c r="O19" s="33">
        <v>120</v>
      </c>
      <c r="P19" s="31">
        <v>103</v>
      </c>
      <c r="Q19" s="32">
        <f t="shared" si="1"/>
        <v>880</v>
      </c>
      <c r="R19" s="205">
        <f t="shared" si="2"/>
        <v>1198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97</v>
      </c>
      <c r="I20" s="36">
        <v>68</v>
      </c>
      <c r="J20" s="37">
        <f t="shared" si="0"/>
        <v>165</v>
      </c>
      <c r="K20" s="193" t="s">
        <v>78</v>
      </c>
      <c r="L20" s="38">
        <v>181</v>
      </c>
      <c r="M20" s="38">
        <v>121</v>
      </c>
      <c r="N20" s="38">
        <v>82</v>
      </c>
      <c r="O20" s="38">
        <v>102</v>
      </c>
      <c r="P20" s="36">
        <v>70</v>
      </c>
      <c r="Q20" s="32">
        <f t="shared" si="1"/>
        <v>556</v>
      </c>
      <c r="R20" s="206">
        <f t="shared" si="2"/>
        <v>721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16</v>
      </c>
      <c r="I21" s="23">
        <v>30</v>
      </c>
      <c r="J21" s="24">
        <f t="shared" si="0"/>
        <v>46</v>
      </c>
      <c r="K21" s="191" t="s">
        <v>82</v>
      </c>
      <c r="L21" s="25">
        <v>47</v>
      </c>
      <c r="M21" s="25">
        <v>48</v>
      </c>
      <c r="N21" s="25">
        <v>18</v>
      </c>
      <c r="O21" s="25">
        <v>11</v>
      </c>
      <c r="P21" s="26">
        <v>32</v>
      </c>
      <c r="Q21" s="41">
        <f t="shared" si="1"/>
        <v>156</v>
      </c>
      <c r="R21" s="207">
        <f t="shared" si="2"/>
        <v>202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808</v>
      </c>
      <c r="I22" s="209">
        <f>I14+I21</f>
        <v>639</v>
      </c>
      <c r="J22" s="210">
        <f t="shared" si="0"/>
        <v>1447</v>
      </c>
      <c r="K22" s="211" t="s">
        <v>84</v>
      </c>
      <c r="L22" s="212">
        <f>L14+L21</f>
        <v>1263</v>
      </c>
      <c r="M22" s="212">
        <f>M14+M21</f>
        <v>971</v>
      </c>
      <c r="N22" s="212">
        <f>N14+N21</f>
        <v>664</v>
      </c>
      <c r="O22" s="212">
        <f>O14+O21</f>
        <v>627</v>
      </c>
      <c r="P22" s="209">
        <f>P14+P21</f>
        <v>567</v>
      </c>
      <c r="Q22" s="210">
        <f t="shared" si="1"/>
        <v>4092</v>
      </c>
      <c r="R22" s="213">
        <f t="shared" si="2"/>
        <v>5539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2037</v>
      </c>
      <c r="I24" s="217">
        <f>I25+I26+I27+I28+I29+I30</f>
        <v>1782</v>
      </c>
      <c r="J24" s="24">
        <f aca="true" t="shared" si="3" ref="J24:J32">SUM(H24:I24)</f>
        <v>3819</v>
      </c>
      <c r="K24" s="191" t="s">
        <v>82</v>
      </c>
      <c r="L24" s="25">
        <f>L25+L26+L27+L28+L29+L30</f>
        <v>2854</v>
      </c>
      <c r="M24" s="25">
        <f>M25+M26+M27+M28+M29+M30</f>
        <v>1797</v>
      </c>
      <c r="N24" s="25">
        <f>N25+N26+N27+N28+N29+N30</f>
        <v>1365</v>
      </c>
      <c r="O24" s="25">
        <f>O25+O26+O27+O28+O29+O30</f>
        <v>1535</v>
      </c>
      <c r="P24" s="25">
        <f>P25+P26+P27+P28+P29+P30</f>
        <v>1613</v>
      </c>
      <c r="Q24" s="27">
        <f aca="true" t="shared" si="4" ref="Q24:Q32">SUM(K24:P24)</f>
        <v>9164</v>
      </c>
      <c r="R24" s="203">
        <f aca="true" t="shared" si="5" ref="R24:R32">SUM(J24,Q24)</f>
        <v>12983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66</v>
      </c>
      <c r="I25" s="31">
        <v>87</v>
      </c>
      <c r="J25" s="32">
        <f t="shared" si="3"/>
        <v>153</v>
      </c>
      <c r="K25" s="192" t="s">
        <v>83</v>
      </c>
      <c r="L25" s="33">
        <v>93</v>
      </c>
      <c r="M25" s="33">
        <v>70</v>
      </c>
      <c r="N25" s="33">
        <v>41</v>
      </c>
      <c r="O25" s="33">
        <v>29</v>
      </c>
      <c r="P25" s="31">
        <v>51</v>
      </c>
      <c r="Q25" s="32">
        <f t="shared" si="4"/>
        <v>284</v>
      </c>
      <c r="R25" s="204">
        <f t="shared" si="5"/>
        <v>437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175</v>
      </c>
      <c r="I26" s="31">
        <v>145</v>
      </c>
      <c r="J26" s="32">
        <f t="shared" si="3"/>
        <v>320</v>
      </c>
      <c r="K26" s="192" t="s">
        <v>83</v>
      </c>
      <c r="L26" s="33">
        <v>166</v>
      </c>
      <c r="M26" s="33">
        <v>106</v>
      </c>
      <c r="N26" s="33">
        <v>76</v>
      </c>
      <c r="O26" s="33">
        <v>51</v>
      </c>
      <c r="P26" s="31">
        <v>78</v>
      </c>
      <c r="Q26" s="32">
        <f t="shared" si="4"/>
        <v>477</v>
      </c>
      <c r="R26" s="205">
        <f t="shared" si="5"/>
        <v>797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355</v>
      </c>
      <c r="I27" s="31">
        <v>263</v>
      </c>
      <c r="J27" s="32">
        <f t="shared" si="3"/>
        <v>618</v>
      </c>
      <c r="K27" s="192" t="s">
        <v>83</v>
      </c>
      <c r="L27" s="33">
        <v>331</v>
      </c>
      <c r="M27" s="33">
        <v>203</v>
      </c>
      <c r="N27" s="33">
        <v>119</v>
      </c>
      <c r="O27" s="33">
        <v>121</v>
      </c>
      <c r="P27" s="31">
        <v>125</v>
      </c>
      <c r="Q27" s="32">
        <f t="shared" si="4"/>
        <v>899</v>
      </c>
      <c r="R27" s="205">
        <f t="shared" si="5"/>
        <v>1517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644</v>
      </c>
      <c r="I28" s="31">
        <v>550</v>
      </c>
      <c r="J28" s="32">
        <f t="shared" si="3"/>
        <v>1194</v>
      </c>
      <c r="K28" s="192" t="s">
        <v>83</v>
      </c>
      <c r="L28" s="33">
        <v>718</v>
      </c>
      <c r="M28" s="33">
        <v>381</v>
      </c>
      <c r="N28" s="33">
        <v>269</v>
      </c>
      <c r="O28" s="33">
        <v>294</v>
      </c>
      <c r="P28" s="31">
        <v>273</v>
      </c>
      <c r="Q28" s="32">
        <f t="shared" si="4"/>
        <v>1935</v>
      </c>
      <c r="R28" s="205">
        <f t="shared" si="5"/>
        <v>3129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557</v>
      </c>
      <c r="I29" s="31">
        <v>466</v>
      </c>
      <c r="J29" s="32">
        <f t="shared" si="3"/>
        <v>1023</v>
      </c>
      <c r="K29" s="192" t="s">
        <v>83</v>
      </c>
      <c r="L29" s="33">
        <v>879</v>
      </c>
      <c r="M29" s="33">
        <v>532</v>
      </c>
      <c r="N29" s="33">
        <v>389</v>
      </c>
      <c r="O29" s="33">
        <v>437</v>
      </c>
      <c r="P29" s="31">
        <v>418</v>
      </c>
      <c r="Q29" s="32">
        <f t="shared" si="4"/>
        <v>2655</v>
      </c>
      <c r="R29" s="205">
        <f t="shared" si="5"/>
        <v>3678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240</v>
      </c>
      <c r="I30" s="36">
        <v>271</v>
      </c>
      <c r="J30" s="37">
        <f t="shared" si="3"/>
        <v>511</v>
      </c>
      <c r="K30" s="193" t="s">
        <v>78</v>
      </c>
      <c r="L30" s="38">
        <v>667</v>
      </c>
      <c r="M30" s="38">
        <v>505</v>
      </c>
      <c r="N30" s="38">
        <v>471</v>
      </c>
      <c r="O30" s="38">
        <v>603</v>
      </c>
      <c r="P30" s="36">
        <v>668</v>
      </c>
      <c r="Q30" s="37">
        <f t="shared" si="4"/>
        <v>2914</v>
      </c>
      <c r="R30" s="206">
        <f t="shared" si="5"/>
        <v>3425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27</v>
      </c>
      <c r="I31" s="23">
        <v>35</v>
      </c>
      <c r="J31" s="24">
        <f t="shared" si="3"/>
        <v>62</v>
      </c>
      <c r="K31" s="191" t="s">
        <v>82</v>
      </c>
      <c r="L31" s="25">
        <v>29</v>
      </c>
      <c r="M31" s="25">
        <v>27</v>
      </c>
      <c r="N31" s="25">
        <v>17</v>
      </c>
      <c r="O31" s="25">
        <v>10</v>
      </c>
      <c r="P31" s="26">
        <v>24</v>
      </c>
      <c r="Q31" s="41">
        <f t="shared" si="4"/>
        <v>107</v>
      </c>
      <c r="R31" s="207">
        <f t="shared" si="5"/>
        <v>169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2064</v>
      </c>
      <c r="I32" s="209">
        <f>I24+I31</f>
        <v>1817</v>
      </c>
      <c r="J32" s="210">
        <f t="shared" si="3"/>
        <v>3881</v>
      </c>
      <c r="K32" s="211" t="s">
        <v>84</v>
      </c>
      <c r="L32" s="212">
        <f>L24+L31</f>
        <v>2883</v>
      </c>
      <c r="M32" s="212">
        <f>M24+M31</f>
        <v>1824</v>
      </c>
      <c r="N32" s="212">
        <f>N24+N31</f>
        <v>1382</v>
      </c>
      <c r="O32" s="212">
        <f>O24+O31</f>
        <v>1545</v>
      </c>
      <c r="P32" s="209">
        <f>P24+P31</f>
        <v>1637</v>
      </c>
      <c r="Q32" s="210">
        <f t="shared" si="4"/>
        <v>9271</v>
      </c>
      <c r="R32" s="213">
        <f t="shared" si="5"/>
        <v>13152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2829</v>
      </c>
      <c r="I34" s="217">
        <f t="shared" si="6"/>
        <v>2391</v>
      </c>
      <c r="J34" s="24">
        <f>SUM(H34:I34)</f>
        <v>5220</v>
      </c>
      <c r="K34" s="191" t="s">
        <v>82</v>
      </c>
      <c r="L34" s="218">
        <f>L14+L24</f>
        <v>4070</v>
      </c>
      <c r="M34" s="218">
        <f>M14+M24</f>
        <v>2720</v>
      </c>
      <c r="N34" s="218">
        <f>N14+N24</f>
        <v>2011</v>
      </c>
      <c r="O34" s="218">
        <f>O14+O24</f>
        <v>2151</v>
      </c>
      <c r="P34" s="218">
        <f>P14+P24</f>
        <v>2148</v>
      </c>
      <c r="Q34" s="27">
        <f aca="true" t="shared" si="7" ref="Q34:Q42">SUM(K34:P34)</f>
        <v>13100</v>
      </c>
      <c r="R34" s="203">
        <f aca="true" t="shared" si="8" ref="R34:R42">SUM(J34,Q34)</f>
        <v>18320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144</v>
      </c>
      <c r="I35" s="219">
        <f t="shared" si="6"/>
        <v>169</v>
      </c>
      <c r="J35" s="32">
        <f>SUM(H35:I35)</f>
        <v>313</v>
      </c>
      <c r="K35" s="220" t="s">
        <v>83</v>
      </c>
      <c r="L35" s="157">
        <f aca="true" t="shared" si="9" ref="L35:P41">L15+L25</f>
        <v>199</v>
      </c>
      <c r="M35" s="157">
        <f t="shared" si="9"/>
        <v>164</v>
      </c>
      <c r="N35" s="157">
        <f t="shared" si="9"/>
        <v>100</v>
      </c>
      <c r="O35" s="157">
        <f t="shared" si="9"/>
        <v>72</v>
      </c>
      <c r="P35" s="154">
        <f>P15+P25</f>
        <v>99</v>
      </c>
      <c r="Q35" s="32">
        <f>SUM(K35:P35)</f>
        <v>634</v>
      </c>
      <c r="R35" s="204">
        <f>SUM(J35,Q35)</f>
        <v>947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283</v>
      </c>
      <c r="I36" s="221">
        <f t="shared" si="6"/>
        <v>240</v>
      </c>
      <c r="J36" s="32">
        <f aca="true" t="shared" si="10" ref="J36:J42">SUM(H36:I36)</f>
        <v>523</v>
      </c>
      <c r="K36" s="222" t="s">
        <v>83</v>
      </c>
      <c r="L36" s="158">
        <f t="shared" si="9"/>
        <v>316</v>
      </c>
      <c r="M36" s="158">
        <f t="shared" si="9"/>
        <v>225</v>
      </c>
      <c r="N36" s="158">
        <f t="shared" si="9"/>
        <v>171</v>
      </c>
      <c r="O36" s="158">
        <f t="shared" si="9"/>
        <v>119</v>
      </c>
      <c r="P36" s="156">
        <f t="shared" si="9"/>
        <v>162</v>
      </c>
      <c r="Q36" s="32">
        <f t="shared" si="7"/>
        <v>993</v>
      </c>
      <c r="R36" s="205">
        <f t="shared" si="8"/>
        <v>1516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486</v>
      </c>
      <c r="I37" s="221">
        <f t="shared" si="6"/>
        <v>362</v>
      </c>
      <c r="J37" s="32">
        <f t="shared" si="10"/>
        <v>848</v>
      </c>
      <c r="K37" s="222" t="s">
        <v>83</v>
      </c>
      <c r="L37" s="158">
        <f t="shared" si="9"/>
        <v>513</v>
      </c>
      <c r="M37" s="158">
        <f t="shared" si="9"/>
        <v>360</v>
      </c>
      <c r="N37" s="158">
        <f t="shared" si="9"/>
        <v>232</v>
      </c>
      <c r="O37" s="158">
        <f t="shared" si="9"/>
        <v>244</v>
      </c>
      <c r="P37" s="156">
        <f t="shared" si="9"/>
        <v>230</v>
      </c>
      <c r="Q37" s="32">
        <f t="shared" si="7"/>
        <v>1579</v>
      </c>
      <c r="R37" s="205">
        <f>SUM(J37,Q37)</f>
        <v>2427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825</v>
      </c>
      <c r="I38" s="221">
        <f t="shared" si="6"/>
        <v>694</v>
      </c>
      <c r="J38" s="32">
        <f t="shared" si="10"/>
        <v>1519</v>
      </c>
      <c r="K38" s="222" t="s">
        <v>83</v>
      </c>
      <c r="L38" s="158">
        <f t="shared" si="9"/>
        <v>1032</v>
      </c>
      <c r="M38" s="158">
        <f t="shared" si="9"/>
        <v>598</v>
      </c>
      <c r="N38" s="158">
        <f t="shared" si="9"/>
        <v>407</v>
      </c>
      <c r="O38" s="158">
        <f t="shared" si="9"/>
        <v>454</v>
      </c>
      <c r="P38" s="156">
        <f t="shared" si="9"/>
        <v>398</v>
      </c>
      <c r="Q38" s="32">
        <f t="shared" si="7"/>
        <v>2889</v>
      </c>
      <c r="R38" s="205">
        <f t="shared" si="8"/>
        <v>4408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754</v>
      </c>
      <c r="I39" s="221">
        <f t="shared" si="6"/>
        <v>587</v>
      </c>
      <c r="J39" s="32">
        <f t="shared" si="10"/>
        <v>1341</v>
      </c>
      <c r="K39" s="222" t="s">
        <v>83</v>
      </c>
      <c r="L39" s="158">
        <f t="shared" si="9"/>
        <v>1162</v>
      </c>
      <c r="M39" s="158">
        <f t="shared" si="9"/>
        <v>747</v>
      </c>
      <c r="N39" s="158">
        <f t="shared" si="9"/>
        <v>548</v>
      </c>
      <c r="O39" s="158">
        <f t="shared" si="9"/>
        <v>557</v>
      </c>
      <c r="P39" s="156">
        <f t="shared" si="9"/>
        <v>521</v>
      </c>
      <c r="Q39" s="32">
        <f t="shared" si="7"/>
        <v>3535</v>
      </c>
      <c r="R39" s="205">
        <f t="shared" si="8"/>
        <v>4876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337</v>
      </c>
      <c r="I40" s="223">
        <f t="shared" si="6"/>
        <v>339</v>
      </c>
      <c r="J40" s="37">
        <f t="shared" si="10"/>
        <v>676</v>
      </c>
      <c r="K40" s="224" t="s">
        <v>78</v>
      </c>
      <c r="L40" s="225">
        <f t="shared" si="9"/>
        <v>848</v>
      </c>
      <c r="M40" s="225">
        <f t="shared" si="9"/>
        <v>626</v>
      </c>
      <c r="N40" s="225">
        <f t="shared" si="9"/>
        <v>553</v>
      </c>
      <c r="O40" s="225">
        <f t="shared" si="9"/>
        <v>705</v>
      </c>
      <c r="P40" s="226">
        <f t="shared" si="9"/>
        <v>738</v>
      </c>
      <c r="Q40" s="227">
        <f t="shared" si="7"/>
        <v>3470</v>
      </c>
      <c r="R40" s="206">
        <f t="shared" si="8"/>
        <v>4146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43</v>
      </c>
      <c r="I41" s="217">
        <f t="shared" si="6"/>
        <v>65</v>
      </c>
      <c r="J41" s="22">
        <f>SUM(H41:I41)</f>
        <v>108</v>
      </c>
      <c r="K41" s="228" t="s">
        <v>82</v>
      </c>
      <c r="L41" s="148">
        <f>L21+L31</f>
        <v>76</v>
      </c>
      <c r="M41" s="148">
        <f t="shared" si="9"/>
        <v>75</v>
      </c>
      <c r="N41" s="148">
        <f t="shared" si="9"/>
        <v>35</v>
      </c>
      <c r="O41" s="148">
        <f t="shared" si="9"/>
        <v>21</v>
      </c>
      <c r="P41" s="149">
        <f t="shared" si="9"/>
        <v>56</v>
      </c>
      <c r="Q41" s="27">
        <f t="shared" si="7"/>
        <v>263</v>
      </c>
      <c r="R41" s="229">
        <f t="shared" si="8"/>
        <v>371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2872</v>
      </c>
      <c r="I42" s="209">
        <f>I34+I41</f>
        <v>2456</v>
      </c>
      <c r="J42" s="210">
        <f t="shared" si="10"/>
        <v>5328</v>
      </c>
      <c r="K42" s="211" t="s">
        <v>84</v>
      </c>
      <c r="L42" s="212">
        <f>L34+L41</f>
        <v>4146</v>
      </c>
      <c r="M42" s="212">
        <f>M34+M41</f>
        <v>2795</v>
      </c>
      <c r="N42" s="212">
        <f>N34+N41</f>
        <v>2046</v>
      </c>
      <c r="O42" s="212">
        <f>O34+O41</f>
        <v>2172</v>
      </c>
      <c r="P42" s="209">
        <f>P34+P41</f>
        <v>2204</v>
      </c>
      <c r="Q42" s="210">
        <f t="shared" si="7"/>
        <v>13363</v>
      </c>
      <c r="R42" s="213">
        <f t="shared" si="8"/>
        <v>18691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平成２７年（２０１５年）４月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1483</v>
      </c>
      <c r="I49" s="56">
        <v>1619</v>
      </c>
      <c r="J49" s="57">
        <f>SUM(H49:I49)</f>
        <v>3102</v>
      </c>
      <c r="K49" s="58">
        <v>0</v>
      </c>
      <c r="L49" s="59">
        <v>2856</v>
      </c>
      <c r="M49" s="59">
        <v>1964</v>
      </c>
      <c r="N49" s="59">
        <v>1177</v>
      </c>
      <c r="O49" s="59">
        <v>787</v>
      </c>
      <c r="P49" s="60">
        <v>410</v>
      </c>
      <c r="Q49" s="61">
        <f>SUM(K49:P49)</f>
        <v>7194</v>
      </c>
      <c r="R49" s="28">
        <f>SUM(J49,Q49)</f>
        <v>10296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21</v>
      </c>
      <c r="I50" s="63">
        <v>48</v>
      </c>
      <c r="J50" s="64">
        <f>SUM(H50:I50)</f>
        <v>69</v>
      </c>
      <c r="K50" s="65">
        <v>0</v>
      </c>
      <c r="L50" s="66">
        <v>40</v>
      </c>
      <c r="M50" s="66">
        <v>52</v>
      </c>
      <c r="N50" s="66">
        <v>26</v>
      </c>
      <c r="O50" s="66">
        <v>16</v>
      </c>
      <c r="P50" s="67">
        <v>18</v>
      </c>
      <c r="Q50" s="68">
        <f>SUM(K50:P50)</f>
        <v>152</v>
      </c>
      <c r="R50" s="39">
        <f>SUM(J50,Q50)</f>
        <v>221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1504</v>
      </c>
      <c r="I51" s="43">
        <f t="shared" si="11"/>
        <v>1667</v>
      </c>
      <c r="J51" s="44">
        <f t="shared" si="11"/>
        <v>3171</v>
      </c>
      <c r="K51" s="45">
        <f t="shared" si="11"/>
        <v>0</v>
      </c>
      <c r="L51" s="46">
        <f t="shared" si="11"/>
        <v>2896</v>
      </c>
      <c r="M51" s="46">
        <f t="shared" si="11"/>
        <v>2016</v>
      </c>
      <c r="N51" s="46">
        <f t="shared" si="11"/>
        <v>1203</v>
      </c>
      <c r="O51" s="46">
        <f t="shared" si="11"/>
        <v>803</v>
      </c>
      <c r="P51" s="43">
        <f t="shared" si="11"/>
        <v>428</v>
      </c>
      <c r="Q51" s="44">
        <f>SUM(K51:P51)</f>
        <v>7346</v>
      </c>
      <c r="R51" s="47">
        <f>SUM(J51,Q51)</f>
        <v>10517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平成２７年（２０１５年）４月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23</v>
      </c>
      <c r="I58" s="56">
        <v>12</v>
      </c>
      <c r="J58" s="57">
        <f>SUM(H58:I58)</f>
        <v>35</v>
      </c>
      <c r="K58" s="58">
        <v>0</v>
      </c>
      <c r="L58" s="59">
        <v>371</v>
      </c>
      <c r="M58" s="59">
        <v>399</v>
      </c>
      <c r="N58" s="59">
        <v>371</v>
      </c>
      <c r="O58" s="59">
        <v>259</v>
      </c>
      <c r="P58" s="60">
        <v>120</v>
      </c>
      <c r="Q58" s="70">
        <f>SUM(K58:P58)</f>
        <v>1520</v>
      </c>
      <c r="R58" s="71">
        <f>SUM(J58,Q58)</f>
        <v>1555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4</v>
      </c>
      <c r="M59" s="66">
        <v>4</v>
      </c>
      <c r="N59" s="66">
        <v>6</v>
      </c>
      <c r="O59" s="66">
        <v>3</v>
      </c>
      <c r="P59" s="67">
        <v>2</v>
      </c>
      <c r="Q59" s="72">
        <f>SUM(K59:P59)</f>
        <v>19</v>
      </c>
      <c r="R59" s="73">
        <f>SUM(J59,Q59)</f>
        <v>19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23</v>
      </c>
      <c r="I60" s="43">
        <f>I58+I59</f>
        <v>12</v>
      </c>
      <c r="J60" s="44">
        <f>SUM(H60:I60)</f>
        <v>35</v>
      </c>
      <c r="K60" s="45">
        <f aca="true" t="shared" si="12" ref="K60:P60">K58+K59</f>
        <v>0</v>
      </c>
      <c r="L60" s="46">
        <f t="shared" si="12"/>
        <v>375</v>
      </c>
      <c r="M60" s="46">
        <f t="shared" si="12"/>
        <v>403</v>
      </c>
      <c r="N60" s="46">
        <f t="shared" si="12"/>
        <v>377</v>
      </c>
      <c r="O60" s="46">
        <f t="shared" si="12"/>
        <v>262</v>
      </c>
      <c r="P60" s="43">
        <f t="shared" si="12"/>
        <v>122</v>
      </c>
      <c r="Q60" s="74">
        <f>SUM(K60:P60)</f>
        <v>1539</v>
      </c>
      <c r="R60" s="75">
        <f>SUM(J60,Q60)</f>
        <v>1574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平成２７年（２０１５年）４月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9</v>
      </c>
      <c r="L68" s="59">
        <v>40</v>
      </c>
      <c r="M68" s="59">
        <v>191</v>
      </c>
      <c r="N68" s="59">
        <v>362</v>
      </c>
      <c r="O68" s="60">
        <v>391</v>
      </c>
      <c r="P68" s="70">
        <f>SUM(K68:O68)</f>
        <v>993</v>
      </c>
      <c r="Q68" s="71">
        <f>SUM(J68,P68)</f>
        <v>993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1</v>
      </c>
      <c r="M69" s="66">
        <v>1</v>
      </c>
      <c r="N69" s="66">
        <v>1</v>
      </c>
      <c r="O69" s="67">
        <v>5</v>
      </c>
      <c r="P69" s="72">
        <f>SUM(K69:O69)</f>
        <v>8</v>
      </c>
      <c r="Q69" s="73">
        <f>SUM(J69,P69)</f>
        <v>8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9</v>
      </c>
      <c r="L70" s="46">
        <f>L68+L69</f>
        <v>41</v>
      </c>
      <c r="M70" s="46">
        <f>M68+M69</f>
        <v>192</v>
      </c>
      <c r="N70" s="46">
        <f>N68+N69</f>
        <v>363</v>
      </c>
      <c r="O70" s="43">
        <f>O68+O69</f>
        <v>396</v>
      </c>
      <c r="P70" s="74">
        <f>SUM(K70:O70)</f>
        <v>1001</v>
      </c>
      <c r="Q70" s="75">
        <f>SUM(J70,P70)</f>
        <v>1001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平成２７年（２０１５年）４月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42</v>
      </c>
      <c r="L76" s="59">
        <v>68</v>
      </c>
      <c r="M76" s="59">
        <v>119</v>
      </c>
      <c r="N76" s="59">
        <v>126</v>
      </c>
      <c r="O76" s="60">
        <v>83</v>
      </c>
      <c r="P76" s="70">
        <f>SUM(K76:O76)</f>
        <v>438</v>
      </c>
      <c r="Q76" s="71">
        <f>SUM(J76,P76)</f>
        <v>438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0</v>
      </c>
      <c r="L77" s="66">
        <v>0</v>
      </c>
      <c r="M77" s="66">
        <v>2</v>
      </c>
      <c r="N77" s="66">
        <v>0</v>
      </c>
      <c r="O77" s="67">
        <v>0</v>
      </c>
      <c r="P77" s="72">
        <f>SUM(K77:O77)</f>
        <v>2</v>
      </c>
      <c r="Q77" s="73">
        <f>SUM(J77,P77)</f>
        <v>2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42</v>
      </c>
      <c r="L78" s="46">
        <f>L76+L77</f>
        <v>68</v>
      </c>
      <c r="M78" s="46">
        <f>M76+M77</f>
        <v>121</v>
      </c>
      <c r="N78" s="46">
        <f>N76+N77</f>
        <v>126</v>
      </c>
      <c r="O78" s="43">
        <f>O76+O77</f>
        <v>83</v>
      </c>
      <c r="P78" s="74">
        <f>SUM(K78:O78)</f>
        <v>440</v>
      </c>
      <c r="Q78" s="75">
        <f>SUM(J78,P78)</f>
        <v>440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平成２７年（２０１５年）４月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4</v>
      </c>
      <c r="L84" s="59">
        <v>9</v>
      </c>
      <c r="M84" s="59">
        <v>32</v>
      </c>
      <c r="N84" s="59">
        <v>264</v>
      </c>
      <c r="O84" s="60">
        <v>609</v>
      </c>
      <c r="P84" s="70">
        <f>SUM(K84:O84)</f>
        <v>918</v>
      </c>
      <c r="Q84" s="71">
        <f>SUM(J84,P84)</f>
        <v>918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1</v>
      </c>
      <c r="O85" s="67">
        <v>11</v>
      </c>
      <c r="P85" s="72">
        <f>SUM(K85:O85)</f>
        <v>12</v>
      </c>
      <c r="Q85" s="73">
        <f>SUM(J85,P85)</f>
        <v>12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4</v>
      </c>
      <c r="L86" s="46">
        <f>L84+L85</f>
        <v>9</v>
      </c>
      <c r="M86" s="46">
        <f>M84+M85</f>
        <v>32</v>
      </c>
      <c r="N86" s="46">
        <f>N84+N85</f>
        <v>265</v>
      </c>
      <c r="O86" s="43">
        <f>O84+O85</f>
        <v>620</v>
      </c>
      <c r="P86" s="74">
        <f>SUM(K86:O86)</f>
        <v>930</v>
      </c>
      <c r="Q86" s="75">
        <f>SUM(J86,P86)</f>
        <v>930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平成２７年（２０１５年）４月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3588</v>
      </c>
      <c r="I93" s="98">
        <f t="shared" si="13"/>
        <v>4346</v>
      </c>
      <c r="J93" s="99">
        <f t="shared" si="13"/>
        <v>7934</v>
      </c>
      <c r="K93" s="100">
        <f t="shared" si="13"/>
        <v>0</v>
      </c>
      <c r="L93" s="101">
        <f t="shared" si="13"/>
        <v>7994</v>
      </c>
      <c r="M93" s="101">
        <f t="shared" si="13"/>
        <v>6233</v>
      </c>
      <c r="N93" s="101">
        <f t="shared" si="13"/>
        <v>3879</v>
      </c>
      <c r="O93" s="101">
        <f t="shared" si="13"/>
        <v>2722</v>
      </c>
      <c r="P93" s="102">
        <f t="shared" si="13"/>
        <v>1705</v>
      </c>
      <c r="Q93" s="103">
        <f t="shared" si="13"/>
        <v>22533</v>
      </c>
      <c r="R93" s="104">
        <f t="shared" si="13"/>
        <v>30467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817</v>
      </c>
      <c r="I94" s="98">
        <f t="shared" si="14"/>
        <v>971</v>
      </c>
      <c r="J94" s="99">
        <f t="shared" si="14"/>
        <v>1788</v>
      </c>
      <c r="K94" s="100">
        <f t="shared" si="14"/>
        <v>0</v>
      </c>
      <c r="L94" s="101">
        <f t="shared" si="14"/>
        <v>1708</v>
      </c>
      <c r="M94" s="101">
        <f t="shared" si="14"/>
        <v>1330</v>
      </c>
      <c r="N94" s="101">
        <f t="shared" si="14"/>
        <v>910</v>
      </c>
      <c r="O94" s="101">
        <f t="shared" si="14"/>
        <v>664</v>
      </c>
      <c r="P94" s="102">
        <f t="shared" si="14"/>
        <v>572</v>
      </c>
      <c r="Q94" s="103">
        <f t="shared" si="14"/>
        <v>5184</v>
      </c>
      <c r="R94" s="104">
        <f aca="true" t="shared" si="15" ref="R94:R99">SUM(J94,Q94)</f>
        <v>6972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756</v>
      </c>
      <c r="I95" s="110">
        <v>863</v>
      </c>
      <c r="J95" s="111">
        <f>SUM(H95:I95)</f>
        <v>1619</v>
      </c>
      <c r="K95" s="112">
        <v>0</v>
      </c>
      <c r="L95" s="113">
        <v>1224</v>
      </c>
      <c r="M95" s="113">
        <v>821</v>
      </c>
      <c r="N95" s="113">
        <v>448</v>
      </c>
      <c r="O95" s="113">
        <v>301</v>
      </c>
      <c r="P95" s="110">
        <v>193</v>
      </c>
      <c r="Q95" s="111">
        <f>SUM(K95:P95)</f>
        <v>2987</v>
      </c>
      <c r="R95" s="114">
        <f t="shared" si="15"/>
        <v>4606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1</v>
      </c>
      <c r="N96" s="122">
        <v>3</v>
      </c>
      <c r="O96" s="122">
        <v>10</v>
      </c>
      <c r="P96" s="119">
        <v>30</v>
      </c>
      <c r="Q96" s="120">
        <f>SUM(K96:P96)</f>
        <v>44</v>
      </c>
      <c r="R96" s="123">
        <f t="shared" si="15"/>
        <v>44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12</v>
      </c>
      <c r="I97" s="119">
        <v>28</v>
      </c>
      <c r="J97" s="120">
        <f>SUM(H97:I97)</f>
        <v>40</v>
      </c>
      <c r="K97" s="121">
        <v>0</v>
      </c>
      <c r="L97" s="122">
        <v>168</v>
      </c>
      <c r="M97" s="122">
        <v>153</v>
      </c>
      <c r="N97" s="122">
        <v>114</v>
      </c>
      <c r="O97" s="122">
        <v>106</v>
      </c>
      <c r="P97" s="119">
        <v>94</v>
      </c>
      <c r="Q97" s="120">
        <f>SUM(K97:P97)</f>
        <v>635</v>
      </c>
      <c r="R97" s="123">
        <f t="shared" si="15"/>
        <v>675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11</v>
      </c>
      <c r="I98" s="119">
        <v>38</v>
      </c>
      <c r="J98" s="120">
        <f>SUM(H98:I98)</f>
        <v>49</v>
      </c>
      <c r="K98" s="121">
        <v>0</v>
      </c>
      <c r="L98" s="122">
        <v>56</v>
      </c>
      <c r="M98" s="122">
        <v>93</v>
      </c>
      <c r="N98" s="122">
        <v>47</v>
      </c>
      <c r="O98" s="122">
        <v>38</v>
      </c>
      <c r="P98" s="119">
        <v>40</v>
      </c>
      <c r="Q98" s="120">
        <f>SUM(K98:P98)</f>
        <v>274</v>
      </c>
      <c r="R98" s="123">
        <f t="shared" si="15"/>
        <v>323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38</v>
      </c>
      <c r="I99" s="127">
        <v>42</v>
      </c>
      <c r="J99" s="128">
        <f>SUM(H99:I99)</f>
        <v>80</v>
      </c>
      <c r="K99" s="129">
        <v>0</v>
      </c>
      <c r="L99" s="130">
        <v>260</v>
      </c>
      <c r="M99" s="130">
        <v>262</v>
      </c>
      <c r="N99" s="130">
        <v>298</v>
      </c>
      <c r="O99" s="130">
        <v>209</v>
      </c>
      <c r="P99" s="127">
        <v>215</v>
      </c>
      <c r="Q99" s="128">
        <f>SUM(K99:P99)</f>
        <v>1244</v>
      </c>
      <c r="R99" s="131">
        <f t="shared" si="15"/>
        <v>1324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733</v>
      </c>
      <c r="I100" s="98">
        <f t="shared" si="16"/>
        <v>825</v>
      </c>
      <c r="J100" s="99">
        <f t="shared" si="16"/>
        <v>1558</v>
      </c>
      <c r="K100" s="100">
        <f t="shared" si="16"/>
        <v>0</v>
      </c>
      <c r="L100" s="101">
        <f t="shared" si="16"/>
        <v>2130</v>
      </c>
      <c r="M100" s="101">
        <f t="shared" si="16"/>
        <v>1523</v>
      </c>
      <c r="N100" s="101">
        <f t="shared" si="16"/>
        <v>825</v>
      </c>
      <c r="O100" s="101">
        <f t="shared" si="16"/>
        <v>540</v>
      </c>
      <c r="P100" s="102">
        <f t="shared" si="16"/>
        <v>295</v>
      </c>
      <c r="Q100" s="103">
        <f t="shared" si="16"/>
        <v>5313</v>
      </c>
      <c r="R100" s="104">
        <f t="shared" si="16"/>
        <v>6871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631</v>
      </c>
      <c r="I101" s="110">
        <v>678</v>
      </c>
      <c r="J101" s="132">
        <f>SUM(H101:I101)</f>
        <v>1309</v>
      </c>
      <c r="K101" s="112">
        <v>0</v>
      </c>
      <c r="L101" s="113">
        <v>1701</v>
      </c>
      <c r="M101" s="113">
        <v>1095</v>
      </c>
      <c r="N101" s="113">
        <v>577</v>
      </c>
      <c r="O101" s="113">
        <v>403</v>
      </c>
      <c r="P101" s="110">
        <v>199</v>
      </c>
      <c r="Q101" s="111">
        <f>SUM(K101:P101)</f>
        <v>3975</v>
      </c>
      <c r="R101" s="114">
        <f>SUM(J101,Q101)</f>
        <v>5284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102</v>
      </c>
      <c r="I102" s="127">
        <v>147</v>
      </c>
      <c r="J102" s="133">
        <f>SUM(H102:I102)</f>
        <v>249</v>
      </c>
      <c r="K102" s="129">
        <v>0</v>
      </c>
      <c r="L102" s="130">
        <v>429</v>
      </c>
      <c r="M102" s="130">
        <v>428</v>
      </c>
      <c r="N102" s="130">
        <v>248</v>
      </c>
      <c r="O102" s="130">
        <v>137</v>
      </c>
      <c r="P102" s="127">
        <v>96</v>
      </c>
      <c r="Q102" s="128">
        <f>SUM(K102:P102)</f>
        <v>1338</v>
      </c>
      <c r="R102" s="131">
        <f>SUM(J102,Q102)</f>
        <v>1587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2</v>
      </c>
      <c r="I103" s="98">
        <f t="shared" si="17"/>
        <v>10</v>
      </c>
      <c r="J103" s="99">
        <f t="shared" si="17"/>
        <v>12</v>
      </c>
      <c r="K103" s="100">
        <f t="shared" si="17"/>
        <v>0</v>
      </c>
      <c r="L103" s="101">
        <f t="shared" si="17"/>
        <v>156</v>
      </c>
      <c r="M103" s="101">
        <f t="shared" si="17"/>
        <v>187</v>
      </c>
      <c r="N103" s="101">
        <f t="shared" si="17"/>
        <v>190</v>
      </c>
      <c r="O103" s="101">
        <f t="shared" si="17"/>
        <v>164</v>
      </c>
      <c r="P103" s="102">
        <f t="shared" si="17"/>
        <v>91</v>
      </c>
      <c r="Q103" s="103">
        <f t="shared" si="17"/>
        <v>788</v>
      </c>
      <c r="R103" s="104">
        <f t="shared" si="17"/>
        <v>800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2</v>
      </c>
      <c r="I104" s="110">
        <v>10</v>
      </c>
      <c r="J104" s="132">
        <f>SUM(H104:I104)</f>
        <v>12</v>
      </c>
      <c r="K104" s="112">
        <v>0</v>
      </c>
      <c r="L104" s="113">
        <v>127</v>
      </c>
      <c r="M104" s="113">
        <v>147</v>
      </c>
      <c r="N104" s="113">
        <v>149</v>
      </c>
      <c r="O104" s="113">
        <v>117</v>
      </c>
      <c r="P104" s="110">
        <v>62</v>
      </c>
      <c r="Q104" s="111">
        <f>SUM(K104:P104)</f>
        <v>602</v>
      </c>
      <c r="R104" s="114">
        <f>SUM(J104,Q104)</f>
        <v>614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26</v>
      </c>
      <c r="M105" s="122">
        <v>38</v>
      </c>
      <c r="N105" s="122">
        <v>37</v>
      </c>
      <c r="O105" s="122">
        <v>42</v>
      </c>
      <c r="P105" s="119">
        <v>26</v>
      </c>
      <c r="Q105" s="120">
        <f>SUM(K105:P105)</f>
        <v>169</v>
      </c>
      <c r="R105" s="123">
        <f>SUM(J105,Q105)</f>
        <v>169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3</v>
      </c>
      <c r="M106" s="130">
        <v>2</v>
      </c>
      <c r="N106" s="130">
        <v>4</v>
      </c>
      <c r="O106" s="130">
        <v>5</v>
      </c>
      <c r="P106" s="127">
        <v>3</v>
      </c>
      <c r="Q106" s="128">
        <f>SUM(K106:P106)</f>
        <v>17</v>
      </c>
      <c r="R106" s="131">
        <f>SUM(J106,Q106)</f>
        <v>17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539</v>
      </c>
      <c r="I107" s="98">
        <f t="shared" si="18"/>
        <v>883</v>
      </c>
      <c r="J107" s="99">
        <f t="shared" si="18"/>
        <v>1422</v>
      </c>
      <c r="K107" s="100">
        <f t="shared" si="18"/>
        <v>0</v>
      </c>
      <c r="L107" s="101">
        <f t="shared" si="18"/>
        <v>1178</v>
      </c>
      <c r="M107" s="101">
        <f t="shared" si="18"/>
        <v>1264</v>
      </c>
      <c r="N107" s="101">
        <f t="shared" si="18"/>
        <v>857</v>
      </c>
      <c r="O107" s="101">
        <f t="shared" si="18"/>
        <v>630</v>
      </c>
      <c r="P107" s="102">
        <f t="shared" si="18"/>
        <v>356</v>
      </c>
      <c r="Q107" s="103">
        <f t="shared" si="18"/>
        <v>4285</v>
      </c>
      <c r="R107" s="104">
        <f t="shared" si="18"/>
        <v>5707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492</v>
      </c>
      <c r="I108" s="110">
        <v>854</v>
      </c>
      <c r="J108" s="132">
        <f>SUM(H108:I108)</f>
        <v>1346</v>
      </c>
      <c r="K108" s="112">
        <v>0</v>
      </c>
      <c r="L108" s="113">
        <v>1107</v>
      </c>
      <c r="M108" s="113">
        <v>1218</v>
      </c>
      <c r="N108" s="113">
        <v>836</v>
      </c>
      <c r="O108" s="113">
        <v>604</v>
      </c>
      <c r="P108" s="110">
        <v>355</v>
      </c>
      <c r="Q108" s="111">
        <f>SUM(K108:P108)</f>
        <v>4120</v>
      </c>
      <c r="R108" s="114">
        <f>SUM(J108,Q108)</f>
        <v>5466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24</v>
      </c>
      <c r="I109" s="119">
        <v>17</v>
      </c>
      <c r="J109" s="134">
        <f>SUM(H109:I109)</f>
        <v>41</v>
      </c>
      <c r="K109" s="121">
        <v>0</v>
      </c>
      <c r="L109" s="122">
        <v>30</v>
      </c>
      <c r="M109" s="122">
        <v>24</v>
      </c>
      <c r="N109" s="122">
        <v>11</v>
      </c>
      <c r="O109" s="122">
        <v>15</v>
      </c>
      <c r="P109" s="119">
        <v>1</v>
      </c>
      <c r="Q109" s="120">
        <f>SUM(K109:P109)</f>
        <v>81</v>
      </c>
      <c r="R109" s="123">
        <f>SUM(J109,Q109)</f>
        <v>122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23</v>
      </c>
      <c r="I110" s="127">
        <v>12</v>
      </c>
      <c r="J110" s="133">
        <f>SUM(H110:I110)</f>
        <v>35</v>
      </c>
      <c r="K110" s="129">
        <v>0</v>
      </c>
      <c r="L110" s="130">
        <v>41</v>
      </c>
      <c r="M110" s="130">
        <v>22</v>
      </c>
      <c r="N110" s="130">
        <v>10</v>
      </c>
      <c r="O110" s="130">
        <v>11</v>
      </c>
      <c r="P110" s="127">
        <v>0</v>
      </c>
      <c r="Q110" s="128">
        <f>SUM(K110:P110)</f>
        <v>84</v>
      </c>
      <c r="R110" s="131">
        <f>SUM(J110,Q110)</f>
        <v>119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21</v>
      </c>
      <c r="I111" s="98">
        <v>27</v>
      </c>
      <c r="J111" s="99">
        <f>SUM(H111:I111)</f>
        <v>48</v>
      </c>
      <c r="K111" s="100">
        <v>0</v>
      </c>
      <c r="L111" s="101">
        <v>136</v>
      </c>
      <c r="M111" s="101">
        <v>83</v>
      </c>
      <c r="N111" s="101">
        <v>80</v>
      </c>
      <c r="O111" s="101">
        <v>71</v>
      </c>
      <c r="P111" s="102">
        <v>36</v>
      </c>
      <c r="Q111" s="103">
        <f>SUM(K111:P111)</f>
        <v>406</v>
      </c>
      <c r="R111" s="104">
        <f>SUM(J111,Q111)</f>
        <v>454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1476</v>
      </c>
      <c r="I112" s="98">
        <v>1630</v>
      </c>
      <c r="J112" s="99">
        <f>SUM(H112:I112)</f>
        <v>3106</v>
      </c>
      <c r="K112" s="100">
        <v>0</v>
      </c>
      <c r="L112" s="101">
        <v>2686</v>
      </c>
      <c r="M112" s="101">
        <v>1846</v>
      </c>
      <c r="N112" s="101">
        <v>1017</v>
      </c>
      <c r="O112" s="101">
        <v>653</v>
      </c>
      <c r="P112" s="102">
        <v>355</v>
      </c>
      <c r="Q112" s="103">
        <f>SUM(K112:P112)</f>
        <v>6557</v>
      </c>
      <c r="R112" s="104">
        <f>SUM(J112,Q112)</f>
        <v>9663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23</v>
      </c>
      <c r="I113" s="98">
        <f t="shared" si="19"/>
        <v>12</v>
      </c>
      <c r="J113" s="99">
        <f t="shared" si="19"/>
        <v>35</v>
      </c>
      <c r="K113" s="100">
        <f aca="true" t="shared" si="20" ref="K113:P113">SUM(K114:K121)</f>
        <v>0</v>
      </c>
      <c r="L113" s="101">
        <f t="shared" si="20"/>
        <v>376</v>
      </c>
      <c r="M113" s="101">
        <f t="shared" si="20"/>
        <v>412</v>
      </c>
      <c r="N113" s="101">
        <f t="shared" si="20"/>
        <v>384</v>
      </c>
      <c r="O113" s="101">
        <f t="shared" si="20"/>
        <v>264</v>
      </c>
      <c r="P113" s="101">
        <f t="shared" si="20"/>
        <v>123</v>
      </c>
      <c r="Q113" s="103">
        <f t="shared" si="19"/>
        <v>1559</v>
      </c>
      <c r="R113" s="104">
        <f t="shared" si="19"/>
        <v>1594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f aca="true" t="shared" si="21" ref="J114:J121">SUM(H114:I114)</f>
        <v>0</v>
      </c>
      <c r="K114" s="139"/>
      <c r="L114" s="113">
        <v>16</v>
      </c>
      <c r="M114" s="113">
        <v>7</v>
      </c>
      <c r="N114" s="113">
        <v>9</v>
      </c>
      <c r="O114" s="113">
        <v>6</v>
      </c>
      <c r="P114" s="110">
        <v>4</v>
      </c>
      <c r="Q114" s="111">
        <f aca="true" t="shared" si="22" ref="Q114:Q121">SUM(K114:P114)</f>
        <v>42</v>
      </c>
      <c r="R114" s="114">
        <f aca="true" t="shared" si="23" ref="R114:R121">SUM(J114,Q114)</f>
        <v>42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t="shared" si="21"/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4</v>
      </c>
      <c r="I116" s="119">
        <v>3</v>
      </c>
      <c r="J116" s="134">
        <f t="shared" si="21"/>
        <v>7</v>
      </c>
      <c r="K116" s="121">
        <v>0</v>
      </c>
      <c r="L116" s="122">
        <v>84</v>
      </c>
      <c r="M116" s="122">
        <v>94</v>
      </c>
      <c r="N116" s="122">
        <v>74</v>
      </c>
      <c r="O116" s="122">
        <v>42</v>
      </c>
      <c r="P116" s="119">
        <v>14</v>
      </c>
      <c r="Q116" s="120">
        <f t="shared" si="22"/>
        <v>308</v>
      </c>
      <c r="R116" s="123">
        <f t="shared" si="23"/>
        <v>315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19</v>
      </c>
      <c r="I117" s="119">
        <v>8</v>
      </c>
      <c r="J117" s="134">
        <f t="shared" si="21"/>
        <v>27</v>
      </c>
      <c r="K117" s="121">
        <v>0</v>
      </c>
      <c r="L117" s="122">
        <v>79</v>
      </c>
      <c r="M117" s="122">
        <v>80</v>
      </c>
      <c r="N117" s="122">
        <v>67</v>
      </c>
      <c r="O117" s="122">
        <v>42</v>
      </c>
      <c r="P117" s="119">
        <v>23</v>
      </c>
      <c r="Q117" s="120">
        <f t="shared" si="22"/>
        <v>291</v>
      </c>
      <c r="R117" s="123">
        <f t="shared" si="23"/>
        <v>318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1</v>
      </c>
      <c r="J118" s="134">
        <f t="shared" si="21"/>
        <v>1</v>
      </c>
      <c r="K118" s="140"/>
      <c r="L118" s="122">
        <v>162</v>
      </c>
      <c r="M118" s="122">
        <v>200</v>
      </c>
      <c r="N118" s="122">
        <v>198</v>
      </c>
      <c r="O118" s="122">
        <v>132</v>
      </c>
      <c r="P118" s="119">
        <v>65</v>
      </c>
      <c r="Q118" s="120">
        <f t="shared" si="22"/>
        <v>757</v>
      </c>
      <c r="R118" s="123">
        <f t="shared" si="23"/>
        <v>758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1"/>
        <v>0</v>
      </c>
      <c r="K119" s="140"/>
      <c r="L119" s="122">
        <v>30</v>
      </c>
      <c r="M119" s="122">
        <v>31</v>
      </c>
      <c r="N119" s="122">
        <v>29</v>
      </c>
      <c r="O119" s="122">
        <v>33</v>
      </c>
      <c r="P119" s="119">
        <v>11</v>
      </c>
      <c r="Q119" s="120">
        <f t="shared" si="22"/>
        <v>134</v>
      </c>
      <c r="R119" s="123">
        <f t="shared" si="23"/>
        <v>134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1"/>
        <v>0</v>
      </c>
      <c r="K120" s="140"/>
      <c r="L120" s="122">
        <v>0</v>
      </c>
      <c r="M120" s="122">
        <v>0</v>
      </c>
      <c r="N120" s="122">
        <v>6</v>
      </c>
      <c r="O120" s="122">
        <v>8</v>
      </c>
      <c r="P120" s="119">
        <v>6</v>
      </c>
      <c r="Q120" s="120">
        <f>SUM(K120:P120)</f>
        <v>20</v>
      </c>
      <c r="R120" s="123">
        <f>SUM(J120,Q120)</f>
        <v>20</v>
      </c>
    </row>
    <row r="121" spans="2:18" s="91" customFormat="1" ht="16.5" customHeight="1">
      <c r="B121" s="144"/>
      <c r="C121" s="167" t="s">
        <v>73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1"/>
        <v>0</v>
      </c>
      <c r="K121" s="173"/>
      <c r="L121" s="174">
        <v>5</v>
      </c>
      <c r="M121" s="174">
        <v>0</v>
      </c>
      <c r="N121" s="174">
        <v>1</v>
      </c>
      <c r="O121" s="174">
        <v>1</v>
      </c>
      <c r="P121" s="171">
        <v>0</v>
      </c>
      <c r="Q121" s="175">
        <f t="shared" si="22"/>
        <v>7</v>
      </c>
      <c r="R121" s="176">
        <f t="shared" si="23"/>
        <v>7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4" ref="L122:R122">SUM(L123:L125)</f>
        <v>56</v>
      </c>
      <c r="M122" s="101">
        <f t="shared" si="24"/>
        <v>123</v>
      </c>
      <c r="N122" s="101">
        <f t="shared" si="24"/>
        <v>348</v>
      </c>
      <c r="O122" s="101">
        <f t="shared" si="24"/>
        <v>765</v>
      </c>
      <c r="P122" s="102">
        <f t="shared" si="24"/>
        <v>1118</v>
      </c>
      <c r="Q122" s="103">
        <f t="shared" si="24"/>
        <v>2410</v>
      </c>
      <c r="R122" s="104">
        <f t="shared" si="24"/>
        <v>2410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10</v>
      </c>
      <c r="M123" s="113">
        <v>44</v>
      </c>
      <c r="N123" s="113">
        <v>192</v>
      </c>
      <c r="O123" s="113">
        <v>370</v>
      </c>
      <c r="P123" s="110">
        <v>400</v>
      </c>
      <c r="Q123" s="111">
        <f>SUM(K123:P123)</f>
        <v>1016</v>
      </c>
      <c r="R123" s="114">
        <f>SUM(J123,Q123)</f>
        <v>1016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42</v>
      </c>
      <c r="M124" s="122">
        <v>70</v>
      </c>
      <c r="N124" s="122">
        <v>122</v>
      </c>
      <c r="O124" s="122">
        <v>127</v>
      </c>
      <c r="P124" s="119">
        <v>86</v>
      </c>
      <c r="Q124" s="120">
        <f>SUM(K124:P124)</f>
        <v>447</v>
      </c>
      <c r="R124" s="123">
        <f>SUM(J124,Q124)</f>
        <v>447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4</v>
      </c>
      <c r="M125" s="130">
        <v>9</v>
      </c>
      <c r="N125" s="130">
        <v>34</v>
      </c>
      <c r="O125" s="130">
        <v>268</v>
      </c>
      <c r="P125" s="127">
        <v>632</v>
      </c>
      <c r="Q125" s="128">
        <f>SUM(K125:P125)</f>
        <v>947</v>
      </c>
      <c r="R125" s="131">
        <f>SUM(J125,Q125)</f>
        <v>947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5" ref="H126:R126">SUM(H93,H113,H122)</f>
        <v>3611</v>
      </c>
      <c r="I126" s="98">
        <f t="shared" si="25"/>
        <v>4358</v>
      </c>
      <c r="J126" s="99">
        <f t="shared" si="25"/>
        <v>7969</v>
      </c>
      <c r="K126" s="100">
        <f t="shared" si="25"/>
        <v>0</v>
      </c>
      <c r="L126" s="101">
        <f t="shared" si="25"/>
        <v>8426</v>
      </c>
      <c r="M126" s="101">
        <f t="shared" si="25"/>
        <v>6768</v>
      </c>
      <c r="N126" s="101">
        <f t="shared" si="25"/>
        <v>4611</v>
      </c>
      <c r="O126" s="101">
        <f t="shared" si="25"/>
        <v>3751</v>
      </c>
      <c r="P126" s="102">
        <f t="shared" si="25"/>
        <v>2946</v>
      </c>
      <c r="Q126" s="103">
        <f t="shared" si="25"/>
        <v>26502</v>
      </c>
      <c r="R126" s="104">
        <f t="shared" si="25"/>
        <v>34471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平成２７年（２０１５年）４月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6" ref="H132:R132">SUM(H133,H139,H142,H146,H150:H151)</f>
        <v>39335944</v>
      </c>
      <c r="I132" s="98">
        <f t="shared" si="26"/>
        <v>69764597</v>
      </c>
      <c r="J132" s="99">
        <f t="shared" si="26"/>
        <v>109100541</v>
      </c>
      <c r="K132" s="100">
        <f>SUM(K133,K139,K142,K146,K150:K151)</f>
        <v>0</v>
      </c>
      <c r="L132" s="101">
        <f>SUM(L133,L139,L142,L146,L150:L151)</f>
        <v>231346555</v>
      </c>
      <c r="M132" s="101">
        <f t="shared" si="26"/>
        <v>210300908</v>
      </c>
      <c r="N132" s="101">
        <f t="shared" si="26"/>
        <v>165673433</v>
      </c>
      <c r="O132" s="101">
        <f t="shared" si="26"/>
        <v>132706531</v>
      </c>
      <c r="P132" s="102">
        <f t="shared" si="26"/>
        <v>86348203</v>
      </c>
      <c r="Q132" s="103">
        <f t="shared" si="26"/>
        <v>826375630</v>
      </c>
      <c r="R132" s="104">
        <f t="shared" si="26"/>
        <v>935476171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7" ref="H133:Q133">SUM(H134:H138)</f>
        <v>11879121</v>
      </c>
      <c r="I133" s="98">
        <f t="shared" si="27"/>
        <v>19337409</v>
      </c>
      <c r="J133" s="99">
        <f t="shared" si="27"/>
        <v>31216530</v>
      </c>
      <c r="K133" s="100">
        <f t="shared" si="27"/>
        <v>0</v>
      </c>
      <c r="L133" s="101">
        <f t="shared" si="27"/>
        <v>38324231</v>
      </c>
      <c r="M133" s="101">
        <f t="shared" si="27"/>
        <v>36289559</v>
      </c>
      <c r="N133" s="101">
        <f t="shared" si="27"/>
        <v>30964322</v>
      </c>
      <c r="O133" s="101">
        <f t="shared" si="27"/>
        <v>26212276</v>
      </c>
      <c r="P133" s="102">
        <f t="shared" si="27"/>
        <v>24294232</v>
      </c>
      <c r="Q133" s="103">
        <f t="shared" si="27"/>
        <v>156084620</v>
      </c>
      <c r="R133" s="104">
        <f aca="true" t="shared" si="28" ref="R133:R138">SUM(J133,Q133)</f>
        <v>187301150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11056116</v>
      </c>
      <c r="I134" s="110">
        <v>16973325</v>
      </c>
      <c r="J134" s="111">
        <f>SUM(H134:I134)</f>
        <v>28029441</v>
      </c>
      <c r="K134" s="112">
        <v>0</v>
      </c>
      <c r="L134" s="113">
        <v>29175262</v>
      </c>
      <c r="M134" s="113">
        <v>25853868</v>
      </c>
      <c r="N134" s="113">
        <v>23423648</v>
      </c>
      <c r="O134" s="113">
        <v>19852012</v>
      </c>
      <c r="P134" s="110">
        <v>15128274</v>
      </c>
      <c r="Q134" s="111">
        <f>SUM(K134:P134)</f>
        <v>113433064</v>
      </c>
      <c r="R134" s="114">
        <f t="shared" si="28"/>
        <v>141462505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46143</v>
      </c>
      <c r="N135" s="122">
        <v>92718</v>
      </c>
      <c r="O135" s="122">
        <v>371219</v>
      </c>
      <c r="P135" s="119">
        <v>1583190</v>
      </c>
      <c r="Q135" s="120">
        <f>SUM(K135:P135)</f>
        <v>2093270</v>
      </c>
      <c r="R135" s="123">
        <f t="shared" si="28"/>
        <v>2093270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258696</v>
      </c>
      <c r="I136" s="119">
        <v>720153</v>
      </c>
      <c r="J136" s="120">
        <f>SUM(H136:I136)</f>
        <v>978849</v>
      </c>
      <c r="K136" s="121">
        <v>0</v>
      </c>
      <c r="L136" s="122">
        <v>5078746</v>
      </c>
      <c r="M136" s="122">
        <v>4965669</v>
      </c>
      <c r="N136" s="122">
        <v>3634294</v>
      </c>
      <c r="O136" s="122">
        <v>3156264</v>
      </c>
      <c r="P136" s="119">
        <v>4449144</v>
      </c>
      <c r="Q136" s="120">
        <f>SUM(K136:P136)</f>
        <v>21284117</v>
      </c>
      <c r="R136" s="123">
        <f t="shared" si="28"/>
        <v>22262966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341550</v>
      </c>
      <c r="I137" s="119">
        <v>1315251</v>
      </c>
      <c r="J137" s="120">
        <f>SUM(H137:I137)</f>
        <v>1656801</v>
      </c>
      <c r="K137" s="121">
        <v>0</v>
      </c>
      <c r="L137" s="122">
        <v>2228931</v>
      </c>
      <c r="M137" s="122">
        <v>3474900</v>
      </c>
      <c r="N137" s="122">
        <v>1676133</v>
      </c>
      <c r="O137" s="122">
        <v>1399761</v>
      </c>
      <c r="P137" s="119">
        <v>1642266</v>
      </c>
      <c r="Q137" s="120">
        <f>SUM(K137:P137)</f>
        <v>10421991</v>
      </c>
      <c r="R137" s="123">
        <f t="shared" si="28"/>
        <v>12078792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222759</v>
      </c>
      <c r="I138" s="127">
        <v>328680</v>
      </c>
      <c r="J138" s="128">
        <f>SUM(H138:I138)</f>
        <v>551439</v>
      </c>
      <c r="K138" s="129">
        <v>0</v>
      </c>
      <c r="L138" s="130">
        <v>1841292</v>
      </c>
      <c r="M138" s="130">
        <v>1948979</v>
      </c>
      <c r="N138" s="130">
        <v>2137529</v>
      </c>
      <c r="O138" s="130">
        <v>1433020</v>
      </c>
      <c r="P138" s="127">
        <v>1491358</v>
      </c>
      <c r="Q138" s="128">
        <f>SUM(K138:P138)</f>
        <v>8852178</v>
      </c>
      <c r="R138" s="131">
        <f t="shared" si="28"/>
        <v>9403617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9" ref="H139:R139">SUM(H140:H141)</f>
        <v>15464594</v>
      </c>
      <c r="I139" s="98">
        <f t="shared" si="29"/>
        <v>33947583</v>
      </c>
      <c r="J139" s="99">
        <f t="shared" si="29"/>
        <v>49412177</v>
      </c>
      <c r="K139" s="100">
        <f>SUM(K140:K141)</f>
        <v>0</v>
      </c>
      <c r="L139" s="101">
        <f t="shared" si="29"/>
        <v>125451377</v>
      </c>
      <c r="M139" s="101">
        <f t="shared" si="29"/>
        <v>114490393</v>
      </c>
      <c r="N139" s="101">
        <f t="shared" si="29"/>
        <v>80880195</v>
      </c>
      <c r="O139" s="101">
        <f t="shared" si="29"/>
        <v>59476799</v>
      </c>
      <c r="P139" s="102">
        <f t="shared" si="29"/>
        <v>35128462</v>
      </c>
      <c r="Q139" s="103">
        <f t="shared" si="29"/>
        <v>415427226</v>
      </c>
      <c r="R139" s="104">
        <f t="shared" si="29"/>
        <v>464839403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12999251</v>
      </c>
      <c r="I140" s="110">
        <v>27032559</v>
      </c>
      <c r="J140" s="132">
        <f>SUM(H140:I140)</f>
        <v>40031810</v>
      </c>
      <c r="K140" s="112">
        <v>0</v>
      </c>
      <c r="L140" s="113">
        <v>99967778</v>
      </c>
      <c r="M140" s="113">
        <v>81668282</v>
      </c>
      <c r="N140" s="113">
        <v>57420438</v>
      </c>
      <c r="O140" s="113">
        <v>44987465</v>
      </c>
      <c r="P140" s="110">
        <v>24593908</v>
      </c>
      <c r="Q140" s="111">
        <f>SUM(K140:P140)</f>
        <v>308637871</v>
      </c>
      <c r="R140" s="114">
        <f>SUM(J140,Q140)</f>
        <v>348669681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2465343</v>
      </c>
      <c r="I141" s="127">
        <v>6915024</v>
      </c>
      <c r="J141" s="133">
        <f>SUM(H141:I141)</f>
        <v>9380367</v>
      </c>
      <c r="K141" s="129">
        <v>0</v>
      </c>
      <c r="L141" s="130">
        <v>25483599</v>
      </c>
      <c r="M141" s="130">
        <v>32822111</v>
      </c>
      <c r="N141" s="130">
        <v>23459757</v>
      </c>
      <c r="O141" s="130">
        <v>14489334</v>
      </c>
      <c r="P141" s="127">
        <v>10534554</v>
      </c>
      <c r="Q141" s="128">
        <f>SUM(K141:P141)</f>
        <v>106789355</v>
      </c>
      <c r="R141" s="131">
        <f>SUM(J141,Q141)</f>
        <v>116169722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30" ref="H142:R142">SUM(H143:H145)</f>
        <v>45333</v>
      </c>
      <c r="I142" s="98">
        <f t="shared" si="30"/>
        <v>253161</v>
      </c>
      <c r="J142" s="99">
        <f t="shared" si="30"/>
        <v>298494</v>
      </c>
      <c r="K142" s="100">
        <f t="shared" si="30"/>
        <v>0</v>
      </c>
      <c r="L142" s="101">
        <f t="shared" si="30"/>
        <v>6998000</v>
      </c>
      <c r="M142" s="101">
        <f t="shared" si="30"/>
        <v>10467567</v>
      </c>
      <c r="N142" s="101">
        <f t="shared" si="30"/>
        <v>13576090</v>
      </c>
      <c r="O142" s="101">
        <f t="shared" si="30"/>
        <v>13456979</v>
      </c>
      <c r="P142" s="102">
        <f t="shared" si="30"/>
        <v>7740082</v>
      </c>
      <c r="Q142" s="103">
        <f t="shared" si="30"/>
        <v>52238718</v>
      </c>
      <c r="R142" s="104">
        <f t="shared" si="30"/>
        <v>52537212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45333</v>
      </c>
      <c r="I143" s="110">
        <v>253161</v>
      </c>
      <c r="J143" s="132">
        <f>SUM(H143:I143)</f>
        <v>298494</v>
      </c>
      <c r="K143" s="112">
        <v>0</v>
      </c>
      <c r="L143" s="113">
        <v>5467577</v>
      </c>
      <c r="M143" s="113">
        <v>8079723</v>
      </c>
      <c r="N143" s="113">
        <v>10714108</v>
      </c>
      <c r="O143" s="113">
        <v>9127358</v>
      </c>
      <c r="P143" s="110">
        <v>5455323</v>
      </c>
      <c r="Q143" s="111">
        <f>SUM(K143:P143)</f>
        <v>38844089</v>
      </c>
      <c r="R143" s="114">
        <f>SUM(J143,Q143)</f>
        <v>39142583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1345464</v>
      </c>
      <c r="M144" s="122">
        <v>2314278</v>
      </c>
      <c r="N144" s="122">
        <v>2668644</v>
      </c>
      <c r="O144" s="122">
        <v>3766491</v>
      </c>
      <c r="P144" s="119">
        <v>2022382</v>
      </c>
      <c r="Q144" s="120">
        <f>SUM(K144:P144)</f>
        <v>12117259</v>
      </c>
      <c r="R144" s="123">
        <f>SUM(J144,Q144)</f>
        <v>12117259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184959</v>
      </c>
      <c r="M145" s="130">
        <v>73566</v>
      </c>
      <c r="N145" s="130">
        <v>193338</v>
      </c>
      <c r="O145" s="130">
        <v>563130</v>
      </c>
      <c r="P145" s="127">
        <v>262377</v>
      </c>
      <c r="Q145" s="128">
        <f>SUM(K145:P145)</f>
        <v>1277370</v>
      </c>
      <c r="R145" s="131">
        <f>SUM(J145,Q145)</f>
        <v>1277370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1" ref="H146:R146">SUM(H147:H149)</f>
        <v>4588394</v>
      </c>
      <c r="I146" s="98">
        <f t="shared" si="31"/>
        <v>6306725</v>
      </c>
      <c r="J146" s="99">
        <f t="shared" si="31"/>
        <v>10895119</v>
      </c>
      <c r="K146" s="100">
        <f t="shared" si="31"/>
        <v>0</v>
      </c>
      <c r="L146" s="101">
        <f t="shared" si="31"/>
        <v>9318194</v>
      </c>
      <c r="M146" s="101">
        <f t="shared" si="31"/>
        <v>14066286</v>
      </c>
      <c r="N146" s="101">
        <f t="shared" si="31"/>
        <v>10467634</v>
      </c>
      <c r="O146" s="101">
        <f t="shared" si="31"/>
        <v>9801267</v>
      </c>
      <c r="P146" s="102">
        <f t="shared" si="31"/>
        <v>6551645</v>
      </c>
      <c r="Q146" s="103">
        <f t="shared" si="31"/>
        <v>50205026</v>
      </c>
      <c r="R146" s="104">
        <f t="shared" si="31"/>
        <v>61100145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2298861</v>
      </c>
      <c r="I147" s="110">
        <v>5474219</v>
      </c>
      <c r="J147" s="132">
        <f>SUM(H147:I147)</f>
        <v>7773080</v>
      </c>
      <c r="K147" s="112">
        <v>0</v>
      </c>
      <c r="L147" s="113">
        <v>6578405</v>
      </c>
      <c r="M147" s="113">
        <v>12474675</v>
      </c>
      <c r="N147" s="113">
        <v>9618547</v>
      </c>
      <c r="O147" s="113">
        <v>8674819</v>
      </c>
      <c r="P147" s="110">
        <v>6529046</v>
      </c>
      <c r="Q147" s="111">
        <f>SUM(K147:P147)</f>
        <v>43875492</v>
      </c>
      <c r="R147" s="114">
        <f>SUM(J147,Q147)</f>
        <v>51648572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411012</v>
      </c>
      <c r="I148" s="119">
        <v>330314</v>
      </c>
      <c r="J148" s="134">
        <f>SUM(H148:I148)</f>
        <v>741326</v>
      </c>
      <c r="K148" s="121">
        <v>0</v>
      </c>
      <c r="L148" s="122">
        <v>585256</v>
      </c>
      <c r="M148" s="122">
        <v>555310</v>
      </c>
      <c r="N148" s="122">
        <v>271381</v>
      </c>
      <c r="O148" s="122">
        <v>375474</v>
      </c>
      <c r="P148" s="119">
        <v>22599</v>
      </c>
      <c r="Q148" s="120">
        <f>SUM(K148:P148)</f>
        <v>1810020</v>
      </c>
      <c r="R148" s="123">
        <f>SUM(J148,Q148)</f>
        <v>2551346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1878521</v>
      </c>
      <c r="I149" s="127">
        <v>502192</v>
      </c>
      <c r="J149" s="133">
        <f>SUM(H149:I149)</f>
        <v>2380713</v>
      </c>
      <c r="K149" s="129">
        <v>0</v>
      </c>
      <c r="L149" s="130">
        <v>2154533</v>
      </c>
      <c r="M149" s="130">
        <v>1036301</v>
      </c>
      <c r="N149" s="130">
        <v>577706</v>
      </c>
      <c r="O149" s="130">
        <v>750974</v>
      </c>
      <c r="P149" s="127">
        <v>0</v>
      </c>
      <c r="Q149" s="128">
        <f>SUM(K149:P149)</f>
        <v>4519514</v>
      </c>
      <c r="R149" s="131">
        <f>SUM(J149,Q149)</f>
        <v>6900227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1082862</v>
      </c>
      <c r="I150" s="98">
        <v>3018519</v>
      </c>
      <c r="J150" s="99">
        <f>SUM(H150:I150)</f>
        <v>4101381</v>
      </c>
      <c r="K150" s="100">
        <v>0</v>
      </c>
      <c r="L150" s="101">
        <v>19048757</v>
      </c>
      <c r="M150" s="101">
        <v>12792604</v>
      </c>
      <c r="N150" s="101">
        <v>14313932</v>
      </c>
      <c r="O150" s="101">
        <v>13755891</v>
      </c>
      <c r="P150" s="102">
        <v>7116008</v>
      </c>
      <c r="Q150" s="103">
        <f>SUM(K150:P150)</f>
        <v>67027192</v>
      </c>
      <c r="R150" s="104">
        <f>SUM(J150,Q150)</f>
        <v>71128573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6275640</v>
      </c>
      <c r="I151" s="98">
        <v>6901200</v>
      </c>
      <c r="J151" s="99">
        <f>SUM(H151:I151)</f>
        <v>13176840</v>
      </c>
      <c r="K151" s="100">
        <v>0</v>
      </c>
      <c r="L151" s="101">
        <v>32205996</v>
      </c>
      <c r="M151" s="101">
        <v>22194499</v>
      </c>
      <c r="N151" s="101">
        <v>15471260</v>
      </c>
      <c r="O151" s="101">
        <v>10003319</v>
      </c>
      <c r="P151" s="102">
        <v>5517774</v>
      </c>
      <c r="Q151" s="103">
        <f>SUM(K151:P151)</f>
        <v>85392848</v>
      </c>
      <c r="R151" s="104">
        <f>SUM(J151,Q151)</f>
        <v>98569688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>SUM(H153:H160)</f>
        <v>904122</v>
      </c>
      <c r="I152" s="98">
        <f>SUM(I153:I160)</f>
        <v>934029</v>
      </c>
      <c r="J152" s="99">
        <f>SUM(J153:J160)</f>
        <v>1838151</v>
      </c>
      <c r="K152" s="100">
        <f aca="true" t="shared" si="32" ref="K152:R152">SUM(K153:K160)</f>
        <v>0</v>
      </c>
      <c r="L152" s="101">
        <f>SUM(L153:L160)</f>
        <v>57396366</v>
      </c>
      <c r="M152" s="101">
        <f t="shared" si="32"/>
        <v>73394289</v>
      </c>
      <c r="N152" s="101">
        <f t="shared" si="32"/>
        <v>76687929</v>
      </c>
      <c r="O152" s="101">
        <v>54846990</v>
      </c>
      <c r="P152" s="102">
        <v>26914743</v>
      </c>
      <c r="Q152" s="103">
        <f t="shared" si="32"/>
        <v>289240317</v>
      </c>
      <c r="R152" s="104">
        <f t="shared" si="32"/>
        <v>291078468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1033677</v>
      </c>
      <c r="M153" s="182">
        <v>495045</v>
      </c>
      <c r="N153" s="182">
        <v>1235151</v>
      </c>
      <c r="O153" s="182">
        <v>845613</v>
      </c>
      <c r="P153" s="183">
        <v>533187</v>
      </c>
      <c r="Q153" s="184">
        <f>SUM(K153:P153)</f>
        <v>4142673</v>
      </c>
      <c r="R153" s="185">
        <f>SUM(J153,Q153)</f>
        <v>4142673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3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4" ref="Q154:Q160">SUM(K154:P154)</f>
        <v>0</v>
      </c>
      <c r="R154" s="123">
        <f aca="true" t="shared" si="35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92637</v>
      </c>
      <c r="I155" s="119">
        <v>183051</v>
      </c>
      <c r="J155" s="134">
        <f t="shared" si="33"/>
        <v>275688</v>
      </c>
      <c r="K155" s="121">
        <v>0</v>
      </c>
      <c r="L155" s="122">
        <v>7909227</v>
      </c>
      <c r="M155" s="122">
        <v>10867986</v>
      </c>
      <c r="N155" s="122">
        <v>9847431</v>
      </c>
      <c r="O155" s="122">
        <v>5015943</v>
      </c>
      <c r="P155" s="119">
        <v>1720224</v>
      </c>
      <c r="Q155" s="120">
        <f t="shared" si="34"/>
        <v>35360811</v>
      </c>
      <c r="R155" s="123">
        <f t="shared" si="35"/>
        <v>35636499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811485</v>
      </c>
      <c r="I156" s="119">
        <v>544662</v>
      </c>
      <c r="J156" s="134">
        <f t="shared" si="33"/>
        <v>1356147</v>
      </c>
      <c r="K156" s="121">
        <v>0</v>
      </c>
      <c r="L156" s="122">
        <v>8880498</v>
      </c>
      <c r="M156" s="122">
        <v>12992886</v>
      </c>
      <c r="N156" s="122">
        <v>14334975</v>
      </c>
      <c r="O156" s="122">
        <v>10180152</v>
      </c>
      <c r="P156" s="119">
        <v>6259689</v>
      </c>
      <c r="Q156" s="120">
        <f t="shared" si="34"/>
        <v>52648200</v>
      </c>
      <c r="R156" s="123">
        <f t="shared" si="35"/>
        <v>54004347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206316</v>
      </c>
      <c r="J157" s="134">
        <f t="shared" si="33"/>
        <v>206316</v>
      </c>
      <c r="K157" s="140"/>
      <c r="L157" s="122">
        <v>34676712</v>
      </c>
      <c r="M157" s="122">
        <v>44200026</v>
      </c>
      <c r="N157" s="122">
        <v>45164538</v>
      </c>
      <c r="O157" s="122">
        <v>30590001</v>
      </c>
      <c r="P157" s="119">
        <v>14736762</v>
      </c>
      <c r="Q157" s="120">
        <f t="shared" si="34"/>
        <v>169368039</v>
      </c>
      <c r="R157" s="123">
        <f t="shared" si="35"/>
        <v>169574355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3"/>
        <v>0</v>
      </c>
      <c r="K158" s="140"/>
      <c r="L158" s="122">
        <v>4204863</v>
      </c>
      <c r="M158" s="122">
        <v>4838346</v>
      </c>
      <c r="N158" s="122">
        <v>4852368</v>
      </c>
      <c r="O158" s="122">
        <v>6506460</v>
      </c>
      <c r="P158" s="119">
        <v>2423952</v>
      </c>
      <c r="Q158" s="120">
        <f t="shared" si="34"/>
        <v>22825989</v>
      </c>
      <c r="R158" s="123">
        <f t="shared" si="35"/>
        <v>22825989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3"/>
        <v>0</v>
      </c>
      <c r="K159" s="140"/>
      <c r="L159" s="122">
        <v>0</v>
      </c>
      <c r="M159" s="122">
        <v>0</v>
      </c>
      <c r="N159" s="122">
        <v>1005129</v>
      </c>
      <c r="O159" s="122">
        <v>1438209</v>
      </c>
      <c r="P159" s="119">
        <v>1240929</v>
      </c>
      <c r="Q159" s="120">
        <f>SUM(K159:P159)</f>
        <v>3684267</v>
      </c>
      <c r="R159" s="123">
        <f>SUM(J159,Q159)</f>
        <v>3684267</v>
      </c>
    </row>
    <row r="160" spans="2:18" s="91" customFormat="1" ht="16.5" customHeight="1">
      <c r="B160" s="144"/>
      <c r="C160" s="167" t="s">
        <v>73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3"/>
        <v>0</v>
      </c>
      <c r="K160" s="173"/>
      <c r="L160" s="174">
        <v>691389</v>
      </c>
      <c r="M160" s="174">
        <v>0</v>
      </c>
      <c r="N160" s="174">
        <v>248337</v>
      </c>
      <c r="O160" s="174">
        <v>270612</v>
      </c>
      <c r="P160" s="171">
        <v>0</v>
      </c>
      <c r="Q160" s="175">
        <f t="shared" si="34"/>
        <v>1210338</v>
      </c>
      <c r="R160" s="176">
        <f t="shared" si="35"/>
        <v>1210338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10908481</v>
      </c>
      <c r="M161" s="101">
        <f aca="true" t="shared" si="36" ref="M161:R161">SUM(M162:M164)</f>
        <v>26741480</v>
      </c>
      <c r="N161" s="101">
        <f t="shared" si="36"/>
        <v>78806237</v>
      </c>
      <c r="O161" s="101">
        <f t="shared" si="36"/>
        <v>199017585</v>
      </c>
      <c r="P161" s="102">
        <f t="shared" si="36"/>
        <v>337978906</v>
      </c>
      <c r="Q161" s="103">
        <f t="shared" si="36"/>
        <v>653452689</v>
      </c>
      <c r="R161" s="104">
        <f t="shared" si="36"/>
        <v>653452689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1697399</v>
      </c>
      <c r="M162" s="113">
        <v>8690252</v>
      </c>
      <c r="N162" s="113">
        <v>40176370</v>
      </c>
      <c r="O162" s="113">
        <v>83265228</v>
      </c>
      <c r="P162" s="110">
        <v>96490652</v>
      </c>
      <c r="Q162" s="111">
        <f>SUM(K162:P162)</f>
        <v>230319901</v>
      </c>
      <c r="R162" s="114">
        <f>SUM(J162,Q162)</f>
        <v>230319901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8211326</v>
      </c>
      <c r="M163" s="122">
        <v>15750531</v>
      </c>
      <c r="N163" s="122">
        <v>28612507</v>
      </c>
      <c r="O163" s="122">
        <v>30693960</v>
      </c>
      <c r="P163" s="119">
        <v>23366556</v>
      </c>
      <c r="Q163" s="120">
        <f>SUM(K163:P163)</f>
        <v>106634880</v>
      </c>
      <c r="R163" s="123">
        <f>SUM(J163,Q163)</f>
        <v>106634880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999756</v>
      </c>
      <c r="M164" s="130">
        <v>2300697</v>
      </c>
      <c r="N164" s="130">
        <v>10017360</v>
      </c>
      <c r="O164" s="130">
        <v>85058397</v>
      </c>
      <c r="P164" s="127">
        <v>218121698</v>
      </c>
      <c r="Q164" s="128">
        <f>SUM(K164:P164)</f>
        <v>316497908</v>
      </c>
      <c r="R164" s="131">
        <f>SUM(J164,Q164)</f>
        <v>316497908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7" ref="H165:R165">SUM(H132,H152,H161)</f>
        <v>40240066</v>
      </c>
      <c r="I165" s="98">
        <f t="shared" si="37"/>
        <v>70698626</v>
      </c>
      <c r="J165" s="99">
        <f t="shared" si="37"/>
        <v>110938692</v>
      </c>
      <c r="K165" s="100">
        <f t="shared" si="37"/>
        <v>0</v>
      </c>
      <c r="L165" s="101">
        <f t="shared" si="37"/>
        <v>299651402</v>
      </c>
      <c r="M165" s="101">
        <f t="shared" si="37"/>
        <v>310436677</v>
      </c>
      <c r="N165" s="101">
        <f t="shared" si="37"/>
        <v>321167599</v>
      </c>
      <c r="O165" s="101">
        <f t="shared" si="37"/>
        <v>386571106</v>
      </c>
      <c r="P165" s="102">
        <f t="shared" si="37"/>
        <v>451241852</v>
      </c>
      <c r="Q165" s="103">
        <f t="shared" si="37"/>
        <v>1769068636</v>
      </c>
      <c r="R165" s="104">
        <f t="shared" si="37"/>
        <v>1880007328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C13:G13"/>
    <mergeCell ref="C22:G22"/>
    <mergeCell ref="C32:G32"/>
    <mergeCell ref="C42:G42"/>
    <mergeCell ref="B13:B22"/>
    <mergeCell ref="B23:B32"/>
    <mergeCell ref="B33:B42"/>
    <mergeCell ref="P1:Q1"/>
    <mergeCell ref="I129:R129"/>
    <mergeCell ref="J1:O1"/>
    <mergeCell ref="K47:Q47"/>
    <mergeCell ref="H47:J47"/>
    <mergeCell ref="K66:P66"/>
    <mergeCell ref="I90:R90"/>
    <mergeCell ref="H82:J82"/>
    <mergeCell ref="K82:P82"/>
    <mergeCell ref="H66:J66"/>
    <mergeCell ref="J65:Q65"/>
    <mergeCell ref="K74:P74"/>
    <mergeCell ref="R56:R57"/>
    <mergeCell ref="K55:R55"/>
    <mergeCell ref="H56:J56"/>
    <mergeCell ref="K56:Q56"/>
    <mergeCell ref="H130:J130"/>
    <mergeCell ref="R130:R131"/>
    <mergeCell ref="B74:G75"/>
    <mergeCell ref="B82:G83"/>
    <mergeCell ref="K130:Q130"/>
    <mergeCell ref="Q82:Q83"/>
    <mergeCell ref="H4:I4"/>
    <mergeCell ref="B47:G48"/>
    <mergeCell ref="B56:G57"/>
    <mergeCell ref="B66:G67"/>
    <mergeCell ref="J81:Q81"/>
    <mergeCell ref="B5:G5"/>
    <mergeCell ref="H5:I5"/>
    <mergeCell ref="Q12:R12"/>
    <mergeCell ref="R6:R7"/>
    <mergeCell ref="K46:R46"/>
    <mergeCell ref="R47:R48"/>
    <mergeCell ref="Q66:Q67"/>
    <mergeCell ref="H74:J74"/>
    <mergeCell ref="J73:Q73"/>
    <mergeCell ref="Q74:Q75"/>
    <mergeCell ref="B130:G131"/>
    <mergeCell ref="H91:J91"/>
    <mergeCell ref="K91:Q91"/>
    <mergeCell ref="R91:R92"/>
    <mergeCell ref="B91:G9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Normal="55" zoomScaleSheetLayoutView="100" zoomScalePageLayoutView="0" workbookViewId="0" topLeftCell="A55">
      <selection activeCell="I52" sqref="I5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s="241" customFormat="1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平成２８年（２０１６年）２月※</v>
      </c>
      <c r="J1" s="301" t="s">
        <v>0</v>
      </c>
      <c r="K1" s="302"/>
      <c r="L1" s="302"/>
      <c r="M1" s="302"/>
      <c r="N1" s="302"/>
      <c r="O1" s="303"/>
      <c r="P1" s="294">
        <v>42524</v>
      </c>
      <c r="Q1" s="294"/>
      <c r="R1" s="244" t="s">
        <v>65</v>
      </c>
    </row>
    <row r="2" spans="1:17" ht="16.5" customHeight="1" thickTop="1">
      <c r="A2" s="151">
        <v>28</v>
      </c>
      <c r="B2" s="151">
        <v>2016</v>
      </c>
      <c r="C2" s="151">
        <v>2</v>
      </c>
      <c r="D2" s="151">
        <v>1</v>
      </c>
      <c r="E2" s="151">
        <v>29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平成２８年（２０１６年）２月末日現在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47675</v>
      </c>
      <c r="Q6" s="190">
        <f>R42</f>
        <v>19064</v>
      </c>
      <c r="R6" s="300">
        <f>Q6/Q7</f>
        <v>0.20620207024109546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44778</v>
      </c>
      <c r="Q7" s="190">
        <f>I8</f>
        <v>92453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92453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平成２８年（２０１６年）２月末日現在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804</v>
      </c>
      <c r="I14" s="217">
        <f>I15+I16+I17+I18+I19+I20</f>
        <v>585</v>
      </c>
      <c r="J14" s="24">
        <f aca="true" t="shared" si="0" ref="J14:J22">SUM(H14:I14)</f>
        <v>1389</v>
      </c>
      <c r="K14" s="191" t="s">
        <v>78</v>
      </c>
      <c r="L14" s="25">
        <f>L15+L16+L17+L18+L19+L20</f>
        <v>1301</v>
      </c>
      <c r="M14" s="25">
        <f>M15+M16+M17+M18+M19+M20</f>
        <v>973</v>
      </c>
      <c r="N14" s="25">
        <f>N15+N16+N17+N18+N19+N20</f>
        <v>690</v>
      </c>
      <c r="O14" s="25">
        <f>O15+O16+O17+O18+O19+O20</f>
        <v>577</v>
      </c>
      <c r="P14" s="25">
        <f>P15+P16+P17+P18+P19+P20</f>
        <v>556</v>
      </c>
      <c r="Q14" s="27">
        <f aca="true" t="shared" si="1" ref="Q14:Q22">SUM(K14:P14)</f>
        <v>4097</v>
      </c>
      <c r="R14" s="203">
        <f aca="true" t="shared" si="2" ref="R14:R22">SUM(J14,Q14)</f>
        <v>5486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85</v>
      </c>
      <c r="I15" s="31">
        <v>83</v>
      </c>
      <c r="J15" s="32">
        <f t="shared" si="0"/>
        <v>168</v>
      </c>
      <c r="K15" s="192" t="s">
        <v>78</v>
      </c>
      <c r="L15" s="33">
        <v>102</v>
      </c>
      <c r="M15" s="33">
        <v>110</v>
      </c>
      <c r="N15" s="33">
        <v>72</v>
      </c>
      <c r="O15" s="33">
        <v>42</v>
      </c>
      <c r="P15" s="31">
        <v>50</v>
      </c>
      <c r="Q15" s="32">
        <f t="shared" si="1"/>
        <v>376</v>
      </c>
      <c r="R15" s="204">
        <f t="shared" si="2"/>
        <v>544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104</v>
      </c>
      <c r="I16" s="31">
        <v>109</v>
      </c>
      <c r="J16" s="32">
        <f t="shared" si="0"/>
        <v>213</v>
      </c>
      <c r="K16" s="192" t="s">
        <v>78</v>
      </c>
      <c r="L16" s="33">
        <v>171</v>
      </c>
      <c r="M16" s="33">
        <v>127</v>
      </c>
      <c r="N16" s="33">
        <v>90</v>
      </c>
      <c r="O16" s="33">
        <v>65</v>
      </c>
      <c r="P16" s="31">
        <v>70</v>
      </c>
      <c r="Q16" s="32">
        <f t="shared" si="1"/>
        <v>523</v>
      </c>
      <c r="R16" s="205">
        <f t="shared" si="2"/>
        <v>736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128</v>
      </c>
      <c r="I17" s="31">
        <v>98</v>
      </c>
      <c r="J17" s="32">
        <f t="shared" si="0"/>
        <v>226</v>
      </c>
      <c r="K17" s="192" t="s">
        <v>78</v>
      </c>
      <c r="L17" s="33">
        <v>197</v>
      </c>
      <c r="M17" s="33">
        <v>161</v>
      </c>
      <c r="N17" s="33">
        <v>113</v>
      </c>
      <c r="O17" s="33">
        <v>97</v>
      </c>
      <c r="P17" s="31">
        <v>105</v>
      </c>
      <c r="Q17" s="32">
        <f t="shared" si="1"/>
        <v>673</v>
      </c>
      <c r="R17" s="205">
        <f t="shared" si="2"/>
        <v>899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178</v>
      </c>
      <c r="I18" s="31">
        <v>116</v>
      </c>
      <c r="J18" s="32">
        <f t="shared" si="0"/>
        <v>294</v>
      </c>
      <c r="K18" s="192" t="s">
        <v>78</v>
      </c>
      <c r="L18" s="33">
        <v>320</v>
      </c>
      <c r="M18" s="33">
        <v>224</v>
      </c>
      <c r="N18" s="33">
        <v>159</v>
      </c>
      <c r="O18" s="33">
        <v>159</v>
      </c>
      <c r="P18" s="31">
        <v>144</v>
      </c>
      <c r="Q18" s="32">
        <f t="shared" si="1"/>
        <v>1006</v>
      </c>
      <c r="R18" s="205">
        <f t="shared" si="2"/>
        <v>1300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206</v>
      </c>
      <c r="I19" s="31">
        <v>116</v>
      </c>
      <c r="J19" s="32">
        <f t="shared" si="0"/>
        <v>322</v>
      </c>
      <c r="K19" s="192" t="s">
        <v>78</v>
      </c>
      <c r="L19" s="33">
        <v>303</v>
      </c>
      <c r="M19" s="33">
        <v>211</v>
      </c>
      <c r="N19" s="33">
        <v>161</v>
      </c>
      <c r="O19" s="33">
        <v>128</v>
      </c>
      <c r="P19" s="31">
        <v>102</v>
      </c>
      <c r="Q19" s="32">
        <f t="shared" si="1"/>
        <v>905</v>
      </c>
      <c r="R19" s="205">
        <f t="shared" si="2"/>
        <v>1227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103</v>
      </c>
      <c r="I20" s="36">
        <v>63</v>
      </c>
      <c r="J20" s="37">
        <f t="shared" si="0"/>
        <v>166</v>
      </c>
      <c r="K20" s="193" t="s">
        <v>78</v>
      </c>
      <c r="L20" s="38">
        <v>208</v>
      </c>
      <c r="M20" s="38">
        <v>140</v>
      </c>
      <c r="N20" s="38">
        <v>95</v>
      </c>
      <c r="O20" s="38">
        <v>86</v>
      </c>
      <c r="P20" s="36">
        <v>85</v>
      </c>
      <c r="Q20" s="32">
        <f t="shared" si="1"/>
        <v>614</v>
      </c>
      <c r="R20" s="206">
        <f t="shared" si="2"/>
        <v>780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24</v>
      </c>
      <c r="I21" s="23">
        <v>26</v>
      </c>
      <c r="J21" s="24">
        <f t="shared" si="0"/>
        <v>50</v>
      </c>
      <c r="K21" s="191" t="s">
        <v>78</v>
      </c>
      <c r="L21" s="25">
        <v>35</v>
      </c>
      <c r="M21" s="25">
        <v>39</v>
      </c>
      <c r="N21" s="25">
        <v>28</v>
      </c>
      <c r="O21" s="25">
        <v>14</v>
      </c>
      <c r="P21" s="26">
        <v>30</v>
      </c>
      <c r="Q21" s="41">
        <f t="shared" si="1"/>
        <v>146</v>
      </c>
      <c r="R21" s="207">
        <f t="shared" si="2"/>
        <v>196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828</v>
      </c>
      <c r="I22" s="209">
        <f>I14+I21</f>
        <v>611</v>
      </c>
      <c r="J22" s="210">
        <f t="shared" si="0"/>
        <v>1439</v>
      </c>
      <c r="K22" s="211" t="s">
        <v>78</v>
      </c>
      <c r="L22" s="212">
        <f>L14+L21</f>
        <v>1336</v>
      </c>
      <c r="M22" s="212">
        <f>M14+M21</f>
        <v>1012</v>
      </c>
      <c r="N22" s="212">
        <f>N14+N21</f>
        <v>718</v>
      </c>
      <c r="O22" s="212">
        <f>O14+O21</f>
        <v>591</v>
      </c>
      <c r="P22" s="209">
        <f>P14+P21</f>
        <v>586</v>
      </c>
      <c r="Q22" s="210">
        <f t="shared" si="1"/>
        <v>4243</v>
      </c>
      <c r="R22" s="213">
        <f t="shared" si="2"/>
        <v>5682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2090</v>
      </c>
      <c r="I24" s="217">
        <f>I25+I26+I27+I28+I29+I30</f>
        <v>1762</v>
      </c>
      <c r="J24" s="24">
        <f aca="true" t="shared" si="3" ref="J24:J32">SUM(H24:I24)</f>
        <v>3852</v>
      </c>
      <c r="K24" s="191" t="s">
        <v>100</v>
      </c>
      <c r="L24" s="25">
        <f>L25+L26+L27+L28+L29+L30</f>
        <v>3026</v>
      </c>
      <c r="M24" s="25">
        <f>M25+M26+M27+M28+M29+M30</f>
        <v>1823</v>
      </c>
      <c r="N24" s="25">
        <f>N25+N26+N27+N28+N29+N30</f>
        <v>1380</v>
      </c>
      <c r="O24" s="25">
        <f>O25+O26+O27+O28+O29+O30</f>
        <v>1572</v>
      </c>
      <c r="P24" s="25">
        <f>P25+P26+P27+P28+P29+P30</f>
        <v>1572</v>
      </c>
      <c r="Q24" s="27">
        <f aca="true" t="shared" si="4" ref="Q24:Q32">SUM(K24:P24)</f>
        <v>9373</v>
      </c>
      <c r="R24" s="203">
        <f aca="true" t="shared" si="5" ref="R24:R32">SUM(J24,Q24)</f>
        <v>13225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85</v>
      </c>
      <c r="I25" s="31">
        <v>83</v>
      </c>
      <c r="J25" s="32">
        <f>SUM(H25:I25)</f>
        <v>168</v>
      </c>
      <c r="K25" s="192" t="s">
        <v>100</v>
      </c>
      <c r="L25" s="33">
        <v>105</v>
      </c>
      <c r="M25" s="33">
        <v>55</v>
      </c>
      <c r="N25" s="33">
        <v>45</v>
      </c>
      <c r="O25" s="33">
        <v>32</v>
      </c>
      <c r="P25" s="31">
        <v>54</v>
      </c>
      <c r="Q25" s="32">
        <f t="shared" si="4"/>
        <v>291</v>
      </c>
      <c r="R25" s="204">
        <f t="shared" si="5"/>
        <v>459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159</v>
      </c>
      <c r="I26" s="31">
        <v>136</v>
      </c>
      <c r="J26" s="32">
        <f t="shared" si="3"/>
        <v>295</v>
      </c>
      <c r="K26" s="192" t="s">
        <v>100</v>
      </c>
      <c r="L26" s="33">
        <v>176</v>
      </c>
      <c r="M26" s="33">
        <v>112</v>
      </c>
      <c r="N26" s="33">
        <v>69</v>
      </c>
      <c r="O26" s="33">
        <v>65</v>
      </c>
      <c r="P26" s="31">
        <v>78</v>
      </c>
      <c r="Q26" s="32">
        <f t="shared" si="4"/>
        <v>500</v>
      </c>
      <c r="R26" s="205">
        <f t="shared" si="5"/>
        <v>795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337</v>
      </c>
      <c r="I27" s="31">
        <v>249</v>
      </c>
      <c r="J27" s="32">
        <f t="shared" si="3"/>
        <v>586</v>
      </c>
      <c r="K27" s="192" t="s">
        <v>100</v>
      </c>
      <c r="L27" s="33">
        <v>339</v>
      </c>
      <c r="M27" s="33">
        <v>179</v>
      </c>
      <c r="N27" s="33">
        <v>116</v>
      </c>
      <c r="O27" s="33">
        <v>110</v>
      </c>
      <c r="P27" s="31">
        <v>122</v>
      </c>
      <c r="Q27" s="32">
        <f t="shared" si="4"/>
        <v>866</v>
      </c>
      <c r="R27" s="205">
        <f t="shared" si="5"/>
        <v>1452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644</v>
      </c>
      <c r="I28" s="31">
        <v>499</v>
      </c>
      <c r="J28" s="32">
        <f t="shared" si="3"/>
        <v>1143</v>
      </c>
      <c r="K28" s="192" t="s">
        <v>100</v>
      </c>
      <c r="L28" s="33">
        <v>788</v>
      </c>
      <c r="M28" s="33">
        <v>400</v>
      </c>
      <c r="N28" s="33">
        <v>250</v>
      </c>
      <c r="O28" s="33">
        <v>276</v>
      </c>
      <c r="P28" s="31">
        <v>297</v>
      </c>
      <c r="Q28" s="32">
        <f t="shared" si="4"/>
        <v>2011</v>
      </c>
      <c r="R28" s="205">
        <f t="shared" si="5"/>
        <v>3154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611</v>
      </c>
      <c r="I29" s="31">
        <v>495</v>
      </c>
      <c r="J29" s="32">
        <f t="shared" si="3"/>
        <v>1106</v>
      </c>
      <c r="K29" s="192" t="s">
        <v>100</v>
      </c>
      <c r="L29" s="33">
        <v>892</v>
      </c>
      <c r="M29" s="33">
        <v>524</v>
      </c>
      <c r="N29" s="33">
        <v>394</v>
      </c>
      <c r="O29" s="33">
        <v>449</v>
      </c>
      <c r="P29" s="31">
        <v>400</v>
      </c>
      <c r="Q29" s="32">
        <f t="shared" si="4"/>
        <v>2659</v>
      </c>
      <c r="R29" s="205">
        <f t="shared" si="5"/>
        <v>3765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254</v>
      </c>
      <c r="I30" s="36">
        <v>300</v>
      </c>
      <c r="J30" s="37">
        <f t="shared" si="3"/>
        <v>554</v>
      </c>
      <c r="K30" s="193" t="s">
        <v>100</v>
      </c>
      <c r="L30" s="38">
        <v>726</v>
      </c>
      <c r="M30" s="38">
        <v>553</v>
      </c>
      <c r="N30" s="38">
        <v>506</v>
      </c>
      <c r="O30" s="38">
        <v>640</v>
      </c>
      <c r="P30" s="36">
        <v>621</v>
      </c>
      <c r="Q30" s="37">
        <f t="shared" si="4"/>
        <v>3046</v>
      </c>
      <c r="R30" s="206">
        <f t="shared" si="5"/>
        <v>3600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17</v>
      </c>
      <c r="I31" s="23">
        <v>30</v>
      </c>
      <c r="J31" s="24">
        <f t="shared" si="3"/>
        <v>47</v>
      </c>
      <c r="K31" s="191" t="s">
        <v>100</v>
      </c>
      <c r="L31" s="25">
        <v>39</v>
      </c>
      <c r="M31" s="25">
        <v>21</v>
      </c>
      <c r="N31" s="25">
        <v>18</v>
      </c>
      <c r="O31" s="25">
        <v>15</v>
      </c>
      <c r="P31" s="26">
        <v>17</v>
      </c>
      <c r="Q31" s="41">
        <f t="shared" si="4"/>
        <v>110</v>
      </c>
      <c r="R31" s="207">
        <f t="shared" si="5"/>
        <v>157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2107</v>
      </c>
      <c r="I32" s="209">
        <f>I24+I31</f>
        <v>1792</v>
      </c>
      <c r="J32" s="210">
        <f t="shared" si="3"/>
        <v>3899</v>
      </c>
      <c r="K32" s="211" t="s">
        <v>100</v>
      </c>
      <c r="L32" s="212">
        <f>L24+L31</f>
        <v>3065</v>
      </c>
      <c r="M32" s="212">
        <f>M24+M31</f>
        <v>1844</v>
      </c>
      <c r="N32" s="212">
        <f>N24+N31</f>
        <v>1398</v>
      </c>
      <c r="O32" s="212">
        <f>O24+O31</f>
        <v>1587</v>
      </c>
      <c r="P32" s="209">
        <f>P24+P31</f>
        <v>1589</v>
      </c>
      <c r="Q32" s="210">
        <f t="shared" si="4"/>
        <v>9483</v>
      </c>
      <c r="R32" s="213">
        <f t="shared" si="5"/>
        <v>13382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2894</v>
      </c>
      <c r="I34" s="217">
        <f t="shared" si="6"/>
        <v>2347</v>
      </c>
      <c r="J34" s="24">
        <f>SUM(H34:I34)</f>
        <v>5241</v>
      </c>
      <c r="K34" s="191" t="s">
        <v>100</v>
      </c>
      <c r="L34" s="218">
        <f>L14+L24</f>
        <v>4327</v>
      </c>
      <c r="M34" s="218">
        <f>M14+M24</f>
        <v>2796</v>
      </c>
      <c r="N34" s="218">
        <f>N14+N24</f>
        <v>2070</v>
      </c>
      <c r="O34" s="218">
        <f>O14+O24</f>
        <v>2149</v>
      </c>
      <c r="P34" s="218">
        <f>P14+P24</f>
        <v>2128</v>
      </c>
      <c r="Q34" s="27">
        <f aca="true" t="shared" si="7" ref="Q34:Q42">SUM(K34:P34)</f>
        <v>13470</v>
      </c>
      <c r="R34" s="203">
        <f aca="true" t="shared" si="8" ref="R34:R42">SUM(J34,Q34)</f>
        <v>18711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170</v>
      </c>
      <c r="I35" s="219">
        <f t="shared" si="6"/>
        <v>166</v>
      </c>
      <c r="J35" s="32">
        <f>SUM(H35:I35)</f>
        <v>336</v>
      </c>
      <c r="K35" s="220" t="s">
        <v>100</v>
      </c>
      <c r="L35" s="157">
        <f aca="true" t="shared" si="9" ref="L35:P41">L15+L25</f>
        <v>207</v>
      </c>
      <c r="M35" s="157">
        <f t="shared" si="9"/>
        <v>165</v>
      </c>
      <c r="N35" s="157">
        <f t="shared" si="9"/>
        <v>117</v>
      </c>
      <c r="O35" s="157">
        <f t="shared" si="9"/>
        <v>74</v>
      </c>
      <c r="P35" s="154">
        <f>P15+P25</f>
        <v>104</v>
      </c>
      <c r="Q35" s="32">
        <f>SUM(K35:P35)</f>
        <v>667</v>
      </c>
      <c r="R35" s="204">
        <f>SUM(J35,Q35)</f>
        <v>1003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263</v>
      </c>
      <c r="I36" s="221">
        <f t="shared" si="6"/>
        <v>245</v>
      </c>
      <c r="J36" s="32">
        <f aca="true" t="shared" si="10" ref="J36:J42">SUM(H36:I36)</f>
        <v>508</v>
      </c>
      <c r="K36" s="222" t="s">
        <v>100</v>
      </c>
      <c r="L36" s="158">
        <f t="shared" si="9"/>
        <v>347</v>
      </c>
      <c r="M36" s="158">
        <f t="shared" si="9"/>
        <v>239</v>
      </c>
      <c r="N36" s="158">
        <f t="shared" si="9"/>
        <v>159</v>
      </c>
      <c r="O36" s="158">
        <f t="shared" si="9"/>
        <v>130</v>
      </c>
      <c r="P36" s="156">
        <f t="shared" si="9"/>
        <v>148</v>
      </c>
      <c r="Q36" s="32">
        <f t="shared" si="7"/>
        <v>1023</v>
      </c>
      <c r="R36" s="205">
        <f t="shared" si="8"/>
        <v>1531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465</v>
      </c>
      <c r="I37" s="221">
        <f t="shared" si="6"/>
        <v>347</v>
      </c>
      <c r="J37" s="32">
        <f t="shared" si="10"/>
        <v>812</v>
      </c>
      <c r="K37" s="222" t="s">
        <v>100</v>
      </c>
      <c r="L37" s="158">
        <f t="shared" si="9"/>
        <v>536</v>
      </c>
      <c r="M37" s="158">
        <f t="shared" si="9"/>
        <v>340</v>
      </c>
      <c r="N37" s="158">
        <f t="shared" si="9"/>
        <v>229</v>
      </c>
      <c r="O37" s="158">
        <f t="shared" si="9"/>
        <v>207</v>
      </c>
      <c r="P37" s="156">
        <f t="shared" si="9"/>
        <v>227</v>
      </c>
      <c r="Q37" s="32">
        <f t="shared" si="7"/>
        <v>1539</v>
      </c>
      <c r="R37" s="205">
        <f>SUM(J37,Q37)</f>
        <v>2351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822</v>
      </c>
      <c r="I38" s="221">
        <f t="shared" si="6"/>
        <v>615</v>
      </c>
      <c r="J38" s="32">
        <f t="shared" si="10"/>
        <v>1437</v>
      </c>
      <c r="K38" s="222" t="s">
        <v>100</v>
      </c>
      <c r="L38" s="158">
        <f t="shared" si="9"/>
        <v>1108</v>
      </c>
      <c r="M38" s="158">
        <f t="shared" si="9"/>
        <v>624</v>
      </c>
      <c r="N38" s="158">
        <f t="shared" si="9"/>
        <v>409</v>
      </c>
      <c r="O38" s="158">
        <f t="shared" si="9"/>
        <v>435</v>
      </c>
      <c r="P38" s="156">
        <f t="shared" si="9"/>
        <v>441</v>
      </c>
      <c r="Q38" s="32">
        <f t="shared" si="7"/>
        <v>3017</v>
      </c>
      <c r="R38" s="205">
        <f t="shared" si="8"/>
        <v>4454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817</v>
      </c>
      <c r="I39" s="221">
        <f t="shared" si="6"/>
        <v>611</v>
      </c>
      <c r="J39" s="32">
        <f t="shared" si="10"/>
        <v>1428</v>
      </c>
      <c r="K39" s="222" t="s">
        <v>100</v>
      </c>
      <c r="L39" s="158">
        <f t="shared" si="9"/>
        <v>1195</v>
      </c>
      <c r="M39" s="158">
        <f t="shared" si="9"/>
        <v>735</v>
      </c>
      <c r="N39" s="158">
        <f t="shared" si="9"/>
        <v>555</v>
      </c>
      <c r="O39" s="158">
        <f t="shared" si="9"/>
        <v>577</v>
      </c>
      <c r="P39" s="156">
        <f t="shared" si="9"/>
        <v>502</v>
      </c>
      <c r="Q39" s="32">
        <f t="shared" si="7"/>
        <v>3564</v>
      </c>
      <c r="R39" s="205">
        <f t="shared" si="8"/>
        <v>4992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357</v>
      </c>
      <c r="I40" s="223">
        <f t="shared" si="6"/>
        <v>363</v>
      </c>
      <c r="J40" s="37">
        <f t="shared" si="10"/>
        <v>720</v>
      </c>
      <c r="K40" s="224" t="s">
        <v>100</v>
      </c>
      <c r="L40" s="225">
        <f t="shared" si="9"/>
        <v>934</v>
      </c>
      <c r="M40" s="225">
        <f t="shared" si="9"/>
        <v>693</v>
      </c>
      <c r="N40" s="225">
        <f t="shared" si="9"/>
        <v>601</v>
      </c>
      <c r="O40" s="225">
        <f t="shared" si="9"/>
        <v>726</v>
      </c>
      <c r="P40" s="226">
        <f t="shared" si="9"/>
        <v>706</v>
      </c>
      <c r="Q40" s="227">
        <f t="shared" si="7"/>
        <v>3660</v>
      </c>
      <c r="R40" s="206">
        <f t="shared" si="8"/>
        <v>4380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41</v>
      </c>
      <c r="I41" s="217">
        <f t="shared" si="6"/>
        <v>56</v>
      </c>
      <c r="J41" s="22">
        <f>SUM(H41:I41)</f>
        <v>97</v>
      </c>
      <c r="K41" s="228" t="s">
        <v>100</v>
      </c>
      <c r="L41" s="148">
        <f>L21+L31</f>
        <v>74</v>
      </c>
      <c r="M41" s="148">
        <f t="shared" si="9"/>
        <v>60</v>
      </c>
      <c r="N41" s="148">
        <f t="shared" si="9"/>
        <v>46</v>
      </c>
      <c r="O41" s="148">
        <f t="shared" si="9"/>
        <v>29</v>
      </c>
      <c r="P41" s="149">
        <f t="shared" si="9"/>
        <v>47</v>
      </c>
      <c r="Q41" s="27">
        <f t="shared" si="7"/>
        <v>256</v>
      </c>
      <c r="R41" s="229">
        <f t="shared" si="8"/>
        <v>353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2935</v>
      </c>
      <c r="I42" s="209">
        <f>I34+I41</f>
        <v>2403</v>
      </c>
      <c r="J42" s="210">
        <f t="shared" si="10"/>
        <v>5338</v>
      </c>
      <c r="K42" s="211" t="s">
        <v>100</v>
      </c>
      <c r="L42" s="212">
        <f>L34+L41</f>
        <v>4401</v>
      </c>
      <c r="M42" s="212">
        <f>M34+M41</f>
        <v>2856</v>
      </c>
      <c r="N42" s="212">
        <f>N34+N41</f>
        <v>2116</v>
      </c>
      <c r="O42" s="212">
        <f>O34+O41</f>
        <v>2178</v>
      </c>
      <c r="P42" s="209">
        <f>P34+P41</f>
        <v>2175</v>
      </c>
      <c r="Q42" s="210">
        <f t="shared" si="7"/>
        <v>13726</v>
      </c>
      <c r="R42" s="213">
        <f t="shared" si="8"/>
        <v>19064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平成２８年（２０１６年）２月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1529</v>
      </c>
      <c r="I49" s="56">
        <v>1642</v>
      </c>
      <c r="J49" s="57">
        <f>SUM(H49:I49)</f>
        <v>3171</v>
      </c>
      <c r="K49" s="58">
        <v>0</v>
      </c>
      <c r="L49" s="59">
        <v>3214</v>
      </c>
      <c r="M49" s="59">
        <v>2160</v>
      </c>
      <c r="N49" s="59">
        <v>1231</v>
      </c>
      <c r="O49" s="59">
        <v>836</v>
      </c>
      <c r="P49" s="60">
        <v>429</v>
      </c>
      <c r="Q49" s="61">
        <f>SUM(K49:P49)</f>
        <v>7870</v>
      </c>
      <c r="R49" s="28">
        <f>SUM(J49,Q49)</f>
        <v>11041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21</v>
      </c>
      <c r="I50" s="63">
        <v>32</v>
      </c>
      <c r="J50" s="64">
        <f>SUM(H50:I50)</f>
        <v>53</v>
      </c>
      <c r="K50" s="65">
        <v>0</v>
      </c>
      <c r="L50" s="66">
        <v>54</v>
      </c>
      <c r="M50" s="66">
        <v>46</v>
      </c>
      <c r="N50" s="66">
        <v>32</v>
      </c>
      <c r="O50" s="66">
        <v>13</v>
      </c>
      <c r="P50" s="67">
        <v>15</v>
      </c>
      <c r="Q50" s="68">
        <f>SUM(K50:P50)</f>
        <v>160</v>
      </c>
      <c r="R50" s="39">
        <f>SUM(J50,Q50)</f>
        <v>213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1550</v>
      </c>
      <c r="I51" s="43">
        <f t="shared" si="11"/>
        <v>1674</v>
      </c>
      <c r="J51" s="44">
        <f t="shared" si="11"/>
        <v>3224</v>
      </c>
      <c r="K51" s="45">
        <f t="shared" si="11"/>
        <v>0</v>
      </c>
      <c r="L51" s="46">
        <f t="shared" si="11"/>
        <v>3268</v>
      </c>
      <c r="M51" s="46">
        <f t="shared" si="11"/>
        <v>2206</v>
      </c>
      <c r="N51" s="46">
        <f t="shared" si="11"/>
        <v>1263</v>
      </c>
      <c r="O51" s="46">
        <f t="shared" si="11"/>
        <v>849</v>
      </c>
      <c r="P51" s="43">
        <f t="shared" si="11"/>
        <v>444</v>
      </c>
      <c r="Q51" s="44">
        <f>SUM(K51:P51)</f>
        <v>8030</v>
      </c>
      <c r="R51" s="47">
        <f>SUM(J51,Q51)</f>
        <v>11254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平成２８年（２０１６年）２月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21</v>
      </c>
      <c r="I58" s="56">
        <v>12</v>
      </c>
      <c r="J58" s="57">
        <f>SUM(H58:I58)</f>
        <v>33</v>
      </c>
      <c r="K58" s="58">
        <v>0</v>
      </c>
      <c r="L58" s="59">
        <v>375</v>
      </c>
      <c r="M58" s="59">
        <v>453</v>
      </c>
      <c r="N58" s="59">
        <v>377</v>
      </c>
      <c r="O58" s="59">
        <v>288</v>
      </c>
      <c r="P58" s="60">
        <v>133</v>
      </c>
      <c r="Q58" s="70">
        <f>SUM(K58:P58)</f>
        <v>1626</v>
      </c>
      <c r="R58" s="71">
        <f>SUM(J58,Q58)</f>
        <v>1659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9</v>
      </c>
      <c r="M59" s="66">
        <v>8</v>
      </c>
      <c r="N59" s="66">
        <v>4</v>
      </c>
      <c r="O59" s="66">
        <v>4</v>
      </c>
      <c r="P59" s="67">
        <v>1</v>
      </c>
      <c r="Q59" s="72">
        <f>SUM(K59:P59)</f>
        <v>26</v>
      </c>
      <c r="R59" s="73">
        <f>SUM(J59,Q59)</f>
        <v>26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21</v>
      </c>
      <c r="I60" s="43">
        <f>I58+I59</f>
        <v>12</v>
      </c>
      <c r="J60" s="44">
        <f>SUM(H60:I60)</f>
        <v>33</v>
      </c>
      <c r="K60" s="45">
        <f aca="true" t="shared" si="12" ref="K60:P60">K58+K59</f>
        <v>0</v>
      </c>
      <c r="L60" s="46">
        <f t="shared" si="12"/>
        <v>384</v>
      </c>
      <c r="M60" s="46">
        <f t="shared" si="12"/>
        <v>461</v>
      </c>
      <c r="N60" s="46">
        <f t="shared" si="12"/>
        <v>381</v>
      </c>
      <c r="O60" s="46">
        <f t="shared" si="12"/>
        <v>292</v>
      </c>
      <c r="P60" s="43">
        <f t="shared" si="12"/>
        <v>134</v>
      </c>
      <c r="Q60" s="74">
        <f>SUM(K60:P60)</f>
        <v>1652</v>
      </c>
      <c r="R60" s="75">
        <f>SUM(J60,Q60)</f>
        <v>1685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平成２８年（２０１６年）２月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5</v>
      </c>
      <c r="L68" s="59">
        <v>24</v>
      </c>
      <c r="M68" s="59">
        <v>166</v>
      </c>
      <c r="N68" s="59">
        <v>389</v>
      </c>
      <c r="O68" s="60">
        <v>423</v>
      </c>
      <c r="P68" s="70">
        <f>SUM(K68:O68)</f>
        <v>1007</v>
      </c>
      <c r="Q68" s="71">
        <f>SUM(J68,P68)</f>
        <v>1007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0</v>
      </c>
      <c r="M69" s="66">
        <v>1</v>
      </c>
      <c r="N69" s="66">
        <v>3</v>
      </c>
      <c r="O69" s="67">
        <v>6</v>
      </c>
      <c r="P69" s="72">
        <f>SUM(K69:O69)</f>
        <v>10</v>
      </c>
      <c r="Q69" s="73">
        <f>SUM(J69,P69)</f>
        <v>10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5</v>
      </c>
      <c r="L70" s="46">
        <f>L68+L69</f>
        <v>24</v>
      </c>
      <c r="M70" s="46">
        <f>M68+M69</f>
        <v>167</v>
      </c>
      <c r="N70" s="46">
        <f>N68+N69</f>
        <v>392</v>
      </c>
      <c r="O70" s="43">
        <f>O68+O69</f>
        <v>429</v>
      </c>
      <c r="P70" s="74">
        <f>SUM(K70:O70)</f>
        <v>1017</v>
      </c>
      <c r="Q70" s="75">
        <f>SUM(J70,P70)</f>
        <v>1017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平成２８年（２０１６年）２月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38</v>
      </c>
      <c r="L76" s="59">
        <v>78</v>
      </c>
      <c r="M76" s="59">
        <v>119</v>
      </c>
      <c r="N76" s="59">
        <v>139</v>
      </c>
      <c r="O76" s="60">
        <v>81</v>
      </c>
      <c r="P76" s="70">
        <f>SUM(K76:O76)</f>
        <v>455</v>
      </c>
      <c r="Q76" s="71">
        <f>SUM(J76,P76)</f>
        <v>455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0</v>
      </c>
      <c r="N77" s="66">
        <v>1</v>
      </c>
      <c r="O77" s="67">
        <v>0</v>
      </c>
      <c r="P77" s="72">
        <f>SUM(K77:O77)</f>
        <v>2</v>
      </c>
      <c r="Q77" s="73">
        <f>SUM(J77,P77)</f>
        <v>2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39</v>
      </c>
      <c r="L78" s="46">
        <f>L76+L77</f>
        <v>78</v>
      </c>
      <c r="M78" s="46">
        <f>M76+M77</f>
        <v>119</v>
      </c>
      <c r="N78" s="46">
        <f>N76+N77</f>
        <v>140</v>
      </c>
      <c r="O78" s="43">
        <f>O76+O77</f>
        <v>81</v>
      </c>
      <c r="P78" s="74">
        <f>SUM(K78:O78)</f>
        <v>457</v>
      </c>
      <c r="Q78" s="75">
        <f>SUM(J78,P78)</f>
        <v>457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平成２８年（２０１６年）２月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2</v>
      </c>
      <c r="L84" s="59">
        <v>8</v>
      </c>
      <c r="M84" s="59">
        <v>30</v>
      </c>
      <c r="N84" s="59">
        <v>245</v>
      </c>
      <c r="O84" s="60">
        <v>570</v>
      </c>
      <c r="P84" s="70">
        <f>SUM(K84:O84)</f>
        <v>855</v>
      </c>
      <c r="Q84" s="71">
        <f>SUM(J84,P84)</f>
        <v>855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3</v>
      </c>
      <c r="O85" s="67">
        <v>8</v>
      </c>
      <c r="P85" s="72">
        <f>SUM(K85:O85)</f>
        <v>11</v>
      </c>
      <c r="Q85" s="73">
        <f>SUM(J85,P85)</f>
        <v>11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2</v>
      </c>
      <c r="L86" s="46">
        <f>L84+L85</f>
        <v>8</v>
      </c>
      <c r="M86" s="46">
        <f>M84+M85</f>
        <v>30</v>
      </c>
      <c r="N86" s="46">
        <f>N84+N85</f>
        <v>248</v>
      </c>
      <c r="O86" s="43">
        <f>O84+O85</f>
        <v>578</v>
      </c>
      <c r="P86" s="74">
        <f>SUM(K86:O86)</f>
        <v>866</v>
      </c>
      <c r="Q86" s="75">
        <f>SUM(J86,P86)</f>
        <v>866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平成２８年（２０１６年）２月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3732</v>
      </c>
      <c r="I93" s="98">
        <f t="shared" si="13"/>
        <v>4464</v>
      </c>
      <c r="J93" s="99">
        <f t="shared" si="13"/>
        <v>8196</v>
      </c>
      <c r="K93" s="100">
        <f t="shared" si="13"/>
        <v>0</v>
      </c>
      <c r="L93" s="101">
        <f t="shared" si="13"/>
        <v>9175</v>
      </c>
      <c r="M93" s="101">
        <f t="shared" si="13"/>
        <v>6689</v>
      </c>
      <c r="N93" s="101">
        <f t="shared" si="13"/>
        <v>4006</v>
      </c>
      <c r="O93" s="101">
        <f t="shared" si="13"/>
        <v>2829</v>
      </c>
      <c r="P93" s="102">
        <f t="shared" si="13"/>
        <v>1725</v>
      </c>
      <c r="Q93" s="103">
        <f t="shared" si="13"/>
        <v>24424</v>
      </c>
      <c r="R93" s="104">
        <f t="shared" si="13"/>
        <v>32620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826</v>
      </c>
      <c r="I94" s="98">
        <f t="shared" si="14"/>
        <v>959</v>
      </c>
      <c r="J94" s="99">
        <f t="shared" si="14"/>
        <v>1785</v>
      </c>
      <c r="K94" s="100">
        <f t="shared" si="14"/>
        <v>0</v>
      </c>
      <c r="L94" s="101">
        <f t="shared" si="14"/>
        <v>2029</v>
      </c>
      <c r="M94" s="101">
        <f t="shared" si="14"/>
        <v>1493</v>
      </c>
      <c r="N94" s="101">
        <f t="shared" si="14"/>
        <v>918</v>
      </c>
      <c r="O94" s="101">
        <f t="shared" si="14"/>
        <v>730</v>
      </c>
      <c r="P94" s="102">
        <f t="shared" si="14"/>
        <v>568</v>
      </c>
      <c r="Q94" s="103">
        <f t="shared" si="14"/>
        <v>5738</v>
      </c>
      <c r="R94" s="104">
        <f aca="true" t="shared" si="15" ref="R94:R99">SUM(J94,Q94)</f>
        <v>7523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762</v>
      </c>
      <c r="I95" s="110">
        <v>848</v>
      </c>
      <c r="J95" s="111">
        <f>SUM(H95:I95)</f>
        <v>1610</v>
      </c>
      <c r="K95" s="112">
        <v>0</v>
      </c>
      <c r="L95" s="113">
        <v>1383</v>
      </c>
      <c r="M95" s="113">
        <v>853</v>
      </c>
      <c r="N95" s="113">
        <v>423</v>
      </c>
      <c r="O95" s="113">
        <v>308</v>
      </c>
      <c r="P95" s="110">
        <v>207</v>
      </c>
      <c r="Q95" s="111">
        <f>SUM(K95:P95)</f>
        <v>3174</v>
      </c>
      <c r="R95" s="114">
        <f t="shared" si="15"/>
        <v>4784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1</v>
      </c>
      <c r="M96" s="122">
        <v>3</v>
      </c>
      <c r="N96" s="122">
        <v>4</v>
      </c>
      <c r="O96" s="122">
        <v>7</v>
      </c>
      <c r="P96" s="119">
        <v>24</v>
      </c>
      <c r="Q96" s="120">
        <f>SUM(K96:P96)</f>
        <v>39</v>
      </c>
      <c r="R96" s="123">
        <f t="shared" si="15"/>
        <v>39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15</v>
      </c>
      <c r="I97" s="119">
        <v>26</v>
      </c>
      <c r="J97" s="120">
        <f>SUM(H97:I97)</f>
        <v>41</v>
      </c>
      <c r="K97" s="121">
        <v>0</v>
      </c>
      <c r="L97" s="122">
        <v>190</v>
      </c>
      <c r="M97" s="122">
        <v>163</v>
      </c>
      <c r="N97" s="122">
        <v>117</v>
      </c>
      <c r="O97" s="122">
        <v>97</v>
      </c>
      <c r="P97" s="119">
        <v>91</v>
      </c>
      <c r="Q97" s="120">
        <f>SUM(K97:P97)</f>
        <v>658</v>
      </c>
      <c r="R97" s="123">
        <f t="shared" si="15"/>
        <v>699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8</v>
      </c>
      <c r="I98" s="119">
        <v>34</v>
      </c>
      <c r="J98" s="120">
        <f>SUM(H98:I98)</f>
        <v>42</v>
      </c>
      <c r="K98" s="121">
        <v>0</v>
      </c>
      <c r="L98" s="122">
        <v>89</v>
      </c>
      <c r="M98" s="122">
        <v>89</v>
      </c>
      <c r="N98" s="122">
        <v>46</v>
      </c>
      <c r="O98" s="122">
        <v>31</v>
      </c>
      <c r="P98" s="119">
        <v>33</v>
      </c>
      <c r="Q98" s="120">
        <f>SUM(K98:P98)</f>
        <v>288</v>
      </c>
      <c r="R98" s="123">
        <f t="shared" si="15"/>
        <v>330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41</v>
      </c>
      <c r="I99" s="127">
        <v>51</v>
      </c>
      <c r="J99" s="128">
        <f>SUM(H99:I99)</f>
        <v>92</v>
      </c>
      <c r="K99" s="129">
        <v>0</v>
      </c>
      <c r="L99" s="130">
        <v>366</v>
      </c>
      <c r="M99" s="130">
        <v>385</v>
      </c>
      <c r="N99" s="130">
        <v>328</v>
      </c>
      <c r="O99" s="130">
        <v>287</v>
      </c>
      <c r="P99" s="127">
        <v>213</v>
      </c>
      <c r="Q99" s="128">
        <f>SUM(K99:P99)</f>
        <v>1579</v>
      </c>
      <c r="R99" s="131">
        <f t="shared" si="15"/>
        <v>1671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769</v>
      </c>
      <c r="I100" s="98">
        <f t="shared" si="16"/>
        <v>855</v>
      </c>
      <c r="J100" s="99">
        <f t="shared" si="16"/>
        <v>1624</v>
      </c>
      <c r="K100" s="100">
        <f t="shared" si="16"/>
        <v>0</v>
      </c>
      <c r="L100" s="101">
        <f t="shared" si="16"/>
        <v>2449</v>
      </c>
      <c r="M100" s="101">
        <f t="shared" si="16"/>
        <v>1625</v>
      </c>
      <c r="N100" s="101">
        <f>SUM(N101:N102)</f>
        <v>900</v>
      </c>
      <c r="O100" s="101">
        <f t="shared" si="16"/>
        <v>578</v>
      </c>
      <c r="P100" s="102">
        <f t="shared" si="16"/>
        <v>303</v>
      </c>
      <c r="Q100" s="103">
        <f t="shared" si="16"/>
        <v>5855</v>
      </c>
      <c r="R100" s="104">
        <f t="shared" si="16"/>
        <v>7479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674</v>
      </c>
      <c r="I101" s="110">
        <v>705</v>
      </c>
      <c r="J101" s="132">
        <f>SUM(H101:I101)</f>
        <v>1379</v>
      </c>
      <c r="K101" s="112">
        <v>0</v>
      </c>
      <c r="L101" s="113">
        <v>1965</v>
      </c>
      <c r="M101" s="113">
        <v>1218</v>
      </c>
      <c r="N101" s="113">
        <v>652</v>
      </c>
      <c r="O101" s="113">
        <v>425</v>
      </c>
      <c r="P101" s="110">
        <v>223</v>
      </c>
      <c r="Q101" s="111">
        <f>SUM(K101:P101)</f>
        <v>4483</v>
      </c>
      <c r="R101" s="114">
        <f>SUM(J101,Q101)</f>
        <v>5862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95</v>
      </c>
      <c r="I102" s="127">
        <v>150</v>
      </c>
      <c r="J102" s="133">
        <f>SUM(H102:I102)</f>
        <v>245</v>
      </c>
      <c r="K102" s="129">
        <v>0</v>
      </c>
      <c r="L102" s="130">
        <v>484</v>
      </c>
      <c r="M102" s="130">
        <v>407</v>
      </c>
      <c r="N102" s="130">
        <v>248</v>
      </c>
      <c r="O102" s="130">
        <v>153</v>
      </c>
      <c r="P102" s="127">
        <v>80</v>
      </c>
      <c r="Q102" s="128">
        <f>SUM(K102:P102)</f>
        <v>1372</v>
      </c>
      <c r="R102" s="131">
        <f>SUM(J102,Q102)</f>
        <v>1617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6</v>
      </c>
      <c r="I103" s="98">
        <f t="shared" si="17"/>
        <v>11</v>
      </c>
      <c r="J103" s="99">
        <f t="shared" si="17"/>
        <v>17</v>
      </c>
      <c r="K103" s="100">
        <f t="shared" si="17"/>
        <v>0</v>
      </c>
      <c r="L103" s="101">
        <f t="shared" si="17"/>
        <v>191</v>
      </c>
      <c r="M103" s="101">
        <f t="shared" si="17"/>
        <v>194</v>
      </c>
      <c r="N103" s="101">
        <f>SUM(N104:N106)</f>
        <v>225</v>
      </c>
      <c r="O103" s="101">
        <f t="shared" si="17"/>
        <v>169</v>
      </c>
      <c r="P103" s="102">
        <f t="shared" si="17"/>
        <v>94</v>
      </c>
      <c r="Q103" s="103">
        <f t="shared" si="17"/>
        <v>873</v>
      </c>
      <c r="R103" s="104">
        <f t="shared" si="17"/>
        <v>890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6</v>
      </c>
      <c r="I104" s="110">
        <v>11</v>
      </c>
      <c r="J104" s="132">
        <f>SUM(H104:I104)</f>
        <v>17</v>
      </c>
      <c r="K104" s="112">
        <v>0</v>
      </c>
      <c r="L104" s="113">
        <v>152</v>
      </c>
      <c r="M104" s="113">
        <v>154</v>
      </c>
      <c r="N104" s="113">
        <v>166</v>
      </c>
      <c r="O104" s="113">
        <v>114</v>
      </c>
      <c r="P104" s="110">
        <v>62</v>
      </c>
      <c r="Q104" s="111">
        <f>SUM(K104:P104)</f>
        <v>648</v>
      </c>
      <c r="R104" s="114">
        <f>SUM(J104,Q104)</f>
        <v>665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34</v>
      </c>
      <c r="M105" s="122">
        <v>35</v>
      </c>
      <c r="N105" s="122">
        <v>57</v>
      </c>
      <c r="O105" s="122">
        <v>49</v>
      </c>
      <c r="P105" s="119">
        <v>29</v>
      </c>
      <c r="Q105" s="120">
        <f>SUM(K105:P105)</f>
        <v>204</v>
      </c>
      <c r="R105" s="123">
        <f>SUM(J105,Q105)</f>
        <v>204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5</v>
      </c>
      <c r="M106" s="130">
        <v>5</v>
      </c>
      <c r="N106" s="130">
        <v>2</v>
      </c>
      <c r="O106" s="130">
        <v>6</v>
      </c>
      <c r="P106" s="127">
        <v>3</v>
      </c>
      <c r="Q106" s="128">
        <f>SUM(K106:P106)</f>
        <v>21</v>
      </c>
      <c r="R106" s="131">
        <f>SUM(J106,Q106)</f>
        <v>21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583</v>
      </c>
      <c r="I107" s="98">
        <f t="shared" si="18"/>
        <v>975</v>
      </c>
      <c r="J107" s="99">
        <f t="shared" si="18"/>
        <v>1558</v>
      </c>
      <c r="K107" s="100">
        <f t="shared" si="18"/>
        <v>0</v>
      </c>
      <c r="L107" s="101">
        <f t="shared" si="18"/>
        <v>1338</v>
      </c>
      <c r="M107" s="101">
        <f t="shared" si="18"/>
        <v>1329</v>
      </c>
      <c r="N107" s="101">
        <f t="shared" si="18"/>
        <v>830</v>
      </c>
      <c r="O107" s="101">
        <f t="shared" si="18"/>
        <v>620</v>
      </c>
      <c r="P107" s="102">
        <f t="shared" si="18"/>
        <v>366</v>
      </c>
      <c r="Q107" s="103">
        <f t="shared" si="18"/>
        <v>4483</v>
      </c>
      <c r="R107" s="104">
        <f t="shared" si="18"/>
        <v>6041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540</v>
      </c>
      <c r="I108" s="110">
        <v>926</v>
      </c>
      <c r="J108" s="132">
        <f>SUM(H108:I108)</f>
        <v>1466</v>
      </c>
      <c r="K108" s="112">
        <v>0</v>
      </c>
      <c r="L108" s="113">
        <v>1281</v>
      </c>
      <c r="M108" s="113">
        <v>1297</v>
      </c>
      <c r="N108" s="113">
        <v>806</v>
      </c>
      <c r="O108" s="113">
        <v>608</v>
      </c>
      <c r="P108" s="110">
        <v>360</v>
      </c>
      <c r="Q108" s="111">
        <f>SUM(K108:P108)</f>
        <v>4352</v>
      </c>
      <c r="R108" s="114">
        <f>SUM(J108,Q108)</f>
        <v>5818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20</v>
      </c>
      <c r="I109" s="119">
        <v>23</v>
      </c>
      <c r="J109" s="134">
        <f>SUM(H109:I109)</f>
        <v>43</v>
      </c>
      <c r="K109" s="121">
        <v>0</v>
      </c>
      <c r="L109" s="122">
        <v>32</v>
      </c>
      <c r="M109" s="122">
        <v>16</v>
      </c>
      <c r="N109" s="122">
        <v>12</v>
      </c>
      <c r="O109" s="122">
        <v>9</v>
      </c>
      <c r="P109" s="119">
        <v>3</v>
      </c>
      <c r="Q109" s="120">
        <f>SUM(K109:P109)</f>
        <v>72</v>
      </c>
      <c r="R109" s="123">
        <f>SUM(J109,Q109)</f>
        <v>115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23</v>
      </c>
      <c r="I110" s="127">
        <v>26</v>
      </c>
      <c r="J110" s="133">
        <f>SUM(H110:I110)</f>
        <v>49</v>
      </c>
      <c r="K110" s="129">
        <v>0</v>
      </c>
      <c r="L110" s="130">
        <v>25</v>
      </c>
      <c r="M110" s="130">
        <v>16</v>
      </c>
      <c r="N110" s="130">
        <v>12</v>
      </c>
      <c r="O110" s="130">
        <v>3</v>
      </c>
      <c r="P110" s="127">
        <v>3</v>
      </c>
      <c r="Q110" s="128">
        <f>SUM(K110:P110)</f>
        <v>59</v>
      </c>
      <c r="R110" s="131">
        <f>SUM(J110,Q110)</f>
        <v>108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20</v>
      </c>
      <c r="I111" s="98">
        <v>20</v>
      </c>
      <c r="J111" s="99">
        <f>SUM(H111:I111)</f>
        <v>40</v>
      </c>
      <c r="K111" s="100">
        <v>0</v>
      </c>
      <c r="L111" s="101">
        <v>136</v>
      </c>
      <c r="M111" s="101">
        <v>99</v>
      </c>
      <c r="N111" s="101">
        <v>92</v>
      </c>
      <c r="O111" s="101">
        <v>74</v>
      </c>
      <c r="P111" s="102">
        <v>32</v>
      </c>
      <c r="Q111" s="103">
        <f>SUM(K111:P111)</f>
        <v>433</v>
      </c>
      <c r="R111" s="104">
        <f>SUM(J111,Q111)</f>
        <v>473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1528</v>
      </c>
      <c r="I112" s="98">
        <v>1644</v>
      </c>
      <c r="J112" s="99">
        <f>SUM(H112:I112)</f>
        <v>3172</v>
      </c>
      <c r="K112" s="100">
        <v>0</v>
      </c>
      <c r="L112" s="101">
        <v>3032</v>
      </c>
      <c r="M112" s="101">
        <v>1949</v>
      </c>
      <c r="N112" s="101">
        <v>1041</v>
      </c>
      <c r="O112" s="101">
        <v>658</v>
      </c>
      <c r="P112" s="102">
        <v>362</v>
      </c>
      <c r="Q112" s="103">
        <f>SUM(K112:P112)</f>
        <v>7042</v>
      </c>
      <c r="R112" s="104">
        <f>SUM(J112,Q112)</f>
        <v>10214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21</v>
      </c>
      <c r="I113" s="98">
        <f t="shared" si="19"/>
        <v>12</v>
      </c>
      <c r="J113" s="99">
        <f t="shared" si="19"/>
        <v>33</v>
      </c>
      <c r="K113" s="100">
        <f>SUM(K114:K121)</f>
        <v>0</v>
      </c>
      <c r="L113" s="101">
        <f>SUM(L114:L121)</f>
        <v>393</v>
      </c>
      <c r="M113" s="101">
        <f>SUM(M114:M121)</f>
        <v>470</v>
      </c>
      <c r="N113" s="101">
        <f t="shared" si="19"/>
        <v>388</v>
      </c>
      <c r="O113" s="101">
        <f t="shared" si="19"/>
        <v>298</v>
      </c>
      <c r="P113" s="102">
        <f t="shared" si="19"/>
        <v>139</v>
      </c>
      <c r="Q113" s="103">
        <f t="shared" si="19"/>
        <v>1688</v>
      </c>
      <c r="R113" s="104">
        <f t="shared" si="19"/>
        <v>1721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f>SUM(H114:I114)</f>
        <v>0</v>
      </c>
      <c r="K114" s="139"/>
      <c r="L114" s="113">
        <v>31</v>
      </c>
      <c r="M114" s="113">
        <v>12</v>
      </c>
      <c r="N114" s="113">
        <v>9</v>
      </c>
      <c r="O114" s="113">
        <v>6</v>
      </c>
      <c r="P114" s="110">
        <v>9</v>
      </c>
      <c r="Q114" s="111">
        <f aca="true" t="shared" si="20" ref="Q114:Q121">SUM(K114:P114)</f>
        <v>67</v>
      </c>
      <c r="R114" s="114">
        <f aca="true" t="shared" si="21" ref="R114:R121">SUM(J114,Q114)</f>
        <v>67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3</v>
      </c>
      <c r="I116" s="119">
        <v>3</v>
      </c>
      <c r="J116" s="134">
        <f t="shared" si="22"/>
        <v>6</v>
      </c>
      <c r="K116" s="121">
        <v>0</v>
      </c>
      <c r="L116" s="122">
        <v>78</v>
      </c>
      <c r="M116" s="122">
        <v>95</v>
      </c>
      <c r="N116" s="122">
        <v>66</v>
      </c>
      <c r="O116" s="122">
        <v>39</v>
      </c>
      <c r="P116" s="119">
        <v>21</v>
      </c>
      <c r="Q116" s="120">
        <f t="shared" si="20"/>
        <v>299</v>
      </c>
      <c r="R116" s="123">
        <f t="shared" si="21"/>
        <v>305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18</v>
      </c>
      <c r="I117" s="119">
        <v>9</v>
      </c>
      <c r="J117" s="134">
        <f t="shared" si="22"/>
        <v>27</v>
      </c>
      <c r="K117" s="121">
        <v>0</v>
      </c>
      <c r="L117" s="122">
        <v>98</v>
      </c>
      <c r="M117" s="122">
        <v>94</v>
      </c>
      <c r="N117" s="122">
        <v>68</v>
      </c>
      <c r="O117" s="122">
        <v>53</v>
      </c>
      <c r="P117" s="119">
        <v>28</v>
      </c>
      <c r="Q117" s="120">
        <f t="shared" si="20"/>
        <v>341</v>
      </c>
      <c r="R117" s="123">
        <f t="shared" si="21"/>
        <v>368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156</v>
      </c>
      <c r="M118" s="122">
        <v>227</v>
      </c>
      <c r="N118" s="122">
        <v>195</v>
      </c>
      <c r="O118" s="122">
        <v>139</v>
      </c>
      <c r="P118" s="119">
        <v>49</v>
      </c>
      <c r="Q118" s="120">
        <f t="shared" si="20"/>
        <v>766</v>
      </c>
      <c r="R118" s="123">
        <f t="shared" si="21"/>
        <v>766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25</v>
      </c>
      <c r="M119" s="122">
        <v>36</v>
      </c>
      <c r="N119" s="122">
        <v>28</v>
      </c>
      <c r="O119" s="122">
        <v>36</v>
      </c>
      <c r="P119" s="119">
        <v>15</v>
      </c>
      <c r="Q119" s="120">
        <f t="shared" si="20"/>
        <v>140</v>
      </c>
      <c r="R119" s="123">
        <f t="shared" si="21"/>
        <v>140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12</v>
      </c>
      <c r="O120" s="122">
        <v>19</v>
      </c>
      <c r="P120" s="119">
        <v>14</v>
      </c>
      <c r="Q120" s="120">
        <f>SUM(K120:P120)</f>
        <v>46</v>
      </c>
      <c r="R120" s="123">
        <f>SUM(J120,Q120)</f>
        <v>46</v>
      </c>
    </row>
    <row r="121" spans="2:18" s="91" customFormat="1" ht="16.5" customHeight="1">
      <c r="B121" s="144"/>
      <c r="C121" s="242" t="s">
        <v>95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5</v>
      </c>
      <c r="M121" s="174">
        <v>5</v>
      </c>
      <c r="N121" s="174">
        <v>10</v>
      </c>
      <c r="O121" s="174">
        <v>6</v>
      </c>
      <c r="P121" s="171">
        <v>3</v>
      </c>
      <c r="Q121" s="175">
        <f t="shared" si="20"/>
        <v>29</v>
      </c>
      <c r="R121" s="176">
        <f t="shared" si="21"/>
        <v>29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49</v>
      </c>
      <c r="M122" s="101">
        <f t="shared" si="23"/>
        <v>111</v>
      </c>
      <c r="N122" s="101">
        <f t="shared" si="23"/>
        <v>319</v>
      </c>
      <c r="O122" s="101">
        <f t="shared" si="23"/>
        <v>785</v>
      </c>
      <c r="P122" s="102">
        <f t="shared" si="23"/>
        <v>1106</v>
      </c>
      <c r="Q122" s="103">
        <f t="shared" si="23"/>
        <v>2370</v>
      </c>
      <c r="R122" s="104">
        <f t="shared" si="23"/>
        <v>2370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5</v>
      </c>
      <c r="M123" s="113">
        <v>24</v>
      </c>
      <c r="N123" s="113">
        <v>168</v>
      </c>
      <c r="O123" s="113">
        <v>396</v>
      </c>
      <c r="P123" s="110">
        <v>434</v>
      </c>
      <c r="Q123" s="111">
        <f>SUM(K123:P123)</f>
        <v>1027</v>
      </c>
      <c r="R123" s="114">
        <f>SUM(J123,Q123)</f>
        <v>1027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42</v>
      </c>
      <c r="M124" s="122">
        <v>79</v>
      </c>
      <c r="N124" s="122">
        <v>121</v>
      </c>
      <c r="O124" s="122">
        <v>141</v>
      </c>
      <c r="P124" s="119">
        <v>82</v>
      </c>
      <c r="Q124" s="120">
        <f>SUM(K124:P124)</f>
        <v>465</v>
      </c>
      <c r="R124" s="123">
        <f>SUM(J124,Q124)</f>
        <v>465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2</v>
      </c>
      <c r="M125" s="130">
        <v>8</v>
      </c>
      <c r="N125" s="130">
        <v>30</v>
      </c>
      <c r="O125" s="130">
        <v>248</v>
      </c>
      <c r="P125" s="127">
        <v>590</v>
      </c>
      <c r="Q125" s="128">
        <f>SUM(K125:P125)</f>
        <v>878</v>
      </c>
      <c r="R125" s="131">
        <f>SUM(J125,Q125)</f>
        <v>878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3753</v>
      </c>
      <c r="I126" s="98">
        <f t="shared" si="24"/>
        <v>4476</v>
      </c>
      <c r="J126" s="99">
        <f t="shared" si="24"/>
        <v>8229</v>
      </c>
      <c r="K126" s="100">
        <f t="shared" si="24"/>
        <v>0</v>
      </c>
      <c r="L126" s="101">
        <f t="shared" si="24"/>
        <v>9617</v>
      </c>
      <c r="M126" s="101">
        <f t="shared" si="24"/>
        <v>7270</v>
      </c>
      <c r="N126" s="101">
        <f t="shared" si="24"/>
        <v>4713</v>
      </c>
      <c r="O126" s="101">
        <f t="shared" si="24"/>
        <v>3912</v>
      </c>
      <c r="P126" s="102">
        <f t="shared" si="24"/>
        <v>2970</v>
      </c>
      <c r="Q126" s="103">
        <f t="shared" si="24"/>
        <v>28482</v>
      </c>
      <c r="R126" s="104">
        <f t="shared" si="24"/>
        <v>36711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平成２８年（２０１６年）２月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37395709</v>
      </c>
      <c r="I132" s="98">
        <f t="shared" si="25"/>
        <v>64057775</v>
      </c>
      <c r="J132" s="99">
        <f t="shared" si="25"/>
        <v>101453484</v>
      </c>
      <c r="K132" s="100">
        <f t="shared" si="25"/>
        <v>0</v>
      </c>
      <c r="L132" s="101">
        <f t="shared" si="25"/>
        <v>275768288</v>
      </c>
      <c r="M132" s="101">
        <f t="shared" si="25"/>
        <v>233278873</v>
      </c>
      <c r="N132" s="101">
        <f t="shared" si="25"/>
        <v>184232950</v>
      </c>
      <c r="O132" s="101">
        <f t="shared" si="25"/>
        <v>145746717</v>
      </c>
      <c r="P132" s="102">
        <f t="shared" si="25"/>
        <v>91171496</v>
      </c>
      <c r="Q132" s="103">
        <f t="shared" si="25"/>
        <v>930198324</v>
      </c>
      <c r="R132" s="104">
        <f t="shared" si="25"/>
        <v>1031651808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11583985</v>
      </c>
      <c r="I133" s="98">
        <f t="shared" si="26"/>
        <v>18665143</v>
      </c>
      <c r="J133" s="99">
        <f t="shared" si="26"/>
        <v>30249128</v>
      </c>
      <c r="K133" s="100">
        <f t="shared" si="26"/>
        <v>0</v>
      </c>
      <c r="L133" s="101">
        <f t="shared" si="26"/>
        <v>46937619</v>
      </c>
      <c r="M133" s="101">
        <f t="shared" si="26"/>
        <v>40981442</v>
      </c>
      <c r="N133" s="101">
        <f t="shared" si="26"/>
        <v>30641007</v>
      </c>
      <c r="O133" s="101">
        <f t="shared" si="26"/>
        <v>29099992</v>
      </c>
      <c r="P133" s="102">
        <f t="shared" si="26"/>
        <v>25205890</v>
      </c>
      <c r="Q133" s="103">
        <f t="shared" si="26"/>
        <v>172865950</v>
      </c>
      <c r="R133" s="104">
        <f aca="true" t="shared" si="27" ref="R133:R138">SUM(J133,Q133)</f>
        <v>203115078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10800168</v>
      </c>
      <c r="I134" s="110">
        <v>16247332</v>
      </c>
      <c r="J134" s="111">
        <f>SUM(H134:I134)</f>
        <v>27047500</v>
      </c>
      <c r="K134" s="112">
        <v>0</v>
      </c>
      <c r="L134" s="113">
        <v>34712449</v>
      </c>
      <c r="M134" s="113">
        <v>28491382</v>
      </c>
      <c r="N134" s="113">
        <v>22522578</v>
      </c>
      <c r="O134" s="113">
        <v>22219155</v>
      </c>
      <c r="P134" s="110">
        <v>16706532</v>
      </c>
      <c r="Q134" s="111">
        <f>SUM(K134:P134)</f>
        <v>124652096</v>
      </c>
      <c r="R134" s="114">
        <f t="shared" si="27"/>
        <v>151699596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23634</v>
      </c>
      <c r="M135" s="122">
        <v>126324</v>
      </c>
      <c r="N135" s="122">
        <v>105363</v>
      </c>
      <c r="O135" s="122">
        <v>195228</v>
      </c>
      <c r="P135" s="119">
        <v>1475662</v>
      </c>
      <c r="Q135" s="120">
        <f>SUM(K135:P135)</f>
        <v>1926211</v>
      </c>
      <c r="R135" s="123">
        <f t="shared" si="27"/>
        <v>1926211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290100</v>
      </c>
      <c r="I136" s="119">
        <v>871943</v>
      </c>
      <c r="J136" s="120">
        <f>SUM(H136:I136)</f>
        <v>1162043</v>
      </c>
      <c r="K136" s="121">
        <v>0</v>
      </c>
      <c r="L136" s="122">
        <v>6068700</v>
      </c>
      <c r="M136" s="122">
        <v>6157862</v>
      </c>
      <c r="N136" s="122">
        <v>4217904</v>
      </c>
      <c r="O136" s="122">
        <v>3708030</v>
      </c>
      <c r="P136" s="119">
        <v>4318354</v>
      </c>
      <c r="Q136" s="120">
        <f>SUM(K136:P136)</f>
        <v>24470850</v>
      </c>
      <c r="R136" s="123">
        <f t="shared" si="27"/>
        <v>25632893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205128</v>
      </c>
      <c r="I137" s="119">
        <v>1166504</v>
      </c>
      <c r="J137" s="120">
        <f>SUM(H137:I137)</f>
        <v>1371632</v>
      </c>
      <c r="K137" s="121">
        <v>0</v>
      </c>
      <c r="L137" s="122">
        <v>3484927</v>
      </c>
      <c r="M137" s="122">
        <v>3649071</v>
      </c>
      <c r="N137" s="122">
        <v>1620930</v>
      </c>
      <c r="O137" s="122">
        <v>1128196</v>
      </c>
      <c r="P137" s="119">
        <v>1315801</v>
      </c>
      <c r="Q137" s="120">
        <f>SUM(K137:P137)</f>
        <v>11198925</v>
      </c>
      <c r="R137" s="123">
        <f t="shared" si="27"/>
        <v>12570557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288589</v>
      </c>
      <c r="I138" s="127">
        <v>379364</v>
      </c>
      <c r="J138" s="128">
        <f>SUM(H138:I138)</f>
        <v>667953</v>
      </c>
      <c r="K138" s="129">
        <v>0</v>
      </c>
      <c r="L138" s="130">
        <v>2647909</v>
      </c>
      <c r="M138" s="130">
        <v>2556803</v>
      </c>
      <c r="N138" s="130">
        <v>2174232</v>
      </c>
      <c r="O138" s="130">
        <v>1849383</v>
      </c>
      <c r="P138" s="127">
        <v>1389541</v>
      </c>
      <c r="Q138" s="128">
        <f>SUM(K138:P138)</f>
        <v>10617868</v>
      </c>
      <c r="R138" s="131">
        <f t="shared" si="27"/>
        <v>11285821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13021366</v>
      </c>
      <c r="I139" s="98">
        <f t="shared" si="28"/>
        <v>28362213</v>
      </c>
      <c r="J139" s="99">
        <f t="shared" si="28"/>
        <v>41383579</v>
      </c>
      <c r="K139" s="100">
        <f t="shared" si="28"/>
        <v>0</v>
      </c>
      <c r="L139" s="101">
        <f t="shared" si="28"/>
        <v>152473576</v>
      </c>
      <c r="M139" s="101">
        <f t="shared" si="28"/>
        <v>127586254</v>
      </c>
      <c r="N139" s="101">
        <f t="shared" si="28"/>
        <v>93107119</v>
      </c>
      <c r="O139" s="101">
        <f t="shared" si="28"/>
        <v>68786508</v>
      </c>
      <c r="P139" s="102">
        <f t="shared" si="28"/>
        <v>38133646</v>
      </c>
      <c r="Q139" s="103">
        <f t="shared" si="28"/>
        <v>480087103</v>
      </c>
      <c r="R139" s="104">
        <f t="shared" si="28"/>
        <v>521470682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11216274</v>
      </c>
      <c r="I140" s="110">
        <v>22855108</v>
      </c>
      <c r="J140" s="132">
        <f>SUM(H140:I140)</f>
        <v>34071382</v>
      </c>
      <c r="K140" s="112">
        <v>0</v>
      </c>
      <c r="L140" s="113">
        <v>121712111</v>
      </c>
      <c r="M140" s="113">
        <v>94819252</v>
      </c>
      <c r="N140" s="113">
        <v>67655446</v>
      </c>
      <c r="O140" s="113">
        <v>52199283</v>
      </c>
      <c r="P140" s="110">
        <v>28234187</v>
      </c>
      <c r="Q140" s="111">
        <f>SUM(K140:P140)</f>
        <v>364620279</v>
      </c>
      <c r="R140" s="114">
        <f>SUM(J140,Q140)</f>
        <v>398691661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1805092</v>
      </c>
      <c r="I141" s="127">
        <v>5507105</v>
      </c>
      <c r="J141" s="133">
        <f>SUM(H141:I141)</f>
        <v>7312197</v>
      </c>
      <c r="K141" s="129">
        <v>0</v>
      </c>
      <c r="L141" s="130">
        <v>30761465</v>
      </c>
      <c r="M141" s="130">
        <v>32767002</v>
      </c>
      <c r="N141" s="130">
        <v>25451673</v>
      </c>
      <c r="O141" s="130">
        <v>16587225</v>
      </c>
      <c r="P141" s="127">
        <v>9899459</v>
      </c>
      <c r="Q141" s="128">
        <f>SUM(K141:P141)</f>
        <v>115466824</v>
      </c>
      <c r="R141" s="131">
        <f>SUM(J141,Q141)</f>
        <v>122779021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87336</v>
      </c>
      <c r="I142" s="98">
        <f t="shared" si="29"/>
        <v>281991</v>
      </c>
      <c r="J142" s="99">
        <f t="shared" si="29"/>
        <v>369327</v>
      </c>
      <c r="K142" s="100">
        <f t="shared" si="29"/>
        <v>0</v>
      </c>
      <c r="L142" s="101">
        <f t="shared" si="29"/>
        <v>8160259</v>
      </c>
      <c r="M142" s="101">
        <f t="shared" si="29"/>
        <v>10134273</v>
      </c>
      <c r="N142" s="101">
        <f t="shared" si="29"/>
        <v>16356366</v>
      </c>
      <c r="O142" s="101">
        <f t="shared" si="29"/>
        <v>13958803</v>
      </c>
      <c r="P142" s="102">
        <f>SUM(P143:P145)</f>
        <v>8415015</v>
      </c>
      <c r="Q142" s="103">
        <f t="shared" si="29"/>
        <v>57024716</v>
      </c>
      <c r="R142" s="104">
        <f t="shared" si="29"/>
        <v>57394043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87336</v>
      </c>
      <c r="I143" s="110">
        <v>281991</v>
      </c>
      <c r="J143" s="132">
        <f>SUM(H143:I143)</f>
        <v>369327</v>
      </c>
      <c r="K143" s="112">
        <v>0</v>
      </c>
      <c r="L143" s="113">
        <v>6396291</v>
      </c>
      <c r="M143" s="113">
        <v>7642469</v>
      </c>
      <c r="N143" s="113">
        <v>11621172</v>
      </c>
      <c r="O143" s="113">
        <v>9199390</v>
      </c>
      <c r="P143" s="110">
        <v>5909835</v>
      </c>
      <c r="Q143" s="111">
        <f>SUM(K143:P143)</f>
        <v>40769157</v>
      </c>
      <c r="R143" s="114">
        <f>SUM(J143,Q143)</f>
        <v>41138484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1541416</v>
      </c>
      <c r="M144" s="122">
        <v>2164654</v>
      </c>
      <c r="N144" s="122">
        <v>4625232</v>
      </c>
      <c r="O144" s="122">
        <v>4221933</v>
      </c>
      <c r="P144" s="119">
        <v>2315415</v>
      </c>
      <c r="Q144" s="120">
        <f>SUM(K144:P144)</f>
        <v>14868650</v>
      </c>
      <c r="R144" s="123">
        <f>SUM(J144,Q144)</f>
        <v>14868650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222552</v>
      </c>
      <c r="M145" s="130">
        <v>327150</v>
      </c>
      <c r="N145" s="130">
        <v>109962</v>
      </c>
      <c r="O145" s="130">
        <v>537480</v>
      </c>
      <c r="P145" s="127">
        <v>189765</v>
      </c>
      <c r="Q145" s="128">
        <f>SUM(K145:P145)</f>
        <v>1386909</v>
      </c>
      <c r="R145" s="131">
        <f>SUM(J145,Q145)</f>
        <v>1386909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4820049</v>
      </c>
      <c r="I146" s="98">
        <f t="shared" si="30"/>
        <v>7819921</v>
      </c>
      <c r="J146" s="99">
        <f t="shared" si="30"/>
        <v>12639970</v>
      </c>
      <c r="K146" s="100">
        <f t="shared" si="30"/>
        <v>0</v>
      </c>
      <c r="L146" s="101">
        <f t="shared" si="30"/>
        <v>10236350</v>
      </c>
      <c r="M146" s="101">
        <f t="shared" si="30"/>
        <v>14554423</v>
      </c>
      <c r="N146" s="101">
        <f t="shared" si="30"/>
        <v>10734146</v>
      </c>
      <c r="O146" s="101">
        <f t="shared" si="30"/>
        <v>8849435</v>
      </c>
      <c r="P146" s="102">
        <f t="shared" si="30"/>
        <v>6820581</v>
      </c>
      <c r="Q146" s="103">
        <f t="shared" si="30"/>
        <v>51194935</v>
      </c>
      <c r="R146" s="104">
        <f t="shared" si="30"/>
        <v>63834905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2562098</v>
      </c>
      <c r="I147" s="110">
        <v>5922049</v>
      </c>
      <c r="J147" s="132">
        <f>SUM(H147:I147)</f>
        <v>8484147</v>
      </c>
      <c r="K147" s="112">
        <v>0</v>
      </c>
      <c r="L147" s="113">
        <v>7602984</v>
      </c>
      <c r="M147" s="113">
        <v>13230901</v>
      </c>
      <c r="N147" s="113">
        <v>9500002</v>
      </c>
      <c r="O147" s="113">
        <v>8583327</v>
      </c>
      <c r="P147" s="110">
        <v>6595963</v>
      </c>
      <c r="Q147" s="111">
        <f>SUM(K147:P147)</f>
        <v>45513177</v>
      </c>
      <c r="R147" s="114">
        <f>SUM(J147,Q147)</f>
        <v>53997324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436429</v>
      </c>
      <c r="I148" s="119">
        <v>441184</v>
      </c>
      <c r="J148" s="134">
        <f>SUM(H148:I148)</f>
        <v>877613</v>
      </c>
      <c r="K148" s="121">
        <v>0</v>
      </c>
      <c r="L148" s="122">
        <v>803770</v>
      </c>
      <c r="M148" s="122">
        <v>527521</v>
      </c>
      <c r="N148" s="122">
        <v>383363</v>
      </c>
      <c r="O148" s="122">
        <v>195422</v>
      </c>
      <c r="P148" s="119">
        <v>63086</v>
      </c>
      <c r="Q148" s="120">
        <f>SUM(K148:P148)</f>
        <v>1973162</v>
      </c>
      <c r="R148" s="123">
        <f>SUM(J148,Q148)</f>
        <v>2850775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1821522</v>
      </c>
      <c r="I149" s="127">
        <v>1456688</v>
      </c>
      <c r="J149" s="133">
        <f>SUM(H149:I149)</f>
        <v>3278210</v>
      </c>
      <c r="K149" s="129">
        <v>0</v>
      </c>
      <c r="L149" s="130">
        <v>1829596</v>
      </c>
      <c r="M149" s="130">
        <v>796001</v>
      </c>
      <c r="N149" s="130">
        <v>850781</v>
      </c>
      <c r="O149" s="130">
        <v>70686</v>
      </c>
      <c r="P149" s="127">
        <v>161532</v>
      </c>
      <c r="Q149" s="128">
        <f>SUM(K149:P149)</f>
        <v>3708596</v>
      </c>
      <c r="R149" s="131">
        <f>SUM(J149,Q149)</f>
        <v>6986806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1129573</v>
      </c>
      <c r="I150" s="98">
        <v>1688307</v>
      </c>
      <c r="J150" s="99">
        <f>SUM(H150:I150)</f>
        <v>2817880</v>
      </c>
      <c r="K150" s="100">
        <v>0</v>
      </c>
      <c r="L150" s="101">
        <v>20289668</v>
      </c>
      <c r="M150" s="101">
        <v>15933818</v>
      </c>
      <c r="N150" s="101">
        <v>17156247</v>
      </c>
      <c r="O150" s="101">
        <v>14893628</v>
      </c>
      <c r="P150" s="102">
        <v>6972566</v>
      </c>
      <c r="Q150" s="103">
        <f>SUM(K150:P150)</f>
        <v>75245927</v>
      </c>
      <c r="R150" s="104">
        <f>SUM(J150,Q150)</f>
        <v>78063807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6753400</v>
      </c>
      <c r="I151" s="98">
        <v>7240200</v>
      </c>
      <c r="J151" s="99">
        <f>SUM(H151:I151)</f>
        <v>13993600</v>
      </c>
      <c r="K151" s="100">
        <v>0</v>
      </c>
      <c r="L151" s="101">
        <v>37670816</v>
      </c>
      <c r="M151" s="101">
        <v>24088663</v>
      </c>
      <c r="N151" s="101">
        <v>16238065</v>
      </c>
      <c r="O151" s="101">
        <v>10158351</v>
      </c>
      <c r="P151" s="102">
        <v>5623798</v>
      </c>
      <c r="Q151" s="103">
        <f>SUM(K151:P151)</f>
        <v>93779693</v>
      </c>
      <c r="R151" s="104">
        <f>SUM(J151,Q151)</f>
        <v>107773293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819666</v>
      </c>
      <c r="I152" s="98">
        <f t="shared" si="31"/>
        <v>874249</v>
      </c>
      <c r="J152" s="99">
        <f t="shared" si="31"/>
        <v>1693915</v>
      </c>
      <c r="K152" s="100">
        <f t="shared" si="31"/>
        <v>0</v>
      </c>
      <c r="L152" s="101">
        <f t="shared" si="31"/>
        <v>60830935</v>
      </c>
      <c r="M152" s="101">
        <f t="shared" si="31"/>
        <v>89902961</v>
      </c>
      <c r="N152" s="101">
        <f t="shared" si="31"/>
        <v>84054728</v>
      </c>
      <c r="O152" s="101">
        <f t="shared" si="31"/>
        <v>65951394</v>
      </c>
      <c r="P152" s="102">
        <f t="shared" si="31"/>
        <v>32221018</v>
      </c>
      <c r="Q152" s="103">
        <f t="shared" si="31"/>
        <v>332961036</v>
      </c>
      <c r="R152" s="104">
        <f t="shared" si="31"/>
        <v>334654951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f aca="true" t="shared" si="32" ref="J153:J160">SUM(H153:I153)</f>
        <v>0</v>
      </c>
      <c r="K153" s="181"/>
      <c r="L153" s="182">
        <v>2233951</v>
      </c>
      <c r="M153" s="182">
        <v>1300773</v>
      </c>
      <c r="N153" s="182">
        <v>1525513</v>
      </c>
      <c r="O153" s="182">
        <v>940005</v>
      </c>
      <c r="P153" s="183">
        <v>1780330</v>
      </c>
      <c r="Q153" s="184">
        <f>SUM(K153:P153)</f>
        <v>7780572</v>
      </c>
      <c r="R153" s="185">
        <f>SUM(J153,Q153)</f>
        <v>7780572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t="shared" si="32"/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108360</v>
      </c>
      <c r="I155" s="119">
        <v>149445</v>
      </c>
      <c r="J155" s="134">
        <f t="shared" si="32"/>
        <v>257805</v>
      </c>
      <c r="K155" s="121">
        <v>0</v>
      </c>
      <c r="L155" s="122">
        <v>7698695</v>
      </c>
      <c r="M155" s="122">
        <v>11834432</v>
      </c>
      <c r="N155" s="122">
        <v>9611797</v>
      </c>
      <c r="O155" s="122">
        <v>5624459</v>
      </c>
      <c r="P155" s="119">
        <v>3019176</v>
      </c>
      <c r="Q155" s="120">
        <f t="shared" si="33"/>
        <v>37788559</v>
      </c>
      <c r="R155" s="123">
        <f t="shared" si="34"/>
        <v>38046364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711306</v>
      </c>
      <c r="I156" s="119">
        <v>724804</v>
      </c>
      <c r="J156" s="134">
        <f t="shared" si="32"/>
        <v>1436110</v>
      </c>
      <c r="K156" s="121">
        <v>0</v>
      </c>
      <c r="L156" s="122">
        <v>11356304</v>
      </c>
      <c r="M156" s="122">
        <v>15490885</v>
      </c>
      <c r="N156" s="122">
        <v>15199483</v>
      </c>
      <c r="O156" s="122">
        <v>13381421</v>
      </c>
      <c r="P156" s="119">
        <v>7345851</v>
      </c>
      <c r="Q156" s="120">
        <f t="shared" si="33"/>
        <v>62773944</v>
      </c>
      <c r="R156" s="123">
        <f t="shared" si="34"/>
        <v>64210054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34951871</v>
      </c>
      <c r="M157" s="122">
        <v>54101924</v>
      </c>
      <c r="N157" s="122">
        <v>47762050</v>
      </c>
      <c r="O157" s="122">
        <v>33059924</v>
      </c>
      <c r="P157" s="119">
        <v>12646395</v>
      </c>
      <c r="Q157" s="120">
        <f t="shared" si="33"/>
        <v>182522164</v>
      </c>
      <c r="R157" s="123">
        <f t="shared" si="34"/>
        <v>182522164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3894936</v>
      </c>
      <c r="M158" s="122">
        <v>6208165</v>
      </c>
      <c r="N158" s="122">
        <v>5256265</v>
      </c>
      <c r="O158" s="122">
        <v>7321176</v>
      </c>
      <c r="P158" s="119">
        <v>3232845</v>
      </c>
      <c r="Q158" s="120">
        <f t="shared" si="33"/>
        <v>25913387</v>
      </c>
      <c r="R158" s="123">
        <f t="shared" si="34"/>
        <v>25913387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96240</v>
      </c>
      <c r="N159" s="122">
        <v>2315574</v>
      </c>
      <c r="O159" s="122">
        <v>4177055</v>
      </c>
      <c r="P159" s="119">
        <v>3286080</v>
      </c>
      <c r="Q159" s="120">
        <f>SUM(K159:P159)</f>
        <v>9874949</v>
      </c>
      <c r="R159" s="123">
        <f>SUM(J159,Q159)</f>
        <v>9874949</v>
      </c>
    </row>
    <row r="160" spans="2:18" s="91" customFormat="1" ht="16.5" customHeight="1">
      <c r="B160" s="144"/>
      <c r="C160" s="242" t="s">
        <v>95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695178</v>
      </c>
      <c r="M160" s="174">
        <v>870542</v>
      </c>
      <c r="N160" s="174">
        <v>2384046</v>
      </c>
      <c r="O160" s="174">
        <v>1447354</v>
      </c>
      <c r="P160" s="171">
        <v>910341</v>
      </c>
      <c r="Q160" s="175">
        <f t="shared" si="33"/>
        <v>6307461</v>
      </c>
      <c r="R160" s="176">
        <f t="shared" si="34"/>
        <v>6307461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10531319</v>
      </c>
      <c r="M161" s="101">
        <f aca="true" t="shared" si="35" ref="M161:R161">SUM(M162:M164)</f>
        <v>24436943</v>
      </c>
      <c r="N161" s="101">
        <f t="shared" si="35"/>
        <v>76822423</v>
      </c>
      <c r="O161" s="101">
        <f t="shared" si="35"/>
        <v>219603599</v>
      </c>
      <c r="P161" s="102">
        <f t="shared" si="35"/>
        <v>356835990</v>
      </c>
      <c r="Q161" s="103">
        <f t="shared" si="35"/>
        <v>688230274</v>
      </c>
      <c r="R161" s="104">
        <f t="shared" si="35"/>
        <v>688230274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899342</v>
      </c>
      <c r="M162" s="113">
        <v>5092374</v>
      </c>
      <c r="N162" s="113">
        <v>37897714</v>
      </c>
      <c r="O162" s="113">
        <v>94607876</v>
      </c>
      <c r="P162" s="110">
        <v>110982702</v>
      </c>
      <c r="Q162" s="111">
        <f>SUM(K162:P162)</f>
        <v>249480008</v>
      </c>
      <c r="R162" s="114">
        <f>SUM(J162,Q162)</f>
        <v>249480008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9173058</v>
      </c>
      <c r="M163" s="122">
        <v>17277599</v>
      </c>
      <c r="N163" s="122">
        <v>30126579</v>
      </c>
      <c r="O163" s="122">
        <v>37199660</v>
      </c>
      <c r="P163" s="119">
        <v>24462645</v>
      </c>
      <c r="Q163" s="120">
        <f>SUM(K163:P163)</f>
        <v>118239541</v>
      </c>
      <c r="R163" s="123">
        <f>SUM(J163,Q163)</f>
        <v>118239541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458919</v>
      </c>
      <c r="M164" s="130">
        <v>2066970</v>
      </c>
      <c r="N164" s="130">
        <v>8798130</v>
      </c>
      <c r="O164" s="130">
        <v>87796063</v>
      </c>
      <c r="P164" s="127">
        <v>221390643</v>
      </c>
      <c r="Q164" s="128">
        <f>SUM(K164:P164)</f>
        <v>320510725</v>
      </c>
      <c r="R164" s="131">
        <f>SUM(J164,Q164)</f>
        <v>320510725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38215375</v>
      </c>
      <c r="I165" s="98">
        <f t="shared" si="36"/>
        <v>64932024</v>
      </c>
      <c r="J165" s="99">
        <f t="shared" si="36"/>
        <v>103147399</v>
      </c>
      <c r="K165" s="100">
        <f t="shared" si="36"/>
        <v>0</v>
      </c>
      <c r="L165" s="101">
        <f t="shared" si="36"/>
        <v>347130542</v>
      </c>
      <c r="M165" s="101">
        <f t="shared" si="36"/>
        <v>347618777</v>
      </c>
      <c r="N165" s="101">
        <f t="shared" si="36"/>
        <v>345110101</v>
      </c>
      <c r="O165" s="101">
        <f t="shared" si="36"/>
        <v>431301710</v>
      </c>
      <c r="P165" s="102">
        <f t="shared" si="36"/>
        <v>480228504</v>
      </c>
      <c r="Q165" s="103">
        <f t="shared" si="36"/>
        <v>1951389634</v>
      </c>
      <c r="R165" s="104">
        <f t="shared" si="36"/>
        <v>2054537033</v>
      </c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">
      <selection activeCell="H28" sqref="H28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s="241" customFormat="1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平成２８年（２０１６年）１月※</v>
      </c>
      <c r="J1" s="301" t="s">
        <v>0</v>
      </c>
      <c r="K1" s="302"/>
      <c r="L1" s="302"/>
      <c r="M1" s="302"/>
      <c r="N1" s="302"/>
      <c r="O1" s="303"/>
      <c r="P1" s="294">
        <v>42499</v>
      </c>
      <c r="Q1" s="294"/>
      <c r="R1" s="244" t="s">
        <v>65</v>
      </c>
    </row>
    <row r="2" spans="1:17" ht="16.5" customHeight="1" thickTop="1">
      <c r="A2" s="151">
        <v>28</v>
      </c>
      <c r="B2" s="151">
        <v>2016</v>
      </c>
      <c r="C2" s="151">
        <v>1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平成２８年（２０１６年）１月末日現在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47709</v>
      </c>
      <c r="Q6" s="190">
        <f>R42</f>
        <v>19104</v>
      </c>
      <c r="R6" s="300">
        <f>Q6/Q7</f>
        <v>0.20686966691211503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44639</v>
      </c>
      <c r="Q7" s="190">
        <f>I8</f>
        <v>92348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92348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平成２８年（２０１６年）１月末日現在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797</v>
      </c>
      <c r="I14" s="217">
        <f>I15+I16+I17+I18+I19+I20</f>
        <v>576</v>
      </c>
      <c r="J14" s="24">
        <f aca="true" t="shared" si="0" ref="J14:J22">SUM(H14:I14)</f>
        <v>1373</v>
      </c>
      <c r="K14" s="191" t="s">
        <v>78</v>
      </c>
      <c r="L14" s="25">
        <f>L15+L16+L17+L18+L19+L20</f>
        <v>1324</v>
      </c>
      <c r="M14" s="25">
        <f>M15+M16+M17+M18+M19+M20</f>
        <v>974</v>
      </c>
      <c r="N14" s="25">
        <f>N15+N16+N17+N18+N19+N20</f>
        <v>675</v>
      </c>
      <c r="O14" s="25">
        <f>O15+O16+O17+O18+O19+O20</f>
        <v>583</v>
      </c>
      <c r="P14" s="25">
        <f>P15+P16+P17+P18+P19+P20</f>
        <v>557</v>
      </c>
      <c r="Q14" s="27">
        <f aca="true" t="shared" si="1" ref="Q14:Q22">SUM(K14:P14)</f>
        <v>4113</v>
      </c>
      <c r="R14" s="203">
        <f aca="true" t="shared" si="2" ref="R14:R22">SUM(J14,Q14)</f>
        <v>5486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84</v>
      </c>
      <c r="I15" s="31">
        <v>78</v>
      </c>
      <c r="J15" s="32">
        <f t="shared" si="0"/>
        <v>162</v>
      </c>
      <c r="K15" s="192" t="s">
        <v>78</v>
      </c>
      <c r="L15" s="33">
        <v>108</v>
      </c>
      <c r="M15" s="33">
        <v>109</v>
      </c>
      <c r="N15" s="33">
        <v>72</v>
      </c>
      <c r="O15" s="33">
        <v>43</v>
      </c>
      <c r="P15" s="31">
        <v>47</v>
      </c>
      <c r="Q15" s="32">
        <f t="shared" si="1"/>
        <v>379</v>
      </c>
      <c r="R15" s="204">
        <f t="shared" si="2"/>
        <v>541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107</v>
      </c>
      <c r="I16" s="31">
        <v>108</v>
      </c>
      <c r="J16" s="32">
        <f t="shared" si="0"/>
        <v>215</v>
      </c>
      <c r="K16" s="192" t="s">
        <v>78</v>
      </c>
      <c r="L16" s="33">
        <v>174</v>
      </c>
      <c r="M16" s="33">
        <v>132</v>
      </c>
      <c r="N16" s="33">
        <v>85</v>
      </c>
      <c r="O16" s="33">
        <v>67</v>
      </c>
      <c r="P16" s="31">
        <v>73</v>
      </c>
      <c r="Q16" s="32">
        <f t="shared" si="1"/>
        <v>531</v>
      </c>
      <c r="R16" s="205">
        <f t="shared" si="2"/>
        <v>746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118</v>
      </c>
      <c r="I17" s="31">
        <v>97</v>
      </c>
      <c r="J17" s="32">
        <f t="shared" si="0"/>
        <v>215</v>
      </c>
      <c r="K17" s="192" t="s">
        <v>78</v>
      </c>
      <c r="L17" s="33">
        <v>205</v>
      </c>
      <c r="M17" s="33">
        <v>158</v>
      </c>
      <c r="N17" s="33">
        <v>113</v>
      </c>
      <c r="O17" s="33">
        <v>97</v>
      </c>
      <c r="P17" s="31">
        <v>107</v>
      </c>
      <c r="Q17" s="32">
        <f t="shared" si="1"/>
        <v>680</v>
      </c>
      <c r="R17" s="205">
        <f t="shared" si="2"/>
        <v>895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180</v>
      </c>
      <c r="I18" s="31">
        <v>121</v>
      </c>
      <c r="J18" s="32">
        <f t="shared" si="0"/>
        <v>301</v>
      </c>
      <c r="K18" s="192" t="s">
        <v>78</v>
      </c>
      <c r="L18" s="33">
        <v>322</v>
      </c>
      <c r="M18" s="33">
        <v>226</v>
      </c>
      <c r="N18" s="33">
        <v>153</v>
      </c>
      <c r="O18" s="33">
        <v>162</v>
      </c>
      <c r="P18" s="31">
        <v>148</v>
      </c>
      <c r="Q18" s="32">
        <f t="shared" si="1"/>
        <v>1011</v>
      </c>
      <c r="R18" s="205">
        <f t="shared" si="2"/>
        <v>1312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207</v>
      </c>
      <c r="I19" s="31">
        <v>114</v>
      </c>
      <c r="J19" s="32">
        <f t="shared" si="0"/>
        <v>321</v>
      </c>
      <c r="K19" s="192" t="s">
        <v>78</v>
      </c>
      <c r="L19" s="33">
        <v>302</v>
      </c>
      <c r="M19" s="33">
        <v>212</v>
      </c>
      <c r="N19" s="33">
        <v>160</v>
      </c>
      <c r="O19" s="33">
        <v>121</v>
      </c>
      <c r="P19" s="31">
        <v>99</v>
      </c>
      <c r="Q19" s="32">
        <f t="shared" si="1"/>
        <v>894</v>
      </c>
      <c r="R19" s="205">
        <f t="shared" si="2"/>
        <v>1215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101</v>
      </c>
      <c r="I20" s="36">
        <v>58</v>
      </c>
      <c r="J20" s="37">
        <f t="shared" si="0"/>
        <v>159</v>
      </c>
      <c r="K20" s="193" t="s">
        <v>78</v>
      </c>
      <c r="L20" s="38">
        <v>213</v>
      </c>
      <c r="M20" s="38">
        <v>137</v>
      </c>
      <c r="N20" s="38">
        <v>92</v>
      </c>
      <c r="O20" s="38">
        <v>93</v>
      </c>
      <c r="P20" s="36">
        <v>83</v>
      </c>
      <c r="Q20" s="32">
        <f t="shared" si="1"/>
        <v>618</v>
      </c>
      <c r="R20" s="206">
        <f t="shared" si="2"/>
        <v>777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24</v>
      </c>
      <c r="I21" s="23">
        <v>27</v>
      </c>
      <c r="J21" s="24">
        <f t="shared" si="0"/>
        <v>51</v>
      </c>
      <c r="K21" s="191" t="s">
        <v>78</v>
      </c>
      <c r="L21" s="25">
        <v>36</v>
      </c>
      <c r="M21" s="25">
        <v>40</v>
      </c>
      <c r="N21" s="25">
        <v>28</v>
      </c>
      <c r="O21" s="25">
        <v>15</v>
      </c>
      <c r="P21" s="26">
        <v>30</v>
      </c>
      <c r="Q21" s="41">
        <f t="shared" si="1"/>
        <v>149</v>
      </c>
      <c r="R21" s="207">
        <f t="shared" si="2"/>
        <v>200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821</v>
      </c>
      <c r="I22" s="209">
        <f>I14+I21</f>
        <v>603</v>
      </c>
      <c r="J22" s="210">
        <f t="shared" si="0"/>
        <v>1424</v>
      </c>
      <c r="K22" s="211" t="s">
        <v>78</v>
      </c>
      <c r="L22" s="212">
        <f>L14+L21</f>
        <v>1360</v>
      </c>
      <c r="M22" s="212">
        <f>M14+M21</f>
        <v>1014</v>
      </c>
      <c r="N22" s="212">
        <f>N14+N21</f>
        <v>703</v>
      </c>
      <c r="O22" s="212">
        <f>O14+O21</f>
        <v>598</v>
      </c>
      <c r="P22" s="209">
        <f>P14+P21</f>
        <v>587</v>
      </c>
      <c r="Q22" s="210">
        <f t="shared" si="1"/>
        <v>4262</v>
      </c>
      <c r="R22" s="213">
        <f t="shared" si="2"/>
        <v>5686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2096</v>
      </c>
      <c r="I24" s="217">
        <f>I25+I26+I27+I28+I29+I30</f>
        <v>1777</v>
      </c>
      <c r="J24" s="24">
        <f aca="true" t="shared" si="3" ref="J24:J32">SUM(H24:I24)</f>
        <v>3873</v>
      </c>
      <c r="K24" s="191" t="s">
        <v>99</v>
      </c>
      <c r="L24" s="25">
        <v>3012</v>
      </c>
      <c r="M24" s="25">
        <f>M25+M26+M27+M28+M29+M30</f>
        <v>1826</v>
      </c>
      <c r="N24" s="25">
        <f>N25+N26+N27+N28+N29+N30</f>
        <v>1365</v>
      </c>
      <c r="O24" s="25">
        <f>O25+O26+O27+O28+O29+O30</f>
        <v>1599</v>
      </c>
      <c r="P24" s="25">
        <f>P25+P26+P27+P28+P29+P30</f>
        <v>1579</v>
      </c>
      <c r="Q24" s="27">
        <f aca="true" t="shared" si="4" ref="Q24:Q32">SUM(K24:P24)</f>
        <v>9381</v>
      </c>
      <c r="R24" s="203">
        <f aca="true" t="shared" si="5" ref="R24:R32">SUM(J24,Q24)</f>
        <v>13254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82</v>
      </c>
      <c r="I25" s="31">
        <v>83</v>
      </c>
      <c r="J25" s="32">
        <f t="shared" si="3"/>
        <v>165</v>
      </c>
      <c r="K25" s="192" t="s">
        <v>99</v>
      </c>
      <c r="L25" s="33">
        <v>100</v>
      </c>
      <c r="M25" s="33">
        <v>59</v>
      </c>
      <c r="N25" s="33">
        <v>45</v>
      </c>
      <c r="O25" s="33">
        <v>35</v>
      </c>
      <c r="P25" s="31">
        <v>54</v>
      </c>
      <c r="Q25" s="32">
        <f t="shared" si="4"/>
        <v>293</v>
      </c>
      <c r="R25" s="204">
        <f t="shared" si="5"/>
        <v>458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158</v>
      </c>
      <c r="I26" s="31">
        <v>145</v>
      </c>
      <c r="J26" s="32">
        <f t="shared" si="3"/>
        <v>303</v>
      </c>
      <c r="K26" s="192" t="s">
        <v>99</v>
      </c>
      <c r="L26" s="33">
        <v>176</v>
      </c>
      <c r="M26" s="33">
        <v>103</v>
      </c>
      <c r="N26" s="33">
        <v>71</v>
      </c>
      <c r="O26" s="33">
        <v>68</v>
      </c>
      <c r="P26" s="31">
        <v>79</v>
      </c>
      <c r="Q26" s="32">
        <f t="shared" si="4"/>
        <v>497</v>
      </c>
      <c r="R26" s="205">
        <f t="shared" si="5"/>
        <v>800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356</v>
      </c>
      <c r="I27" s="31">
        <v>251</v>
      </c>
      <c r="J27" s="32">
        <f t="shared" si="3"/>
        <v>607</v>
      </c>
      <c r="K27" s="192" t="s">
        <v>99</v>
      </c>
      <c r="L27" s="33">
        <v>355</v>
      </c>
      <c r="M27" s="33">
        <v>188</v>
      </c>
      <c r="N27" s="33">
        <v>110</v>
      </c>
      <c r="O27" s="33">
        <v>114</v>
      </c>
      <c r="P27" s="31">
        <v>120</v>
      </c>
      <c r="Q27" s="32">
        <f t="shared" si="4"/>
        <v>887</v>
      </c>
      <c r="R27" s="205">
        <f t="shared" si="5"/>
        <v>1494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641</v>
      </c>
      <c r="I28" s="31">
        <v>516</v>
      </c>
      <c r="J28" s="32">
        <f t="shared" si="3"/>
        <v>1157</v>
      </c>
      <c r="K28" s="192" t="s">
        <v>99</v>
      </c>
      <c r="L28" s="33">
        <v>772</v>
      </c>
      <c r="M28" s="33">
        <v>392</v>
      </c>
      <c r="N28" s="33">
        <v>258</v>
      </c>
      <c r="O28" s="33">
        <v>280</v>
      </c>
      <c r="P28" s="31">
        <v>301</v>
      </c>
      <c r="Q28" s="32">
        <f t="shared" si="4"/>
        <v>2003</v>
      </c>
      <c r="R28" s="205">
        <f t="shared" si="5"/>
        <v>3160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605</v>
      </c>
      <c r="I29" s="31">
        <v>484</v>
      </c>
      <c r="J29" s="32">
        <f t="shared" si="3"/>
        <v>1089</v>
      </c>
      <c r="K29" s="192" t="s">
        <v>99</v>
      </c>
      <c r="L29" s="33">
        <v>891</v>
      </c>
      <c r="M29" s="33">
        <v>529</v>
      </c>
      <c r="N29" s="33">
        <v>386</v>
      </c>
      <c r="O29" s="33">
        <v>447</v>
      </c>
      <c r="P29" s="31">
        <v>406</v>
      </c>
      <c r="Q29" s="32">
        <f t="shared" si="4"/>
        <v>2659</v>
      </c>
      <c r="R29" s="205">
        <f t="shared" si="5"/>
        <v>3748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254</v>
      </c>
      <c r="I30" s="36">
        <v>298</v>
      </c>
      <c r="J30" s="37">
        <f t="shared" si="3"/>
        <v>552</v>
      </c>
      <c r="K30" s="193" t="s">
        <v>99</v>
      </c>
      <c r="L30" s="38">
        <v>718</v>
      </c>
      <c r="M30" s="38">
        <v>555</v>
      </c>
      <c r="N30" s="38">
        <v>495</v>
      </c>
      <c r="O30" s="38">
        <v>655</v>
      </c>
      <c r="P30" s="36">
        <v>619</v>
      </c>
      <c r="Q30" s="37">
        <f t="shared" si="4"/>
        <v>3042</v>
      </c>
      <c r="R30" s="206">
        <f t="shared" si="5"/>
        <v>3594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19</v>
      </c>
      <c r="I31" s="23">
        <v>30</v>
      </c>
      <c r="J31" s="24">
        <f t="shared" si="3"/>
        <v>49</v>
      </c>
      <c r="K31" s="191" t="s">
        <v>99</v>
      </c>
      <c r="L31" s="25">
        <v>40</v>
      </c>
      <c r="M31" s="25">
        <v>24</v>
      </c>
      <c r="N31" s="25">
        <v>18</v>
      </c>
      <c r="O31" s="25">
        <v>14</v>
      </c>
      <c r="P31" s="26">
        <v>19</v>
      </c>
      <c r="Q31" s="41">
        <f t="shared" si="4"/>
        <v>115</v>
      </c>
      <c r="R31" s="207">
        <f t="shared" si="5"/>
        <v>164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2115</v>
      </c>
      <c r="I32" s="209">
        <f>I24+I31</f>
        <v>1807</v>
      </c>
      <c r="J32" s="210">
        <f t="shared" si="3"/>
        <v>3922</v>
      </c>
      <c r="K32" s="211" t="s">
        <v>99</v>
      </c>
      <c r="L32" s="212">
        <f>L24+L31</f>
        <v>3052</v>
      </c>
      <c r="M32" s="212">
        <f>M24+M31</f>
        <v>1850</v>
      </c>
      <c r="N32" s="212">
        <f>N24+N31</f>
        <v>1383</v>
      </c>
      <c r="O32" s="212">
        <f>O24+O31</f>
        <v>1613</v>
      </c>
      <c r="P32" s="209">
        <f>P24+P31</f>
        <v>1598</v>
      </c>
      <c r="Q32" s="210">
        <f t="shared" si="4"/>
        <v>9496</v>
      </c>
      <c r="R32" s="213">
        <f t="shared" si="5"/>
        <v>13418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2893</v>
      </c>
      <c r="I34" s="217">
        <f t="shared" si="6"/>
        <v>2353</v>
      </c>
      <c r="J34" s="24">
        <f>SUM(H34:I34)</f>
        <v>5246</v>
      </c>
      <c r="K34" s="191" t="s">
        <v>99</v>
      </c>
      <c r="L34" s="218">
        <f>L14+L24</f>
        <v>4336</v>
      </c>
      <c r="M34" s="218">
        <f>M14+M24</f>
        <v>2800</v>
      </c>
      <c r="N34" s="218">
        <f>N14+N24</f>
        <v>2040</v>
      </c>
      <c r="O34" s="218">
        <f>O14+O24</f>
        <v>2182</v>
      </c>
      <c r="P34" s="218">
        <f>P14+P24</f>
        <v>2136</v>
      </c>
      <c r="Q34" s="27">
        <f aca="true" t="shared" si="7" ref="Q34:Q42">SUM(K34:P34)</f>
        <v>13494</v>
      </c>
      <c r="R34" s="203">
        <f aca="true" t="shared" si="8" ref="R34:R42">SUM(J34,Q34)</f>
        <v>18740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166</v>
      </c>
      <c r="I35" s="219">
        <f t="shared" si="6"/>
        <v>161</v>
      </c>
      <c r="J35" s="32">
        <f>SUM(H35:I35)</f>
        <v>327</v>
      </c>
      <c r="K35" s="220" t="s">
        <v>99</v>
      </c>
      <c r="L35" s="157">
        <f aca="true" t="shared" si="9" ref="L35:P41">L15+L25</f>
        <v>208</v>
      </c>
      <c r="M35" s="157">
        <f t="shared" si="9"/>
        <v>168</v>
      </c>
      <c r="N35" s="157">
        <f t="shared" si="9"/>
        <v>117</v>
      </c>
      <c r="O35" s="157">
        <f t="shared" si="9"/>
        <v>78</v>
      </c>
      <c r="P35" s="154">
        <f>P15+P25</f>
        <v>101</v>
      </c>
      <c r="Q35" s="32">
        <f>SUM(K35:P35)</f>
        <v>672</v>
      </c>
      <c r="R35" s="204">
        <f>SUM(J35,Q35)</f>
        <v>999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265</v>
      </c>
      <c r="I36" s="221">
        <f t="shared" si="6"/>
        <v>253</v>
      </c>
      <c r="J36" s="32">
        <f aca="true" t="shared" si="10" ref="J36:J42">SUM(H36:I36)</f>
        <v>518</v>
      </c>
      <c r="K36" s="222" t="s">
        <v>99</v>
      </c>
      <c r="L36" s="158">
        <f t="shared" si="9"/>
        <v>350</v>
      </c>
      <c r="M36" s="158">
        <f t="shared" si="9"/>
        <v>235</v>
      </c>
      <c r="N36" s="158">
        <f t="shared" si="9"/>
        <v>156</v>
      </c>
      <c r="O36" s="158">
        <f t="shared" si="9"/>
        <v>135</v>
      </c>
      <c r="P36" s="156">
        <f t="shared" si="9"/>
        <v>152</v>
      </c>
      <c r="Q36" s="32">
        <f t="shared" si="7"/>
        <v>1028</v>
      </c>
      <c r="R36" s="205">
        <f t="shared" si="8"/>
        <v>1546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474</v>
      </c>
      <c r="I37" s="221">
        <f t="shared" si="6"/>
        <v>348</v>
      </c>
      <c r="J37" s="32">
        <f t="shared" si="10"/>
        <v>822</v>
      </c>
      <c r="K37" s="222" t="s">
        <v>99</v>
      </c>
      <c r="L37" s="158">
        <f t="shared" si="9"/>
        <v>560</v>
      </c>
      <c r="M37" s="158">
        <f t="shared" si="9"/>
        <v>346</v>
      </c>
      <c r="N37" s="158">
        <f t="shared" si="9"/>
        <v>223</v>
      </c>
      <c r="O37" s="158">
        <f t="shared" si="9"/>
        <v>211</v>
      </c>
      <c r="P37" s="156">
        <f t="shared" si="9"/>
        <v>227</v>
      </c>
      <c r="Q37" s="32">
        <f t="shared" si="7"/>
        <v>1567</v>
      </c>
      <c r="R37" s="205">
        <f>SUM(J37,Q37)</f>
        <v>2389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821</v>
      </c>
      <c r="I38" s="221">
        <f t="shared" si="6"/>
        <v>637</v>
      </c>
      <c r="J38" s="32">
        <f t="shared" si="10"/>
        <v>1458</v>
      </c>
      <c r="K38" s="222" t="s">
        <v>99</v>
      </c>
      <c r="L38" s="158">
        <f t="shared" si="9"/>
        <v>1094</v>
      </c>
      <c r="M38" s="158">
        <f t="shared" si="9"/>
        <v>618</v>
      </c>
      <c r="N38" s="158">
        <f t="shared" si="9"/>
        <v>411</v>
      </c>
      <c r="O38" s="158">
        <f t="shared" si="9"/>
        <v>442</v>
      </c>
      <c r="P38" s="156">
        <f t="shared" si="9"/>
        <v>449</v>
      </c>
      <c r="Q38" s="32">
        <f t="shared" si="7"/>
        <v>3014</v>
      </c>
      <c r="R38" s="205">
        <f t="shared" si="8"/>
        <v>4472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812</v>
      </c>
      <c r="I39" s="221">
        <f t="shared" si="6"/>
        <v>598</v>
      </c>
      <c r="J39" s="32">
        <f t="shared" si="10"/>
        <v>1410</v>
      </c>
      <c r="K39" s="222" t="s">
        <v>99</v>
      </c>
      <c r="L39" s="158">
        <f t="shared" si="9"/>
        <v>1193</v>
      </c>
      <c r="M39" s="158">
        <f t="shared" si="9"/>
        <v>741</v>
      </c>
      <c r="N39" s="158">
        <f t="shared" si="9"/>
        <v>546</v>
      </c>
      <c r="O39" s="158">
        <f t="shared" si="9"/>
        <v>568</v>
      </c>
      <c r="P39" s="156">
        <f t="shared" si="9"/>
        <v>505</v>
      </c>
      <c r="Q39" s="32">
        <f t="shared" si="7"/>
        <v>3553</v>
      </c>
      <c r="R39" s="205">
        <f t="shared" si="8"/>
        <v>4963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355</v>
      </c>
      <c r="I40" s="223">
        <f t="shared" si="6"/>
        <v>356</v>
      </c>
      <c r="J40" s="37">
        <f t="shared" si="10"/>
        <v>711</v>
      </c>
      <c r="K40" s="224" t="s">
        <v>99</v>
      </c>
      <c r="L40" s="225">
        <f t="shared" si="9"/>
        <v>931</v>
      </c>
      <c r="M40" s="225">
        <f t="shared" si="9"/>
        <v>692</v>
      </c>
      <c r="N40" s="225">
        <f t="shared" si="9"/>
        <v>587</v>
      </c>
      <c r="O40" s="225">
        <f t="shared" si="9"/>
        <v>748</v>
      </c>
      <c r="P40" s="226">
        <f t="shared" si="9"/>
        <v>702</v>
      </c>
      <c r="Q40" s="227">
        <f t="shared" si="7"/>
        <v>3660</v>
      </c>
      <c r="R40" s="206">
        <f t="shared" si="8"/>
        <v>4371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43</v>
      </c>
      <c r="I41" s="217">
        <f t="shared" si="6"/>
        <v>57</v>
      </c>
      <c r="J41" s="22">
        <f>SUM(H41:I41)</f>
        <v>100</v>
      </c>
      <c r="K41" s="228" t="s">
        <v>99</v>
      </c>
      <c r="L41" s="148">
        <f>L21+L31</f>
        <v>76</v>
      </c>
      <c r="M41" s="148">
        <f t="shared" si="9"/>
        <v>64</v>
      </c>
      <c r="N41" s="148">
        <f t="shared" si="9"/>
        <v>46</v>
      </c>
      <c r="O41" s="148">
        <f t="shared" si="9"/>
        <v>29</v>
      </c>
      <c r="P41" s="149">
        <f t="shared" si="9"/>
        <v>49</v>
      </c>
      <c r="Q41" s="27">
        <f t="shared" si="7"/>
        <v>264</v>
      </c>
      <c r="R41" s="229">
        <f t="shared" si="8"/>
        <v>364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2936</v>
      </c>
      <c r="I42" s="209">
        <f>I34+I41</f>
        <v>2410</v>
      </c>
      <c r="J42" s="210">
        <f t="shared" si="10"/>
        <v>5346</v>
      </c>
      <c r="K42" s="211" t="s">
        <v>99</v>
      </c>
      <c r="L42" s="212">
        <f>L34+L41</f>
        <v>4412</v>
      </c>
      <c r="M42" s="212">
        <f>M34+M41</f>
        <v>2864</v>
      </c>
      <c r="N42" s="212">
        <f>N34+N41</f>
        <v>2086</v>
      </c>
      <c r="O42" s="212">
        <f>O34+O41</f>
        <v>2211</v>
      </c>
      <c r="P42" s="209">
        <f>P34+P41</f>
        <v>2185</v>
      </c>
      <c r="Q42" s="210">
        <f t="shared" si="7"/>
        <v>13758</v>
      </c>
      <c r="R42" s="213">
        <f t="shared" si="8"/>
        <v>19104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平成２８年（２０１６年）１月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1541</v>
      </c>
      <c r="I49" s="56">
        <v>1622</v>
      </c>
      <c r="J49" s="57">
        <f>SUM(H49:I49)</f>
        <v>3163</v>
      </c>
      <c r="K49" s="58">
        <v>0</v>
      </c>
      <c r="L49" s="59">
        <v>3144</v>
      </c>
      <c r="M49" s="59">
        <v>2125</v>
      </c>
      <c r="N49" s="59">
        <v>1237</v>
      </c>
      <c r="O49" s="59">
        <v>840</v>
      </c>
      <c r="P49" s="60">
        <v>426</v>
      </c>
      <c r="Q49" s="61">
        <f>SUM(K49:P49)</f>
        <v>7772</v>
      </c>
      <c r="R49" s="28">
        <f>SUM(J49,Q49)</f>
        <v>10935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20</v>
      </c>
      <c r="I50" s="63">
        <v>35</v>
      </c>
      <c r="J50" s="64">
        <f>SUM(H50:I50)</f>
        <v>55</v>
      </c>
      <c r="K50" s="65">
        <v>0</v>
      </c>
      <c r="L50" s="66">
        <v>53</v>
      </c>
      <c r="M50" s="66">
        <v>49</v>
      </c>
      <c r="N50" s="66">
        <v>30</v>
      </c>
      <c r="O50" s="66">
        <v>10</v>
      </c>
      <c r="P50" s="67">
        <v>16</v>
      </c>
      <c r="Q50" s="68">
        <f>SUM(K50:P50)</f>
        <v>158</v>
      </c>
      <c r="R50" s="39">
        <f>SUM(J50,Q50)</f>
        <v>213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1561</v>
      </c>
      <c r="I51" s="43">
        <f t="shared" si="11"/>
        <v>1657</v>
      </c>
      <c r="J51" s="44">
        <f t="shared" si="11"/>
        <v>3218</v>
      </c>
      <c r="K51" s="45">
        <f t="shared" si="11"/>
        <v>0</v>
      </c>
      <c r="L51" s="46">
        <f t="shared" si="11"/>
        <v>3197</v>
      </c>
      <c r="M51" s="46">
        <f t="shared" si="11"/>
        <v>2174</v>
      </c>
      <c r="N51" s="46">
        <f t="shared" si="11"/>
        <v>1267</v>
      </c>
      <c r="O51" s="46">
        <f t="shared" si="11"/>
        <v>850</v>
      </c>
      <c r="P51" s="43">
        <f t="shared" si="11"/>
        <v>442</v>
      </c>
      <c r="Q51" s="44">
        <f>SUM(K51:P51)</f>
        <v>7930</v>
      </c>
      <c r="R51" s="47">
        <f>SUM(J51,Q51)</f>
        <v>11148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平成２８年（２０１６年）１月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20</v>
      </c>
      <c r="I58" s="56">
        <v>15</v>
      </c>
      <c r="J58" s="57">
        <f>SUM(H58:I58)</f>
        <v>35</v>
      </c>
      <c r="K58" s="58">
        <v>0</v>
      </c>
      <c r="L58" s="59">
        <v>373</v>
      </c>
      <c r="M58" s="59">
        <v>441</v>
      </c>
      <c r="N58" s="59">
        <v>373</v>
      </c>
      <c r="O58" s="59">
        <v>275</v>
      </c>
      <c r="P58" s="60">
        <v>129</v>
      </c>
      <c r="Q58" s="70">
        <f>SUM(K58:P58)</f>
        <v>1591</v>
      </c>
      <c r="R58" s="71">
        <f>SUM(J58,Q58)</f>
        <v>1626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7</v>
      </c>
      <c r="M59" s="66">
        <v>8</v>
      </c>
      <c r="N59" s="66">
        <v>4</v>
      </c>
      <c r="O59" s="66">
        <v>3</v>
      </c>
      <c r="P59" s="67">
        <v>2</v>
      </c>
      <c r="Q59" s="72">
        <f>SUM(K59:P59)</f>
        <v>24</v>
      </c>
      <c r="R59" s="73">
        <f>SUM(J59,Q59)</f>
        <v>24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20</v>
      </c>
      <c r="I60" s="43">
        <f>I58+I59</f>
        <v>15</v>
      </c>
      <c r="J60" s="44">
        <f>SUM(H60:I60)</f>
        <v>35</v>
      </c>
      <c r="K60" s="45">
        <f aca="true" t="shared" si="12" ref="K60:P60">K58+K59</f>
        <v>0</v>
      </c>
      <c r="L60" s="46">
        <f t="shared" si="12"/>
        <v>380</v>
      </c>
      <c r="M60" s="46">
        <f t="shared" si="12"/>
        <v>449</v>
      </c>
      <c r="N60" s="46">
        <f t="shared" si="12"/>
        <v>377</v>
      </c>
      <c r="O60" s="46">
        <f t="shared" si="12"/>
        <v>278</v>
      </c>
      <c r="P60" s="43">
        <f t="shared" si="12"/>
        <v>131</v>
      </c>
      <c r="Q60" s="74">
        <f>SUM(K60:P60)</f>
        <v>1615</v>
      </c>
      <c r="R60" s="75">
        <f>SUM(J60,Q60)</f>
        <v>1650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平成２８年（２０１６年）１月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5</v>
      </c>
      <c r="L68" s="59">
        <v>27</v>
      </c>
      <c r="M68" s="59">
        <v>163</v>
      </c>
      <c r="N68" s="59">
        <v>386</v>
      </c>
      <c r="O68" s="60">
        <v>422</v>
      </c>
      <c r="P68" s="70">
        <f>SUM(K68:O68)</f>
        <v>1003</v>
      </c>
      <c r="Q68" s="71">
        <f>SUM(J68,P68)</f>
        <v>1003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0</v>
      </c>
      <c r="M69" s="66">
        <v>1</v>
      </c>
      <c r="N69" s="66">
        <v>3</v>
      </c>
      <c r="O69" s="67">
        <v>6</v>
      </c>
      <c r="P69" s="72">
        <f>SUM(K69:O69)</f>
        <v>10</v>
      </c>
      <c r="Q69" s="73">
        <f>SUM(J69,P69)</f>
        <v>10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5</v>
      </c>
      <c r="L70" s="46">
        <f>L68+L69</f>
        <v>27</v>
      </c>
      <c r="M70" s="46">
        <f>M68+M69</f>
        <v>164</v>
      </c>
      <c r="N70" s="46">
        <f>N68+N69</f>
        <v>389</v>
      </c>
      <c r="O70" s="43">
        <f>O68+O69</f>
        <v>428</v>
      </c>
      <c r="P70" s="74">
        <f>SUM(K70:O70)</f>
        <v>1013</v>
      </c>
      <c r="Q70" s="75">
        <f>SUM(J70,P70)</f>
        <v>1013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平成２８年（２０１６年）１月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34</v>
      </c>
      <c r="L76" s="59">
        <v>72</v>
      </c>
      <c r="M76" s="59">
        <v>115</v>
      </c>
      <c r="N76" s="59">
        <v>138</v>
      </c>
      <c r="O76" s="60">
        <v>87</v>
      </c>
      <c r="P76" s="70">
        <f>SUM(K76:O76)</f>
        <v>446</v>
      </c>
      <c r="Q76" s="71">
        <f>SUM(J76,P76)</f>
        <v>446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1</v>
      </c>
      <c r="M77" s="66">
        <v>0</v>
      </c>
      <c r="N77" s="66">
        <v>0</v>
      </c>
      <c r="O77" s="67">
        <v>0</v>
      </c>
      <c r="P77" s="72">
        <f>SUM(K77:O77)</f>
        <v>2</v>
      </c>
      <c r="Q77" s="73">
        <f>SUM(J77,P77)</f>
        <v>2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35</v>
      </c>
      <c r="L78" s="46">
        <f>L76+L77</f>
        <v>73</v>
      </c>
      <c r="M78" s="46">
        <f>M76+M77</f>
        <v>115</v>
      </c>
      <c r="N78" s="46">
        <f>N76+N77</f>
        <v>138</v>
      </c>
      <c r="O78" s="43">
        <f>O76+O77</f>
        <v>87</v>
      </c>
      <c r="P78" s="74">
        <f>SUM(K78:O78)</f>
        <v>448</v>
      </c>
      <c r="Q78" s="75">
        <f>SUM(J78,P78)</f>
        <v>448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平成２８年（２０１６年）１月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2</v>
      </c>
      <c r="L84" s="59">
        <v>7</v>
      </c>
      <c r="M84" s="59">
        <v>30</v>
      </c>
      <c r="N84" s="59">
        <v>245</v>
      </c>
      <c r="O84" s="60">
        <v>563</v>
      </c>
      <c r="P84" s="70">
        <f>SUM(K84:O84)</f>
        <v>847</v>
      </c>
      <c r="Q84" s="71">
        <f>SUM(J84,P84)</f>
        <v>847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4</v>
      </c>
      <c r="O85" s="67">
        <v>8</v>
      </c>
      <c r="P85" s="72">
        <f>SUM(K85:O85)</f>
        <v>12</v>
      </c>
      <c r="Q85" s="73">
        <f>SUM(J85,P85)</f>
        <v>12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2</v>
      </c>
      <c r="L86" s="46">
        <f>L84+L85</f>
        <v>7</v>
      </c>
      <c r="M86" s="46">
        <f>M84+M85</f>
        <v>30</v>
      </c>
      <c r="N86" s="46">
        <f>N84+N85</f>
        <v>249</v>
      </c>
      <c r="O86" s="43">
        <f>O84+O85</f>
        <v>571</v>
      </c>
      <c r="P86" s="74">
        <f>SUM(K86:O86)</f>
        <v>859</v>
      </c>
      <c r="Q86" s="75">
        <f>SUM(J86,P86)</f>
        <v>859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平成２８年（２０１６年）１月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3756</v>
      </c>
      <c r="I93" s="98">
        <f t="shared" si="13"/>
        <v>4444</v>
      </c>
      <c r="J93" s="99">
        <f t="shared" si="13"/>
        <v>8200</v>
      </c>
      <c r="K93" s="100">
        <f t="shared" si="13"/>
        <v>0</v>
      </c>
      <c r="L93" s="101">
        <f t="shared" si="13"/>
        <v>8995</v>
      </c>
      <c r="M93" s="101">
        <f t="shared" si="13"/>
        <v>6644</v>
      </c>
      <c r="N93" s="101">
        <f t="shared" si="13"/>
        <v>4077</v>
      </c>
      <c r="O93" s="101">
        <f t="shared" si="13"/>
        <v>2859</v>
      </c>
      <c r="P93" s="102">
        <f t="shared" si="13"/>
        <v>1720</v>
      </c>
      <c r="Q93" s="103">
        <f t="shared" si="13"/>
        <v>24295</v>
      </c>
      <c r="R93" s="104">
        <f t="shared" si="13"/>
        <v>32495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833</v>
      </c>
      <c r="I94" s="98">
        <f t="shared" si="14"/>
        <v>978</v>
      </c>
      <c r="J94" s="99">
        <f t="shared" si="14"/>
        <v>1811</v>
      </c>
      <c r="K94" s="100">
        <f t="shared" si="14"/>
        <v>0</v>
      </c>
      <c r="L94" s="101">
        <f t="shared" si="14"/>
        <v>1952</v>
      </c>
      <c r="M94" s="101">
        <f t="shared" si="14"/>
        <v>1459</v>
      </c>
      <c r="N94" s="101">
        <f t="shared" si="14"/>
        <v>932</v>
      </c>
      <c r="O94" s="101">
        <f t="shared" si="14"/>
        <v>749</v>
      </c>
      <c r="P94" s="102">
        <f t="shared" si="14"/>
        <v>557</v>
      </c>
      <c r="Q94" s="103">
        <f t="shared" si="14"/>
        <v>5649</v>
      </c>
      <c r="R94" s="104">
        <f aca="true" t="shared" si="15" ref="R94:R99">SUM(J94,Q94)</f>
        <v>7460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760</v>
      </c>
      <c r="I95" s="110">
        <v>865</v>
      </c>
      <c r="J95" s="111">
        <f>SUM(H95:I95)</f>
        <v>1625</v>
      </c>
      <c r="K95" s="112">
        <v>0</v>
      </c>
      <c r="L95" s="113">
        <v>1359</v>
      </c>
      <c r="M95" s="113">
        <v>845</v>
      </c>
      <c r="N95" s="113">
        <v>427</v>
      </c>
      <c r="O95" s="113">
        <v>311</v>
      </c>
      <c r="P95" s="110">
        <v>202</v>
      </c>
      <c r="Q95" s="111">
        <f>SUM(K95:P95)</f>
        <v>3144</v>
      </c>
      <c r="R95" s="114">
        <f t="shared" si="15"/>
        <v>4769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3</v>
      </c>
      <c r="N96" s="122">
        <v>4</v>
      </c>
      <c r="O96" s="122">
        <v>7</v>
      </c>
      <c r="P96" s="119">
        <v>24</v>
      </c>
      <c r="Q96" s="120">
        <f>SUM(K96:P96)</f>
        <v>38</v>
      </c>
      <c r="R96" s="123">
        <f t="shared" si="15"/>
        <v>38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16</v>
      </c>
      <c r="I97" s="119">
        <v>23</v>
      </c>
      <c r="J97" s="120">
        <f>SUM(H97:I97)</f>
        <v>39</v>
      </c>
      <c r="K97" s="121">
        <v>0</v>
      </c>
      <c r="L97" s="122">
        <v>174</v>
      </c>
      <c r="M97" s="122">
        <v>141</v>
      </c>
      <c r="N97" s="122">
        <v>114</v>
      </c>
      <c r="O97" s="122">
        <v>100</v>
      </c>
      <c r="P97" s="119">
        <v>91</v>
      </c>
      <c r="Q97" s="120">
        <f>SUM(K97:P97)</f>
        <v>620</v>
      </c>
      <c r="R97" s="123">
        <f t="shared" si="15"/>
        <v>659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10</v>
      </c>
      <c r="I98" s="119">
        <v>37</v>
      </c>
      <c r="J98" s="120">
        <f>SUM(H98:I98)</f>
        <v>47</v>
      </c>
      <c r="K98" s="121">
        <v>0</v>
      </c>
      <c r="L98" s="122">
        <v>78</v>
      </c>
      <c r="M98" s="122">
        <v>90</v>
      </c>
      <c r="N98" s="122">
        <v>46</v>
      </c>
      <c r="O98" s="122">
        <v>33</v>
      </c>
      <c r="P98" s="119">
        <v>29</v>
      </c>
      <c r="Q98" s="120">
        <f>SUM(K98:P98)</f>
        <v>276</v>
      </c>
      <c r="R98" s="123">
        <f t="shared" si="15"/>
        <v>323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47</v>
      </c>
      <c r="I99" s="127">
        <v>53</v>
      </c>
      <c r="J99" s="128">
        <f>SUM(H99:I99)</f>
        <v>100</v>
      </c>
      <c r="K99" s="129">
        <v>0</v>
      </c>
      <c r="L99" s="130">
        <v>341</v>
      </c>
      <c r="M99" s="130">
        <v>380</v>
      </c>
      <c r="N99" s="130">
        <v>341</v>
      </c>
      <c r="O99" s="130">
        <v>298</v>
      </c>
      <c r="P99" s="127">
        <v>211</v>
      </c>
      <c r="Q99" s="128">
        <f>SUM(K99:P99)</f>
        <v>1571</v>
      </c>
      <c r="R99" s="131">
        <f t="shared" si="15"/>
        <v>1671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780</v>
      </c>
      <c r="I100" s="98">
        <f t="shared" si="16"/>
        <v>855</v>
      </c>
      <c r="J100" s="99">
        <f t="shared" si="16"/>
        <v>1635</v>
      </c>
      <c r="K100" s="100">
        <f t="shared" si="16"/>
        <v>0</v>
      </c>
      <c r="L100" s="101">
        <f t="shared" si="16"/>
        <v>2411</v>
      </c>
      <c r="M100" s="101">
        <f t="shared" si="16"/>
        <v>1617</v>
      </c>
      <c r="N100" s="101">
        <f t="shared" si="16"/>
        <v>909</v>
      </c>
      <c r="O100" s="101">
        <f t="shared" si="16"/>
        <v>590</v>
      </c>
      <c r="P100" s="102">
        <f t="shared" si="16"/>
        <v>316</v>
      </c>
      <c r="Q100" s="103">
        <f t="shared" si="16"/>
        <v>5843</v>
      </c>
      <c r="R100" s="104">
        <f t="shared" si="16"/>
        <v>7478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680</v>
      </c>
      <c r="I101" s="110">
        <v>710</v>
      </c>
      <c r="J101" s="132">
        <f>SUM(H101:I101)</f>
        <v>1390</v>
      </c>
      <c r="K101" s="112">
        <v>0</v>
      </c>
      <c r="L101" s="113">
        <v>1937</v>
      </c>
      <c r="M101" s="113">
        <v>1220</v>
      </c>
      <c r="N101" s="113">
        <v>652</v>
      </c>
      <c r="O101" s="113">
        <v>439</v>
      </c>
      <c r="P101" s="110">
        <v>230</v>
      </c>
      <c r="Q101" s="111">
        <f>SUM(K101:P101)</f>
        <v>4478</v>
      </c>
      <c r="R101" s="114">
        <f>SUM(J101,Q101)</f>
        <v>5868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100</v>
      </c>
      <c r="I102" s="127">
        <v>145</v>
      </c>
      <c r="J102" s="133">
        <f>SUM(H102:I102)</f>
        <v>245</v>
      </c>
      <c r="K102" s="129">
        <v>0</v>
      </c>
      <c r="L102" s="130">
        <v>474</v>
      </c>
      <c r="M102" s="130">
        <v>397</v>
      </c>
      <c r="N102" s="130">
        <v>257</v>
      </c>
      <c r="O102" s="130">
        <v>151</v>
      </c>
      <c r="P102" s="127">
        <v>86</v>
      </c>
      <c r="Q102" s="128">
        <f>SUM(K102:P102)</f>
        <v>1365</v>
      </c>
      <c r="R102" s="131">
        <f>SUM(J102,Q102)</f>
        <v>1610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4</v>
      </c>
      <c r="I103" s="98">
        <f t="shared" si="17"/>
        <v>6</v>
      </c>
      <c r="J103" s="99">
        <f t="shared" si="17"/>
        <v>10</v>
      </c>
      <c r="K103" s="100">
        <f t="shared" si="17"/>
        <v>0</v>
      </c>
      <c r="L103" s="101">
        <f t="shared" si="17"/>
        <v>182</v>
      </c>
      <c r="M103" s="101">
        <f t="shared" si="17"/>
        <v>213</v>
      </c>
      <c r="N103" s="101">
        <f t="shared" si="17"/>
        <v>225</v>
      </c>
      <c r="O103" s="101">
        <f t="shared" si="17"/>
        <v>157</v>
      </c>
      <c r="P103" s="102">
        <f t="shared" si="17"/>
        <v>96</v>
      </c>
      <c r="Q103" s="103">
        <f t="shared" si="17"/>
        <v>873</v>
      </c>
      <c r="R103" s="104">
        <f t="shared" si="17"/>
        <v>883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4</v>
      </c>
      <c r="I104" s="110">
        <v>3</v>
      </c>
      <c r="J104" s="132">
        <f>SUM(H104:I104)</f>
        <v>7</v>
      </c>
      <c r="K104" s="112">
        <v>0</v>
      </c>
      <c r="L104" s="113">
        <v>145</v>
      </c>
      <c r="M104" s="113">
        <v>171</v>
      </c>
      <c r="N104" s="113">
        <v>160</v>
      </c>
      <c r="O104" s="113">
        <v>110</v>
      </c>
      <c r="P104" s="110">
        <v>65</v>
      </c>
      <c r="Q104" s="111">
        <f>SUM(K104:P104)</f>
        <v>651</v>
      </c>
      <c r="R104" s="114">
        <f>SUM(J104,Q104)</f>
        <v>658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3</v>
      </c>
      <c r="J105" s="134">
        <f>SUM(H105:I105)</f>
        <v>3</v>
      </c>
      <c r="K105" s="121">
        <v>0</v>
      </c>
      <c r="L105" s="122">
        <v>32</v>
      </c>
      <c r="M105" s="122">
        <v>39</v>
      </c>
      <c r="N105" s="122">
        <v>64</v>
      </c>
      <c r="O105" s="122">
        <v>46</v>
      </c>
      <c r="P105" s="119">
        <v>27</v>
      </c>
      <c r="Q105" s="120">
        <f>SUM(K105:P105)</f>
        <v>208</v>
      </c>
      <c r="R105" s="123">
        <f>SUM(J105,Q105)</f>
        <v>211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5</v>
      </c>
      <c r="M106" s="130">
        <v>3</v>
      </c>
      <c r="N106" s="130">
        <v>1</v>
      </c>
      <c r="O106" s="130">
        <v>1</v>
      </c>
      <c r="P106" s="127">
        <v>4</v>
      </c>
      <c r="Q106" s="128">
        <f>SUM(K106:P106)</f>
        <v>14</v>
      </c>
      <c r="R106" s="131">
        <f>SUM(J106,Q106)</f>
        <v>14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596</v>
      </c>
      <c r="I107" s="98">
        <f t="shared" si="18"/>
        <v>962</v>
      </c>
      <c r="J107" s="99">
        <f t="shared" si="18"/>
        <v>1558</v>
      </c>
      <c r="K107" s="100">
        <f t="shared" si="18"/>
        <v>0</v>
      </c>
      <c r="L107" s="101">
        <f t="shared" si="18"/>
        <v>1339</v>
      </c>
      <c r="M107" s="101">
        <f t="shared" si="18"/>
        <v>1321</v>
      </c>
      <c r="N107" s="101">
        <f t="shared" si="18"/>
        <v>861</v>
      </c>
      <c r="O107" s="101">
        <f t="shared" si="18"/>
        <v>632</v>
      </c>
      <c r="P107" s="102">
        <f t="shared" si="18"/>
        <v>355</v>
      </c>
      <c r="Q107" s="103">
        <f t="shared" si="18"/>
        <v>4508</v>
      </c>
      <c r="R107" s="104">
        <f t="shared" si="18"/>
        <v>6066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534</v>
      </c>
      <c r="I108" s="110">
        <v>902</v>
      </c>
      <c r="J108" s="132">
        <f>SUM(H108:I108)</f>
        <v>1436</v>
      </c>
      <c r="K108" s="112">
        <v>0</v>
      </c>
      <c r="L108" s="113">
        <v>1253</v>
      </c>
      <c r="M108" s="113">
        <v>1270</v>
      </c>
      <c r="N108" s="113">
        <v>828</v>
      </c>
      <c r="O108" s="113">
        <v>611</v>
      </c>
      <c r="P108" s="110">
        <v>350</v>
      </c>
      <c r="Q108" s="111">
        <f>SUM(K108:P108)</f>
        <v>4312</v>
      </c>
      <c r="R108" s="114">
        <f>SUM(J108,Q108)</f>
        <v>5748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31</v>
      </c>
      <c r="I109" s="119">
        <v>21</v>
      </c>
      <c r="J109" s="134">
        <f>SUM(H109:I109)</f>
        <v>52</v>
      </c>
      <c r="K109" s="121">
        <v>0</v>
      </c>
      <c r="L109" s="122">
        <v>42</v>
      </c>
      <c r="M109" s="122">
        <v>28</v>
      </c>
      <c r="N109" s="122">
        <v>19</v>
      </c>
      <c r="O109" s="122">
        <v>11</v>
      </c>
      <c r="P109" s="119">
        <v>4</v>
      </c>
      <c r="Q109" s="120">
        <f>SUM(K109:P109)</f>
        <v>104</v>
      </c>
      <c r="R109" s="123">
        <f>SUM(J109,Q109)</f>
        <v>156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31</v>
      </c>
      <c r="I110" s="127">
        <v>39</v>
      </c>
      <c r="J110" s="133">
        <f>SUM(H110:I110)</f>
        <v>70</v>
      </c>
      <c r="K110" s="129">
        <v>0</v>
      </c>
      <c r="L110" s="130">
        <v>44</v>
      </c>
      <c r="M110" s="130">
        <v>23</v>
      </c>
      <c r="N110" s="130">
        <v>14</v>
      </c>
      <c r="O110" s="130">
        <v>10</v>
      </c>
      <c r="P110" s="127">
        <v>1</v>
      </c>
      <c r="Q110" s="128">
        <f>SUM(K110:P110)</f>
        <v>92</v>
      </c>
      <c r="R110" s="131">
        <f>SUM(J110,Q110)</f>
        <v>162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19</v>
      </c>
      <c r="I111" s="98">
        <v>21</v>
      </c>
      <c r="J111" s="99">
        <f>SUM(H111:I111)</f>
        <v>40</v>
      </c>
      <c r="K111" s="100"/>
      <c r="L111" s="101">
        <v>128</v>
      </c>
      <c r="M111" s="101">
        <v>102</v>
      </c>
      <c r="N111" s="101">
        <v>88</v>
      </c>
      <c r="O111" s="101">
        <v>74</v>
      </c>
      <c r="P111" s="102">
        <v>35</v>
      </c>
      <c r="Q111" s="103">
        <f>SUM(K111:P111)</f>
        <v>427</v>
      </c>
      <c r="R111" s="104">
        <f>SUM(J111,Q111)</f>
        <v>467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1524</v>
      </c>
      <c r="I112" s="98">
        <v>1622</v>
      </c>
      <c r="J112" s="99">
        <f>SUM(H112:I112)</f>
        <v>3146</v>
      </c>
      <c r="K112" s="100"/>
      <c r="L112" s="101">
        <v>2983</v>
      </c>
      <c r="M112" s="101">
        <v>1932</v>
      </c>
      <c r="N112" s="101">
        <v>1062</v>
      </c>
      <c r="O112" s="101">
        <v>657</v>
      </c>
      <c r="P112" s="102">
        <v>361</v>
      </c>
      <c r="Q112" s="103">
        <f>SUM(K112:P112)</f>
        <v>6995</v>
      </c>
      <c r="R112" s="104">
        <f>SUM(J112,Q112)</f>
        <v>10141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20</v>
      </c>
      <c r="I113" s="98">
        <f t="shared" si="19"/>
        <v>15</v>
      </c>
      <c r="J113" s="99">
        <f t="shared" si="19"/>
        <v>35</v>
      </c>
      <c r="K113" s="100">
        <f>SUM(K114:K121)</f>
        <v>0</v>
      </c>
      <c r="L113" s="101">
        <f>SUM(L114:L121)</f>
        <v>382</v>
      </c>
      <c r="M113" s="101">
        <f>SUM(M114:M121)</f>
        <v>452</v>
      </c>
      <c r="N113" s="101">
        <f t="shared" si="19"/>
        <v>384</v>
      </c>
      <c r="O113" s="101">
        <f t="shared" si="19"/>
        <v>284</v>
      </c>
      <c r="P113" s="102">
        <f t="shared" si="19"/>
        <v>136</v>
      </c>
      <c r="Q113" s="103">
        <f t="shared" si="19"/>
        <v>1638</v>
      </c>
      <c r="R113" s="104">
        <f t="shared" si="19"/>
        <v>1673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f>SUM(H114:I114)</f>
        <v>0</v>
      </c>
      <c r="K114" s="139"/>
      <c r="L114" s="113">
        <v>25</v>
      </c>
      <c r="M114" s="113">
        <v>14</v>
      </c>
      <c r="N114" s="113">
        <v>11</v>
      </c>
      <c r="O114" s="113">
        <v>5</v>
      </c>
      <c r="P114" s="110">
        <v>9</v>
      </c>
      <c r="Q114" s="111">
        <f aca="true" t="shared" si="20" ref="Q114:Q121">SUM(K114:P114)</f>
        <v>64</v>
      </c>
      <c r="R114" s="114">
        <f aca="true" t="shared" si="21" ref="R114:R121">SUM(J114,Q114)</f>
        <v>64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2</v>
      </c>
      <c r="I116" s="119">
        <v>4</v>
      </c>
      <c r="J116" s="134">
        <f t="shared" si="22"/>
        <v>6</v>
      </c>
      <c r="K116" s="121">
        <v>0</v>
      </c>
      <c r="L116" s="122">
        <v>76</v>
      </c>
      <c r="M116" s="122">
        <v>91</v>
      </c>
      <c r="N116" s="122">
        <v>66</v>
      </c>
      <c r="O116" s="122">
        <v>33</v>
      </c>
      <c r="P116" s="119">
        <v>22</v>
      </c>
      <c r="Q116" s="120">
        <f t="shared" si="20"/>
        <v>288</v>
      </c>
      <c r="R116" s="123">
        <f t="shared" si="21"/>
        <v>294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18</v>
      </c>
      <c r="I117" s="119">
        <v>11</v>
      </c>
      <c r="J117" s="134">
        <f t="shared" si="22"/>
        <v>29</v>
      </c>
      <c r="K117" s="121">
        <v>0</v>
      </c>
      <c r="L117" s="122">
        <v>98</v>
      </c>
      <c r="M117" s="122">
        <v>86</v>
      </c>
      <c r="N117" s="122">
        <v>65</v>
      </c>
      <c r="O117" s="122">
        <v>52</v>
      </c>
      <c r="P117" s="119">
        <v>25</v>
      </c>
      <c r="Q117" s="120">
        <f t="shared" si="20"/>
        <v>326</v>
      </c>
      <c r="R117" s="123">
        <f t="shared" si="21"/>
        <v>355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154</v>
      </c>
      <c r="M118" s="122">
        <v>220</v>
      </c>
      <c r="N118" s="122">
        <v>193</v>
      </c>
      <c r="O118" s="122">
        <v>141</v>
      </c>
      <c r="P118" s="119">
        <v>51</v>
      </c>
      <c r="Q118" s="120">
        <f t="shared" si="20"/>
        <v>759</v>
      </c>
      <c r="R118" s="123">
        <f t="shared" si="21"/>
        <v>759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24</v>
      </c>
      <c r="M119" s="122">
        <v>36</v>
      </c>
      <c r="N119" s="122">
        <v>29</v>
      </c>
      <c r="O119" s="122">
        <v>32</v>
      </c>
      <c r="P119" s="119">
        <v>15</v>
      </c>
      <c r="Q119" s="120">
        <f t="shared" si="20"/>
        <v>136</v>
      </c>
      <c r="R119" s="123">
        <f t="shared" si="21"/>
        <v>136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12</v>
      </c>
      <c r="O120" s="122">
        <v>15</v>
      </c>
      <c r="P120" s="119">
        <v>11</v>
      </c>
      <c r="Q120" s="120">
        <f>SUM(K120:P120)</f>
        <v>39</v>
      </c>
      <c r="R120" s="123">
        <f>SUM(J120,Q120)</f>
        <v>39</v>
      </c>
    </row>
    <row r="121" spans="2:18" s="91" customFormat="1" ht="16.5" customHeight="1">
      <c r="B121" s="144"/>
      <c r="C121" s="242" t="s">
        <v>95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5</v>
      </c>
      <c r="M121" s="174">
        <v>4</v>
      </c>
      <c r="N121" s="174">
        <v>8</v>
      </c>
      <c r="O121" s="174">
        <v>6</v>
      </c>
      <c r="P121" s="171">
        <v>3</v>
      </c>
      <c r="Q121" s="175">
        <f t="shared" si="20"/>
        <v>26</v>
      </c>
      <c r="R121" s="176">
        <f t="shared" si="21"/>
        <v>26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39</v>
      </c>
      <c r="M122" s="101">
        <f t="shared" si="23"/>
        <v>110</v>
      </c>
      <c r="N122" s="101">
        <f t="shared" si="23"/>
        <v>317</v>
      </c>
      <c r="O122" s="101">
        <f t="shared" si="23"/>
        <v>790</v>
      </c>
      <c r="P122" s="102">
        <f t="shared" si="23"/>
        <v>1114</v>
      </c>
      <c r="Q122" s="103">
        <f t="shared" si="23"/>
        <v>2370</v>
      </c>
      <c r="R122" s="104">
        <f t="shared" si="23"/>
        <v>2370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5</v>
      </c>
      <c r="M123" s="113">
        <v>28</v>
      </c>
      <c r="N123" s="113">
        <v>167</v>
      </c>
      <c r="O123" s="113">
        <v>395</v>
      </c>
      <c r="P123" s="110">
        <v>438</v>
      </c>
      <c r="Q123" s="111">
        <f>SUM(K123:P123)</f>
        <v>1033</v>
      </c>
      <c r="R123" s="114">
        <f>SUM(J123,Q123)</f>
        <v>1033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32</v>
      </c>
      <c r="M124" s="122">
        <v>75</v>
      </c>
      <c r="N124" s="122">
        <v>119</v>
      </c>
      <c r="O124" s="122">
        <v>145</v>
      </c>
      <c r="P124" s="119">
        <v>88</v>
      </c>
      <c r="Q124" s="120">
        <f>SUM(K124:P124)</f>
        <v>459</v>
      </c>
      <c r="R124" s="123">
        <f>SUM(J124,Q124)</f>
        <v>459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2</v>
      </c>
      <c r="M125" s="130">
        <v>7</v>
      </c>
      <c r="N125" s="130">
        <v>31</v>
      </c>
      <c r="O125" s="130">
        <v>250</v>
      </c>
      <c r="P125" s="127">
        <v>588</v>
      </c>
      <c r="Q125" s="128">
        <f>SUM(K125:P125)</f>
        <v>878</v>
      </c>
      <c r="R125" s="131">
        <f>SUM(J125,Q125)</f>
        <v>878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3776</v>
      </c>
      <c r="I126" s="98">
        <f t="shared" si="24"/>
        <v>4459</v>
      </c>
      <c r="J126" s="99">
        <f t="shared" si="24"/>
        <v>8235</v>
      </c>
      <c r="K126" s="100">
        <f t="shared" si="24"/>
        <v>0</v>
      </c>
      <c r="L126" s="101">
        <f t="shared" si="24"/>
        <v>9416</v>
      </c>
      <c r="M126" s="101">
        <f t="shared" si="24"/>
        <v>7206</v>
      </c>
      <c r="N126" s="101">
        <f t="shared" si="24"/>
        <v>4778</v>
      </c>
      <c r="O126" s="101">
        <f t="shared" si="24"/>
        <v>3933</v>
      </c>
      <c r="P126" s="102">
        <f t="shared" si="24"/>
        <v>2970</v>
      </c>
      <c r="Q126" s="103">
        <f t="shared" si="24"/>
        <v>28303</v>
      </c>
      <c r="R126" s="104">
        <f t="shared" si="24"/>
        <v>36538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平成２８年（２０１６年）１月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37826114</v>
      </c>
      <c r="I132" s="98">
        <f t="shared" si="25"/>
        <v>64898440</v>
      </c>
      <c r="J132" s="99">
        <f t="shared" si="25"/>
        <v>102724554</v>
      </c>
      <c r="K132" s="100">
        <f t="shared" si="25"/>
        <v>0</v>
      </c>
      <c r="L132" s="101">
        <f t="shared" si="25"/>
        <v>265713844</v>
      </c>
      <c r="M132" s="101">
        <f t="shared" si="25"/>
        <v>228265643</v>
      </c>
      <c r="N132" s="101">
        <f t="shared" si="25"/>
        <v>182384583</v>
      </c>
      <c r="O132" s="101">
        <f t="shared" si="25"/>
        <v>145140928</v>
      </c>
      <c r="P132" s="102">
        <f t="shared" si="25"/>
        <v>91889916</v>
      </c>
      <c r="Q132" s="103">
        <f t="shared" si="25"/>
        <v>913394914</v>
      </c>
      <c r="R132" s="104">
        <f t="shared" si="25"/>
        <v>1016119468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11625962</v>
      </c>
      <c r="I133" s="98">
        <f t="shared" si="26"/>
        <v>19090289</v>
      </c>
      <c r="J133" s="99">
        <f t="shared" si="26"/>
        <v>30716251</v>
      </c>
      <c r="K133" s="100">
        <f t="shared" si="26"/>
        <v>0</v>
      </c>
      <c r="L133" s="101">
        <f t="shared" si="26"/>
        <v>44203057</v>
      </c>
      <c r="M133" s="101">
        <f t="shared" si="26"/>
        <v>38926253</v>
      </c>
      <c r="N133" s="101">
        <f t="shared" si="26"/>
        <v>30327426</v>
      </c>
      <c r="O133" s="101">
        <f t="shared" si="26"/>
        <v>29462387</v>
      </c>
      <c r="P133" s="102">
        <f t="shared" si="26"/>
        <v>24942167</v>
      </c>
      <c r="Q133" s="103">
        <f t="shared" si="26"/>
        <v>167861290</v>
      </c>
      <c r="R133" s="104">
        <f aca="true" t="shared" si="27" ref="R133:R138">SUM(J133,Q133)</f>
        <v>198577541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10775353</v>
      </c>
      <c r="I134" s="110">
        <v>16757156</v>
      </c>
      <c r="J134" s="111">
        <f>SUM(H134:I134)</f>
        <v>27532509</v>
      </c>
      <c r="K134" s="112">
        <v>0</v>
      </c>
      <c r="L134" s="113">
        <v>33335658</v>
      </c>
      <c r="M134" s="113">
        <v>27609777</v>
      </c>
      <c r="N134" s="113">
        <v>22027583</v>
      </c>
      <c r="O134" s="113">
        <v>22396159</v>
      </c>
      <c r="P134" s="110">
        <v>16720522</v>
      </c>
      <c r="Q134" s="111">
        <f>SUM(K134:P134)</f>
        <v>122089699</v>
      </c>
      <c r="R134" s="114">
        <f t="shared" si="27"/>
        <v>149622208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172260</v>
      </c>
      <c r="N135" s="122">
        <v>140157</v>
      </c>
      <c r="O135" s="122">
        <v>184410</v>
      </c>
      <c r="P135" s="119">
        <v>1383817</v>
      </c>
      <c r="Q135" s="120">
        <f>SUM(K135:P135)</f>
        <v>1880644</v>
      </c>
      <c r="R135" s="123">
        <f t="shared" si="27"/>
        <v>1880644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335392</v>
      </c>
      <c r="I136" s="119">
        <v>736620</v>
      </c>
      <c r="J136" s="120">
        <f>SUM(H136:I136)</f>
        <v>1072012</v>
      </c>
      <c r="K136" s="121">
        <v>0</v>
      </c>
      <c r="L136" s="122">
        <v>5447003</v>
      </c>
      <c r="M136" s="122">
        <v>5135939</v>
      </c>
      <c r="N136" s="122">
        <v>4265374</v>
      </c>
      <c r="O136" s="122">
        <v>3866812</v>
      </c>
      <c r="P136" s="119">
        <v>4281928</v>
      </c>
      <c r="Q136" s="120">
        <f>SUM(K136:P136)</f>
        <v>22997056</v>
      </c>
      <c r="R136" s="123">
        <f t="shared" si="27"/>
        <v>24069068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211869</v>
      </c>
      <c r="I137" s="119">
        <v>1172172</v>
      </c>
      <c r="J137" s="120">
        <f>SUM(H137:I137)</f>
        <v>1384041</v>
      </c>
      <c r="K137" s="121">
        <v>0</v>
      </c>
      <c r="L137" s="122">
        <v>2997135</v>
      </c>
      <c r="M137" s="122">
        <v>3420436</v>
      </c>
      <c r="N137" s="122">
        <v>1631686</v>
      </c>
      <c r="O137" s="122">
        <v>1133788</v>
      </c>
      <c r="P137" s="119">
        <v>1200474</v>
      </c>
      <c r="Q137" s="120">
        <f>SUM(K137:P137)</f>
        <v>10383519</v>
      </c>
      <c r="R137" s="123">
        <f t="shared" si="27"/>
        <v>11767560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303348</v>
      </c>
      <c r="I138" s="127">
        <v>424341</v>
      </c>
      <c r="J138" s="128">
        <f>SUM(H138:I138)</f>
        <v>727689</v>
      </c>
      <c r="K138" s="129">
        <v>0</v>
      </c>
      <c r="L138" s="130">
        <v>2423261</v>
      </c>
      <c r="M138" s="130">
        <v>2587841</v>
      </c>
      <c r="N138" s="130">
        <v>2262626</v>
      </c>
      <c r="O138" s="130">
        <v>1881218</v>
      </c>
      <c r="P138" s="127">
        <v>1355426</v>
      </c>
      <c r="Q138" s="128">
        <f>SUM(K138:P138)</f>
        <v>10510372</v>
      </c>
      <c r="R138" s="131">
        <f t="shared" si="27"/>
        <v>11238061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13195939</v>
      </c>
      <c r="I139" s="98">
        <f t="shared" si="28"/>
        <v>28245050</v>
      </c>
      <c r="J139" s="99">
        <f t="shared" si="28"/>
        <v>41440989</v>
      </c>
      <c r="K139" s="100">
        <f t="shared" si="28"/>
        <v>0</v>
      </c>
      <c r="L139" s="101">
        <f t="shared" si="28"/>
        <v>146735102</v>
      </c>
      <c r="M139" s="101">
        <f t="shared" si="28"/>
        <v>123789642</v>
      </c>
      <c r="N139" s="101">
        <f t="shared" si="28"/>
        <v>91010488</v>
      </c>
      <c r="O139" s="101">
        <f t="shared" si="28"/>
        <v>68454196</v>
      </c>
      <c r="P139" s="102">
        <f t="shared" si="28"/>
        <v>38929493</v>
      </c>
      <c r="Q139" s="103">
        <f t="shared" si="28"/>
        <v>468918921</v>
      </c>
      <c r="R139" s="104">
        <f t="shared" si="28"/>
        <v>510359910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11291192</v>
      </c>
      <c r="I140" s="110">
        <v>22918278</v>
      </c>
      <c r="J140" s="132">
        <f>SUM(H140:I140)</f>
        <v>34209470</v>
      </c>
      <c r="K140" s="112">
        <v>0</v>
      </c>
      <c r="L140" s="113">
        <v>117995454</v>
      </c>
      <c r="M140" s="113">
        <v>92889205</v>
      </c>
      <c r="N140" s="113">
        <v>65473463</v>
      </c>
      <c r="O140" s="113">
        <v>52003484</v>
      </c>
      <c r="P140" s="110">
        <v>28706755</v>
      </c>
      <c r="Q140" s="111">
        <f>SUM(K140:P140)</f>
        <v>357068361</v>
      </c>
      <c r="R140" s="114">
        <f>SUM(J140,Q140)</f>
        <v>391277831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1904747</v>
      </c>
      <c r="I141" s="127">
        <v>5326772</v>
      </c>
      <c r="J141" s="133">
        <f>SUM(H141:I141)</f>
        <v>7231519</v>
      </c>
      <c r="K141" s="129">
        <v>0</v>
      </c>
      <c r="L141" s="130">
        <v>28739648</v>
      </c>
      <c r="M141" s="130">
        <v>30900437</v>
      </c>
      <c r="N141" s="130">
        <v>25537025</v>
      </c>
      <c r="O141" s="130">
        <v>16450712</v>
      </c>
      <c r="P141" s="127">
        <v>10222738</v>
      </c>
      <c r="Q141" s="128">
        <f>SUM(K141:P141)</f>
        <v>111850560</v>
      </c>
      <c r="R141" s="131">
        <f>SUM(J141,Q141)</f>
        <v>119082079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78921</v>
      </c>
      <c r="I142" s="98">
        <f t="shared" si="29"/>
        <v>241470</v>
      </c>
      <c r="J142" s="99">
        <f t="shared" si="29"/>
        <v>320391</v>
      </c>
      <c r="K142" s="100">
        <f t="shared" si="29"/>
        <v>0</v>
      </c>
      <c r="L142" s="101">
        <f t="shared" si="29"/>
        <v>8085788</v>
      </c>
      <c r="M142" s="101">
        <f>SUM(M143:M145)</f>
        <v>11256972</v>
      </c>
      <c r="N142" s="101">
        <f t="shared" si="29"/>
        <v>17618028</v>
      </c>
      <c r="O142" s="101">
        <f t="shared" si="29"/>
        <v>13110227</v>
      </c>
      <c r="P142" s="102">
        <f>SUM(P143:P145)</f>
        <v>8189640</v>
      </c>
      <c r="Q142" s="103">
        <f t="shared" si="29"/>
        <v>58260655</v>
      </c>
      <c r="R142" s="104">
        <f t="shared" si="29"/>
        <v>58581046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78921</v>
      </c>
      <c r="I143" s="110">
        <v>140886</v>
      </c>
      <c r="J143" s="132">
        <f>SUM(H143:I143)</f>
        <v>219807</v>
      </c>
      <c r="K143" s="112">
        <v>0</v>
      </c>
      <c r="L143" s="113">
        <v>6248769</v>
      </c>
      <c r="M143" s="113">
        <v>8865338</v>
      </c>
      <c r="N143" s="113">
        <v>12295481</v>
      </c>
      <c r="O143" s="113">
        <v>8703685</v>
      </c>
      <c r="P143" s="110">
        <v>5943826</v>
      </c>
      <c r="Q143" s="111">
        <f>SUM(K143:P143)</f>
        <v>42057099</v>
      </c>
      <c r="R143" s="114">
        <f>SUM(J143,Q143)</f>
        <v>42276906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100584</v>
      </c>
      <c r="J144" s="134">
        <f>SUM(H144:I144)</f>
        <v>100584</v>
      </c>
      <c r="K144" s="121">
        <v>0</v>
      </c>
      <c r="L144" s="122">
        <v>1530164</v>
      </c>
      <c r="M144" s="122">
        <v>2233828</v>
      </c>
      <c r="N144" s="122">
        <v>5273767</v>
      </c>
      <c r="O144" s="122">
        <v>4325776</v>
      </c>
      <c r="P144" s="119">
        <v>2037095</v>
      </c>
      <c r="Q144" s="120">
        <f>SUM(K144:P144)</f>
        <v>15400630</v>
      </c>
      <c r="R144" s="123">
        <f>SUM(J144,Q144)</f>
        <v>15501214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306855</v>
      </c>
      <c r="M145" s="130">
        <v>157806</v>
      </c>
      <c r="N145" s="130">
        <v>48780</v>
      </c>
      <c r="O145" s="130">
        <v>80766</v>
      </c>
      <c r="P145" s="127">
        <v>208719</v>
      </c>
      <c r="Q145" s="128">
        <f>SUM(K145:P145)</f>
        <v>802926</v>
      </c>
      <c r="R145" s="131">
        <f>SUM(J145,Q145)</f>
        <v>802926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5174611</v>
      </c>
      <c r="I146" s="98">
        <f t="shared" si="30"/>
        <v>8375185</v>
      </c>
      <c r="J146" s="99">
        <f t="shared" si="30"/>
        <v>13549796</v>
      </c>
      <c r="K146" s="100">
        <f t="shared" si="30"/>
        <v>0</v>
      </c>
      <c r="L146" s="101">
        <f t="shared" si="30"/>
        <v>11054775</v>
      </c>
      <c r="M146" s="101">
        <f t="shared" si="30"/>
        <v>15106161</v>
      </c>
      <c r="N146" s="101">
        <f t="shared" si="30"/>
        <v>11163401</v>
      </c>
      <c r="O146" s="101">
        <f t="shared" si="30"/>
        <v>9679853</v>
      </c>
      <c r="P146" s="102">
        <f t="shared" si="30"/>
        <v>6808290</v>
      </c>
      <c r="Q146" s="103">
        <f t="shared" si="30"/>
        <v>53812480</v>
      </c>
      <c r="R146" s="104">
        <f t="shared" si="30"/>
        <v>67362276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2563132</v>
      </c>
      <c r="I147" s="110">
        <v>5795947</v>
      </c>
      <c r="J147" s="132">
        <f>SUM(H147:I147)</f>
        <v>8359079</v>
      </c>
      <c r="K147" s="112">
        <v>0</v>
      </c>
      <c r="L147" s="113">
        <v>7536740</v>
      </c>
      <c r="M147" s="113">
        <v>12949754</v>
      </c>
      <c r="N147" s="113">
        <v>9851320</v>
      </c>
      <c r="O147" s="113">
        <v>8664689</v>
      </c>
      <c r="P147" s="110">
        <v>6589479</v>
      </c>
      <c r="Q147" s="111">
        <f>SUM(K147:P147)</f>
        <v>45591982</v>
      </c>
      <c r="R147" s="114">
        <f>SUM(J147,Q147)</f>
        <v>53951061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751592</v>
      </c>
      <c r="I148" s="119">
        <v>549428</v>
      </c>
      <c r="J148" s="134">
        <f>SUM(H148:I148)</f>
        <v>1301020</v>
      </c>
      <c r="K148" s="121">
        <v>0</v>
      </c>
      <c r="L148" s="122">
        <v>948273</v>
      </c>
      <c r="M148" s="122">
        <v>693457</v>
      </c>
      <c r="N148" s="122">
        <v>523256</v>
      </c>
      <c r="O148" s="122">
        <v>376934</v>
      </c>
      <c r="P148" s="119">
        <v>159861</v>
      </c>
      <c r="Q148" s="120">
        <f>SUM(K148:P148)</f>
        <v>2701781</v>
      </c>
      <c r="R148" s="123">
        <f>SUM(J148,Q148)</f>
        <v>4002801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1859887</v>
      </c>
      <c r="I149" s="127">
        <v>2029810</v>
      </c>
      <c r="J149" s="133">
        <f>SUM(H149:I149)</f>
        <v>3889697</v>
      </c>
      <c r="K149" s="129">
        <v>0</v>
      </c>
      <c r="L149" s="130">
        <v>2569762</v>
      </c>
      <c r="M149" s="130">
        <v>1462950</v>
      </c>
      <c r="N149" s="130">
        <v>788825</v>
      </c>
      <c r="O149" s="130">
        <v>638230</v>
      </c>
      <c r="P149" s="127">
        <v>58950</v>
      </c>
      <c r="Q149" s="128">
        <f>SUM(K149:P149)</f>
        <v>5518717</v>
      </c>
      <c r="R149" s="131">
        <f>SUM(J149,Q149)</f>
        <v>9408414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1059481</v>
      </c>
      <c r="I150" s="98">
        <v>1827846</v>
      </c>
      <c r="J150" s="99">
        <f>SUM(H150:I150)</f>
        <v>2887327</v>
      </c>
      <c r="K150" s="100">
        <v>0</v>
      </c>
      <c r="L150" s="101">
        <v>18716051</v>
      </c>
      <c r="M150" s="101">
        <v>15529583</v>
      </c>
      <c r="N150" s="101">
        <v>15890597</v>
      </c>
      <c r="O150" s="101">
        <v>14373674</v>
      </c>
      <c r="P150" s="102">
        <v>7438146</v>
      </c>
      <c r="Q150" s="103">
        <f>SUM(K150:P150)</f>
        <v>71948051</v>
      </c>
      <c r="R150" s="104">
        <f>SUM(J150,Q150)</f>
        <v>74835378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6691200</v>
      </c>
      <c r="I151" s="98">
        <v>7118600</v>
      </c>
      <c r="J151" s="99">
        <f>SUM(H151:I151)</f>
        <v>13809800</v>
      </c>
      <c r="K151" s="100">
        <v>0</v>
      </c>
      <c r="L151" s="101">
        <v>36919071</v>
      </c>
      <c r="M151" s="101">
        <v>23657032</v>
      </c>
      <c r="N151" s="101">
        <v>16374643</v>
      </c>
      <c r="O151" s="101">
        <v>10060591</v>
      </c>
      <c r="P151" s="102">
        <v>5582180</v>
      </c>
      <c r="Q151" s="103">
        <f>SUM(K151:P151)</f>
        <v>92593517</v>
      </c>
      <c r="R151" s="104">
        <f>SUM(J151,Q151)</f>
        <v>106403317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759321</v>
      </c>
      <c r="I152" s="98">
        <f t="shared" si="31"/>
        <v>961135</v>
      </c>
      <c r="J152" s="99">
        <f t="shared" si="31"/>
        <v>1720456</v>
      </c>
      <c r="K152" s="100">
        <f t="shared" si="31"/>
        <v>0</v>
      </c>
      <c r="L152" s="101">
        <f t="shared" si="31"/>
        <v>58071174</v>
      </c>
      <c r="M152" s="101">
        <f t="shared" si="31"/>
        <v>85731787</v>
      </c>
      <c r="N152" s="101">
        <f t="shared" si="31"/>
        <v>79559192</v>
      </c>
      <c r="O152" s="101">
        <f t="shared" si="31"/>
        <v>63921238</v>
      </c>
      <c r="P152" s="102">
        <f t="shared" si="31"/>
        <v>30679951</v>
      </c>
      <c r="Q152" s="103">
        <f t="shared" si="31"/>
        <v>317963342</v>
      </c>
      <c r="R152" s="104">
        <f t="shared" si="31"/>
        <v>319683798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f aca="true" t="shared" si="32" ref="J153:J160">SUM(H153:I153)</f>
        <v>0</v>
      </c>
      <c r="K153" s="181"/>
      <c r="L153" s="182">
        <v>1724191</v>
      </c>
      <c r="M153" s="182">
        <v>1435960</v>
      </c>
      <c r="N153" s="182">
        <v>1744205</v>
      </c>
      <c r="O153" s="182">
        <v>952785</v>
      </c>
      <c r="P153" s="183">
        <v>1778805</v>
      </c>
      <c r="Q153" s="184">
        <f>SUM(K153:P153)</f>
        <v>7635946</v>
      </c>
      <c r="R153" s="185">
        <f>SUM(J153,Q153)</f>
        <v>7635946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t="shared" si="32"/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63495</v>
      </c>
      <c r="I155" s="119">
        <v>165042</v>
      </c>
      <c r="J155" s="134">
        <f t="shared" si="32"/>
        <v>228537</v>
      </c>
      <c r="K155" s="121">
        <v>0</v>
      </c>
      <c r="L155" s="122">
        <v>6840845</v>
      </c>
      <c r="M155" s="122">
        <v>11027648</v>
      </c>
      <c r="N155" s="122">
        <v>8951319</v>
      </c>
      <c r="O155" s="122">
        <v>4939565</v>
      </c>
      <c r="P155" s="119">
        <v>2896817</v>
      </c>
      <c r="Q155" s="120">
        <f t="shared" si="33"/>
        <v>34656194</v>
      </c>
      <c r="R155" s="123">
        <f t="shared" si="34"/>
        <v>34884731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695826</v>
      </c>
      <c r="I156" s="119">
        <v>796093</v>
      </c>
      <c r="J156" s="134">
        <f t="shared" si="32"/>
        <v>1491919</v>
      </c>
      <c r="K156" s="121">
        <v>0</v>
      </c>
      <c r="L156" s="122">
        <v>11275869</v>
      </c>
      <c r="M156" s="122">
        <v>14369035</v>
      </c>
      <c r="N156" s="122">
        <v>14326207</v>
      </c>
      <c r="O156" s="122">
        <v>13159724</v>
      </c>
      <c r="P156" s="119">
        <v>6754053</v>
      </c>
      <c r="Q156" s="120">
        <f t="shared" si="33"/>
        <v>59884888</v>
      </c>
      <c r="R156" s="123">
        <f t="shared" si="34"/>
        <v>61376807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34025155</v>
      </c>
      <c r="M157" s="122">
        <v>51882459</v>
      </c>
      <c r="N157" s="122">
        <v>45451606</v>
      </c>
      <c r="O157" s="122">
        <v>33853906</v>
      </c>
      <c r="P157" s="119">
        <v>12423848</v>
      </c>
      <c r="Q157" s="120">
        <f t="shared" si="33"/>
        <v>177636974</v>
      </c>
      <c r="R157" s="123">
        <f t="shared" si="34"/>
        <v>177636974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3477590</v>
      </c>
      <c r="M158" s="122">
        <v>6195561</v>
      </c>
      <c r="N158" s="122">
        <v>5087776</v>
      </c>
      <c r="O158" s="122">
        <v>6194464</v>
      </c>
      <c r="P158" s="119">
        <v>3037230</v>
      </c>
      <c r="Q158" s="120">
        <f t="shared" si="33"/>
        <v>23992621</v>
      </c>
      <c r="R158" s="123">
        <f t="shared" si="34"/>
        <v>23992621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90224</v>
      </c>
      <c r="N159" s="122">
        <v>2105856</v>
      </c>
      <c r="O159" s="122">
        <v>3182361</v>
      </c>
      <c r="P159" s="119">
        <v>2835126</v>
      </c>
      <c r="Q159" s="120">
        <f>SUM(K159:P159)</f>
        <v>8213567</v>
      </c>
      <c r="R159" s="123">
        <f>SUM(J159,Q159)</f>
        <v>8213567</v>
      </c>
    </row>
    <row r="160" spans="2:18" s="91" customFormat="1" ht="16.5" customHeight="1">
      <c r="B160" s="144"/>
      <c r="C160" s="242" t="s">
        <v>95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727524</v>
      </c>
      <c r="M160" s="174">
        <v>730900</v>
      </c>
      <c r="N160" s="174">
        <v>1892223</v>
      </c>
      <c r="O160" s="174">
        <v>1638433</v>
      </c>
      <c r="P160" s="171">
        <v>954072</v>
      </c>
      <c r="Q160" s="175">
        <f t="shared" si="33"/>
        <v>5943152</v>
      </c>
      <c r="R160" s="176">
        <f t="shared" si="34"/>
        <v>5943152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8083931</v>
      </c>
      <c r="M161" s="101">
        <f aca="true" t="shared" si="35" ref="M161:R161">SUM(M162:M164)</f>
        <v>24199288</v>
      </c>
      <c r="N161" s="101">
        <f t="shared" si="35"/>
        <v>74674301</v>
      </c>
      <c r="O161" s="101">
        <f t="shared" si="35"/>
        <v>215515040</v>
      </c>
      <c r="P161" s="102">
        <f t="shared" si="35"/>
        <v>346799706</v>
      </c>
      <c r="Q161" s="103">
        <f t="shared" si="35"/>
        <v>669272266</v>
      </c>
      <c r="R161" s="104">
        <f t="shared" si="35"/>
        <v>669272266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868081</v>
      </c>
      <c r="M162" s="113">
        <v>5518175</v>
      </c>
      <c r="N162" s="113">
        <v>36063722</v>
      </c>
      <c r="O162" s="113">
        <v>90158237</v>
      </c>
      <c r="P162" s="110">
        <v>108728176</v>
      </c>
      <c r="Q162" s="111">
        <f>SUM(K162:P162)</f>
        <v>241336391</v>
      </c>
      <c r="R162" s="114">
        <f>SUM(J162,Q162)</f>
        <v>241336391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6772330</v>
      </c>
      <c r="M163" s="122">
        <v>16802471</v>
      </c>
      <c r="N163" s="122">
        <v>28645716</v>
      </c>
      <c r="O163" s="122">
        <v>38192379</v>
      </c>
      <c r="P163" s="119">
        <v>25307469</v>
      </c>
      <c r="Q163" s="120">
        <f>SUM(K163:P163)</f>
        <v>115720365</v>
      </c>
      <c r="R163" s="123">
        <f>SUM(J163,Q163)</f>
        <v>115720365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443520</v>
      </c>
      <c r="M164" s="130">
        <v>1878642</v>
      </c>
      <c r="N164" s="130">
        <v>9964863</v>
      </c>
      <c r="O164" s="130">
        <v>87164424</v>
      </c>
      <c r="P164" s="127">
        <v>212764061</v>
      </c>
      <c r="Q164" s="128">
        <f>SUM(K164:P164)</f>
        <v>312215510</v>
      </c>
      <c r="R164" s="131">
        <f>SUM(J164,Q164)</f>
        <v>312215510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38585435</v>
      </c>
      <c r="I165" s="98">
        <f t="shared" si="36"/>
        <v>65859575</v>
      </c>
      <c r="J165" s="99">
        <f t="shared" si="36"/>
        <v>104445010</v>
      </c>
      <c r="K165" s="100">
        <f t="shared" si="36"/>
        <v>0</v>
      </c>
      <c r="L165" s="101">
        <f t="shared" si="36"/>
        <v>331868949</v>
      </c>
      <c r="M165" s="101">
        <f t="shared" si="36"/>
        <v>338196718</v>
      </c>
      <c r="N165" s="101">
        <f t="shared" si="36"/>
        <v>336618076</v>
      </c>
      <c r="O165" s="101">
        <f t="shared" si="36"/>
        <v>424577206</v>
      </c>
      <c r="P165" s="102">
        <f t="shared" si="36"/>
        <v>469369573</v>
      </c>
      <c r="Q165" s="103">
        <f t="shared" si="36"/>
        <v>1900630522</v>
      </c>
      <c r="R165" s="104">
        <f t="shared" si="36"/>
        <v>2005075532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">
      <selection activeCell="G18" sqref="G18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s="241" customFormat="1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平成２７年（２０１５年）１２月※</v>
      </c>
      <c r="J1" s="301" t="s">
        <v>0</v>
      </c>
      <c r="K1" s="302"/>
      <c r="L1" s="302"/>
      <c r="M1" s="302"/>
      <c r="N1" s="302"/>
      <c r="O1" s="303"/>
      <c r="P1" s="294">
        <v>42473</v>
      </c>
      <c r="Q1" s="294"/>
      <c r="R1" s="244" t="s">
        <v>65</v>
      </c>
    </row>
    <row r="2" spans="1:17" ht="16.5" customHeight="1" thickTop="1">
      <c r="A2" s="151">
        <v>27</v>
      </c>
      <c r="B2" s="151">
        <v>2015</v>
      </c>
      <c r="C2" s="151">
        <v>12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平成２７年（２０１５年）１２月末日現在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47610</v>
      </c>
      <c r="Q6" s="190">
        <f>R42</f>
        <v>19095.278</v>
      </c>
      <c r="R6" s="300">
        <f>Q6/Q7</f>
        <v>0.20735677442474126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44479</v>
      </c>
      <c r="Q7" s="190">
        <f>I8</f>
        <v>92089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92089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平成２７年（２０１５年）１２月末日現在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801</v>
      </c>
      <c r="I14" s="217">
        <f>I15+I16+I17+I18+I19+I20</f>
        <v>579</v>
      </c>
      <c r="J14" s="24">
        <f aca="true" t="shared" si="0" ref="J14:J22">SUM(H14:I14)</f>
        <v>1380</v>
      </c>
      <c r="K14" s="191" t="s">
        <v>78</v>
      </c>
      <c r="L14" s="25">
        <f>L15+L16+L17+L18+L19+L20</f>
        <v>1300</v>
      </c>
      <c r="M14" s="25">
        <f>M15+M16+M17+M18+M19+M20</f>
        <v>964</v>
      </c>
      <c r="N14" s="25">
        <f>N15+N16+N17+N18+N19+N20</f>
        <v>665</v>
      </c>
      <c r="O14" s="25">
        <f>O15+O16+O17+O18+O19+O20</f>
        <v>595</v>
      </c>
      <c r="P14" s="25">
        <f>P15+P16+P17+P18+P19+P20</f>
        <v>568</v>
      </c>
      <c r="Q14" s="27">
        <f aca="true" t="shared" si="1" ref="Q14:Q22">SUM(K14:P14)</f>
        <v>4092</v>
      </c>
      <c r="R14" s="203">
        <f aca="true" t="shared" si="2" ref="R14:R22">SUM(J14,Q14)</f>
        <v>5472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88</v>
      </c>
      <c r="I15" s="31">
        <v>79</v>
      </c>
      <c r="J15" s="32">
        <f t="shared" si="0"/>
        <v>167</v>
      </c>
      <c r="K15" s="192" t="s">
        <v>78</v>
      </c>
      <c r="L15" s="33">
        <v>110</v>
      </c>
      <c r="M15" s="33">
        <v>109</v>
      </c>
      <c r="N15" s="33">
        <v>70</v>
      </c>
      <c r="O15" s="33">
        <v>40</v>
      </c>
      <c r="P15" s="31">
        <v>46</v>
      </c>
      <c r="Q15" s="32">
        <f t="shared" si="1"/>
        <v>375</v>
      </c>
      <c r="R15" s="204">
        <f t="shared" si="2"/>
        <v>542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104</v>
      </c>
      <c r="I16" s="31">
        <v>104</v>
      </c>
      <c r="J16" s="32">
        <f t="shared" si="0"/>
        <v>208</v>
      </c>
      <c r="K16" s="192" t="s">
        <v>78</v>
      </c>
      <c r="L16" s="33">
        <v>166</v>
      </c>
      <c r="M16" s="33">
        <v>136</v>
      </c>
      <c r="N16" s="33">
        <v>82</v>
      </c>
      <c r="O16" s="33">
        <v>70</v>
      </c>
      <c r="P16" s="31">
        <v>74</v>
      </c>
      <c r="Q16" s="32">
        <f t="shared" si="1"/>
        <v>528</v>
      </c>
      <c r="R16" s="205">
        <f t="shared" si="2"/>
        <v>736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121</v>
      </c>
      <c r="I17" s="31">
        <v>104</v>
      </c>
      <c r="J17" s="32">
        <f t="shared" si="0"/>
        <v>225</v>
      </c>
      <c r="K17" s="192" t="s">
        <v>78</v>
      </c>
      <c r="L17" s="33">
        <v>202</v>
      </c>
      <c r="M17" s="33">
        <v>158</v>
      </c>
      <c r="N17" s="33">
        <v>114</v>
      </c>
      <c r="O17" s="33">
        <v>97</v>
      </c>
      <c r="P17" s="31">
        <v>110</v>
      </c>
      <c r="Q17" s="32">
        <f t="shared" si="1"/>
        <v>681</v>
      </c>
      <c r="R17" s="205">
        <f t="shared" si="2"/>
        <v>906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178</v>
      </c>
      <c r="I18" s="31">
        <v>123</v>
      </c>
      <c r="J18" s="32">
        <f t="shared" si="0"/>
        <v>301</v>
      </c>
      <c r="K18" s="192" t="s">
        <v>78</v>
      </c>
      <c r="L18" s="33">
        <v>321</v>
      </c>
      <c r="M18" s="33">
        <v>219</v>
      </c>
      <c r="N18" s="33">
        <v>144</v>
      </c>
      <c r="O18" s="33">
        <v>170</v>
      </c>
      <c r="P18" s="31">
        <v>145</v>
      </c>
      <c r="Q18" s="32">
        <f t="shared" si="1"/>
        <v>999</v>
      </c>
      <c r="R18" s="205">
        <f t="shared" si="2"/>
        <v>1300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207</v>
      </c>
      <c r="I19" s="31">
        <v>114</v>
      </c>
      <c r="J19" s="32">
        <f t="shared" si="0"/>
        <v>321</v>
      </c>
      <c r="K19" s="192" t="s">
        <v>78</v>
      </c>
      <c r="L19" s="33">
        <v>298</v>
      </c>
      <c r="M19" s="33">
        <v>208</v>
      </c>
      <c r="N19" s="33">
        <v>162</v>
      </c>
      <c r="O19" s="33">
        <v>124</v>
      </c>
      <c r="P19" s="31">
        <v>102</v>
      </c>
      <c r="Q19" s="32">
        <f t="shared" si="1"/>
        <v>894</v>
      </c>
      <c r="R19" s="205">
        <f t="shared" si="2"/>
        <v>1215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103</v>
      </c>
      <c r="I20" s="36">
        <v>55</v>
      </c>
      <c r="J20" s="37">
        <f t="shared" si="0"/>
        <v>158</v>
      </c>
      <c r="K20" s="193" t="s">
        <v>78</v>
      </c>
      <c r="L20" s="38">
        <v>203</v>
      </c>
      <c r="M20" s="38">
        <v>134</v>
      </c>
      <c r="N20" s="38">
        <v>93</v>
      </c>
      <c r="O20" s="38">
        <v>94</v>
      </c>
      <c r="P20" s="36">
        <v>91</v>
      </c>
      <c r="Q20" s="32">
        <f t="shared" si="1"/>
        <v>615</v>
      </c>
      <c r="R20" s="206">
        <f t="shared" si="2"/>
        <v>773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25</v>
      </c>
      <c r="I21" s="23">
        <v>27</v>
      </c>
      <c r="J21" s="24">
        <f t="shared" si="0"/>
        <v>52</v>
      </c>
      <c r="K21" s="191" t="s">
        <v>78</v>
      </c>
      <c r="L21" s="25">
        <v>38</v>
      </c>
      <c r="M21" s="25">
        <v>41</v>
      </c>
      <c r="N21" s="25">
        <v>25</v>
      </c>
      <c r="O21" s="25">
        <v>16</v>
      </c>
      <c r="P21" s="26">
        <v>30</v>
      </c>
      <c r="Q21" s="41">
        <f t="shared" si="1"/>
        <v>150</v>
      </c>
      <c r="R21" s="207">
        <f t="shared" si="2"/>
        <v>202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826</v>
      </c>
      <c r="I22" s="209">
        <f>I14+I21</f>
        <v>606</v>
      </c>
      <c r="J22" s="210">
        <f t="shared" si="0"/>
        <v>1432</v>
      </c>
      <c r="K22" s="211" t="s">
        <v>78</v>
      </c>
      <c r="L22" s="212">
        <f>L14+L21</f>
        <v>1338</v>
      </c>
      <c r="M22" s="212">
        <f>M14+M21</f>
        <v>1005</v>
      </c>
      <c r="N22" s="212">
        <f>N14+N21</f>
        <v>690</v>
      </c>
      <c r="O22" s="212">
        <f>O14+O21</f>
        <v>611</v>
      </c>
      <c r="P22" s="209">
        <f>P14+P21</f>
        <v>598</v>
      </c>
      <c r="Q22" s="210">
        <f t="shared" si="1"/>
        <v>4242</v>
      </c>
      <c r="R22" s="213">
        <f t="shared" si="2"/>
        <v>5674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2092</v>
      </c>
      <c r="I24" s="217">
        <f>I25+I26+I27+I28+I29+I30</f>
        <v>1791</v>
      </c>
      <c r="J24" s="24">
        <f aca="true" t="shared" si="3" ref="J24:J32">SUM(H24:I24)</f>
        <v>3883</v>
      </c>
      <c r="K24" s="191" t="s">
        <v>98</v>
      </c>
      <c r="L24" s="25">
        <f>L25+L26+L27+L28+L29+L30</f>
        <v>2990</v>
      </c>
      <c r="M24" s="25">
        <f>M25+M26+M27+M28+M29+M30</f>
        <v>1831</v>
      </c>
      <c r="N24" s="25">
        <f>N25+N26+N27+N28+N29+N30</f>
        <v>1374</v>
      </c>
      <c r="O24" s="25">
        <f>O25+O26+O27+O28+O29+O30</f>
        <v>1585.278</v>
      </c>
      <c r="P24" s="25">
        <f>P25+P26+P27+P28+P29+P30</f>
        <v>1589</v>
      </c>
      <c r="Q24" s="27">
        <f aca="true" t="shared" si="4" ref="Q24:Q32">SUM(K24:P24)</f>
        <v>9369.278</v>
      </c>
      <c r="R24" s="203">
        <f aca="true" t="shared" si="5" ref="R24:R32">SUM(J24,Q24)</f>
        <v>13252.278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79</v>
      </c>
      <c r="I25" s="31">
        <v>82</v>
      </c>
      <c r="J25" s="32">
        <f t="shared" si="3"/>
        <v>161</v>
      </c>
      <c r="K25" s="192" t="s">
        <v>98</v>
      </c>
      <c r="L25" s="33">
        <v>105</v>
      </c>
      <c r="M25" s="33">
        <v>61</v>
      </c>
      <c r="N25" s="33">
        <v>48</v>
      </c>
      <c r="O25" s="33">
        <v>41</v>
      </c>
      <c r="P25" s="31">
        <v>53</v>
      </c>
      <c r="Q25" s="32">
        <f t="shared" si="4"/>
        <v>308</v>
      </c>
      <c r="R25" s="204">
        <f t="shared" si="5"/>
        <v>469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161</v>
      </c>
      <c r="I26" s="31">
        <v>148</v>
      </c>
      <c r="J26" s="32">
        <f t="shared" si="3"/>
        <v>309</v>
      </c>
      <c r="K26" s="192" t="s">
        <v>98</v>
      </c>
      <c r="L26" s="33">
        <v>172</v>
      </c>
      <c r="M26" s="33">
        <v>103</v>
      </c>
      <c r="N26" s="33">
        <v>70</v>
      </c>
      <c r="O26" s="33">
        <v>61</v>
      </c>
      <c r="P26" s="31">
        <v>83</v>
      </c>
      <c r="Q26" s="32">
        <f t="shared" si="4"/>
        <v>489</v>
      </c>
      <c r="R26" s="205">
        <f t="shared" si="5"/>
        <v>798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362</v>
      </c>
      <c r="I27" s="31">
        <v>256</v>
      </c>
      <c r="J27" s="32">
        <f t="shared" si="3"/>
        <v>618</v>
      </c>
      <c r="K27" s="192" t="s">
        <v>98</v>
      </c>
      <c r="L27" s="33">
        <v>353</v>
      </c>
      <c r="M27" s="33">
        <v>194</v>
      </c>
      <c r="N27" s="33">
        <v>114</v>
      </c>
      <c r="O27" s="33">
        <v>112.278</v>
      </c>
      <c r="P27" s="31">
        <v>119</v>
      </c>
      <c r="Q27" s="32">
        <f t="shared" si="4"/>
        <v>892.278</v>
      </c>
      <c r="R27" s="205">
        <f t="shared" si="5"/>
        <v>1510.278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652</v>
      </c>
      <c r="I28" s="31">
        <v>526</v>
      </c>
      <c r="J28" s="32">
        <f t="shared" si="3"/>
        <v>1178</v>
      </c>
      <c r="K28" s="192" t="s">
        <v>98</v>
      </c>
      <c r="L28" s="33">
        <v>786</v>
      </c>
      <c r="M28" s="33">
        <v>403</v>
      </c>
      <c r="N28" s="33">
        <v>259</v>
      </c>
      <c r="O28" s="33">
        <v>278</v>
      </c>
      <c r="P28" s="31">
        <v>305</v>
      </c>
      <c r="Q28" s="32">
        <f t="shared" si="4"/>
        <v>2031</v>
      </c>
      <c r="R28" s="205">
        <f t="shared" si="5"/>
        <v>3209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598</v>
      </c>
      <c r="I29" s="31">
        <v>493</v>
      </c>
      <c r="J29" s="32">
        <f t="shared" si="3"/>
        <v>1091</v>
      </c>
      <c r="K29" s="192" t="s">
        <v>98</v>
      </c>
      <c r="L29" s="33">
        <v>870</v>
      </c>
      <c r="M29" s="33">
        <v>528</v>
      </c>
      <c r="N29" s="33">
        <v>388</v>
      </c>
      <c r="O29" s="33">
        <v>452</v>
      </c>
      <c r="P29" s="31">
        <v>405</v>
      </c>
      <c r="Q29" s="32">
        <f t="shared" si="4"/>
        <v>2643</v>
      </c>
      <c r="R29" s="205">
        <f t="shared" si="5"/>
        <v>3734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240</v>
      </c>
      <c r="I30" s="36">
        <v>286</v>
      </c>
      <c r="J30" s="37">
        <f t="shared" si="3"/>
        <v>526</v>
      </c>
      <c r="K30" s="193" t="s">
        <v>98</v>
      </c>
      <c r="L30" s="38">
        <v>704</v>
      </c>
      <c r="M30" s="38">
        <v>542</v>
      </c>
      <c r="N30" s="38">
        <v>495</v>
      </c>
      <c r="O30" s="38">
        <v>641</v>
      </c>
      <c r="P30" s="36">
        <v>624</v>
      </c>
      <c r="Q30" s="37">
        <f t="shared" si="4"/>
        <v>3006</v>
      </c>
      <c r="R30" s="206">
        <f t="shared" si="5"/>
        <v>3532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21</v>
      </c>
      <c r="I31" s="23">
        <v>30</v>
      </c>
      <c r="J31" s="24">
        <f t="shared" si="3"/>
        <v>51</v>
      </c>
      <c r="K31" s="191" t="s">
        <v>98</v>
      </c>
      <c r="L31" s="25">
        <v>41</v>
      </c>
      <c r="M31" s="25">
        <v>24</v>
      </c>
      <c r="N31" s="25">
        <v>17</v>
      </c>
      <c r="O31" s="25">
        <v>14</v>
      </c>
      <c r="P31" s="26">
        <v>22</v>
      </c>
      <c r="Q31" s="41">
        <f t="shared" si="4"/>
        <v>118</v>
      </c>
      <c r="R31" s="207">
        <f t="shared" si="5"/>
        <v>169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2113</v>
      </c>
      <c r="I32" s="209">
        <f>I24+I31</f>
        <v>1821</v>
      </c>
      <c r="J32" s="210">
        <f t="shared" si="3"/>
        <v>3934</v>
      </c>
      <c r="K32" s="211" t="s">
        <v>98</v>
      </c>
      <c r="L32" s="212">
        <f>L24+L31</f>
        <v>3031</v>
      </c>
      <c r="M32" s="212">
        <f>M24+M31</f>
        <v>1855</v>
      </c>
      <c r="N32" s="212">
        <f>N24+N31</f>
        <v>1391</v>
      </c>
      <c r="O32" s="212">
        <f>O24+O31</f>
        <v>1599.278</v>
      </c>
      <c r="P32" s="209">
        <f>P24+P31</f>
        <v>1611</v>
      </c>
      <c r="Q32" s="210">
        <f t="shared" si="4"/>
        <v>9487.278</v>
      </c>
      <c r="R32" s="213">
        <f t="shared" si="5"/>
        <v>13421.278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2893</v>
      </c>
      <c r="I34" s="217">
        <f t="shared" si="6"/>
        <v>2370</v>
      </c>
      <c r="J34" s="24">
        <f>SUM(H34:I34)</f>
        <v>5263</v>
      </c>
      <c r="K34" s="191" t="s">
        <v>98</v>
      </c>
      <c r="L34" s="218">
        <f>L14+L24</f>
        <v>4290</v>
      </c>
      <c r="M34" s="218">
        <f>M14+M24</f>
        <v>2795</v>
      </c>
      <c r="N34" s="218">
        <f>N14+N24</f>
        <v>2039</v>
      </c>
      <c r="O34" s="218">
        <f>O14+O24</f>
        <v>2180.2780000000002</v>
      </c>
      <c r="P34" s="218">
        <f>P14+P24</f>
        <v>2157</v>
      </c>
      <c r="Q34" s="27">
        <f aca="true" t="shared" si="7" ref="Q34:Q42">SUM(K34:P34)</f>
        <v>13461.278</v>
      </c>
      <c r="R34" s="203">
        <f aca="true" t="shared" si="8" ref="R34:R42">SUM(J34,Q34)</f>
        <v>18724.278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167</v>
      </c>
      <c r="I35" s="219">
        <f t="shared" si="6"/>
        <v>161</v>
      </c>
      <c r="J35" s="32">
        <f>SUM(H35:I35)</f>
        <v>328</v>
      </c>
      <c r="K35" s="220" t="s">
        <v>98</v>
      </c>
      <c r="L35" s="157">
        <f aca="true" t="shared" si="9" ref="L35:P41">L15+L25</f>
        <v>215</v>
      </c>
      <c r="M35" s="157">
        <f t="shared" si="9"/>
        <v>170</v>
      </c>
      <c r="N35" s="157">
        <f t="shared" si="9"/>
        <v>118</v>
      </c>
      <c r="O35" s="157">
        <f t="shared" si="9"/>
        <v>81</v>
      </c>
      <c r="P35" s="154">
        <f>P15+P25</f>
        <v>99</v>
      </c>
      <c r="Q35" s="32">
        <f>SUM(K35:P35)</f>
        <v>683</v>
      </c>
      <c r="R35" s="204">
        <f>SUM(J35,Q35)</f>
        <v>1011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265</v>
      </c>
      <c r="I36" s="221">
        <f t="shared" si="6"/>
        <v>252</v>
      </c>
      <c r="J36" s="32">
        <f aca="true" t="shared" si="10" ref="J36:J42">SUM(H36:I36)</f>
        <v>517</v>
      </c>
      <c r="K36" s="222" t="s">
        <v>98</v>
      </c>
      <c r="L36" s="158">
        <f t="shared" si="9"/>
        <v>338</v>
      </c>
      <c r="M36" s="158">
        <f t="shared" si="9"/>
        <v>239</v>
      </c>
      <c r="N36" s="158">
        <f t="shared" si="9"/>
        <v>152</v>
      </c>
      <c r="O36" s="158">
        <f t="shared" si="9"/>
        <v>131</v>
      </c>
      <c r="P36" s="156">
        <f t="shared" si="9"/>
        <v>157</v>
      </c>
      <c r="Q36" s="32">
        <f t="shared" si="7"/>
        <v>1017</v>
      </c>
      <c r="R36" s="205">
        <f t="shared" si="8"/>
        <v>1534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483</v>
      </c>
      <c r="I37" s="221">
        <f t="shared" si="6"/>
        <v>360</v>
      </c>
      <c r="J37" s="32">
        <f t="shared" si="10"/>
        <v>843</v>
      </c>
      <c r="K37" s="222" t="s">
        <v>98</v>
      </c>
      <c r="L37" s="158">
        <f t="shared" si="9"/>
        <v>555</v>
      </c>
      <c r="M37" s="158">
        <f t="shared" si="9"/>
        <v>352</v>
      </c>
      <c r="N37" s="158">
        <f t="shared" si="9"/>
        <v>228</v>
      </c>
      <c r="O37" s="158">
        <f t="shared" si="9"/>
        <v>209.27800000000002</v>
      </c>
      <c r="P37" s="156">
        <f t="shared" si="9"/>
        <v>229</v>
      </c>
      <c r="Q37" s="32">
        <f t="shared" si="7"/>
        <v>1573.278</v>
      </c>
      <c r="R37" s="205">
        <f>SUM(J37,Q37)</f>
        <v>2416.2780000000002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830</v>
      </c>
      <c r="I38" s="221">
        <f t="shared" si="6"/>
        <v>649</v>
      </c>
      <c r="J38" s="32">
        <f t="shared" si="10"/>
        <v>1479</v>
      </c>
      <c r="K38" s="222" t="s">
        <v>98</v>
      </c>
      <c r="L38" s="158">
        <f t="shared" si="9"/>
        <v>1107</v>
      </c>
      <c r="M38" s="158">
        <f t="shared" si="9"/>
        <v>622</v>
      </c>
      <c r="N38" s="158">
        <f t="shared" si="9"/>
        <v>403</v>
      </c>
      <c r="O38" s="158">
        <f t="shared" si="9"/>
        <v>448</v>
      </c>
      <c r="P38" s="156">
        <f t="shared" si="9"/>
        <v>450</v>
      </c>
      <c r="Q38" s="32">
        <f t="shared" si="7"/>
        <v>3030</v>
      </c>
      <c r="R38" s="205">
        <f t="shared" si="8"/>
        <v>4509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805</v>
      </c>
      <c r="I39" s="221">
        <f t="shared" si="6"/>
        <v>607</v>
      </c>
      <c r="J39" s="32">
        <f t="shared" si="10"/>
        <v>1412</v>
      </c>
      <c r="K39" s="222" t="s">
        <v>98</v>
      </c>
      <c r="L39" s="158">
        <f t="shared" si="9"/>
        <v>1168</v>
      </c>
      <c r="M39" s="158">
        <f t="shared" si="9"/>
        <v>736</v>
      </c>
      <c r="N39" s="158">
        <f t="shared" si="9"/>
        <v>550</v>
      </c>
      <c r="O39" s="158">
        <f t="shared" si="9"/>
        <v>576</v>
      </c>
      <c r="P39" s="156">
        <f t="shared" si="9"/>
        <v>507</v>
      </c>
      <c r="Q39" s="32">
        <f t="shared" si="7"/>
        <v>3537</v>
      </c>
      <c r="R39" s="205">
        <f t="shared" si="8"/>
        <v>4949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343</v>
      </c>
      <c r="I40" s="223">
        <f t="shared" si="6"/>
        <v>341</v>
      </c>
      <c r="J40" s="37">
        <f t="shared" si="10"/>
        <v>684</v>
      </c>
      <c r="K40" s="224" t="s">
        <v>98</v>
      </c>
      <c r="L40" s="225">
        <f t="shared" si="9"/>
        <v>907</v>
      </c>
      <c r="M40" s="225">
        <f t="shared" si="9"/>
        <v>676</v>
      </c>
      <c r="N40" s="225">
        <f t="shared" si="9"/>
        <v>588</v>
      </c>
      <c r="O40" s="225">
        <f t="shared" si="9"/>
        <v>735</v>
      </c>
      <c r="P40" s="226">
        <f t="shared" si="9"/>
        <v>715</v>
      </c>
      <c r="Q40" s="227">
        <f t="shared" si="7"/>
        <v>3621</v>
      </c>
      <c r="R40" s="206">
        <f t="shared" si="8"/>
        <v>4305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46</v>
      </c>
      <c r="I41" s="217">
        <f t="shared" si="6"/>
        <v>57</v>
      </c>
      <c r="J41" s="22">
        <f>SUM(H41:I41)</f>
        <v>103</v>
      </c>
      <c r="K41" s="228" t="s">
        <v>98</v>
      </c>
      <c r="L41" s="148">
        <f>L21+L31</f>
        <v>79</v>
      </c>
      <c r="M41" s="148">
        <f t="shared" si="9"/>
        <v>65</v>
      </c>
      <c r="N41" s="148">
        <f t="shared" si="9"/>
        <v>42</v>
      </c>
      <c r="O41" s="148">
        <f t="shared" si="9"/>
        <v>30</v>
      </c>
      <c r="P41" s="149">
        <f t="shared" si="9"/>
        <v>52</v>
      </c>
      <c r="Q41" s="27">
        <f t="shared" si="7"/>
        <v>268</v>
      </c>
      <c r="R41" s="229">
        <f t="shared" si="8"/>
        <v>371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2939</v>
      </c>
      <c r="I42" s="209">
        <f>I34+I41</f>
        <v>2427</v>
      </c>
      <c r="J42" s="210">
        <f t="shared" si="10"/>
        <v>5366</v>
      </c>
      <c r="K42" s="211" t="s">
        <v>98</v>
      </c>
      <c r="L42" s="212">
        <f>L34+L41</f>
        <v>4369</v>
      </c>
      <c r="M42" s="212">
        <f>M34+M41</f>
        <v>2860</v>
      </c>
      <c r="N42" s="212">
        <f>N34+N41</f>
        <v>2081</v>
      </c>
      <c r="O42" s="212">
        <f>O34+O41</f>
        <v>2210.2780000000002</v>
      </c>
      <c r="P42" s="209">
        <f>P34+P41</f>
        <v>2209</v>
      </c>
      <c r="Q42" s="210">
        <f t="shared" si="7"/>
        <v>13729.278</v>
      </c>
      <c r="R42" s="213">
        <f t="shared" si="8"/>
        <v>19095.278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平成２７年（２０１５年）１２月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1551</v>
      </c>
      <c r="I49" s="56">
        <v>1627</v>
      </c>
      <c r="J49" s="57">
        <f>SUM(H49:I49)</f>
        <v>3178</v>
      </c>
      <c r="K49" s="58">
        <v>0</v>
      </c>
      <c r="L49" s="59">
        <v>3097</v>
      </c>
      <c r="M49" s="59">
        <v>2095</v>
      </c>
      <c r="N49" s="59">
        <v>1249</v>
      </c>
      <c r="O49" s="59">
        <v>844</v>
      </c>
      <c r="P49" s="60">
        <v>422</v>
      </c>
      <c r="Q49" s="61">
        <f>SUM(K49:P49)</f>
        <v>7707</v>
      </c>
      <c r="R49" s="28">
        <f>SUM(J49,Q49)</f>
        <v>10885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18</v>
      </c>
      <c r="I50" s="63">
        <v>38</v>
      </c>
      <c r="J50" s="64">
        <f>SUM(H50:I50)</f>
        <v>56</v>
      </c>
      <c r="K50" s="65">
        <v>0</v>
      </c>
      <c r="L50" s="66">
        <v>48</v>
      </c>
      <c r="M50" s="66">
        <v>46</v>
      </c>
      <c r="N50" s="66">
        <v>31</v>
      </c>
      <c r="O50" s="66">
        <v>11</v>
      </c>
      <c r="P50" s="67">
        <v>16</v>
      </c>
      <c r="Q50" s="68">
        <f>SUM(K50:P50)</f>
        <v>152</v>
      </c>
      <c r="R50" s="39">
        <f>SUM(J50,Q50)</f>
        <v>208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1569</v>
      </c>
      <c r="I51" s="43">
        <f t="shared" si="11"/>
        <v>1665</v>
      </c>
      <c r="J51" s="44">
        <f t="shared" si="11"/>
        <v>3234</v>
      </c>
      <c r="K51" s="45">
        <f t="shared" si="11"/>
        <v>0</v>
      </c>
      <c r="L51" s="46">
        <f t="shared" si="11"/>
        <v>3145</v>
      </c>
      <c r="M51" s="46">
        <f t="shared" si="11"/>
        <v>2141</v>
      </c>
      <c r="N51" s="46">
        <f t="shared" si="11"/>
        <v>1280</v>
      </c>
      <c r="O51" s="46">
        <f t="shared" si="11"/>
        <v>855</v>
      </c>
      <c r="P51" s="43">
        <f t="shared" si="11"/>
        <v>438</v>
      </c>
      <c r="Q51" s="44">
        <f>SUM(K51:P51)</f>
        <v>7859</v>
      </c>
      <c r="R51" s="47">
        <f>SUM(J51,Q51)</f>
        <v>11093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平成２７年（２０１５年）１２月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20</v>
      </c>
      <c r="I58" s="56">
        <v>13</v>
      </c>
      <c r="J58" s="57">
        <f>SUM(H58:I58)</f>
        <v>33</v>
      </c>
      <c r="K58" s="58">
        <v>0</v>
      </c>
      <c r="L58" s="59">
        <v>381</v>
      </c>
      <c r="M58" s="59">
        <v>438</v>
      </c>
      <c r="N58" s="59">
        <v>366</v>
      </c>
      <c r="O58" s="59">
        <v>271</v>
      </c>
      <c r="P58" s="60">
        <v>130</v>
      </c>
      <c r="Q58" s="70">
        <f>SUM(K58:P58)</f>
        <v>1586</v>
      </c>
      <c r="R58" s="71">
        <f>SUM(J58,Q58)</f>
        <v>1619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7</v>
      </c>
      <c r="M59" s="66">
        <v>8</v>
      </c>
      <c r="N59" s="66">
        <v>3</v>
      </c>
      <c r="O59" s="66">
        <v>3</v>
      </c>
      <c r="P59" s="67">
        <v>3</v>
      </c>
      <c r="Q59" s="72">
        <f>SUM(K59:P59)</f>
        <v>24</v>
      </c>
      <c r="R59" s="73">
        <f>SUM(J59,Q59)</f>
        <v>24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20</v>
      </c>
      <c r="I60" s="43">
        <f>I58+I59</f>
        <v>13</v>
      </c>
      <c r="J60" s="44">
        <f>SUM(H60:I60)</f>
        <v>33</v>
      </c>
      <c r="K60" s="45">
        <f aca="true" t="shared" si="12" ref="K60:P60">K58+K59</f>
        <v>0</v>
      </c>
      <c r="L60" s="46">
        <f t="shared" si="12"/>
        <v>388</v>
      </c>
      <c r="M60" s="46">
        <f t="shared" si="12"/>
        <v>446</v>
      </c>
      <c r="N60" s="46">
        <f t="shared" si="12"/>
        <v>369</v>
      </c>
      <c r="O60" s="46">
        <f t="shared" si="12"/>
        <v>274</v>
      </c>
      <c r="P60" s="43">
        <f t="shared" si="12"/>
        <v>133</v>
      </c>
      <c r="Q60" s="74">
        <f>SUM(K60:P60)</f>
        <v>1610</v>
      </c>
      <c r="R60" s="75">
        <f>SUM(J60,Q60)</f>
        <v>1643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平成２７年（２０１５年）１２月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4</v>
      </c>
      <c r="L68" s="59">
        <v>31</v>
      </c>
      <c r="M68" s="59">
        <v>162</v>
      </c>
      <c r="N68" s="59">
        <v>384</v>
      </c>
      <c r="O68" s="60">
        <v>409</v>
      </c>
      <c r="P68" s="70">
        <f>SUM(K68:O68)</f>
        <v>990</v>
      </c>
      <c r="Q68" s="71">
        <f>SUM(J68,P68)</f>
        <v>990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0</v>
      </c>
      <c r="M69" s="66">
        <v>1</v>
      </c>
      <c r="N69" s="66">
        <v>3</v>
      </c>
      <c r="O69" s="67">
        <v>7</v>
      </c>
      <c r="P69" s="72">
        <f>SUM(K69:O69)</f>
        <v>11</v>
      </c>
      <c r="Q69" s="73">
        <f>SUM(J69,P69)</f>
        <v>11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4</v>
      </c>
      <c r="L70" s="46">
        <f>L68+L69</f>
        <v>31</v>
      </c>
      <c r="M70" s="46">
        <f>M68+M69</f>
        <v>163</v>
      </c>
      <c r="N70" s="46">
        <f>N68+N69</f>
        <v>387</v>
      </c>
      <c r="O70" s="43">
        <f>O68+O69</f>
        <v>416</v>
      </c>
      <c r="P70" s="74">
        <f>SUM(K70:O70)</f>
        <v>1001</v>
      </c>
      <c r="Q70" s="75">
        <f>SUM(J70,P70)</f>
        <v>1001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平成２７年（２０１５年）１２月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39</v>
      </c>
      <c r="L76" s="59">
        <v>70</v>
      </c>
      <c r="M76" s="59">
        <v>115</v>
      </c>
      <c r="N76" s="59">
        <v>142</v>
      </c>
      <c r="O76" s="60">
        <v>87</v>
      </c>
      <c r="P76" s="70">
        <f>SUM(K76:O76)</f>
        <v>453</v>
      </c>
      <c r="Q76" s="71">
        <f>SUM(J76,P76)</f>
        <v>453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0</v>
      </c>
      <c r="N77" s="66">
        <v>0</v>
      </c>
      <c r="O77" s="67">
        <v>0</v>
      </c>
      <c r="P77" s="72">
        <f>SUM(K77:O77)</f>
        <v>1</v>
      </c>
      <c r="Q77" s="73">
        <f>SUM(J77,P77)</f>
        <v>1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40</v>
      </c>
      <c r="L78" s="46">
        <f>L76+L77</f>
        <v>70</v>
      </c>
      <c r="M78" s="46">
        <f>M76+M77</f>
        <v>115</v>
      </c>
      <c r="N78" s="46">
        <f>N76+N77</f>
        <v>142</v>
      </c>
      <c r="O78" s="43">
        <f>O76+O77</f>
        <v>87</v>
      </c>
      <c r="P78" s="74">
        <f>SUM(K78:O78)</f>
        <v>454</v>
      </c>
      <c r="Q78" s="75">
        <f>SUM(J78,P78)</f>
        <v>454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平成２７年（２０１５年）１２月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2</v>
      </c>
      <c r="L84" s="59">
        <v>7</v>
      </c>
      <c r="M84" s="59">
        <v>31</v>
      </c>
      <c r="N84" s="59">
        <v>258</v>
      </c>
      <c r="O84" s="60">
        <v>553</v>
      </c>
      <c r="P84" s="70">
        <f>SUM(K84:O84)</f>
        <v>851</v>
      </c>
      <c r="Q84" s="71">
        <f>SUM(J84,P84)</f>
        <v>851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3</v>
      </c>
      <c r="O85" s="67">
        <v>8</v>
      </c>
      <c r="P85" s="72">
        <f>SUM(K85:O85)</f>
        <v>11</v>
      </c>
      <c r="Q85" s="73">
        <f>SUM(J85,P85)</f>
        <v>11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2</v>
      </c>
      <c r="L86" s="46">
        <f>L84+L85</f>
        <v>7</v>
      </c>
      <c r="M86" s="46">
        <f>M84+M85</f>
        <v>31</v>
      </c>
      <c r="N86" s="46">
        <f>N84+N85</f>
        <v>261</v>
      </c>
      <c r="O86" s="43">
        <f>O84+O85</f>
        <v>561</v>
      </c>
      <c r="P86" s="74">
        <f>SUM(K86:O86)</f>
        <v>862</v>
      </c>
      <c r="Q86" s="75">
        <f>SUM(J86,P86)</f>
        <v>862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平成２７年（２０１５年）１２月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3766</v>
      </c>
      <c r="I93" s="98">
        <f t="shared" si="13"/>
        <v>4423</v>
      </c>
      <c r="J93" s="99">
        <f t="shared" si="13"/>
        <v>8189</v>
      </c>
      <c r="K93" s="100">
        <f t="shared" si="13"/>
        <v>0</v>
      </c>
      <c r="L93" s="101">
        <f t="shared" si="13"/>
        <v>8800</v>
      </c>
      <c r="M93" s="101">
        <f t="shared" si="13"/>
        <v>6545</v>
      </c>
      <c r="N93" s="101">
        <f t="shared" si="13"/>
        <v>4121</v>
      </c>
      <c r="O93" s="101">
        <f t="shared" si="13"/>
        <v>2920</v>
      </c>
      <c r="P93" s="102">
        <f t="shared" si="13"/>
        <v>1713</v>
      </c>
      <c r="Q93" s="103">
        <f t="shared" si="13"/>
        <v>24099</v>
      </c>
      <c r="R93" s="104">
        <f t="shared" si="13"/>
        <v>32288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839</v>
      </c>
      <c r="I94" s="98">
        <f t="shared" si="14"/>
        <v>962</v>
      </c>
      <c r="J94" s="99">
        <f t="shared" si="14"/>
        <v>1801</v>
      </c>
      <c r="K94" s="100">
        <f t="shared" si="14"/>
        <v>0</v>
      </c>
      <c r="L94" s="101">
        <f t="shared" si="14"/>
        <v>1939</v>
      </c>
      <c r="M94" s="101">
        <f t="shared" si="14"/>
        <v>1444</v>
      </c>
      <c r="N94" s="101">
        <f t="shared" si="14"/>
        <v>946</v>
      </c>
      <c r="O94" s="101">
        <f t="shared" si="14"/>
        <v>757</v>
      </c>
      <c r="P94" s="102">
        <f t="shared" si="14"/>
        <v>577</v>
      </c>
      <c r="Q94" s="103">
        <f t="shared" si="14"/>
        <v>5663</v>
      </c>
      <c r="R94" s="104">
        <f aca="true" t="shared" si="15" ref="R94:R99">SUM(J94,Q94)</f>
        <v>7464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770</v>
      </c>
      <c r="I95" s="110">
        <v>852</v>
      </c>
      <c r="J95" s="111">
        <f>SUM(H95:I95)</f>
        <v>1622</v>
      </c>
      <c r="K95" s="112">
        <v>0</v>
      </c>
      <c r="L95" s="113">
        <v>1325</v>
      </c>
      <c r="M95" s="113">
        <v>834</v>
      </c>
      <c r="N95" s="113">
        <v>437</v>
      </c>
      <c r="O95" s="113">
        <v>312</v>
      </c>
      <c r="P95" s="110">
        <v>192</v>
      </c>
      <c r="Q95" s="111">
        <f>SUM(K95:P95)</f>
        <v>3100</v>
      </c>
      <c r="R95" s="114">
        <f t="shared" si="15"/>
        <v>4722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3</v>
      </c>
      <c r="N96" s="122">
        <v>6</v>
      </c>
      <c r="O96" s="122">
        <v>5</v>
      </c>
      <c r="P96" s="119">
        <v>26</v>
      </c>
      <c r="Q96" s="120">
        <f>SUM(K96:P96)</f>
        <v>40</v>
      </c>
      <c r="R96" s="123">
        <f t="shared" si="15"/>
        <v>40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17</v>
      </c>
      <c r="I97" s="119">
        <v>25</v>
      </c>
      <c r="J97" s="120">
        <f>SUM(H97:I97)</f>
        <v>42</v>
      </c>
      <c r="K97" s="121">
        <v>0</v>
      </c>
      <c r="L97" s="122">
        <v>163</v>
      </c>
      <c r="M97" s="122">
        <v>144</v>
      </c>
      <c r="N97" s="122">
        <v>104</v>
      </c>
      <c r="O97" s="122">
        <v>108</v>
      </c>
      <c r="P97" s="119">
        <v>82</v>
      </c>
      <c r="Q97" s="120">
        <f>SUM(K97:P97)</f>
        <v>601</v>
      </c>
      <c r="R97" s="123">
        <f t="shared" si="15"/>
        <v>643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10</v>
      </c>
      <c r="I98" s="119">
        <v>32</v>
      </c>
      <c r="J98" s="120">
        <f>SUM(H98:I98)</f>
        <v>42</v>
      </c>
      <c r="K98" s="121">
        <v>0</v>
      </c>
      <c r="L98" s="122">
        <v>73</v>
      </c>
      <c r="M98" s="122">
        <v>88</v>
      </c>
      <c r="N98" s="122">
        <v>53</v>
      </c>
      <c r="O98" s="122">
        <v>31</v>
      </c>
      <c r="P98" s="119">
        <v>16</v>
      </c>
      <c r="Q98" s="120">
        <f>SUM(K98:P98)</f>
        <v>261</v>
      </c>
      <c r="R98" s="123">
        <f t="shared" si="15"/>
        <v>303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42</v>
      </c>
      <c r="I99" s="127">
        <v>53</v>
      </c>
      <c r="J99" s="128">
        <f>SUM(H99:I99)</f>
        <v>95</v>
      </c>
      <c r="K99" s="129">
        <v>0</v>
      </c>
      <c r="L99" s="130">
        <v>378</v>
      </c>
      <c r="M99" s="130">
        <v>375</v>
      </c>
      <c r="N99" s="130">
        <v>346</v>
      </c>
      <c r="O99" s="130">
        <v>301</v>
      </c>
      <c r="P99" s="127">
        <v>261</v>
      </c>
      <c r="Q99" s="128">
        <f>SUM(K99:P99)</f>
        <v>1661</v>
      </c>
      <c r="R99" s="131">
        <f t="shared" si="15"/>
        <v>1756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784</v>
      </c>
      <c r="I100" s="98">
        <f t="shared" si="16"/>
        <v>855</v>
      </c>
      <c r="J100" s="99">
        <f t="shared" si="16"/>
        <v>1639</v>
      </c>
      <c r="K100" s="100">
        <f t="shared" si="16"/>
        <v>0</v>
      </c>
      <c r="L100" s="101">
        <f t="shared" si="16"/>
        <v>2350</v>
      </c>
      <c r="M100" s="101">
        <f t="shared" si="16"/>
        <v>1594</v>
      </c>
      <c r="N100" s="101">
        <f t="shared" si="16"/>
        <v>906</v>
      </c>
      <c r="O100" s="101">
        <f t="shared" si="16"/>
        <v>598</v>
      </c>
      <c r="P100" s="102">
        <f t="shared" si="16"/>
        <v>295</v>
      </c>
      <c r="Q100" s="103">
        <f t="shared" si="16"/>
        <v>5743</v>
      </c>
      <c r="R100" s="104">
        <f t="shared" si="16"/>
        <v>7382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680</v>
      </c>
      <c r="I101" s="110">
        <v>708</v>
      </c>
      <c r="J101" s="132">
        <f>SUM(H101:I101)</f>
        <v>1388</v>
      </c>
      <c r="K101" s="112">
        <v>0</v>
      </c>
      <c r="L101" s="113">
        <v>1892</v>
      </c>
      <c r="M101" s="113">
        <v>1195</v>
      </c>
      <c r="N101" s="113">
        <v>641</v>
      </c>
      <c r="O101" s="113">
        <v>447</v>
      </c>
      <c r="P101" s="110">
        <v>214</v>
      </c>
      <c r="Q101" s="111">
        <f>SUM(K101:P101)</f>
        <v>4389</v>
      </c>
      <c r="R101" s="114">
        <f>SUM(J101,Q101)</f>
        <v>5777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104</v>
      </c>
      <c r="I102" s="127">
        <v>147</v>
      </c>
      <c r="J102" s="133">
        <f>SUM(H102:I102)</f>
        <v>251</v>
      </c>
      <c r="K102" s="129">
        <v>0</v>
      </c>
      <c r="L102" s="130">
        <v>458</v>
      </c>
      <c r="M102" s="130">
        <v>399</v>
      </c>
      <c r="N102" s="130">
        <v>265</v>
      </c>
      <c r="O102" s="130">
        <v>151</v>
      </c>
      <c r="P102" s="127">
        <v>81</v>
      </c>
      <c r="Q102" s="128">
        <f>SUM(K102:P102)</f>
        <v>1354</v>
      </c>
      <c r="R102" s="131">
        <f>SUM(J102,Q102)</f>
        <v>1605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1</v>
      </c>
      <c r="I103" s="98">
        <f t="shared" si="17"/>
        <v>11</v>
      </c>
      <c r="J103" s="99">
        <f t="shared" si="17"/>
        <v>12</v>
      </c>
      <c r="K103" s="100">
        <f t="shared" si="17"/>
        <v>0</v>
      </c>
      <c r="L103" s="101">
        <f t="shared" si="17"/>
        <v>188</v>
      </c>
      <c r="M103" s="101">
        <f t="shared" si="17"/>
        <v>202</v>
      </c>
      <c r="N103" s="101">
        <f t="shared" si="17"/>
        <v>232</v>
      </c>
      <c r="O103" s="101">
        <f t="shared" si="17"/>
        <v>179</v>
      </c>
      <c r="P103" s="102">
        <f t="shared" si="17"/>
        <v>97</v>
      </c>
      <c r="Q103" s="103">
        <f t="shared" si="17"/>
        <v>898</v>
      </c>
      <c r="R103" s="104">
        <f t="shared" si="17"/>
        <v>910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1</v>
      </c>
      <c r="I104" s="110">
        <v>9</v>
      </c>
      <c r="J104" s="132">
        <f>SUM(H104:I104)</f>
        <v>10</v>
      </c>
      <c r="K104" s="112">
        <v>0</v>
      </c>
      <c r="L104" s="113">
        <v>154</v>
      </c>
      <c r="M104" s="113">
        <v>167</v>
      </c>
      <c r="N104" s="113">
        <v>162</v>
      </c>
      <c r="O104" s="113">
        <v>134</v>
      </c>
      <c r="P104" s="110">
        <v>64</v>
      </c>
      <c r="Q104" s="111">
        <f>SUM(K104:P104)</f>
        <v>681</v>
      </c>
      <c r="R104" s="114">
        <f>SUM(J104,Q104)</f>
        <v>691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1</v>
      </c>
      <c r="J105" s="134">
        <f>SUM(H105:I105)</f>
        <v>1</v>
      </c>
      <c r="K105" s="121">
        <v>0</v>
      </c>
      <c r="L105" s="122">
        <v>28</v>
      </c>
      <c r="M105" s="122">
        <v>33</v>
      </c>
      <c r="N105" s="122">
        <v>69</v>
      </c>
      <c r="O105" s="122">
        <v>44</v>
      </c>
      <c r="P105" s="119">
        <v>29</v>
      </c>
      <c r="Q105" s="120">
        <f>SUM(K105:P105)</f>
        <v>203</v>
      </c>
      <c r="R105" s="123">
        <f>SUM(J105,Q105)</f>
        <v>204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1</v>
      </c>
      <c r="J106" s="133">
        <f>SUM(H106:I106)</f>
        <v>1</v>
      </c>
      <c r="K106" s="129">
        <v>0</v>
      </c>
      <c r="L106" s="130">
        <v>6</v>
      </c>
      <c r="M106" s="130">
        <v>2</v>
      </c>
      <c r="N106" s="130">
        <v>1</v>
      </c>
      <c r="O106" s="130">
        <v>1</v>
      </c>
      <c r="P106" s="127">
        <v>4</v>
      </c>
      <c r="Q106" s="128">
        <f>SUM(K106:P106)</f>
        <v>14</v>
      </c>
      <c r="R106" s="131">
        <f>SUM(J106,Q106)</f>
        <v>15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574</v>
      </c>
      <c r="I107" s="98">
        <f t="shared" si="18"/>
        <v>936</v>
      </c>
      <c r="J107" s="99">
        <f t="shared" si="18"/>
        <v>1510</v>
      </c>
      <c r="K107" s="100">
        <f t="shared" si="18"/>
        <v>0</v>
      </c>
      <c r="L107" s="101">
        <f t="shared" si="18"/>
        <v>1270</v>
      </c>
      <c r="M107" s="101">
        <f t="shared" si="18"/>
        <v>1295</v>
      </c>
      <c r="N107" s="101">
        <f t="shared" si="18"/>
        <v>871</v>
      </c>
      <c r="O107" s="101">
        <f t="shared" si="18"/>
        <v>633</v>
      </c>
      <c r="P107" s="102">
        <f t="shared" si="18"/>
        <v>360</v>
      </c>
      <c r="Q107" s="103">
        <f t="shared" si="18"/>
        <v>4429</v>
      </c>
      <c r="R107" s="104">
        <f t="shared" si="18"/>
        <v>5939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528</v>
      </c>
      <c r="I108" s="110">
        <v>900</v>
      </c>
      <c r="J108" s="132">
        <f>SUM(H108:I108)</f>
        <v>1428</v>
      </c>
      <c r="K108" s="112">
        <v>0</v>
      </c>
      <c r="L108" s="113">
        <v>1197</v>
      </c>
      <c r="M108" s="113">
        <v>1243</v>
      </c>
      <c r="N108" s="113">
        <v>833</v>
      </c>
      <c r="O108" s="113">
        <v>615</v>
      </c>
      <c r="P108" s="110">
        <v>353</v>
      </c>
      <c r="Q108" s="111">
        <f>SUM(K108:P108)</f>
        <v>4241</v>
      </c>
      <c r="R108" s="114">
        <f>SUM(J108,Q108)</f>
        <v>5669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24</v>
      </c>
      <c r="I109" s="119">
        <v>18</v>
      </c>
      <c r="J109" s="134">
        <f>SUM(H109:I109)</f>
        <v>42</v>
      </c>
      <c r="K109" s="121">
        <v>0</v>
      </c>
      <c r="L109" s="122">
        <v>41</v>
      </c>
      <c r="M109" s="122">
        <v>15</v>
      </c>
      <c r="N109" s="122">
        <v>21</v>
      </c>
      <c r="O109" s="122">
        <v>11</v>
      </c>
      <c r="P109" s="119">
        <v>5</v>
      </c>
      <c r="Q109" s="120">
        <f>SUM(K109:P109)</f>
        <v>93</v>
      </c>
      <c r="R109" s="123">
        <f>SUM(J109,Q109)</f>
        <v>135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22</v>
      </c>
      <c r="I110" s="127">
        <v>18</v>
      </c>
      <c r="J110" s="133">
        <f>SUM(H110:I110)</f>
        <v>40</v>
      </c>
      <c r="K110" s="129">
        <v>0</v>
      </c>
      <c r="L110" s="130">
        <v>32</v>
      </c>
      <c r="M110" s="130">
        <v>37</v>
      </c>
      <c r="N110" s="130">
        <v>17</v>
      </c>
      <c r="O110" s="130">
        <v>7</v>
      </c>
      <c r="P110" s="127">
        <v>2</v>
      </c>
      <c r="Q110" s="128">
        <f>SUM(K110:P110)</f>
        <v>95</v>
      </c>
      <c r="R110" s="131">
        <f>SUM(J110,Q110)</f>
        <v>135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20</v>
      </c>
      <c r="I111" s="98">
        <v>21</v>
      </c>
      <c r="J111" s="99">
        <f>SUM(H111:I111)</f>
        <v>41</v>
      </c>
      <c r="K111" s="100">
        <v>0</v>
      </c>
      <c r="L111" s="101">
        <v>129</v>
      </c>
      <c r="M111" s="101">
        <v>102</v>
      </c>
      <c r="N111" s="101">
        <v>85</v>
      </c>
      <c r="O111" s="101">
        <v>74</v>
      </c>
      <c r="P111" s="102">
        <v>36</v>
      </c>
      <c r="Q111" s="103">
        <f>SUM(K111:P111)</f>
        <v>426</v>
      </c>
      <c r="R111" s="104">
        <f>SUM(J111,Q111)</f>
        <v>467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1548</v>
      </c>
      <c r="I112" s="98">
        <v>1638</v>
      </c>
      <c r="J112" s="99">
        <f>SUM(H112:I112)</f>
        <v>3186</v>
      </c>
      <c r="K112" s="100">
        <v>0</v>
      </c>
      <c r="L112" s="101">
        <v>2924</v>
      </c>
      <c r="M112" s="101">
        <v>1908</v>
      </c>
      <c r="N112" s="101">
        <v>1081</v>
      </c>
      <c r="O112" s="101">
        <v>679</v>
      </c>
      <c r="P112" s="102">
        <v>348</v>
      </c>
      <c r="Q112" s="103">
        <f>SUM(K112:P112)</f>
        <v>6940</v>
      </c>
      <c r="R112" s="104">
        <f>SUM(J112,Q112)</f>
        <v>10126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20</v>
      </c>
      <c r="I113" s="98">
        <f t="shared" si="19"/>
        <v>13</v>
      </c>
      <c r="J113" s="99">
        <f t="shared" si="19"/>
        <v>33</v>
      </c>
      <c r="K113" s="100">
        <f>SUM(K114:K121)</f>
        <v>0</v>
      </c>
      <c r="L113" s="101">
        <f>SUM(L114:L121)</f>
        <v>388</v>
      </c>
      <c r="M113" s="101">
        <f>SUM(M114:M121)</f>
        <v>450</v>
      </c>
      <c r="N113" s="101">
        <f t="shared" si="19"/>
        <v>371</v>
      </c>
      <c r="O113" s="101">
        <f t="shared" si="19"/>
        <v>277</v>
      </c>
      <c r="P113" s="102">
        <f t="shared" si="19"/>
        <v>133</v>
      </c>
      <c r="Q113" s="103">
        <f t="shared" si="19"/>
        <v>1619</v>
      </c>
      <c r="R113" s="104">
        <f t="shared" si="19"/>
        <v>1652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f>SUM(H114:I114)</f>
        <v>0</v>
      </c>
      <c r="K114" s="139"/>
      <c r="L114" s="113">
        <v>25</v>
      </c>
      <c r="M114" s="113">
        <v>8</v>
      </c>
      <c r="N114" s="113">
        <v>12</v>
      </c>
      <c r="O114" s="113">
        <v>6</v>
      </c>
      <c r="P114" s="110">
        <v>4</v>
      </c>
      <c r="Q114" s="111">
        <f aca="true" t="shared" si="20" ref="Q114:Q121">SUM(K114:P114)</f>
        <v>55</v>
      </c>
      <c r="R114" s="114">
        <f aca="true" t="shared" si="21" ref="R114:R121">SUM(J114,Q114)</f>
        <v>55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2</v>
      </c>
      <c r="I116" s="119">
        <v>3</v>
      </c>
      <c r="J116" s="134">
        <f t="shared" si="22"/>
        <v>5</v>
      </c>
      <c r="K116" s="121">
        <v>0</v>
      </c>
      <c r="L116" s="122">
        <v>79</v>
      </c>
      <c r="M116" s="122">
        <v>94</v>
      </c>
      <c r="N116" s="122">
        <v>64</v>
      </c>
      <c r="O116" s="122">
        <v>39</v>
      </c>
      <c r="P116" s="119">
        <v>17</v>
      </c>
      <c r="Q116" s="120">
        <f t="shared" si="20"/>
        <v>293</v>
      </c>
      <c r="R116" s="123">
        <f t="shared" si="21"/>
        <v>298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18</v>
      </c>
      <c r="I117" s="119">
        <v>10</v>
      </c>
      <c r="J117" s="134">
        <f t="shared" si="22"/>
        <v>28</v>
      </c>
      <c r="K117" s="121">
        <v>0</v>
      </c>
      <c r="L117" s="122">
        <v>94</v>
      </c>
      <c r="M117" s="122">
        <v>96</v>
      </c>
      <c r="N117" s="122">
        <v>64</v>
      </c>
      <c r="O117" s="122">
        <v>50</v>
      </c>
      <c r="P117" s="119">
        <v>26</v>
      </c>
      <c r="Q117" s="120">
        <f t="shared" si="20"/>
        <v>330</v>
      </c>
      <c r="R117" s="123">
        <f t="shared" si="21"/>
        <v>358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159</v>
      </c>
      <c r="M118" s="122">
        <v>214</v>
      </c>
      <c r="N118" s="122">
        <v>187</v>
      </c>
      <c r="O118" s="122">
        <v>136</v>
      </c>
      <c r="P118" s="119">
        <v>54</v>
      </c>
      <c r="Q118" s="120">
        <f t="shared" si="20"/>
        <v>750</v>
      </c>
      <c r="R118" s="123">
        <f t="shared" si="21"/>
        <v>750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25</v>
      </c>
      <c r="M119" s="122">
        <v>34</v>
      </c>
      <c r="N119" s="122">
        <v>29</v>
      </c>
      <c r="O119" s="122">
        <v>30</v>
      </c>
      <c r="P119" s="119">
        <v>19</v>
      </c>
      <c r="Q119" s="120">
        <f t="shared" si="20"/>
        <v>137</v>
      </c>
      <c r="R119" s="123">
        <f t="shared" si="21"/>
        <v>137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10</v>
      </c>
      <c r="O120" s="122">
        <v>10</v>
      </c>
      <c r="P120" s="119">
        <v>11</v>
      </c>
      <c r="Q120" s="120">
        <f>SUM(K120:P120)</f>
        <v>32</v>
      </c>
      <c r="R120" s="123">
        <f>SUM(J120,Q120)</f>
        <v>32</v>
      </c>
    </row>
    <row r="121" spans="2:18" s="91" customFormat="1" ht="16.5" customHeight="1">
      <c r="B121" s="144"/>
      <c r="C121" s="242" t="s">
        <v>95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6</v>
      </c>
      <c r="M121" s="174">
        <v>3</v>
      </c>
      <c r="N121" s="174">
        <v>5</v>
      </c>
      <c r="O121" s="174">
        <v>6</v>
      </c>
      <c r="P121" s="171">
        <v>2</v>
      </c>
      <c r="Q121" s="175">
        <f t="shared" si="20"/>
        <v>22</v>
      </c>
      <c r="R121" s="176">
        <f t="shared" si="21"/>
        <v>22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51</v>
      </c>
      <c r="M122" s="101">
        <f t="shared" si="23"/>
        <v>108</v>
      </c>
      <c r="N122" s="101">
        <f t="shared" si="23"/>
        <v>311</v>
      </c>
      <c r="O122" s="101">
        <f t="shared" si="23"/>
        <v>815</v>
      </c>
      <c r="P122" s="102">
        <f t="shared" si="23"/>
        <v>1071</v>
      </c>
      <c r="Q122" s="103">
        <f t="shared" si="23"/>
        <v>2356</v>
      </c>
      <c r="R122" s="104">
        <f t="shared" si="23"/>
        <v>2356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4</v>
      </c>
      <c r="M123" s="113">
        <v>31</v>
      </c>
      <c r="N123" s="113">
        <v>164</v>
      </c>
      <c r="O123" s="113">
        <v>396</v>
      </c>
      <c r="P123" s="110">
        <v>417</v>
      </c>
      <c r="Q123" s="111">
        <f>SUM(K123:P123)</f>
        <v>1012</v>
      </c>
      <c r="R123" s="114">
        <f>SUM(J123,Q123)</f>
        <v>1012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45</v>
      </c>
      <c r="M124" s="122">
        <v>70</v>
      </c>
      <c r="N124" s="122">
        <v>115</v>
      </c>
      <c r="O124" s="122">
        <v>147</v>
      </c>
      <c r="P124" s="119">
        <v>87</v>
      </c>
      <c r="Q124" s="120">
        <f>SUM(K124:P124)</f>
        <v>464</v>
      </c>
      <c r="R124" s="123">
        <f>SUM(J124,Q124)</f>
        <v>464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2</v>
      </c>
      <c r="M125" s="130">
        <v>7</v>
      </c>
      <c r="N125" s="130">
        <v>32</v>
      </c>
      <c r="O125" s="130">
        <v>272</v>
      </c>
      <c r="P125" s="127">
        <v>567</v>
      </c>
      <c r="Q125" s="128">
        <f>SUM(K125:P125)</f>
        <v>880</v>
      </c>
      <c r="R125" s="131">
        <f>SUM(J125,Q125)</f>
        <v>880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3786</v>
      </c>
      <c r="I126" s="98">
        <f t="shared" si="24"/>
        <v>4436</v>
      </c>
      <c r="J126" s="99">
        <f t="shared" si="24"/>
        <v>8222</v>
      </c>
      <c r="K126" s="100">
        <f t="shared" si="24"/>
        <v>0</v>
      </c>
      <c r="L126" s="101">
        <f t="shared" si="24"/>
        <v>9239</v>
      </c>
      <c r="M126" s="101">
        <f t="shared" si="24"/>
        <v>7103</v>
      </c>
      <c r="N126" s="101">
        <f t="shared" si="24"/>
        <v>4803</v>
      </c>
      <c r="O126" s="101">
        <f t="shared" si="24"/>
        <v>4012</v>
      </c>
      <c r="P126" s="102">
        <f t="shared" si="24"/>
        <v>2917</v>
      </c>
      <c r="Q126" s="103">
        <f t="shared" si="24"/>
        <v>28074</v>
      </c>
      <c r="R126" s="104">
        <f t="shared" si="24"/>
        <v>36296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平成２７年（２０１５年）１２月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37914649</v>
      </c>
      <c r="I132" s="98">
        <f t="shared" si="25"/>
        <v>63860747</v>
      </c>
      <c r="J132" s="99">
        <f t="shared" si="25"/>
        <v>101775396</v>
      </c>
      <c r="K132" s="100">
        <f t="shared" si="25"/>
        <v>0</v>
      </c>
      <c r="L132" s="101">
        <f t="shared" si="25"/>
        <v>275125729</v>
      </c>
      <c r="M132" s="101">
        <f t="shared" si="25"/>
        <v>236292572</v>
      </c>
      <c r="N132" s="101">
        <f t="shared" si="25"/>
        <v>190471886</v>
      </c>
      <c r="O132" s="101">
        <f t="shared" si="25"/>
        <v>150025657</v>
      </c>
      <c r="P132" s="102">
        <f t="shared" si="25"/>
        <v>92888641</v>
      </c>
      <c r="Q132" s="103">
        <f t="shared" si="25"/>
        <v>944804485</v>
      </c>
      <c r="R132" s="104">
        <f t="shared" si="25"/>
        <v>1046579881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11778918</v>
      </c>
      <c r="I133" s="98">
        <f t="shared" si="26"/>
        <v>18901282</v>
      </c>
      <c r="J133" s="99">
        <f t="shared" si="26"/>
        <v>30680200</v>
      </c>
      <c r="K133" s="100">
        <f t="shared" si="26"/>
        <v>0</v>
      </c>
      <c r="L133" s="101">
        <f t="shared" si="26"/>
        <v>45899743</v>
      </c>
      <c r="M133" s="101">
        <f t="shared" si="26"/>
        <v>39478954</v>
      </c>
      <c r="N133" s="101">
        <f t="shared" si="26"/>
        <v>32404159</v>
      </c>
      <c r="O133" s="101">
        <f t="shared" si="26"/>
        <v>29244966</v>
      </c>
      <c r="P133" s="102">
        <f t="shared" si="26"/>
        <v>24989905</v>
      </c>
      <c r="Q133" s="103">
        <f t="shared" si="26"/>
        <v>172017727</v>
      </c>
      <c r="R133" s="104">
        <f aca="true" t="shared" si="27" ref="R133:R138">SUM(J133,Q133)</f>
        <v>202697927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10929485</v>
      </c>
      <c r="I134" s="110">
        <v>16304081</v>
      </c>
      <c r="J134" s="111">
        <f>SUM(H134:I134)</f>
        <v>27233566</v>
      </c>
      <c r="K134" s="112">
        <v>0</v>
      </c>
      <c r="L134" s="113">
        <v>34576259</v>
      </c>
      <c r="M134" s="113">
        <v>28128490</v>
      </c>
      <c r="N134" s="113">
        <v>24070019</v>
      </c>
      <c r="O134" s="113">
        <v>22294672</v>
      </c>
      <c r="P134" s="110">
        <v>16657363</v>
      </c>
      <c r="Q134" s="111">
        <f>SUM(K134:P134)</f>
        <v>125726803</v>
      </c>
      <c r="R134" s="114">
        <f t="shared" si="27"/>
        <v>152960369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114840</v>
      </c>
      <c r="N135" s="122">
        <v>167813</v>
      </c>
      <c r="O135" s="122">
        <v>172260</v>
      </c>
      <c r="P135" s="119">
        <v>1838334</v>
      </c>
      <c r="Q135" s="120">
        <f>SUM(K135:P135)</f>
        <v>2293247</v>
      </c>
      <c r="R135" s="123">
        <f t="shared" si="27"/>
        <v>2293247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353950</v>
      </c>
      <c r="I136" s="119">
        <v>910686</v>
      </c>
      <c r="J136" s="120">
        <f>SUM(H136:I136)</f>
        <v>1264636</v>
      </c>
      <c r="K136" s="121">
        <v>0</v>
      </c>
      <c r="L136" s="122">
        <v>5474739</v>
      </c>
      <c r="M136" s="122">
        <v>5230519</v>
      </c>
      <c r="N136" s="122">
        <v>3896104</v>
      </c>
      <c r="O136" s="122">
        <v>3745014</v>
      </c>
      <c r="P136" s="119">
        <v>4295097</v>
      </c>
      <c r="Q136" s="120">
        <f>SUM(K136:P136)</f>
        <v>22641473</v>
      </c>
      <c r="R136" s="123">
        <f t="shared" si="27"/>
        <v>23906109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209556</v>
      </c>
      <c r="I137" s="119">
        <v>1294159</v>
      </c>
      <c r="J137" s="120">
        <f>SUM(H137:I137)</f>
        <v>1503715</v>
      </c>
      <c r="K137" s="121">
        <v>0</v>
      </c>
      <c r="L137" s="122">
        <v>3095542</v>
      </c>
      <c r="M137" s="122">
        <v>3469269</v>
      </c>
      <c r="N137" s="122">
        <v>1909828</v>
      </c>
      <c r="O137" s="122">
        <v>1110790</v>
      </c>
      <c r="P137" s="119">
        <v>484758</v>
      </c>
      <c r="Q137" s="120">
        <f>SUM(K137:P137)</f>
        <v>10070187</v>
      </c>
      <c r="R137" s="123">
        <f t="shared" si="27"/>
        <v>11573902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285927</v>
      </c>
      <c r="I138" s="127">
        <v>392356</v>
      </c>
      <c r="J138" s="128">
        <f>SUM(H138:I138)</f>
        <v>678283</v>
      </c>
      <c r="K138" s="129">
        <v>0</v>
      </c>
      <c r="L138" s="130">
        <v>2753203</v>
      </c>
      <c r="M138" s="130">
        <v>2535836</v>
      </c>
      <c r="N138" s="130">
        <v>2360395</v>
      </c>
      <c r="O138" s="130">
        <v>1922230</v>
      </c>
      <c r="P138" s="127">
        <v>1714353</v>
      </c>
      <c r="Q138" s="128">
        <f>SUM(K138:P138)</f>
        <v>11286017</v>
      </c>
      <c r="R138" s="131">
        <f t="shared" si="27"/>
        <v>11964300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13329894</v>
      </c>
      <c r="I139" s="98">
        <f t="shared" si="28"/>
        <v>28371587</v>
      </c>
      <c r="J139" s="99">
        <f t="shared" si="28"/>
        <v>41701481</v>
      </c>
      <c r="K139" s="100">
        <f t="shared" si="28"/>
        <v>0</v>
      </c>
      <c r="L139" s="101">
        <f t="shared" si="28"/>
        <v>155071675</v>
      </c>
      <c r="M139" s="101">
        <f t="shared" si="28"/>
        <v>131904532</v>
      </c>
      <c r="N139" s="101">
        <f t="shared" si="28"/>
        <v>96023713</v>
      </c>
      <c r="O139" s="101">
        <f t="shared" si="28"/>
        <v>72028880</v>
      </c>
      <c r="P139" s="102">
        <f t="shared" si="28"/>
        <v>39321153</v>
      </c>
      <c r="Q139" s="103">
        <f t="shared" si="28"/>
        <v>494349953</v>
      </c>
      <c r="R139" s="104">
        <f t="shared" si="28"/>
        <v>536051434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11348327</v>
      </c>
      <c r="I140" s="110">
        <v>22963978</v>
      </c>
      <c r="J140" s="132">
        <f>SUM(H140:I140)</f>
        <v>34312305</v>
      </c>
      <c r="K140" s="112">
        <v>0</v>
      </c>
      <c r="L140" s="113">
        <v>123928133</v>
      </c>
      <c r="M140" s="113">
        <v>97190097</v>
      </c>
      <c r="N140" s="113">
        <v>67957967</v>
      </c>
      <c r="O140" s="113">
        <v>54102286</v>
      </c>
      <c r="P140" s="110">
        <v>28890051</v>
      </c>
      <c r="Q140" s="111">
        <f>SUM(K140:P140)</f>
        <v>372068534</v>
      </c>
      <c r="R140" s="114">
        <f>SUM(J140,Q140)</f>
        <v>406380839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1981567</v>
      </c>
      <c r="I141" s="127">
        <v>5407609</v>
      </c>
      <c r="J141" s="133">
        <f>SUM(H141:I141)</f>
        <v>7389176</v>
      </c>
      <c r="K141" s="129">
        <v>0</v>
      </c>
      <c r="L141" s="130">
        <v>31143542</v>
      </c>
      <c r="M141" s="130">
        <v>34714435</v>
      </c>
      <c r="N141" s="130">
        <v>28065746</v>
      </c>
      <c r="O141" s="130">
        <v>17926594</v>
      </c>
      <c r="P141" s="127">
        <v>10431102</v>
      </c>
      <c r="Q141" s="128">
        <f>SUM(K141:P141)</f>
        <v>122281419</v>
      </c>
      <c r="R141" s="131">
        <f>SUM(J141,Q141)</f>
        <v>129670595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16452</v>
      </c>
      <c r="I142" s="98">
        <f t="shared" si="29"/>
        <v>392714</v>
      </c>
      <c r="J142" s="99">
        <f t="shared" si="29"/>
        <v>409166</v>
      </c>
      <c r="K142" s="100">
        <f t="shared" si="29"/>
        <v>0</v>
      </c>
      <c r="L142" s="101">
        <f t="shared" si="29"/>
        <v>8039218</v>
      </c>
      <c r="M142" s="101">
        <f t="shared" si="29"/>
        <v>10187097</v>
      </c>
      <c r="N142" s="101">
        <f t="shared" si="29"/>
        <v>17872463</v>
      </c>
      <c r="O142" s="101">
        <f t="shared" si="29"/>
        <v>13847891</v>
      </c>
      <c r="P142" s="102">
        <f t="shared" si="29"/>
        <v>8402564</v>
      </c>
      <c r="Q142" s="103">
        <f t="shared" si="29"/>
        <v>58349233</v>
      </c>
      <c r="R142" s="104">
        <f t="shared" si="29"/>
        <v>58758399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16452</v>
      </c>
      <c r="I143" s="110">
        <v>265220</v>
      </c>
      <c r="J143" s="132">
        <f>SUM(H143:I143)</f>
        <v>281672</v>
      </c>
      <c r="K143" s="112">
        <v>0</v>
      </c>
      <c r="L143" s="113">
        <v>6279532</v>
      </c>
      <c r="M143" s="113">
        <v>8218348</v>
      </c>
      <c r="N143" s="113">
        <v>12084097</v>
      </c>
      <c r="O143" s="113">
        <v>10028631</v>
      </c>
      <c r="P143" s="110">
        <v>5703926</v>
      </c>
      <c r="Q143" s="111">
        <f>SUM(K143:P143)</f>
        <v>42314534</v>
      </c>
      <c r="R143" s="114">
        <f>SUM(J143,Q143)</f>
        <v>42596206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56772</v>
      </c>
      <c r="J144" s="134">
        <f>SUM(H144:I144)</f>
        <v>56772</v>
      </c>
      <c r="K144" s="121">
        <v>0</v>
      </c>
      <c r="L144" s="122">
        <v>1451409</v>
      </c>
      <c r="M144" s="122">
        <v>1859885</v>
      </c>
      <c r="N144" s="122">
        <v>5732683</v>
      </c>
      <c r="O144" s="122">
        <v>3719018</v>
      </c>
      <c r="P144" s="119">
        <v>2482404</v>
      </c>
      <c r="Q144" s="120">
        <f>SUM(K144:P144)</f>
        <v>15245399</v>
      </c>
      <c r="R144" s="123">
        <f>SUM(J144,Q144)</f>
        <v>15302171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70722</v>
      </c>
      <c r="J145" s="133">
        <f>SUM(H145:I145)</f>
        <v>70722</v>
      </c>
      <c r="K145" s="129">
        <v>0</v>
      </c>
      <c r="L145" s="130">
        <v>308277</v>
      </c>
      <c r="M145" s="130">
        <v>108864</v>
      </c>
      <c r="N145" s="130">
        <v>55683</v>
      </c>
      <c r="O145" s="130">
        <v>100242</v>
      </c>
      <c r="P145" s="127">
        <v>216234</v>
      </c>
      <c r="Q145" s="128">
        <f>SUM(K145:P145)</f>
        <v>789300</v>
      </c>
      <c r="R145" s="131">
        <f>SUM(J145,Q145)</f>
        <v>860022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4789829</v>
      </c>
      <c r="I146" s="98">
        <f t="shared" si="30"/>
        <v>7201566</v>
      </c>
      <c r="J146" s="99">
        <f t="shared" si="30"/>
        <v>11991395</v>
      </c>
      <c r="K146" s="100">
        <f t="shared" si="30"/>
        <v>0</v>
      </c>
      <c r="L146" s="101">
        <f t="shared" si="30"/>
        <v>10214191</v>
      </c>
      <c r="M146" s="101">
        <f t="shared" si="30"/>
        <v>14783194</v>
      </c>
      <c r="N146" s="101">
        <f t="shared" si="30"/>
        <v>11445043</v>
      </c>
      <c r="O146" s="101">
        <f t="shared" si="30"/>
        <v>9506063</v>
      </c>
      <c r="P146" s="102">
        <f t="shared" si="30"/>
        <v>6872482</v>
      </c>
      <c r="Q146" s="103">
        <f t="shared" si="30"/>
        <v>52820973</v>
      </c>
      <c r="R146" s="104">
        <f t="shared" si="30"/>
        <v>64812368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2526844</v>
      </c>
      <c r="I147" s="110">
        <v>5854911</v>
      </c>
      <c r="J147" s="132">
        <f>SUM(H147:I147)</f>
        <v>8381755</v>
      </c>
      <c r="K147" s="112">
        <v>0</v>
      </c>
      <c r="L147" s="113">
        <v>7148190</v>
      </c>
      <c r="M147" s="113">
        <v>12631383</v>
      </c>
      <c r="N147" s="113">
        <v>9636246</v>
      </c>
      <c r="O147" s="113">
        <v>8835558</v>
      </c>
      <c r="P147" s="110">
        <v>6475968</v>
      </c>
      <c r="Q147" s="111">
        <f>SUM(K147:P147)</f>
        <v>44727345</v>
      </c>
      <c r="R147" s="114">
        <f>SUM(J147,Q147)</f>
        <v>53109100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440581</v>
      </c>
      <c r="I148" s="119">
        <v>318052</v>
      </c>
      <c r="J148" s="134">
        <f>SUM(H148:I148)</f>
        <v>758633</v>
      </c>
      <c r="K148" s="121">
        <v>0</v>
      </c>
      <c r="L148" s="122">
        <v>942781</v>
      </c>
      <c r="M148" s="122">
        <v>593136</v>
      </c>
      <c r="N148" s="122">
        <v>566564</v>
      </c>
      <c r="O148" s="122">
        <v>232350</v>
      </c>
      <c r="P148" s="119">
        <v>138949</v>
      </c>
      <c r="Q148" s="120">
        <f>SUM(K148:P148)</f>
        <v>2473780</v>
      </c>
      <c r="R148" s="123">
        <f>SUM(J148,Q148)</f>
        <v>3232413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1822404</v>
      </c>
      <c r="I149" s="127">
        <v>1028603</v>
      </c>
      <c r="J149" s="133">
        <f>SUM(H149:I149)</f>
        <v>2851007</v>
      </c>
      <c r="K149" s="129">
        <v>0</v>
      </c>
      <c r="L149" s="130">
        <v>2123220</v>
      </c>
      <c r="M149" s="130">
        <v>1558675</v>
      </c>
      <c r="N149" s="130">
        <v>1242233</v>
      </c>
      <c r="O149" s="130">
        <v>438155</v>
      </c>
      <c r="P149" s="127">
        <v>257565</v>
      </c>
      <c r="Q149" s="128">
        <f>SUM(K149:P149)</f>
        <v>5619848</v>
      </c>
      <c r="R149" s="131">
        <f>SUM(J149,Q149)</f>
        <v>8470855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1154636</v>
      </c>
      <c r="I150" s="98">
        <v>1797198</v>
      </c>
      <c r="J150" s="99">
        <f>SUM(H150:I150)</f>
        <v>2951834</v>
      </c>
      <c r="K150" s="100">
        <v>0</v>
      </c>
      <c r="L150" s="101">
        <v>19658355</v>
      </c>
      <c r="M150" s="101">
        <v>16659831</v>
      </c>
      <c r="N150" s="101">
        <v>16099986</v>
      </c>
      <c r="O150" s="101">
        <v>14986974</v>
      </c>
      <c r="P150" s="102">
        <v>7929219</v>
      </c>
      <c r="Q150" s="103">
        <f>SUM(K150:P150)</f>
        <v>75334365</v>
      </c>
      <c r="R150" s="104">
        <f>SUM(J150,Q150)</f>
        <v>78286199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6844920</v>
      </c>
      <c r="I151" s="98">
        <v>7196400</v>
      </c>
      <c r="J151" s="99">
        <f>SUM(H151:I151)</f>
        <v>14041320</v>
      </c>
      <c r="K151" s="100">
        <v>0</v>
      </c>
      <c r="L151" s="101">
        <v>36242547</v>
      </c>
      <c r="M151" s="101">
        <v>23278964</v>
      </c>
      <c r="N151" s="101">
        <v>16626522</v>
      </c>
      <c r="O151" s="101">
        <v>10410883</v>
      </c>
      <c r="P151" s="102">
        <v>5373318</v>
      </c>
      <c r="Q151" s="103">
        <f>SUM(K151:P151)</f>
        <v>91932234</v>
      </c>
      <c r="R151" s="104">
        <f>SUM(J151,Q151)</f>
        <v>105973554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739404</v>
      </c>
      <c r="I152" s="98">
        <f t="shared" si="31"/>
        <v>995443</v>
      </c>
      <c r="J152" s="99">
        <f t="shared" si="31"/>
        <v>1734847</v>
      </c>
      <c r="K152" s="100">
        <f t="shared" si="31"/>
        <v>0</v>
      </c>
      <c r="L152" s="101">
        <f t="shared" si="31"/>
        <v>61759734</v>
      </c>
      <c r="M152" s="101">
        <f t="shared" si="31"/>
        <v>86023836</v>
      </c>
      <c r="N152" s="101">
        <f t="shared" si="31"/>
        <v>79540853</v>
      </c>
      <c r="O152" s="101">
        <f t="shared" si="31"/>
        <v>62219814</v>
      </c>
      <c r="P152" s="102">
        <f t="shared" si="31"/>
        <v>30524951</v>
      </c>
      <c r="Q152" s="103">
        <f t="shared" si="31"/>
        <v>320069188</v>
      </c>
      <c r="R152" s="104">
        <f t="shared" si="31"/>
        <v>321804035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f aca="true" t="shared" si="32" ref="J153:J160">SUM(H153:I153)</f>
        <v>0</v>
      </c>
      <c r="K153" s="181"/>
      <c r="L153" s="182">
        <v>1817383</v>
      </c>
      <c r="M153" s="182">
        <v>764977</v>
      </c>
      <c r="N153" s="182">
        <v>1808571</v>
      </c>
      <c r="O153" s="182">
        <v>1047066</v>
      </c>
      <c r="P153" s="183">
        <v>900693</v>
      </c>
      <c r="Q153" s="184">
        <f>SUM(K153:P153)</f>
        <v>6338690</v>
      </c>
      <c r="R153" s="185">
        <f>SUM(J153,Q153)</f>
        <v>6338690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t="shared" si="32"/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54162</v>
      </c>
      <c r="I155" s="119">
        <v>206181</v>
      </c>
      <c r="J155" s="134">
        <f t="shared" si="32"/>
        <v>260343</v>
      </c>
      <c r="K155" s="121">
        <v>0</v>
      </c>
      <c r="L155" s="122">
        <v>7909878</v>
      </c>
      <c r="M155" s="122">
        <v>11841230</v>
      </c>
      <c r="N155" s="122">
        <v>8902579</v>
      </c>
      <c r="O155" s="122">
        <v>5694669</v>
      </c>
      <c r="P155" s="119">
        <v>2143174</v>
      </c>
      <c r="Q155" s="120">
        <f t="shared" si="33"/>
        <v>36491530</v>
      </c>
      <c r="R155" s="123">
        <f t="shared" si="34"/>
        <v>36751873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685242</v>
      </c>
      <c r="I156" s="119">
        <v>789262</v>
      </c>
      <c r="J156" s="134">
        <f t="shared" si="32"/>
        <v>1474504</v>
      </c>
      <c r="K156" s="121">
        <v>0</v>
      </c>
      <c r="L156" s="122">
        <v>10930589</v>
      </c>
      <c r="M156" s="122">
        <v>15959983</v>
      </c>
      <c r="N156" s="122">
        <v>14291808</v>
      </c>
      <c r="O156" s="122">
        <v>12564353</v>
      </c>
      <c r="P156" s="119">
        <v>7022851</v>
      </c>
      <c r="Q156" s="120">
        <f t="shared" si="33"/>
        <v>60769584</v>
      </c>
      <c r="R156" s="123">
        <f t="shared" si="34"/>
        <v>62244088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36375838</v>
      </c>
      <c r="M157" s="122">
        <v>50762535</v>
      </c>
      <c r="N157" s="122">
        <v>46018740</v>
      </c>
      <c r="O157" s="122">
        <v>33362742</v>
      </c>
      <c r="P157" s="119">
        <v>13688784</v>
      </c>
      <c r="Q157" s="120">
        <f t="shared" si="33"/>
        <v>180208639</v>
      </c>
      <c r="R157" s="123">
        <f t="shared" si="34"/>
        <v>180208639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3981534</v>
      </c>
      <c r="M158" s="122">
        <v>6039683</v>
      </c>
      <c r="N158" s="122">
        <v>5528590</v>
      </c>
      <c r="O158" s="122">
        <v>6215370</v>
      </c>
      <c r="P158" s="119">
        <v>4403970</v>
      </c>
      <c r="Q158" s="120">
        <f t="shared" si="33"/>
        <v>26169147</v>
      </c>
      <c r="R158" s="123">
        <f t="shared" si="34"/>
        <v>26169147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96240</v>
      </c>
      <c r="N159" s="122">
        <v>1701720</v>
      </c>
      <c r="O159" s="122">
        <v>1861566</v>
      </c>
      <c r="P159" s="119">
        <v>1701522</v>
      </c>
      <c r="Q159" s="120">
        <f>SUM(K159:P159)</f>
        <v>5361048</v>
      </c>
      <c r="R159" s="123">
        <f>SUM(J159,Q159)</f>
        <v>5361048</v>
      </c>
    </row>
    <row r="160" spans="2:18" s="91" customFormat="1" ht="16.5" customHeight="1">
      <c r="B160" s="144"/>
      <c r="C160" s="242" t="s">
        <v>95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744512</v>
      </c>
      <c r="M160" s="174">
        <v>559188</v>
      </c>
      <c r="N160" s="174">
        <v>1288845</v>
      </c>
      <c r="O160" s="174">
        <v>1474048</v>
      </c>
      <c r="P160" s="171">
        <v>663957</v>
      </c>
      <c r="Q160" s="175">
        <f t="shared" si="33"/>
        <v>4730550</v>
      </c>
      <c r="R160" s="176">
        <f t="shared" si="34"/>
        <v>4730550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10976151</v>
      </c>
      <c r="M161" s="101">
        <f aca="true" t="shared" si="35" ref="M161:R161">SUM(M162:M164)</f>
        <v>24162742</v>
      </c>
      <c r="N161" s="101">
        <f t="shared" si="35"/>
        <v>75625891</v>
      </c>
      <c r="O161" s="101">
        <f t="shared" si="35"/>
        <v>228486339</v>
      </c>
      <c r="P161" s="102">
        <f t="shared" si="35"/>
        <v>345038670</v>
      </c>
      <c r="Q161" s="103">
        <f t="shared" si="35"/>
        <v>684289793</v>
      </c>
      <c r="R161" s="104">
        <f t="shared" si="35"/>
        <v>684289793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715283</v>
      </c>
      <c r="M162" s="113">
        <v>6163563</v>
      </c>
      <c r="N162" s="113">
        <v>36392110</v>
      </c>
      <c r="O162" s="113">
        <v>95245688</v>
      </c>
      <c r="P162" s="110">
        <v>109329454</v>
      </c>
      <c r="Q162" s="111">
        <f>SUM(K162:P162)</f>
        <v>247846098</v>
      </c>
      <c r="R162" s="114">
        <f>SUM(J162,Q162)</f>
        <v>247846098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9787639</v>
      </c>
      <c r="M163" s="122">
        <v>16040284</v>
      </c>
      <c r="N163" s="122">
        <v>28673910</v>
      </c>
      <c r="O163" s="122">
        <v>37863682</v>
      </c>
      <c r="P163" s="119">
        <v>25240710</v>
      </c>
      <c r="Q163" s="120">
        <f>SUM(K163:P163)</f>
        <v>117606225</v>
      </c>
      <c r="R163" s="123">
        <f>SUM(J163,Q163)</f>
        <v>117606225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473229</v>
      </c>
      <c r="M164" s="130">
        <v>1958895</v>
      </c>
      <c r="N164" s="130">
        <v>10559871</v>
      </c>
      <c r="O164" s="130">
        <v>95376969</v>
      </c>
      <c r="P164" s="127">
        <v>210468506</v>
      </c>
      <c r="Q164" s="128">
        <f>SUM(K164:P164)</f>
        <v>318837470</v>
      </c>
      <c r="R164" s="131">
        <f>SUM(J164,Q164)</f>
        <v>318837470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38654053</v>
      </c>
      <c r="I165" s="98">
        <f t="shared" si="36"/>
        <v>64856190</v>
      </c>
      <c r="J165" s="99">
        <f t="shared" si="36"/>
        <v>103510243</v>
      </c>
      <c r="K165" s="100">
        <f t="shared" si="36"/>
        <v>0</v>
      </c>
      <c r="L165" s="101">
        <f t="shared" si="36"/>
        <v>347861614</v>
      </c>
      <c r="M165" s="101">
        <f t="shared" si="36"/>
        <v>346479150</v>
      </c>
      <c r="N165" s="101">
        <f t="shared" si="36"/>
        <v>345638630</v>
      </c>
      <c r="O165" s="101">
        <f t="shared" si="36"/>
        <v>440731810</v>
      </c>
      <c r="P165" s="102">
        <f t="shared" si="36"/>
        <v>468452262</v>
      </c>
      <c r="Q165" s="103">
        <f t="shared" si="36"/>
        <v>1949163466</v>
      </c>
      <c r="R165" s="104">
        <f t="shared" si="36"/>
        <v>2052673709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09">
      <selection activeCell="L8" sqref="L8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平成２７年（２０１５年）１１月※</v>
      </c>
      <c r="B1" s="241"/>
      <c r="C1" s="241"/>
      <c r="D1" s="241"/>
      <c r="E1" s="241"/>
      <c r="F1" s="241"/>
      <c r="G1" s="241"/>
      <c r="H1" s="241"/>
      <c r="I1" s="241"/>
      <c r="J1" s="301" t="s">
        <v>0</v>
      </c>
      <c r="K1" s="302"/>
      <c r="L1" s="302"/>
      <c r="M1" s="302"/>
      <c r="N1" s="302"/>
      <c r="O1" s="303"/>
      <c r="P1" s="294">
        <v>42446</v>
      </c>
      <c r="Q1" s="29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11</v>
      </c>
      <c r="D2" s="151">
        <v>1</v>
      </c>
      <c r="E2" s="151">
        <v>30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平成２７年（２０１５年）１１月末日現在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47481</v>
      </c>
      <c r="Q6" s="190">
        <f>R42</f>
        <v>19063</v>
      </c>
      <c r="R6" s="300">
        <f>Q6/Q7</f>
        <v>0.20745005005876463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44411</v>
      </c>
      <c r="Q7" s="190">
        <f>I8</f>
        <v>91892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91892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平成２７年（２０１５年）１１月末日現在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788</v>
      </c>
      <c r="I14" s="217">
        <f>I15+I16+I17+I18+I19+I20</f>
        <v>579</v>
      </c>
      <c r="J14" s="24">
        <f aca="true" t="shared" si="0" ref="J14:J22">SUM(H14:I14)</f>
        <v>1367</v>
      </c>
      <c r="K14" s="191" t="s">
        <v>96</v>
      </c>
      <c r="L14" s="25">
        <f>L15+L16+L17+L18+L19+L20</f>
        <v>1304</v>
      </c>
      <c r="M14" s="25">
        <f>M15+M16+M17+M18+M19+M20</f>
        <v>969</v>
      </c>
      <c r="N14" s="25">
        <f>N15+N16+N17+N18+N19+N20</f>
        <v>656</v>
      </c>
      <c r="O14" s="25">
        <f>O15+O16+O17+O18+O19+O20</f>
        <v>604</v>
      </c>
      <c r="P14" s="25">
        <f>P15+P16+P17+P18+P19+P20</f>
        <v>567</v>
      </c>
      <c r="Q14" s="27">
        <f aca="true" t="shared" si="1" ref="Q14:Q22">SUM(K14:P14)</f>
        <v>4100</v>
      </c>
      <c r="R14" s="203">
        <f aca="true" t="shared" si="2" ref="R14:R22">SUM(J14,Q14)</f>
        <v>5467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83</v>
      </c>
      <c r="I15" s="31">
        <v>79</v>
      </c>
      <c r="J15" s="32">
        <f t="shared" si="0"/>
        <v>162</v>
      </c>
      <c r="K15" s="192" t="s">
        <v>96</v>
      </c>
      <c r="L15" s="33">
        <v>109</v>
      </c>
      <c r="M15" s="33">
        <v>111</v>
      </c>
      <c r="N15" s="33">
        <v>67</v>
      </c>
      <c r="O15" s="33">
        <v>40</v>
      </c>
      <c r="P15" s="31">
        <v>48</v>
      </c>
      <c r="Q15" s="32">
        <f t="shared" si="1"/>
        <v>375</v>
      </c>
      <c r="R15" s="204">
        <f t="shared" si="2"/>
        <v>537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107</v>
      </c>
      <c r="I16" s="31">
        <v>99</v>
      </c>
      <c r="J16" s="32">
        <f t="shared" si="0"/>
        <v>206</v>
      </c>
      <c r="K16" s="192" t="s">
        <v>96</v>
      </c>
      <c r="L16" s="33">
        <v>163</v>
      </c>
      <c r="M16" s="33">
        <v>136</v>
      </c>
      <c r="N16" s="33">
        <v>85</v>
      </c>
      <c r="O16" s="33">
        <v>73</v>
      </c>
      <c r="P16" s="31">
        <v>75</v>
      </c>
      <c r="Q16" s="32">
        <f t="shared" si="1"/>
        <v>532</v>
      </c>
      <c r="R16" s="205">
        <f t="shared" si="2"/>
        <v>738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123</v>
      </c>
      <c r="I17" s="31">
        <v>99</v>
      </c>
      <c r="J17" s="32">
        <f t="shared" si="0"/>
        <v>222</v>
      </c>
      <c r="K17" s="192" t="s">
        <v>96</v>
      </c>
      <c r="L17" s="33">
        <v>210</v>
      </c>
      <c r="M17" s="33">
        <v>159</v>
      </c>
      <c r="N17" s="33">
        <v>109</v>
      </c>
      <c r="O17" s="33">
        <v>102</v>
      </c>
      <c r="P17" s="31">
        <v>109</v>
      </c>
      <c r="Q17" s="32">
        <f t="shared" si="1"/>
        <v>689</v>
      </c>
      <c r="R17" s="205">
        <f t="shared" si="2"/>
        <v>911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173</v>
      </c>
      <c r="I18" s="31">
        <v>130</v>
      </c>
      <c r="J18" s="32">
        <f t="shared" si="0"/>
        <v>303</v>
      </c>
      <c r="K18" s="192" t="s">
        <v>96</v>
      </c>
      <c r="L18" s="33">
        <v>318</v>
      </c>
      <c r="M18" s="33">
        <v>226</v>
      </c>
      <c r="N18" s="33">
        <v>139</v>
      </c>
      <c r="O18" s="33">
        <v>170</v>
      </c>
      <c r="P18" s="31">
        <v>140</v>
      </c>
      <c r="Q18" s="32">
        <f t="shared" si="1"/>
        <v>993</v>
      </c>
      <c r="R18" s="205">
        <f t="shared" si="2"/>
        <v>1296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204</v>
      </c>
      <c r="I19" s="31">
        <v>114</v>
      </c>
      <c r="J19" s="32">
        <f t="shared" si="0"/>
        <v>318</v>
      </c>
      <c r="K19" s="192" t="s">
        <v>96</v>
      </c>
      <c r="L19" s="33">
        <v>301</v>
      </c>
      <c r="M19" s="33">
        <v>209</v>
      </c>
      <c r="N19" s="33">
        <v>163</v>
      </c>
      <c r="O19" s="33">
        <v>123</v>
      </c>
      <c r="P19" s="31">
        <v>105</v>
      </c>
      <c r="Q19" s="32">
        <f t="shared" si="1"/>
        <v>901</v>
      </c>
      <c r="R19" s="205">
        <f t="shared" si="2"/>
        <v>1219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98</v>
      </c>
      <c r="I20" s="36">
        <v>58</v>
      </c>
      <c r="J20" s="37">
        <f t="shared" si="0"/>
        <v>156</v>
      </c>
      <c r="K20" s="193" t="s">
        <v>96</v>
      </c>
      <c r="L20" s="38">
        <v>203</v>
      </c>
      <c r="M20" s="38">
        <v>128</v>
      </c>
      <c r="N20" s="38">
        <v>93</v>
      </c>
      <c r="O20" s="38">
        <v>96</v>
      </c>
      <c r="P20" s="36">
        <v>90</v>
      </c>
      <c r="Q20" s="32">
        <f t="shared" si="1"/>
        <v>610</v>
      </c>
      <c r="R20" s="206">
        <f t="shared" si="2"/>
        <v>766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24</v>
      </c>
      <c r="I21" s="23">
        <v>28</v>
      </c>
      <c r="J21" s="24">
        <f t="shared" si="0"/>
        <v>52</v>
      </c>
      <c r="K21" s="191" t="s">
        <v>96</v>
      </c>
      <c r="L21" s="25">
        <v>39</v>
      </c>
      <c r="M21" s="25">
        <v>42</v>
      </c>
      <c r="N21" s="25">
        <v>26</v>
      </c>
      <c r="O21" s="25">
        <v>15</v>
      </c>
      <c r="P21" s="26">
        <v>29</v>
      </c>
      <c r="Q21" s="41">
        <f t="shared" si="1"/>
        <v>151</v>
      </c>
      <c r="R21" s="207">
        <f t="shared" si="2"/>
        <v>203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812</v>
      </c>
      <c r="I22" s="209">
        <f>I14+I21</f>
        <v>607</v>
      </c>
      <c r="J22" s="210">
        <f t="shared" si="0"/>
        <v>1419</v>
      </c>
      <c r="K22" s="211" t="s">
        <v>96</v>
      </c>
      <c r="L22" s="212">
        <f>L14+L21</f>
        <v>1343</v>
      </c>
      <c r="M22" s="212">
        <f>M14+M21</f>
        <v>1011</v>
      </c>
      <c r="N22" s="212">
        <f>N14+N21</f>
        <v>682</v>
      </c>
      <c r="O22" s="212">
        <f>O14+O21</f>
        <v>619</v>
      </c>
      <c r="P22" s="209">
        <f>P14+P21</f>
        <v>596</v>
      </c>
      <c r="Q22" s="210">
        <f t="shared" si="1"/>
        <v>4251</v>
      </c>
      <c r="R22" s="213">
        <f t="shared" si="2"/>
        <v>5670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2089</v>
      </c>
      <c r="I24" s="217">
        <f>I25+I26+I27+I28+I29+I30</f>
        <v>1770</v>
      </c>
      <c r="J24" s="24">
        <f aca="true" t="shared" si="3" ref="J24:J32">SUM(H24:I24)</f>
        <v>3859</v>
      </c>
      <c r="K24" s="191" t="s">
        <v>97</v>
      </c>
      <c r="L24" s="25">
        <f>L25+L26+L27+L28+L29+L30</f>
        <v>2980</v>
      </c>
      <c r="M24" s="25">
        <f>M25+M26+M27+M28+M29+M30</f>
        <v>1819</v>
      </c>
      <c r="N24" s="25">
        <f>N25+N26+N27+N28+N29+N30</f>
        <v>1385</v>
      </c>
      <c r="O24" s="25">
        <f>O25+O26+O27+O28+O29+O30</f>
        <v>1565</v>
      </c>
      <c r="P24" s="25">
        <f>P25+P26+P27+P28+P29+P30</f>
        <v>1615</v>
      </c>
      <c r="Q24" s="27">
        <f aca="true" t="shared" si="4" ref="Q24:Q32">SUM(K24:P24)</f>
        <v>9364</v>
      </c>
      <c r="R24" s="203">
        <f aca="true" t="shared" si="5" ref="R24:R32">SUM(J24,Q24)</f>
        <v>13223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81</v>
      </c>
      <c r="I25" s="31">
        <v>78</v>
      </c>
      <c r="J25" s="32">
        <f t="shared" si="3"/>
        <v>159</v>
      </c>
      <c r="K25" s="192" t="s">
        <v>97</v>
      </c>
      <c r="L25" s="33">
        <v>102</v>
      </c>
      <c r="M25" s="33">
        <v>63</v>
      </c>
      <c r="N25" s="33">
        <v>47</v>
      </c>
      <c r="O25" s="33">
        <v>37</v>
      </c>
      <c r="P25" s="31">
        <v>53</v>
      </c>
      <c r="Q25" s="32">
        <f t="shared" si="4"/>
        <v>302</v>
      </c>
      <c r="R25" s="204">
        <f t="shared" si="5"/>
        <v>461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161</v>
      </c>
      <c r="I26" s="31">
        <v>144</v>
      </c>
      <c r="J26" s="32">
        <f t="shared" si="3"/>
        <v>305</v>
      </c>
      <c r="K26" s="192" t="s">
        <v>97</v>
      </c>
      <c r="L26" s="33">
        <v>174</v>
      </c>
      <c r="M26" s="33">
        <v>103</v>
      </c>
      <c r="N26" s="33">
        <v>72</v>
      </c>
      <c r="O26" s="33">
        <v>64</v>
      </c>
      <c r="P26" s="31">
        <v>82</v>
      </c>
      <c r="Q26" s="32">
        <f t="shared" si="4"/>
        <v>495</v>
      </c>
      <c r="R26" s="205">
        <f t="shared" si="5"/>
        <v>800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357</v>
      </c>
      <c r="I27" s="31">
        <v>257</v>
      </c>
      <c r="J27" s="32">
        <f t="shared" si="3"/>
        <v>614</v>
      </c>
      <c r="K27" s="192" t="s">
        <v>97</v>
      </c>
      <c r="L27" s="33">
        <v>351</v>
      </c>
      <c r="M27" s="33">
        <v>196</v>
      </c>
      <c r="N27" s="33">
        <v>111</v>
      </c>
      <c r="O27" s="33">
        <v>114</v>
      </c>
      <c r="P27" s="31">
        <v>122</v>
      </c>
      <c r="Q27" s="32">
        <f t="shared" si="4"/>
        <v>894</v>
      </c>
      <c r="R27" s="205">
        <f t="shared" si="5"/>
        <v>1508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643</v>
      </c>
      <c r="I28" s="31">
        <v>524</v>
      </c>
      <c r="J28" s="32">
        <f t="shared" si="3"/>
        <v>1167</v>
      </c>
      <c r="K28" s="192" t="s">
        <v>97</v>
      </c>
      <c r="L28" s="33">
        <v>775</v>
      </c>
      <c r="M28" s="33">
        <v>399</v>
      </c>
      <c r="N28" s="33">
        <v>265</v>
      </c>
      <c r="O28" s="33">
        <v>271</v>
      </c>
      <c r="P28" s="31">
        <v>314</v>
      </c>
      <c r="Q28" s="32">
        <f t="shared" si="4"/>
        <v>2024</v>
      </c>
      <c r="R28" s="205">
        <f t="shared" si="5"/>
        <v>3191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605</v>
      </c>
      <c r="I29" s="31">
        <v>489</v>
      </c>
      <c r="J29" s="32">
        <f t="shared" si="3"/>
        <v>1094</v>
      </c>
      <c r="K29" s="192" t="s">
        <v>97</v>
      </c>
      <c r="L29" s="33">
        <v>876</v>
      </c>
      <c r="M29" s="33">
        <v>521</v>
      </c>
      <c r="N29" s="33">
        <v>393</v>
      </c>
      <c r="O29" s="33">
        <v>447</v>
      </c>
      <c r="P29" s="31">
        <v>407</v>
      </c>
      <c r="Q29" s="32">
        <f t="shared" si="4"/>
        <v>2644</v>
      </c>
      <c r="R29" s="205">
        <f t="shared" si="5"/>
        <v>3738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242</v>
      </c>
      <c r="I30" s="36">
        <v>278</v>
      </c>
      <c r="J30" s="37">
        <f t="shared" si="3"/>
        <v>520</v>
      </c>
      <c r="K30" s="193" t="s">
        <v>97</v>
      </c>
      <c r="L30" s="38">
        <v>702</v>
      </c>
      <c r="M30" s="38">
        <v>537</v>
      </c>
      <c r="N30" s="38">
        <v>497</v>
      </c>
      <c r="O30" s="38">
        <v>632</v>
      </c>
      <c r="P30" s="36">
        <v>637</v>
      </c>
      <c r="Q30" s="37">
        <f t="shared" si="4"/>
        <v>3005</v>
      </c>
      <c r="R30" s="206">
        <f t="shared" si="5"/>
        <v>3525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22</v>
      </c>
      <c r="I31" s="23">
        <v>31</v>
      </c>
      <c r="J31" s="24">
        <f t="shared" si="3"/>
        <v>53</v>
      </c>
      <c r="K31" s="191" t="s">
        <v>97</v>
      </c>
      <c r="L31" s="25">
        <v>38</v>
      </c>
      <c r="M31" s="25">
        <v>25</v>
      </c>
      <c r="N31" s="25">
        <v>17</v>
      </c>
      <c r="O31" s="25">
        <v>14</v>
      </c>
      <c r="P31" s="26">
        <v>23</v>
      </c>
      <c r="Q31" s="41">
        <f t="shared" si="4"/>
        <v>117</v>
      </c>
      <c r="R31" s="207">
        <f t="shared" si="5"/>
        <v>170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2111</v>
      </c>
      <c r="I32" s="209">
        <f>I24+I31</f>
        <v>1801</v>
      </c>
      <c r="J32" s="210">
        <f t="shared" si="3"/>
        <v>3912</v>
      </c>
      <c r="K32" s="211" t="s">
        <v>97</v>
      </c>
      <c r="L32" s="212">
        <f>L24+L31</f>
        <v>3018</v>
      </c>
      <c r="M32" s="212">
        <f>M24+M31</f>
        <v>1844</v>
      </c>
      <c r="N32" s="212">
        <f>N24+N31</f>
        <v>1402</v>
      </c>
      <c r="O32" s="212">
        <f>O24+O31</f>
        <v>1579</v>
      </c>
      <c r="P32" s="209">
        <f>P24+P31</f>
        <v>1638</v>
      </c>
      <c r="Q32" s="210">
        <f t="shared" si="4"/>
        <v>9481</v>
      </c>
      <c r="R32" s="213">
        <f t="shared" si="5"/>
        <v>13393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2877</v>
      </c>
      <c r="I34" s="217">
        <f t="shared" si="6"/>
        <v>2349</v>
      </c>
      <c r="J34" s="24">
        <f>SUM(H34:I34)</f>
        <v>5226</v>
      </c>
      <c r="K34" s="191" t="s">
        <v>97</v>
      </c>
      <c r="L34" s="218">
        <f>L14+L24</f>
        <v>4284</v>
      </c>
      <c r="M34" s="218">
        <f>M14+M24</f>
        <v>2788</v>
      </c>
      <c r="N34" s="218">
        <f>N14+N24</f>
        <v>2041</v>
      </c>
      <c r="O34" s="218">
        <f>O14+O24</f>
        <v>2169</v>
      </c>
      <c r="P34" s="218">
        <f>P14+P24</f>
        <v>2182</v>
      </c>
      <c r="Q34" s="27">
        <f aca="true" t="shared" si="7" ref="Q34:Q42">SUM(K34:P34)</f>
        <v>13464</v>
      </c>
      <c r="R34" s="203">
        <f aca="true" t="shared" si="8" ref="R34:R42">SUM(J34,Q34)</f>
        <v>18690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164</v>
      </c>
      <c r="I35" s="219">
        <f t="shared" si="6"/>
        <v>157</v>
      </c>
      <c r="J35" s="32">
        <f>SUM(H35:I35)</f>
        <v>321</v>
      </c>
      <c r="K35" s="220" t="s">
        <v>97</v>
      </c>
      <c r="L35" s="157">
        <f aca="true" t="shared" si="9" ref="L35:P41">L15+L25</f>
        <v>211</v>
      </c>
      <c r="M35" s="157">
        <f t="shared" si="9"/>
        <v>174</v>
      </c>
      <c r="N35" s="157">
        <f t="shared" si="9"/>
        <v>114</v>
      </c>
      <c r="O35" s="157">
        <f t="shared" si="9"/>
        <v>77</v>
      </c>
      <c r="P35" s="154">
        <f>P15+P25</f>
        <v>101</v>
      </c>
      <c r="Q35" s="32">
        <f>SUM(K35:P35)</f>
        <v>677</v>
      </c>
      <c r="R35" s="204">
        <f>SUM(J35,Q35)</f>
        <v>998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268</v>
      </c>
      <c r="I36" s="221">
        <f t="shared" si="6"/>
        <v>243</v>
      </c>
      <c r="J36" s="32">
        <f aca="true" t="shared" si="10" ref="J36:J42">SUM(H36:I36)</f>
        <v>511</v>
      </c>
      <c r="K36" s="222" t="s">
        <v>97</v>
      </c>
      <c r="L36" s="158">
        <f t="shared" si="9"/>
        <v>337</v>
      </c>
      <c r="M36" s="158">
        <f t="shared" si="9"/>
        <v>239</v>
      </c>
      <c r="N36" s="158">
        <f t="shared" si="9"/>
        <v>157</v>
      </c>
      <c r="O36" s="158">
        <f t="shared" si="9"/>
        <v>137</v>
      </c>
      <c r="P36" s="156">
        <f t="shared" si="9"/>
        <v>157</v>
      </c>
      <c r="Q36" s="32">
        <f t="shared" si="7"/>
        <v>1027</v>
      </c>
      <c r="R36" s="205">
        <f t="shared" si="8"/>
        <v>1538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480</v>
      </c>
      <c r="I37" s="221">
        <f t="shared" si="6"/>
        <v>356</v>
      </c>
      <c r="J37" s="32">
        <f t="shared" si="10"/>
        <v>836</v>
      </c>
      <c r="K37" s="222" t="s">
        <v>97</v>
      </c>
      <c r="L37" s="158">
        <f t="shared" si="9"/>
        <v>561</v>
      </c>
      <c r="M37" s="158">
        <f t="shared" si="9"/>
        <v>355</v>
      </c>
      <c r="N37" s="158">
        <f t="shared" si="9"/>
        <v>220</v>
      </c>
      <c r="O37" s="158">
        <f t="shared" si="9"/>
        <v>216</v>
      </c>
      <c r="P37" s="156">
        <f t="shared" si="9"/>
        <v>231</v>
      </c>
      <c r="Q37" s="32">
        <f t="shared" si="7"/>
        <v>1583</v>
      </c>
      <c r="R37" s="205">
        <f>SUM(J37,Q37)</f>
        <v>2419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816</v>
      </c>
      <c r="I38" s="221">
        <f t="shared" si="6"/>
        <v>654</v>
      </c>
      <c r="J38" s="32">
        <f t="shared" si="10"/>
        <v>1470</v>
      </c>
      <c r="K38" s="222" t="s">
        <v>97</v>
      </c>
      <c r="L38" s="158">
        <f t="shared" si="9"/>
        <v>1093</v>
      </c>
      <c r="M38" s="158">
        <f t="shared" si="9"/>
        <v>625</v>
      </c>
      <c r="N38" s="158">
        <f t="shared" si="9"/>
        <v>404</v>
      </c>
      <c r="O38" s="158">
        <f t="shared" si="9"/>
        <v>441</v>
      </c>
      <c r="P38" s="156">
        <f t="shared" si="9"/>
        <v>454</v>
      </c>
      <c r="Q38" s="32">
        <f t="shared" si="7"/>
        <v>3017</v>
      </c>
      <c r="R38" s="205">
        <f t="shared" si="8"/>
        <v>4487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809</v>
      </c>
      <c r="I39" s="221">
        <f t="shared" si="6"/>
        <v>603</v>
      </c>
      <c r="J39" s="32">
        <f t="shared" si="10"/>
        <v>1412</v>
      </c>
      <c r="K39" s="222" t="s">
        <v>97</v>
      </c>
      <c r="L39" s="158">
        <f t="shared" si="9"/>
        <v>1177</v>
      </c>
      <c r="M39" s="158">
        <f t="shared" si="9"/>
        <v>730</v>
      </c>
      <c r="N39" s="158">
        <f t="shared" si="9"/>
        <v>556</v>
      </c>
      <c r="O39" s="158">
        <f t="shared" si="9"/>
        <v>570</v>
      </c>
      <c r="P39" s="156">
        <f t="shared" si="9"/>
        <v>512</v>
      </c>
      <c r="Q39" s="32">
        <f t="shared" si="7"/>
        <v>3545</v>
      </c>
      <c r="R39" s="205">
        <f t="shared" si="8"/>
        <v>4957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340</v>
      </c>
      <c r="I40" s="223">
        <f t="shared" si="6"/>
        <v>336</v>
      </c>
      <c r="J40" s="37">
        <f t="shared" si="10"/>
        <v>676</v>
      </c>
      <c r="K40" s="224" t="s">
        <v>97</v>
      </c>
      <c r="L40" s="225">
        <f t="shared" si="9"/>
        <v>905</v>
      </c>
      <c r="M40" s="225">
        <f t="shared" si="9"/>
        <v>665</v>
      </c>
      <c r="N40" s="225">
        <f t="shared" si="9"/>
        <v>590</v>
      </c>
      <c r="O40" s="225">
        <f t="shared" si="9"/>
        <v>728</v>
      </c>
      <c r="P40" s="226">
        <f t="shared" si="9"/>
        <v>727</v>
      </c>
      <c r="Q40" s="227">
        <f t="shared" si="7"/>
        <v>3615</v>
      </c>
      <c r="R40" s="206">
        <f t="shared" si="8"/>
        <v>4291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46</v>
      </c>
      <c r="I41" s="217">
        <f t="shared" si="6"/>
        <v>59</v>
      </c>
      <c r="J41" s="22">
        <f>SUM(H41:I41)</f>
        <v>105</v>
      </c>
      <c r="K41" s="228" t="s">
        <v>97</v>
      </c>
      <c r="L41" s="148">
        <f>L21+L31</f>
        <v>77</v>
      </c>
      <c r="M41" s="148">
        <f t="shared" si="9"/>
        <v>67</v>
      </c>
      <c r="N41" s="148">
        <f t="shared" si="9"/>
        <v>43</v>
      </c>
      <c r="O41" s="148">
        <f t="shared" si="9"/>
        <v>29</v>
      </c>
      <c r="P41" s="149">
        <f t="shared" si="9"/>
        <v>52</v>
      </c>
      <c r="Q41" s="27">
        <f t="shared" si="7"/>
        <v>268</v>
      </c>
      <c r="R41" s="229">
        <f t="shared" si="8"/>
        <v>373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2923</v>
      </c>
      <c r="I42" s="209">
        <f>I34+I41</f>
        <v>2408</v>
      </c>
      <c r="J42" s="210">
        <f t="shared" si="10"/>
        <v>5331</v>
      </c>
      <c r="K42" s="211" t="s">
        <v>97</v>
      </c>
      <c r="L42" s="212">
        <f>L34+L41</f>
        <v>4361</v>
      </c>
      <c r="M42" s="212">
        <f>M34+M41</f>
        <v>2855</v>
      </c>
      <c r="N42" s="212">
        <f>N34+N41</f>
        <v>2084</v>
      </c>
      <c r="O42" s="212">
        <f>O34+O41</f>
        <v>2198</v>
      </c>
      <c r="P42" s="209">
        <f>P34+P41</f>
        <v>2234</v>
      </c>
      <c r="Q42" s="210">
        <f t="shared" si="7"/>
        <v>13732</v>
      </c>
      <c r="R42" s="213">
        <f t="shared" si="8"/>
        <v>19063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平成２７年（２０１５年）１１月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1529</v>
      </c>
      <c r="I49" s="56">
        <v>1614</v>
      </c>
      <c r="J49" s="57">
        <f>SUM(H49:I49)</f>
        <v>3143</v>
      </c>
      <c r="K49" s="58">
        <v>0</v>
      </c>
      <c r="L49" s="59">
        <v>3091</v>
      </c>
      <c r="M49" s="59">
        <v>2050</v>
      </c>
      <c r="N49" s="59">
        <v>1218</v>
      </c>
      <c r="O49" s="59">
        <v>855</v>
      </c>
      <c r="P49" s="60">
        <v>418</v>
      </c>
      <c r="Q49" s="61">
        <f>SUM(K49:P49)</f>
        <v>7632</v>
      </c>
      <c r="R49" s="28">
        <f>SUM(J49,Q49)</f>
        <v>10775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19</v>
      </c>
      <c r="I50" s="63">
        <v>36</v>
      </c>
      <c r="J50" s="64">
        <f>SUM(H50:I50)</f>
        <v>55</v>
      </c>
      <c r="K50" s="65">
        <v>0</v>
      </c>
      <c r="L50" s="66">
        <v>47</v>
      </c>
      <c r="M50" s="66">
        <v>53</v>
      </c>
      <c r="N50" s="66">
        <v>30</v>
      </c>
      <c r="O50" s="66">
        <v>12</v>
      </c>
      <c r="P50" s="67">
        <v>15</v>
      </c>
      <c r="Q50" s="68">
        <f>SUM(K50:P50)</f>
        <v>157</v>
      </c>
      <c r="R50" s="39">
        <f>SUM(J50,Q50)</f>
        <v>212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1548</v>
      </c>
      <c r="I51" s="43">
        <f t="shared" si="11"/>
        <v>1650</v>
      </c>
      <c r="J51" s="44">
        <f t="shared" si="11"/>
        <v>3198</v>
      </c>
      <c r="K51" s="45">
        <f t="shared" si="11"/>
        <v>0</v>
      </c>
      <c r="L51" s="46">
        <f t="shared" si="11"/>
        <v>3138</v>
      </c>
      <c r="M51" s="46">
        <f t="shared" si="11"/>
        <v>2103</v>
      </c>
      <c r="N51" s="46">
        <f t="shared" si="11"/>
        <v>1248</v>
      </c>
      <c r="O51" s="46">
        <f t="shared" si="11"/>
        <v>867</v>
      </c>
      <c r="P51" s="43">
        <f t="shared" si="11"/>
        <v>433</v>
      </c>
      <c r="Q51" s="44">
        <f>SUM(K51:P51)</f>
        <v>7789</v>
      </c>
      <c r="R51" s="47">
        <f>SUM(J51,Q51)</f>
        <v>10987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平成２７年（２０１５年）１１月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22</v>
      </c>
      <c r="I58" s="56">
        <v>13</v>
      </c>
      <c r="J58" s="57">
        <f>SUM(H58:I58)</f>
        <v>35</v>
      </c>
      <c r="K58" s="58">
        <v>0</v>
      </c>
      <c r="L58" s="59">
        <v>381</v>
      </c>
      <c r="M58" s="59">
        <v>423</v>
      </c>
      <c r="N58" s="59">
        <v>367</v>
      </c>
      <c r="O58" s="59">
        <v>269</v>
      </c>
      <c r="P58" s="60">
        <v>121</v>
      </c>
      <c r="Q58" s="70">
        <f>SUM(K58:P58)</f>
        <v>1561</v>
      </c>
      <c r="R58" s="71">
        <f>SUM(J58,Q58)</f>
        <v>1596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7</v>
      </c>
      <c r="M59" s="66">
        <v>8</v>
      </c>
      <c r="N59" s="66">
        <v>3</v>
      </c>
      <c r="O59" s="66">
        <v>3</v>
      </c>
      <c r="P59" s="67">
        <v>3</v>
      </c>
      <c r="Q59" s="72">
        <f>SUM(K59:P59)</f>
        <v>24</v>
      </c>
      <c r="R59" s="73">
        <f>SUM(J59,Q59)</f>
        <v>24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22</v>
      </c>
      <c r="I60" s="43">
        <f>I58+I59</f>
        <v>13</v>
      </c>
      <c r="J60" s="44">
        <f>SUM(H60:I60)</f>
        <v>35</v>
      </c>
      <c r="K60" s="45">
        <f aca="true" t="shared" si="12" ref="K60:P60">K58+K59</f>
        <v>0</v>
      </c>
      <c r="L60" s="46">
        <f t="shared" si="12"/>
        <v>388</v>
      </c>
      <c r="M60" s="46">
        <f t="shared" si="12"/>
        <v>431</v>
      </c>
      <c r="N60" s="46">
        <f t="shared" si="12"/>
        <v>370</v>
      </c>
      <c r="O60" s="46">
        <f t="shared" si="12"/>
        <v>272</v>
      </c>
      <c r="P60" s="43">
        <f t="shared" si="12"/>
        <v>124</v>
      </c>
      <c r="Q60" s="74">
        <f>SUM(K60:P60)</f>
        <v>1585</v>
      </c>
      <c r="R60" s="75">
        <f>SUM(J60,Q60)</f>
        <v>1620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平成２７年（２０１５年）１１月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5</v>
      </c>
      <c r="L68" s="59">
        <v>33</v>
      </c>
      <c r="M68" s="59">
        <v>171</v>
      </c>
      <c r="N68" s="59">
        <v>384</v>
      </c>
      <c r="O68" s="60">
        <v>408</v>
      </c>
      <c r="P68" s="70">
        <f>SUM(K68:O68)</f>
        <v>1001</v>
      </c>
      <c r="Q68" s="71">
        <f>SUM(J68,P68)</f>
        <v>1001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0</v>
      </c>
      <c r="M69" s="66">
        <v>1</v>
      </c>
      <c r="N69" s="66">
        <v>3</v>
      </c>
      <c r="O69" s="67">
        <v>7</v>
      </c>
      <c r="P69" s="72">
        <f>SUM(K69:O69)</f>
        <v>11</v>
      </c>
      <c r="Q69" s="73">
        <f>SUM(J69,P69)</f>
        <v>11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5</v>
      </c>
      <c r="L70" s="46">
        <f>L68+L69</f>
        <v>33</v>
      </c>
      <c r="M70" s="46">
        <f>M68+M69</f>
        <v>172</v>
      </c>
      <c r="N70" s="46">
        <f>N68+N69</f>
        <v>387</v>
      </c>
      <c r="O70" s="43">
        <f>O68+O69</f>
        <v>415</v>
      </c>
      <c r="P70" s="74">
        <f>SUM(K70:O70)</f>
        <v>1012</v>
      </c>
      <c r="Q70" s="75">
        <f>SUM(J70,P70)</f>
        <v>1012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平成２７年（２０１５年）１１月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39</v>
      </c>
      <c r="L76" s="59">
        <v>71</v>
      </c>
      <c r="M76" s="59">
        <v>116</v>
      </c>
      <c r="N76" s="59">
        <v>147</v>
      </c>
      <c r="O76" s="60">
        <v>88</v>
      </c>
      <c r="P76" s="70">
        <f>SUM(K76:O76)</f>
        <v>461</v>
      </c>
      <c r="Q76" s="71">
        <f>SUM(J76,P76)</f>
        <v>461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0</v>
      </c>
      <c r="N77" s="66">
        <v>0</v>
      </c>
      <c r="O77" s="67">
        <v>0</v>
      </c>
      <c r="P77" s="72">
        <f>SUM(K77:O77)</f>
        <v>1</v>
      </c>
      <c r="Q77" s="73">
        <f>SUM(J77,P77)</f>
        <v>1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40</v>
      </c>
      <c r="L78" s="46">
        <f>L76+L77</f>
        <v>71</v>
      </c>
      <c r="M78" s="46">
        <f>M76+M77</f>
        <v>116</v>
      </c>
      <c r="N78" s="46">
        <f>N76+N77</f>
        <v>147</v>
      </c>
      <c r="O78" s="43">
        <f>O76+O77</f>
        <v>88</v>
      </c>
      <c r="P78" s="74">
        <f>SUM(K78:O78)</f>
        <v>462</v>
      </c>
      <c r="Q78" s="75">
        <f>SUM(J78,P78)</f>
        <v>462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平成２７年（２０１５年）１１月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3</v>
      </c>
      <c r="L84" s="59">
        <v>7</v>
      </c>
      <c r="M84" s="59">
        <v>31</v>
      </c>
      <c r="N84" s="59">
        <v>258</v>
      </c>
      <c r="O84" s="60">
        <v>585</v>
      </c>
      <c r="P84" s="70">
        <f>SUM(K84:O84)</f>
        <v>884</v>
      </c>
      <c r="Q84" s="71">
        <f>SUM(J84,P84)</f>
        <v>884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2</v>
      </c>
      <c r="O85" s="67">
        <v>11</v>
      </c>
      <c r="P85" s="72">
        <f>SUM(K85:O85)</f>
        <v>13</v>
      </c>
      <c r="Q85" s="73">
        <f>SUM(J85,P85)</f>
        <v>13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3</v>
      </c>
      <c r="L86" s="46">
        <f>L84+L85</f>
        <v>7</v>
      </c>
      <c r="M86" s="46">
        <f>M84+M85</f>
        <v>31</v>
      </c>
      <c r="N86" s="46">
        <f>N84+N85</f>
        <v>260</v>
      </c>
      <c r="O86" s="43">
        <f>O84+O85</f>
        <v>596</v>
      </c>
      <c r="P86" s="74">
        <f>SUM(K86:O86)</f>
        <v>897</v>
      </c>
      <c r="Q86" s="75">
        <f>SUM(J86,P86)</f>
        <v>897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平成２７年（２０１５年）１１月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3719</v>
      </c>
      <c r="I93" s="98">
        <f t="shared" si="13"/>
        <v>4376</v>
      </c>
      <c r="J93" s="99">
        <f t="shared" si="13"/>
        <v>8095</v>
      </c>
      <c r="K93" s="100">
        <f t="shared" si="13"/>
        <v>0</v>
      </c>
      <c r="L93" s="101">
        <f t="shared" si="13"/>
        <v>8792</v>
      </c>
      <c r="M93" s="101">
        <f t="shared" si="13"/>
        <v>6433</v>
      </c>
      <c r="N93" s="101">
        <f t="shared" si="13"/>
        <v>3985</v>
      </c>
      <c r="O93" s="101">
        <f t="shared" si="13"/>
        <v>2947</v>
      </c>
      <c r="P93" s="102">
        <f t="shared" si="13"/>
        <v>1698</v>
      </c>
      <c r="Q93" s="103">
        <f t="shared" si="13"/>
        <v>23855</v>
      </c>
      <c r="R93" s="104">
        <f t="shared" si="13"/>
        <v>31950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828</v>
      </c>
      <c r="I94" s="98">
        <f t="shared" si="14"/>
        <v>946</v>
      </c>
      <c r="J94" s="99">
        <f t="shared" si="14"/>
        <v>1774</v>
      </c>
      <c r="K94" s="100">
        <f t="shared" si="14"/>
        <v>0</v>
      </c>
      <c r="L94" s="101">
        <f t="shared" si="14"/>
        <v>1908</v>
      </c>
      <c r="M94" s="101">
        <f t="shared" si="14"/>
        <v>1416</v>
      </c>
      <c r="N94" s="101">
        <f t="shared" si="14"/>
        <v>893</v>
      </c>
      <c r="O94" s="101">
        <f t="shared" si="14"/>
        <v>745</v>
      </c>
      <c r="P94" s="102">
        <f t="shared" si="14"/>
        <v>580</v>
      </c>
      <c r="Q94" s="103">
        <f t="shared" si="14"/>
        <v>5542</v>
      </c>
      <c r="R94" s="104">
        <f aca="true" t="shared" si="15" ref="R94:R99">SUM(J94,Q94)</f>
        <v>7316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764</v>
      </c>
      <c r="I95" s="110">
        <v>842</v>
      </c>
      <c r="J95" s="111">
        <f>SUM(H95:I95)</f>
        <v>1606</v>
      </c>
      <c r="K95" s="112">
        <v>0</v>
      </c>
      <c r="L95" s="113">
        <v>1332</v>
      </c>
      <c r="M95" s="113">
        <v>815</v>
      </c>
      <c r="N95" s="113">
        <v>424</v>
      </c>
      <c r="O95" s="113">
        <v>304</v>
      </c>
      <c r="P95" s="110">
        <v>196</v>
      </c>
      <c r="Q95" s="111">
        <f>SUM(K95:P95)</f>
        <v>3071</v>
      </c>
      <c r="R95" s="114">
        <f t="shared" si="15"/>
        <v>4677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1</v>
      </c>
      <c r="N96" s="122">
        <v>3</v>
      </c>
      <c r="O96" s="122">
        <v>6</v>
      </c>
      <c r="P96" s="119">
        <v>29</v>
      </c>
      <c r="Q96" s="120">
        <f>SUM(K96:P96)</f>
        <v>39</v>
      </c>
      <c r="R96" s="123">
        <f t="shared" si="15"/>
        <v>39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15</v>
      </c>
      <c r="I97" s="119">
        <v>13</v>
      </c>
      <c r="J97" s="120">
        <f>SUM(H97:I97)</f>
        <v>28</v>
      </c>
      <c r="K97" s="121">
        <v>0</v>
      </c>
      <c r="L97" s="122">
        <v>152</v>
      </c>
      <c r="M97" s="122">
        <v>150</v>
      </c>
      <c r="N97" s="122">
        <v>94</v>
      </c>
      <c r="O97" s="122">
        <v>113</v>
      </c>
      <c r="P97" s="119">
        <v>88</v>
      </c>
      <c r="Q97" s="120">
        <f>SUM(K97:P97)</f>
        <v>597</v>
      </c>
      <c r="R97" s="123">
        <f t="shared" si="15"/>
        <v>625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11</v>
      </c>
      <c r="I98" s="119">
        <v>39</v>
      </c>
      <c r="J98" s="120">
        <f>SUM(H98:I98)</f>
        <v>50</v>
      </c>
      <c r="K98" s="121">
        <v>0</v>
      </c>
      <c r="L98" s="122">
        <v>71</v>
      </c>
      <c r="M98" s="122">
        <v>101</v>
      </c>
      <c r="N98" s="122">
        <v>51</v>
      </c>
      <c r="O98" s="122">
        <v>39</v>
      </c>
      <c r="P98" s="119">
        <v>37</v>
      </c>
      <c r="Q98" s="120">
        <f>SUM(K98:P98)</f>
        <v>299</v>
      </c>
      <c r="R98" s="123">
        <f t="shared" si="15"/>
        <v>349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38</v>
      </c>
      <c r="I99" s="127">
        <v>52</v>
      </c>
      <c r="J99" s="128">
        <f>SUM(H99:I99)</f>
        <v>90</v>
      </c>
      <c r="K99" s="129">
        <v>0</v>
      </c>
      <c r="L99" s="130">
        <v>353</v>
      </c>
      <c r="M99" s="130">
        <v>349</v>
      </c>
      <c r="N99" s="130">
        <v>321</v>
      </c>
      <c r="O99" s="130">
        <v>283</v>
      </c>
      <c r="P99" s="127">
        <v>230</v>
      </c>
      <c r="Q99" s="128">
        <f>SUM(K99:P99)</f>
        <v>1536</v>
      </c>
      <c r="R99" s="131">
        <f t="shared" si="15"/>
        <v>1626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766</v>
      </c>
      <c r="I100" s="98">
        <f t="shared" si="16"/>
        <v>853</v>
      </c>
      <c r="J100" s="99">
        <f t="shared" si="16"/>
        <v>1619</v>
      </c>
      <c r="K100" s="100">
        <f t="shared" si="16"/>
        <v>0</v>
      </c>
      <c r="L100" s="101">
        <f t="shared" si="16"/>
        <v>2372</v>
      </c>
      <c r="M100" s="101">
        <f t="shared" si="16"/>
        <v>1582</v>
      </c>
      <c r="N100" s="101">
        <f t="shared" si="16"/>
        <v>893</v>
      </c>
      <c r="O100" s="101">
        <f t="shared" si="16"/>
        <v>589</v>
      </c>
      <c r="P100" s="102">
        <f t="shared" si="16"/>
        <v>292</v>
      </c>
      <c r="Q100" s="103">
        <f t="shared" si="16"/>
        <v>5728</v>
      </c>
      <c r="R100" s="104">
        <f t="shared" si="16"/>
        <v>7347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664</v>
      </c>
      <c r="I101" s="110">
        <v>711</v>
      </c>
      <c r="J101" s="132">
        <f>SUM(H101:I101)</f>
        <v>1375</v>
      </c>
      <c r="K101" s="112">
        <v>0</v>
      </c>
      <c r="L101" s="113">
        <v>1914</v>
      </c>
      <c r="M101" s="113">
        <v>1176</v>
      </c>
      <c r="N101" s="113">
        <v>630</v>
      </c>
      <c r="O101" s="113">
        <v>443</v>
      </c>
      <c r="P101" s="110">
        <v>211</v>
      </c>
      <c r="Q101" s="111">
        <f>SUM(K101:P101)</f>
        <v>4374</v>
      </c>
      <c r="R101" s="114">
        <f>SUM(J101,Q101)</f>
        <v>5749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102</v>
      </c>
      <c r="I102" s="127">
        <v>142</v>
      </c>
      <c r="J102" s="133">
        <f>SUM(H102:I102)</f>
        <v>244</v>
      </c>
      <c r="K102" s="129">
        <v>0</v>
      </c>
      <c r="L102" s="130">
        <v>458</v>
      </c>
      <c r="M102" s="130">
        <v>406</v>
      </c>
      <c r="N102" s="130">
        <v>263</v>
      </c>
      <c r="O102" s="130">
        <v>146</v>
      </c>
      <c r="P102" s="127">
        <v>81</v>
      </c>
      <c r="Q102" s="128">
        <f>SUM(K102:P102)</f>
        <v>1354</v>
      </c>
      <c r="R102" s="131">
        <f>SUM(J102,Q102)</f>
        <v>1598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3</v>
      </c>
      <c r="I103" s="98">
        <f t="shared" si="17"/>
        <v>13</v>
      </c>
      <c r="J103" s="99">
        <f t="shared" si="17"/>
        <v>16</v>
      </c>
      <c r="K103" s="100">
        <f t="shared" si="17"/>
        <v>0</v>
      </c>
      <c r="L103" s="101">
        <f t="shared" si="17"/>
        <v>192</v>
      </c>
      <c r="M103" s="101">
        <f t="shared" si="17"/>
        <v>215</v>
      </c>
      <c r="N103" s="101">
        <f t="shared" si="17"/>
        <v>228</v>
      </c>
      <c r="O103" s="101">
        <f t="shared" si="17"/>
        <v>185</v>
      </c>
      <c r="P103" s="102">
        <f t="shared" si="17"/>
        <v>85</v>
      </c>
      <c r="Q103" s="103">
        <f t="shared" si="17"/>
        <v>905</v>
      </c>
      <c r="R103" s="104">
        <f t="shared" si="17"/>
        <v>921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3</v>
      </c>
      <c r="I104" s="110">
        <v>13</v>
      </c>
      <c r="J104" s="132">
        <f>SUM(H104:I104)</f>
        <v>16</v>
      </c>
      <c r="K104" s="112">
        <v>0</v>
      </c>
      <c r="L104" s="113">
        <v>155</v>
      </c>
      <c r="M104" s="113">
        <v>179</v>
      </c>
      <c r="N104" s="113">
        <v>170</v>
      </c>
      <c r="O104" s="113">
        <v>138</v>
      </c>
      <c r="P104" s="110">
        <v>57</v>
      </c>
      <c r="Q104" s="111">
        <f>SUM(K104:P104)</f>
        <v>699</v>
      </c>
      <c r="R104" s="114">
        <f>SUM(J104,Q104)</f>
        <v>715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30</v>
      </c>
      <c r="M105" s="122">
        <v>34</v>
      </c>
      <c r="N105" s="122">
        <v>58</v>
      </c>
      <c r="O105" s="122">
        <v>45</v>
      </c>
      <c r="P105" s="119">
        <v>25</v>
      </c>
      <c r="Q105" s="120">
        <f>SUM(K105:P105)</f>
        <v>192</v>
      </c>
      <c r="R105" s="123">
        <f>SUM(J105,Q105)</f>
        <v>192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7</v>
      </c>
      <c r="M106" s="130">
        <v>2</v>
      </c>
      <c r="N106" s="130">
        <v>0</v>
      </c>
      <c r="O106" s="130">
        <v>2</v>
      </c>
      <c r="P106" s="127">
        <v>3</v>
      </c>
      <c r="Q106" s="128">
        <f>SUM(K106:P106)</f>
        <v>14</v>
      </c>
      <c r="R106" s="131">
        <f>SUM(J106,Q106)</f>
        <v>14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589</v>
      </c>
      <c r="I107" s="98">
        <f t="shared" si="18"/>
        <v>926</v>
      </c>
      <c r="J107" s="99">
        <f t="shared" si="18"/>
        <v>1515</v>
      </c>
      <c r="K107" s="100">
        <f t="shared" si="18"/>
        <v>0</v>
      </c>
      <c r="L107" s="101">
        <f t="shared" si="18"/>
        <v>1276</v>
      </c>
      <c r="M107" s="101">
        <f t="shared" si="18"/>
        <v>1258</v>
      </c>
      <c r="N107" s="101">
        <f t="shared" si="18"/>
        <v>839</v>
      </c>
      <c r="O107" s="101">
        <f t="shared" si="18"/>
        <v>653</v>
      </c>
      <c r="P107" s="102">
        <f t="shared" si="18"/>
        <v>358</v>
      </c>
      <c r="Q107" s="103">
        <f t="shared" si="18"/>
        <v>4384</v>
      </c>
      <c r="R107" s="104">
        <f t="shared" si="18"/>
        <v>5899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534</v>
      </c>
      <c r="I108" s="110">
        <v>889</v>
      </c>
      <c r="J108" s="132">
        <f>SUM(H108:I108)</f>
        <v>1423</v>
      </c>
      <c r="K108" s="112">
        <v>0</v>
      </c>
      <c r="L108" s="113">
        <v>1218</v>
      </c>
      <c r="M108" s="113">
        <v>1211</v>
      </c>
      <c r="N108" s="113">
        <v>818</v>
      </c>
      <c r="O108" s="113">
        <v>636</v>
      </c>
      <c r="P108" s="110">
        <v>351</v>
      </c>
      <c r="Q108" s="111">
        <f>SUM(K108:P108)</f>
        <v>4234</v>
      </c>
      <c r="R108" s="114">
        <f>SUM(J108,Q108)</f>
        <v>5657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26</v>
      </c>
      <c r="I109" s="119">
        <v>19</v>
      </c>
      <c r="J109" s="134">
        <f>SUM(H109:I109)</f>
        <v>45</v>
      </c>
      <c r="K109" s="121">
        <v>0</v>
      </c>
      <c r="L109" s="122">
        <v>29</v>
      </c>
      <c r="M109" s="122">
        <v>26</v>
      </c>
      <c r="N109" s="122">
        <v>12</v>
      </c>
      <c r="O109" s="122">
        <v>15</v>
      </c>
      <c r="P109" s="119">
        <v>3</v>
      </c>
      <c r="Q109" s="120">
        <f>SUM(K109:P109)</f>
        <v>85</v>
      </c>
      <c r="R109" s="123">
        <f>SUM(J109,Q109)</f>
        <v>130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29</v>
      </c>
      <c r="I110" s="127">
        <v>18</v>
      </c>
      <c r="J110" s="133">
        <f>SUM(H110:I110)</f>
        <v>47</v>
      </c>
      <c r="K110" s="129">
        <v>0</v>
      </c>
      <c r="L110" s="130">
        <v>29</v>
      </c>
      <c r="M110" s="130">
        <v>21</v>
      </c>
      <c r="N110" s="130">
        <v>9</v>
      </c>
      <c r="O110" s="130">
        <v>2</v>
      </c>
      <c r="P110" s="127">
        <v>4</v>
      </c>
      <c r="Q110" s="128">
        <f>SUM(K110:P110)</f>
        <v>65</v>
      </c>
      <c r="R110" s="131">
        <f>SUM(J110,Q110)</f>
        <v>112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21</v>
      </c>
      <c r="I111" s="98">
        <v>20</v>
      </c>
      <c r="J111" s="99">
        <f>SUM(H111:I111)</f>
        <v>41</v>
      </c>
      <c r="K111" s="100">
        <v>0</v>
      </c>
      <c r="L111" s="101">
        <v>135</v>
      </c>
      <c r="M111" s="101">
        <v>100</v>
      </c>
      <c r="N111" s="101">
        <v>84</v>
      </c>
      <c r="O111" s="101">
        <v>80</v>
      </c>
      <c r="P111" s="102">
        <v>35</v>
      </c>
      <c r="Q111" s="103">
        <f>SUM(K111:P111)</f>
        <v>434</v>
      </c>
      <c r="R111" s="104">
        <f>SUM(J111,Q111)</f>
        <v>475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1512</v>
      </c>
      <c r="I112" s="98">
        <v>1618</v>
      </c>
      <c r="J112" s="99">
        <f>SUM(H112:I112)</f>
        <v>3130</v>
      </c>
      <c r="K112" s="100">
        <v>0</v>
      </c>
      <c r="L112" s="101">
        <v>2909</v>
      </c>
      <c r="M112" s="101">
        <v>1862</v>
      </c>
      <c r="N112" s="101">
        <v>1048</v>
      </c>
      <c r="O112" s="101">
        <v>695</v>
      </c>
      <c r="P112" s="102">
        <v>348</v>
      </c>
      <c r="Q112" s="103">
        <f>SUM(K112:P112)</f>
        <v>6862</v>
      </c>
      <c r="R112" s="104">
        <f>SUM(J112,Q112)</f>
        <v>9992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22</v>
      </c>
      <c r="I113" s="98">
        <f t="shared" si="19"/>
        <v>14</v>
      </c>
      <c r="J113" s="99">
        <f t="shared" si="19"/>
        <v>36</v>
      </c>
      <c r="K113" s="100">
        <f>SUM(K114:K121)</f>
        <v>0</v>
      </c>
      <c r="L113" s="101">
        <f>SUM(L114:L121)</f>
        <v>392</v>
      </c>
      <c r="M113" s="101">
        <f>SUM(M114:M121)</f>
        <v>440</v>
      </c>
      <c r="N113" s="101">
        <f t="shared" si="19"/>
        <v>375</v>
      </c>
      <c r="O113" s="101">
        <f t="shared" si="19"/>
        <v>287</v>
      </c>
      <c r="P113" s="102">
        <f t="shared" si="19"/>
        <v>125</v>
      </c>
      <c r="Q113" s="103">
        <f t="shared" si="19"/>
        <v>1619</v>
      </c>
      <c r="R113" s="104">
        <f t="shared" si="19"/>
        <v>1655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26</v>
      </c>
      <c r="M114" s="113">
        <v>5</v>
      </c>
      <c r="N114" s="113">
        <v>8</v>
      </c>
      <c r="O114" s="113">
        <v>10</v>
      </c>
      <c r="P114" s="110">
        <v>4</v>
      </c>
      <c r="Q114" s="111">
        <f aca="true" t="shared" si="20" ref="Q114:Q121">SUM(K114:P114)</f>
        <v>53</v>
      </c>
      <c r="R114" s="114">
        <f aca="true" t="shared" si="21" ref="R114:R121">SUM(J114,Q114)</f>
        <v>53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3</v>
      </c>
      <c r="I116" s="119">
        <v>4</v>
      </c>
      <c r="J116" s="134">
        <f t="shared" si="22"/>
        <v>7</v>
      </c>
      <c r="K116" s="121">
        <v>0</v>
      </c>
      <c r="L116" s="122">
        <v>86</v>
      </c>
      <c r="M116" s="122">
        <v>86</v>
      </c>
      <c r="N116" s="122">
        <v>66</v>
      </c>
      <c r="O116" s="122">
        <v>41</v>
      </c>
      <c r="P116" s="119">
        <v>14</v>
      </c>
      <c r="Q116" s="120">
        <f t="shared" si="20"/>
        <v>293</v>
      </c>
      <c r="R116" s="123">
        <f t="shared" si="21"/>
        <v>300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19</v>
      </c>
      <c r="I117" s="119">
        <v>10</v>
      </c>
      <c r="J117" s="134">
        <f t="shared" si="22"/>
        <v>29</v>
      </c>
      <c r="K117" s="121">
        <v>0</v>
      </c>
      <c r="L117" s="122">
        <v>92</v>
      </c>
      <c r="M117" s="122">
        <v>101</v>
      </c>
      <c r="N117" s="122">
        <v>61</v>
      </c>
      <c r="O117" s="122">
        <v>60</v>
      </c>
      <c r="P117" s="119">
        <v>27</v>
      </c>
      <c r="Q117" s="120">
        <f t="shared" si="20"/>
        <v>341</v>
      </c>
      <c r="R117" s="123">
        <f t="shared" si="21"/>
        <v>370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156</v>
      </c>
      <c r="M118" s="122">
        <v>210</v>
      </c>
      <c r="N118" s="122">
        <v>194</v>
      </c>
      <c r="O118" s="122">
        <v>136</v>
      </c>
      <c r="P118" s="119">
        <v>54</v>
      </c>
      <c r="Q118" s="120">
        <f t="shared" si="20"/>
        <v>750</v>
      </c>
      <c r="R118" s="123">
        <f t="shared" si="21"/>
        <v>750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26</v>
      </c>
      <c r="M119" s="122">
        <v>34</v>
      </c>
      <c r="N119" s="122">
        <v>31</v>
      </c>
      <c r="O119" s="122">
        <v>28</v>
      </c>
      <c r="P119" s="119">
        <v>19</v>
      </c>
      <c r="Q119" s="120">
        <f t="shared" si="20"/>
        <v>138</v>
      </c>
      <c r="R119" s="123">
        <f t="shared" si="21"/>
        <v>138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8</v>
      </c>
      <c r="O120" s="122">
        <v>6</v>
      </c>
      <c r="P120" s="119">
        <v>4</v>
      </c>
      <c r="Q120" s="120">
        <f>SUM(K120:P120)</f>
        <v>19</v>
      </c>
      <c r="R120" s="123">
        <f>SUM(J120,Q120)</f>
        <v>19</v>
      </c>
    </row>
    <row r="121" spans="2:18" s="91" customFormat="1" ht="16.5" customHeight="1">
      <c r="B121" s="144"/>
      <c r="C121" s="242" t="s">
        <v>95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6</v>
      </c>
      <c r="M121" s="174">
        <v>3</v>
      </c>
      <c r="N121" s="174">
        <v>7</v>
      </c>
      <c r="O121" s="174">
        <v>6</v>
      </c>
      <c r="P121" s="171">
        <v>3</v>
      </c>
      <c r="Q121" s="175">
        <f t="shared" si="20"/>
        <v>25</v>
      </c>
      <c r="R121" s="176">
        <f t="shared" si="21"/>
        <v>25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50</v>
      </c>
      <c r="M122" s="101">
        <f t="shared" si="23"/>
        <v>116</v>
      </c>
      <c r="N122" s="101">
        <f t="shared" si="23"/>
        <v>331</v>
      </c>
      <c r="O122" s="101">
        <f t="shared" si="23"/>
        <v>843</v>
      </c>
      <c r="P122" s="102">
        <f t="shared" si="23"/>
        <v>1161</v>
      </c>
      <c r="Q122" s="103">
        <f t="shared" si="23"/>
        <v>2501</v>
      </c>
      <c r="R122" s="104">
        <f t="shared" si="23"/>
        <v>2501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6</v>
      </c>
      <c r="M123" s="113">
        <v>36</v>
      </c>
      <c r="N123" s="113">
        <v>178</v>
      </c>
      <c r="O123" s="113">
        <v>413</v>
      </c>
      <c r="P123" s="110">
        <v>441</v>
      </c>
      <c r="Q123" s="111">
        <f>SUM(K123:P123)</f>
        <v>1074</v>
      </c>
      <c r="R123" s="114">
        <f>SUM(J123,Q123)</f>
        <v>1074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41</v>
      </c>
      <c r="M124" s="122">
        <v>73</v>
      </c>
      <c r="N124" s="122">
        <v>120</v>
      </c>
      <c r="O124" s="122">
        <v>154</v>
      </c>
      <c r="P124" s="119">
        <v>95</v>
      </c>
      <c r="Q124" s="120">
        <f>SUM(K124:P124)</f>
        <v>483</v>
      </c>
      <c r="R124" s="123">
        <f>SUM(J124,Q124)</f>
        <v>483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3</v>
      </c>
      <c r="M125" s="130">
        <v>7</v>
      </c>
      <c r="N125" s="130">
        <v>33</v>
      </c>
      <c r="O125" s="130">
        <v>276</v>
      </c>
      <c r="P125" s="127">
        <v>625</v>
      </c>
      <c r="Q125" s="128">
        <f>SUM(K125:P125)</f>
        <v>944</v>
      </c>
      <c r="R125" s="131">
        <f>SUM(J125,Q125)</f>
        <v>944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3741</v>
      </c>
      <c r="I126" s="98">
        <f t="shared" si="24"/>
        <v>4390</v>
      </c>
      <c r="J126" s="99">
        <f t="shared" si="24"/>
        <v>8131</v>
      </c>
      <c r="K126" s="100">
        <f t="shared" si="24"/>
        <v>0</v>
      </c>
      <c r="L126" s="101">
        <f t="shared" si="24"/>
        <v>9234</v>
      </c>
      <c r="M126" s="101">
        <f t="shared" si="24"/>
        <v>6989</v>
      </c>
      <c r="N126" s="101">
        <f t="shared" si="24"/>
        <v>4691</v>
      </c>
      <c r="O126" s="101">
        <f t="shared" si="24"/>
        <v>4077</v>
      </c>
      <c r="P126" s="102">
        <f t="shared" si="24"/>
        <v>2984</v>
      </c>
      <c r="Q126" s="103">
        <f t="shared" si="24"/>
        <v>27975</v>
      </c>
      <c r="R126" s="104">
        <f t="shared" si="24"/>
        <v>36106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平成２７年（２０１５年）１１月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37263451</v>
      </c>
      <c r="I132" s="98">
        <f t="shared" si="25"/>
        <v>63037309</v>
      </c>
      <c r="J132" s="99">
        <f t="shared" si="25"/>
        <v>100300760</v>
      </c>
      <c r="K132" s="100">
        <f t="shared" si="25"/>
        <v>0</v>
      </c>
      <c r="L132" s="101">
        <f t="shared" si="25"/>
        <v>266019719</v>
      </c>
      <c r="M132" s="101">
        <f t="shared" si="25"/>
        <v>227862325</v>
      </c>
      <c r="N132" s="101">
        <f t="shared" si="25"/>
        <v>182630618</v>
      </c>
      <c r="O132" s="101">
        <f t="shared" si="25"/>
        <v>149403641</v>
      </c>
      <c r="P132" s="102">
        <f t="shared" si="25"/>
        <v>89673437</v>
      </c>
      <c r="Q132" s="103">
        <f t="shared" si="25"/>
        <v>915589740</v>
      </c>
      <c r="R132" s="104">
        <f t="shared" si="25"/>
        <v>1015890500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11687726</v>
      </c>
      <c r="I133" s="98">
        <f t="shared" si="26"/>
        <v>18472328</v>
      </c>
      <c r="J133" s="99">
        <f t="shared" si="26"/>
        <v>30160054</v>
      </c>
      <c r="K133" s="100">
        <f t="shared" si="26"/>
        <v>0</v>
      </c>
      <c r="L133" s="101">
        <f t="shared" si="26"/>
        <v>43297538</v>
      </c>
      <c r="M133" s="101">
        <f t="shared" si="26"/>
        <v>38635687</v>
      </c>
      <c r="N133" s="101">
        <f t="shared" si="26"/>
        <v>30374872</v>
      </c>
      <c r="O133" s="101">
        <f t="shared" si="26"/>
        <v>28520223</v>
      </c>
      <c r="P133" s="102">
        <f t="shared" si="26"/>
        <v>25763186</v>
      </c>
      <c r="Q133" s="103">
        <f t="shared" si="26"/>
        <v>166591506</v>
      </c>
      <c r="R133" s="104">
        <f aca="true" t="shared" si="27" ref="R133:R138">SUM(J133,Q133)</f>
        <v>196751560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10843353</v>
      </c>
      <c r="I134" s="110">
        <v>16221731</v>
      </c>
      <c r="J134" s="111">
        <f>SUM(H134:I134)</f>
        <v>27065084</v>
      </c>
      <c r="K134" s="112">
        <v>0</v>
      </c>
      <c r="L134" s="113">
        <v>33056822</v>
      </c>
      <c r="M134" s="113">
        <v>27080480</v>
      </c>
      <c r="N134" s="113">
        <v>22764949</v>
      </c>
      <c r="O134" s="113">
        <v>21258250</v>
      </c>
      <c r="P134" s="110">
        <v>16493551</v>
      </c>
      <c r="Q134" s="111">
        <f>SUM(K134:P134)</f>
        <v>120654052</v>
      </c>
      <c r="R134" s="114">
        <f t="shared" si="27"/>
        <v>147719136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11484</v>
      </c>
      <c r="N135" s="122">
        <v>96976</v>
      </c>
      <c r="O135" s="122">
        <v>208386</v>
      </c>
      <c r="P135" s="119">
        <v>1822929</v>
      </c>
      <c r="Q135" s="120">
        <f>SUM(K135:P135)</f>
        <v>2139775</v>
      </c>
      <c r="R135" s="123">
        <f t="shared" si="27"/>
        <v>2139775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331509</v>
      </c>
      <c r="I136" s="119">
        <v>468102</v>
      </c>
      <c r="J136" s="120">
        <f>SUM(H136:I136)</f>
        <v>799611</v>
      </c>
      <c r="K136" s="121">
        <v>0</v>
      </c>
      <c r="L136" s="122">
        <v>5002800</v>
      </c>
      <c r="M136" s="122">
        <v>5215605</v>
      </c>
      <c r="N136" s="122">
        <v>3534677</v>
      </c>
      <c r="O136" s="122">
        <v>3727198</v>
      </c>
      <c r="P136" s="119">
        <v>4323329</v>
      </c>
      <c r="Q136" s="120">
        <f>SUM(K136:P136)</f>
        <v>21803609</v>
      </c>
      <c r="R136" s="123">
        <f t="shared" si="27"/>
        <v>22603220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255024</v>
      </c>
      <c r="I137" s="119">
        <v>1373935</v>
      </c>
      <c r="J137" s="120">
        <f>SUM(H137:I137)</f>
        <v>1628959</v>
      </c>
      <c r="K137" s="121">
        <v>0</v>
      </c>
      <c r="L137" s="122">
        <v>2780522</v>
      </c>
      <c r="M137" s="122">
        <v>3922694</v>
      </c>
      <c r="N137" s="122">
        <v>1839984</v>
      </c>
      <c r="O137" s="122">
        <v>1542220</v>
      </c>
      <c r="P137" s="119">
        <v>1535218</v>
      </c>
      <c r="Q137" s="120">
        <f>SUM(K137:P137)</f>
        <v>11620638</v>
      </c>
      <c r="R137" s="123">
        <f t="shared" si="27"/>
        <v>13249597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257840</v>
      </c>
      <c r="I138" s="127">
        <v>408560</v>
      </c>
      <c r="J138" s="128">
        <f>SUM(H138:I138)</f>
        <v>666400</v>
      </c>
      <c r="K138" s="129">
        <v>0</v>
      </c>
      <c r="L138" s="130">
        <v>2457394</v>
      </c>
      <c r="M138" s="130">
        <v>2405424</v>
      </c>
      <c r="N138" s="130">
        <v>2138286</v>
      </c>
      <c r="O138" s="130">
        <v>1784169</v>
      </c>
      <c r="P138" s="127">
        <v>1588159</v>
      </c>
      <c r="Q138" s="128">
        <f>SUM(K138:P138)</f>
        <v>10373432</v>
      </c>
      <c r="R138" s="131">
        <f t="shared" si="27"/>
        <v>11039832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13036664</v>
      </c>
      <c r="I139" s="98">
        <f t="shared" si="28"/>
        <v>28383384</v>
      </c>
      <c r="J139" s="99">
        <f t="shared" si="28"/>
        <v>41420048</v>
      </c>
      <c r="K139" s="100">
        <f t="shared" si="28"/>
        <v>0</v>
      </c>
      <c r="L139" s="101">
        <f t="shared" si="28"/>
        <v>148744401</v>
      </c>
      <c r="M139" s="101">
        <f t="shared" si="28"/>
        <v>124435732</v>
      </c>
      <c r="N139" s="101">
        <f t="shared" si="28"/>
        <v>93482763</v>
      </c>
      <c r="O139" s="101">
        <f t="shared" si="28"/>
        <v>69670483</v>
      </c>
      <c r="P139" s="102">
        <f t="shared" si="28"/>
        <v>36687642</v>
      </c>
      <c r="Q139" s="103">
        <f t="shared" si="28"/>
        <v>473021021</v>
      </c>
      <c r="R139" s="104">
        <f t="shared" si="28"/>
        <v>514441069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11096128</v>
      </c>
      <c r="I140" s="110">
        <v>23177624</v>
      </c>
      <c r="J140" s="132">
        <f>SUM(H140:I140)</f>
        <v>34273752</v>
      </c>
      <c r="K140" s="112">
        <v>0</v>
      </c>
      <c r="L140" s="113">
        <v>119750913</v>
      </c>
      <c r="M140" s="113">
        <v>91524805</v>
      </c>
      <c r="N140" s="113">
        <v>66555557</v>
      </c>
      <c r="O140" s="113">
        <v>53025855</v>
      </c>
      <c r="P140" s="110">
        <v>27275782</v>
      </c>
      <c r="Q140" s="111">
        <f>SUM(K140:P140)</f>
        <v>358132912</v>
      </c>
      <c r="R140" s="114">
        <f>SUM(J140,Q140)</f>
        <v>392406664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1940536</v>
      </c>
      <c r="I141" s="127">
        <v>5205760</v>
      </c>
      <c r="J141" s="133">
        <f>SUM(H141:I141)</f>
        <v>7146296</v>
      </c>
      <c r="K141" s="129">
        <v>0</v>
      </c>
      <c r="L141" s="130">
        <v>28993488</v>
      </c>
      <c r="M141" s="130">
        <v>32910927</v>
      </c>
      <c r="N141" s="130">
        <v>26927206</v>
      </c>
      <c r="O141" s="130">
        <v>16644628</v>
      </c>
      <c r="P141" s="127">
        <v>9411860</v>
      </c>
      <c r="Q141" s="128">
        <f>SUM(K141:P141)</f>
        <v>114888109</v>
      </c>
      <c r="R141" s="131">
        <f>SUM(J141,Q141)</f>
        <v>122034405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70254</v>
      </c>
      <c r="I142" s="98">
        <f t="shared" si="29"/>
        <v>395334</v>
      </c>
      <c r="J142" s="99">
        <f t="shared" si="29"/>
        <v>465588</v>
      </c>
      <c r="K142" s="100">
        <f t="shared" si="29"/>
        <v>0</v>
      </c>
      <c r="L142" s="101">
        <f t="shared" si="29"/>
        <v>8341555</v>
      </c>
      <c r="M142" s="101">
        <f t="shared" si="29"/>
        <v>11668938</v>
      </c>
      <c r="N142" s="101">
        <f t="shared" si="29"/>
        <v>17152085</v>
      </c>
      <c r="O142" s="101">
        <f t="shared" si="29"/>
        <v>15245397</v>
      </c>
      <c r="P142" s="102">
        <f t="shared" si="29"/>
        <v>7229910</v>
      </c>
      <c r="Q142" s="103">
        <f t="shared" si="29"/>
        <v>59637885</v>
      </c>
      <c r="R142" s="104">
        <f t="shared" si="29"/>
        <v>60103473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70254</v>
      </c>
      <c r="I143" s="110">
        <v>395334</v>
      </c>
      <c r="J143" s="132">
        <f>SUM(H143:I143)</f>
        <v>465588</v>
      </c>
      <c r="K143" s="112">
        <v>0</v>
      </c>
      <c r="L143" s="113">
        <v>6498429</v>
      </c>
      <c r="M143" s="113">
        <v>9898259</v>
      </c>
      <c r="N143" s="113">
        <v>12709683</v>
      </c>
      <c r="O143" s="113">
        <v>10962319</v>
      </c>
      <c r="P143" s="110">
        <v>5152352</v>
      </c>
      <c r="Q143" s="111">
        <f>SUM(K143:P143)</f>
        <v>45221042</v>
      </c>
      <c r="R143" s="114">
        <f>SUM(J143,Q143)</f>
        <v>45686630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1436722</v>
      </c>
      <c r="M144" s="122">
        <v>1669699</v>
      </c>
      <c r="N144" s="122">
        <v>4442402</v>
      </c>
      <c r="O144" s="122">
        <v>3960752</v>
      </c>
      <c r="P144" s="119">
        <v>1975534</v>
      </c>
      <c r="Q144" s="120">
        <f>SUM(K144:P144)</f>
        <v>13485109</v>
      </c>
      <c r="R144" s="123">
        <f>SUM(J144,Q144)</f>
        <v>13485109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406404</v>
      </c>
      <c r="M145" s="130">
        <v>100980</v>
      </c>
      <c r="N145" s="130">
        <v>0</v>
      </c>
      <c r="O145" s="130">
        <v>322326</v>
      </c>
      <c r="P145" s="127">
        <v>102024</v>
      </c>
      <c r="Q145" s="128">
        <f>SUM(K145:P145)</f>
        <v>931734</v>
      </c>
      <c r="R145" s="131">
        <f>SUM(J145,Q145)</f>
        <v>931734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4665604</v>
      </c>
      <c r="I146" s="98">
        <f t="shared" si="30"/>
        <v>6901186</v>
      </c>
      <c r="J146" s="99">
        <f t="shared" si="30"/>
        <v>11566790</v>
      </c>
      <c r="K146" s="100">
        <f t="shared" si="30"/>
        <v>0</v>
      </c>
      <c r="L146" s="101">
        <f t="shared" si="30"/>
        <v>9867621</v>
      </c>
      <c r="M146" s="101">
        <f t="shared" si="30"/>
        <v>14306606</v>
      </c>
      <c r="N146" s="101">
        <f t="shared" si="30"/>
        <v>10286274</v>
      </c>
      <c r="O146" s="101">
        <f t="shared" si="30"/>
        <v>9667792</v>
      </c>
      <c r="P146" s="102">
        <f t="shared" si="30"/>
        <v>6949984</v>
      </c>
      <c r="Q146" s="103">
        <f t="shared" si="30"/>
        <v>51078277</v>
      </c>
      <c r="R146" s="104">
        <f t="shared" si="30"/>
        <v>62645067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2529733</v>
      </c>
      <c r="I147" s="110">
        <v>5637583</v>
      </c>
      <c r="J147" s="132">
        <f>SUM(H147:I147)</f>
        <v>8167316</v>
      </c>
      <c r="K147" s="112">
        <v>0</v>
      </c>
      <c r="L147" s="113">
        <v>7213307</v>
      </c>
      <c r="M147" s="113">
        <v>12428147</v>
      </c>
      <c r="N147" s="113">
        <v>9481629</v>
      </c>
      <c r="O147" s="113">
        <v>8998788</v>
      </c>
      <c r="P147" s="110">
        <v>6419803</v>
      </c>
      <c r="Q147" s="111">
        <f>SUM(K147:P147)</f>
        <v>44541674</v>
      </c>
      <c r="R147" s="114">
        <f>SUM(J147,Q147)</f>
        <v>52708990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423676</v>
      </c>
      <c r="I148" s="119">
        <v>309533</v>
      </c>
      <c r="J148" s="134">
        <f>SUM(H148:I148)</f>
        <v>733209</v>
      </c>
      <c r="K148" s="121">
        <v>0</v>
      </c>
      <c r="L148" s="122">
        <v>696619</v>
      </c>
      <c r="M148" s="122">
        <v>638130</v>
      </c>
      <c r="N148" s="122">
        <v>380003</v>
      </c>
      <c r="O148" s="122">
        <v>515040</v>
      </c>
      <c r="P148" s="119">
        <v>54891</v>
      </c>
      <c r="Q148" s="120">
        <f>SUM(K148:P148)</f>
        <v>2284683</v>
      </c>
      <c r="R148" s="123">
        <f>SUM(J148,Q148)</f>
        <v>3017892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1712195</v>
      </c>
      <c r="I149" s="127">
        <v>954070</v>
      </c>
      <c r="J149" s="133">
        <f>SUM(H149:I149)</f>
        <v>2666265</v>
      </c>
      <c r="K149" s="129">
        <v>0</v>
      </c>
      <c r="L149" s="130">
        <v>1957695</v>
      </c>
      <c r="M149" s="130">
        <v>1240329</v>
      </c>
      <c r="N149" s="130">
        <v>424642</v>
      </c>
      <c r="O149" s="130">
        <v>153964</v>
      </c>
      <c r="P149" s="127">
        <v>475290</v>
      </c>
      <c r="Q149" s="128">
        <f>SUM(K149:P149)</f>
        <v>4251920</v>
      </c>
      <c r="R149" s="131">
        <f>SUM(J149,Q149)</f>
        <v>6918185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1142283</v>
      </c>
      <c r="I150" s="98">
        <v>1771677</v>
      </c>
      <c r="J150" s="99">
        <f>SUM(H150:I150)</f>
        <v>2913960</v>
      </c>
      <c r="K150" s="100">
        <v>0</v>
      </c>
      <c r="L150" s="101">
        <v>20061540</v>
      </c>
      <c r="M150" s="101">
        <v>16310004</v>
      </c>
      <c r="N150" s="101">
        <v>15309682</v>
      </c>
      <c r="O150" s="101">
        <v>15681613</v>
      </c>
      <c r="P150" s="102">
        <v>7681897</v>
      </c>
      <c r="Q150" s="103">
        <f>SUM(K150:P150)</f>
        <v>75044736</v>
      </c>
      <c r="R150" s="104">
        <f>SUM(J150,Q150)</f>
        <v>77958696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6660920</v>
      </c>
      <c r="I151" s="98">
        <v>7113400</v>
      </c>
      <c r="J151" s="99">
        <f>SUM(H151:I151)</f>
        <v>13774320</v>
      </c>
      <c r="K151" s="100">
        <v>0</v>
      </c>
      <c r="L151" s="101">
        <v>35707064</v>
      </c>
      <c r="M151" s="101">
        <v>22505358</v>
      </c>
      <c r="N151" s="101">
        <v>16024942</v>
      </c>
      <c r="O151" s="101">
        <v>10618133</v>
      </c>
      <c r="P151" s="102">
        <v>5360818</v>
      </c>
      <c r="Q151" s="103">
        <f>SUM(K151:P151)</f>
        <v>90216315</v>
      </c>
      <c r="R151" s="104">
        <f>SUM(J151,Q151)</f>
        <v>103990635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792144</v>
      </c>
      <c r="I152" s="98">
        <f t="shared" si="31"/>
        <v>1060954</v>
      </c>
      <c r="J152" s="99">
        <f t="shared" si="31"/>
        <v>1853098</v>
      </c>
      <c r="K152" s="100">
        <f t="shared" si="31"/>
        <v>0</v>
      </c>
      <c r="L152" s="101">
        <f t="shared" si="31"/>
        <v>61146276</v>
      </c>
      <c r="M152" s="101">
        <f t="shared" si="31"/>
        <v>82660373</v>
      </c>
      <c r="N152" s="101">
        <f t="shared" si="31"/>
        <v>78923888</v>
      </c>
      <c r="O152" s="101">
        <f t="shared" si="31"/>
        <v>61701448</v>
      </c>
      <c r="P152" s="102">
        <f t="shared" si="31"/>
        <v>28444229</v>
      </c>
      <c r="Q152" s="103">
        <f t="shared" si="31"/>
        <v>312876214</v>
      </c>
      <c r="R152" s="104">
        <f t="shared" si="31"/>
        <v>314729312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1867808</v>
      </c>
      <c r="M153" s="182">
        <v>468171</v>
      </c>
      <c r="N153" s="182">
        <v>1287119</v>
      </c>
      <c r="O153" s="182">
        <v>1576143</v>
      </c>
      <c r="P153" s="183">
        <v>710037</v>
      </c>
      <c r="Q153" s="184">
        <f>SUM(K153:P153)</f>
        <v>5909278</v>
      </c>
      <c r="R153" s="185">
        <f>SUM(J153,Q153)</f>
        <v>5909278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2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99495</v>
      </c>
      <c r="I155" s="119">
        <v>283302</v>
      </c>
      <c r="J155" s="134">
        <f t="shared" si="32"/>
        <v>382797</v>
      </c>
      <c r="K155" s="121">
        <v>0</v>
      </c>
      <c r="L155" s="122">
        <v>8730292</v>
      </c>
      <c r="M155" s="122">
        <v>10474343</v>
      </c>
      <c r="N155" s="122">
        <v>9461992</v>
      </c>
      <c r="O155" s="122">
        <v>5834307</v>
      </c>
      <c r="P155" s="119">
        <v>1893265</v>
      </c>
      <c r="Q155" s="120">
        <f t="shared" si="33"/>
        <v>36394199</v>
      </c>
      <c r="R155" s="123">
        <f t="shared" si="34"/>
        <v>36776996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692649</v>
      </c>
      <c r="I156" s="119">
        <v>777652</v>
      </c>
      <c r="J156" s="134">
        <f t="shared" si="32"/>
        <v>1470301</v>
      </c>
      <c r="K156" s="121">
        <v>0</v>
      </c>
      <c r="L156" s="122">
        <v>10710786</v>
      </c>
      <c r="M156" s="122">
        <v>16875854</v>
      </c>
      <c r="N156" s="122">
        <v>13763397</v>
      </c>
      <c r="O156" s="122">
        <v>14134220</v>
      </c>
      <c r="P156" s="119">
        <v>7156012</v>
      </c>
      <c r="Q156" s="120">
        <f t="shared" si="33"/>
        <v>62640269</v>
      </c>
      <c r="R156" s="123">
        <f t="shared" si="34"/>
        <v>64110570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35053425</v>
      </c>
      <c r="M157" s="122">
        <v>48567362</v>
      </c>
      <c r="N157" s="122">
        <v>45676225</v>
      </c>
      <c r="O157" s="122">
        <v>32470780</v>
      </c>
      <c r="P157" s="119">
        <v>12894288</v>
      </c>
      <c r="Q157" s="120">
        <f t="shared" si="33"/>
        <v>174662080</v>
      </c>
      <c r="R157" s="123">
        <f t="shared" si="34"/>
        <v>174662080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3971998</v>
      </c>
      <c r="M158" s="122">
        <v>5618157</v>
      </c>
      <c r="N158" s="122">
        <v>5583049</v>
      </c>
      <c r="O158" s="122">
        <v>5769660</v>
      </c>
      <c r="P158" s="119">
        <v>3929049</v>
      </c>
      <c r="Q158" s="120">
        <f t="shared" si="33"/>
        <v>24871913</v>
      </c>
      <c r="R158" s="123">
        <f t="shared" si="34"/>
        <v>24871913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90224</v>
      </c>
      <c r="N159" s="122">
        <v>1588329</v>
      </c>
      <c r="O159" s="122">
        <v>1126614</v>
      </c>
      <c r="P159" s="119">
        <v>881523</v>
      </c>
      <c r="Q159" s="120">
        <f>SUM(K159:P159)</f>
        <v>3686690</v>
      </c>
      <c r="R159" s="123">
        <f>SUM(J159,Q159)</f>
        <v>3686690</v>
      </c>
    </row>
    <row r="160" spans="2:18" s="91" customFormat="1" ht="16.5" customHeight="1">
      <c r="B160" s="144"/>
      <c r="C160" s="242" t="s">
        <v>95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811967</v>
      </c>
      <c r="M160" s="174">
        <v>566262</v>
      </c>
      <c r="N160" s="174">
        <v>1563777</v>
      </c>
      <c r="O160" s="174">
        <v>789724</v>
      </c>
      <c r="P160" s="171">
        <v>980055</v>
      </c>
      <c r="Q160" s="175">
        <f t="shared" si="33"/>
        <v>4711785</v>
      </c>
      <c r="R160" s="176">
        <f t="shared" si="34"/>
        <v>4711785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10855852</v>
      </c>
      <c r="M161" s="101">
        <f aca="true" t="shared" si="35" ref="M161:R161">SUM(M162:M164)</f>
        <v>26249064</v>
      </c>
      <c r="N161" s="101">
        <f t="shared" si="35"/>
        <v>77309007</v>
      </c>
      <c r="O161" s="101">
        <f t="shared" si="35"/>
        <v>230396411</v>
      </c>
      <c r="P161" s="102">
        <f t="shared" si="35"/>
        <v>362008138</v>
      </c>
      <c r="Q161" s="103">
        <f t="shared" si="35"/>
        <v>706818472</v>
      </c>
      <c r="R161" s="104">
        <f t="shared" si="35"/>
        <v>706818472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971545</v>
      </c>
      <c r="M162" s="113">
        <v>7236155</v>
      </c>
      <c r="N162" s="113">
        <v>37835664</v>
      </c>
      <c r="O162" s="113">
        <v>96280957</v>
      </c>
      <c r="P162" s="110">
        <v>111475367</v>
      </c>
      <c r="Q162" s="111">
        <f>SUM(K162:P162)</f>
        <v>253799688</v>
      </c>
      <c r="R162" s="114">
        <f>SUM(J162,Q162)</f>
        <v>253799688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9226365</v>
      </c>
      <c r="M163" s="122">
        <v>17141287</v>
      </c>
      <c r="N163" s="122">
        <v>28808685</v>
      </c>
      <c r="O163" s="122">
        <v>39609142</v>
      </c>
      <c r="P163" s="119">
        <v>25598654</v>
      </c>
      <c r="Q163" s="120">
        <f>SUM(K163:P163)</f>
        <v>120384133</v>
      </c>
      <c r="R163" s="123">
        <f>SUM(J163,Q163)</f>
        <v>120384133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657942</v>
      </c>
      <c r="M164" s="130">
        <v>1871622</v>
      </c>
      <c r="N164" s="130">
        <v>10664658</v>
      </c>
      <c r="O164" s="130">
        <v>94506312</v>
      </c>
      <c r="P164" s="127">
        <v>224934117</v>
      </c>
      <c r="Q164" s="128">
        <f>SUM(K164:P164)</f>
        <v>332634651</v>
      </c>
      <c r="R164" s="131">
        <f>SUM(J164,Q164)</f>
        <v>332634651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38055595</v>
      </c>
      <c r="I165" s="98">
        <f t="shared" si="36"/>
        <v>64098263</v>
      </c>
      <c r="J165" s="99">
        <f t="shared" si="36"/>
        <v>102153858</v>
      </c>
      <c r="K165" s="100">
        <f t="shared" si="36"/>
        <v>0</v>
      </c>
      <c r="L165" s="101">
        <f t="shared" si="36"/>
        <v>338021847</v>
      </c>
      <c r="M165" s="101">
        <f t="shared" si="36"/>
        <v>336771762</v>
      </c>
      <c r="N165" s="101">
        <f t="shared" si="36"/>
        <v>338863513</v>
      </c>
      <c r="O165" s="101">
        <f t="shared" si="36"/>
        <v>441501500</v>
      </c>
      <c r="P165" s="102">
        <f t="shared" si="36"/>
        <v>480125804</v>
      </c>
      <c r="Q165" s="103">
        <f t="shared" si="36"/>
        <v>1935284426</v>
      </c>
      <c r="R165" s="104">
        <f t="shared" si="36"/>
        <v>2037438284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Normal="55" zoomScaleSheetLayoutView="100" workbookViewId="0" topLeftCell="A115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平成２７年（２０１５年）１０月※</v>
      </c>
      <c r="J1" s="291" t="s">
        <v>0</v>
      </c>
      <c r="K1" s="292"/>
      <c r="L1" s="292"/>
      <c r="M1" s="292"/>
      <c r="N1" s="292"/>
      <c r="O1" s="293"/>
      <c r="P1" s="294">
        <v>42412</v>
      </c>
      <c r="Q1" s="29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10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平成２７年（２０１５年）１０月末日現在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47404</v>
      </c>
      <c r="Q6" s="190">
        <f>R42</f>
        <v>19011</v>
      </c>
      <c r="R6" s="300">
        <f>Q6/Q7</f>
        <v>0.20738744831949732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44265</v>
      </c>
      <c r="Q7" s="190">
        <f>I8</f>
        <v>91669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91669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平成２７年（２０１５年）１０月末日現在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791</v>
      </c>
      <c r="I14" s="217">
        <f>I15+I16+I17+I18+I19+I20</f>
        <v>578</v>
      </c>
      <c r="J14" s="24">
        <f aca="true" t="shared" si="0" ref="J14:J22">SUM(H14:I14)</f>
        <v>1369</v>
      </c>
      <c r="K14" s="191" t="s">
        <v>93</v>
      </c>
      <c r="L14" s="25">
        <f>L15+L16+L17+L18+L19+L20</f>
        <v>1296</v>
      </c>
      <c r="M14" s="25">
        <f>M15+M16+M17+M18+M19+M20</f>
        <v>954</v>
      </c>
      <c r="N14" s="25">
        <f>N15+N16+N17+N18+N19+N20</f>
        <v>662</v>
      </c>
      <c r="O14" s="25">
        <f>O15+O16+O17+O18+O19+O20</f>
        <v>604</v>
      </c>
      <c r="P14" s="25">
        <f>P15+P16+P17+P18+P19+P20</f>
        <v>539</v>
      </c>
      <c r="Q14" s="27">
        <f aca="true" t="shared" si="1" ref="Q14:Q22">SUM(K14:P14)</f>
        <v>4055</v>
      </c>
      <c r="R14" s="203">
        <f aca="true" t="shared" si="2" ref="R14:R22">SUM(J14,Q14)</f>
        <v>5424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80</v>
      </c>
      <c r="I15" s="31">
        <v>77</v>
      </c>
      <c r="J15" s="32">
        <f t="shared" si="0"/>
        <v>157</v>
      </c>
      <c r="K15" s="192" t="s">
        <v>93</v>
      </c>
      <c r="L15" s="33">
        <v>114</v>
      </c>
      <c r="M15" s="33">
        <v>106</v>
      </c>
      <c r="N15" s="33">
        <v>68</v>
      </c>
      <c r="O15" s="33">
        <v>40</v>
      </c>
      <c r="P15" s="31">
        <v>46</v>
      </c>
      <c r="Q15" s="32">
        <f t="shared" si="1"/>
        <v>374</v>
      </c>
      <c r="R15" s="204">
        <f t="shared" si="2"/>
        <v>531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105</v>
      </c>
      <c r="I16" s="31">
        <v>96</v>
      </c>
      <c r="J16" s="32">
        <f t="shared" si="0"/>
        <v>201</v>
      </c>
      <c r="K16" s="192" t="s">
        <v>93</v>
      </c>
      <c r="L16" s="33">
        <v>162</v>
      </c>
      <c r="M16" s="33">
        <v>144</v>
      </c>
      <c r="N16" s="33">
        <v>88</v>
      </c>
      <c r="O16" s="33">
        <v>75</v>
      </c>
      <c r="P16" s="31">
        <v>68</v>
      </c>
      <c r="Q16" s="32">
        <f t="shared" si="1"/>
        <v>537</v>
      </c>
      <c r="R16" s="205">
        <f t="shared" si="2"/>
        <v>738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127</v>
      </c>
      <c r="I17" s="31">
        <v>96</v>
      </c>
      <c r="J17" s="32">
        <f t="shared" si="0"/>
        <v>223</v>
      </c>
      <c r="K17" s="192" t="s">
        <v>93</v>
      </c>
      <c r="L17" s="33">
        <v>209</v>
      </c>
      <c r="M17" s="33">
        <v>155</v>
      </c>
      <c r="N17" s="33">
        <v>106</v>
      </c>
      <c r="O17" s="33">
        <v>107</v>
      </c>
      <c r="P17" s="31">
        <v>110</v>
      </c>
      <c r="Q17" s="32">
        <f t="shared" si="1"/>
        <v>687</v>
      </c>
      <c r="R17" s="205">
        <f t="shared" si="2"/>
        <v>910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180</v>
      </c>
      <c r="I18" s="31">
        <v>134</v>
      </c>
      <c r="J18" s="32">
        <f t="shared" si="0"/>
        <v>314</v>
      </c>
      <c r="K18" s="192" t="s">
        <v>93</v>
      </c>
      <c r="L18" s="33">
        <v>311</v>
      </c>
      <c r="M18" s="33">
        <v>221</v>
      </c>
      <c r="N18" s="33">
        <v>146</v>
      </c>
      <c r="O18" s="33">
        <v>164</v>
      </c>
      <c r="P18" s="31">
        <v>132</v>
      </c>
      <c r="Q18" s="32">
        <f t="shared" si="1"/>
        <v>974</v>
      </c>
      <c r="R18" s="205">
        <f t="shared" si="2"/>
        <v>1288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200</v>
      </c>
      <c r="I19" s="31">
        <v>114</v>
      </c>
      <c r="J19" s="32">
        <f t="shared" si="0"/>
        <v>314</v>
      </c>
      <c r="K19" s="192" t="s">
        <v>93</v>
      </c>
      <c r="L19" s="33">
        <v>300</v>
      </c>
      <c r="M19" s="33">
        <v>200</v>
      </c>
      <c r="N19" s="33">
        <v>164</v>
      </c>
      <c r="O19" s="33">
        <v>124</v>
      </c>
      <c r="P19" s="31">
        <v>98</v>
      </c>
      <c r="Q19" s="32">
        <f t="shared" si="1"/>
        <v>886</v>
      </c>
      <c r="R19" s="205">
        <f t="shared" si="2"/>
        <v>1200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99</v>
      </c>
      <c r="I20" s="36">
        <v>61</v>
      </c>
      <c r="J20" s="37">
        <f t="shared" si="0"/>
        <v>160</v>
      </c>
      <c r="K20" s="193" t="s">
        <v>93</v>
      </c>
      <c r="L20" s="38">
        <v>200</v>
      </c>
      <c r="M20" s="38">
        <v>128</v>
      </c>
      <c r="N20" s="38">
        <v>90</v>
      </c>
      <c r="O20" s="38">
        <v>94</v>
      </c>
      <c r="P20" s="36">
        <v>85</v>
      </c>
      <c r="Q20" s="32">
        <f t="shared" si="1"/>
        <v>597</v>
      </c>
      <c r="R20" s="206">
        <f t="shared" si="2"/>
        <v>757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22</v>
      </c>
      <c r="I21" s="23">
        <v>32</v>
      </c>
      <c r="J21" s="24">
        <f t="shared" si="0"/>
        <v>54</v>
      </c>
      <c r="K21" s="191" t="s">
        <v>93</v>
      </c>
      <c r="L21" s="25">
        <v>39</v>
      </c>
      <c r="M21" s="25">
        <v>44</v>
      </c>
      <c r="N21" s="25">
        <v>26</v>
      </c>
      <c r="O21" s="25">
        <v>17</v>
      </c>
      <c r="P21" s="26">
        <v>29</v>
      </c>
      <c r="Q21" s="41">
        <f t="shared" si="1"/>
        <v>155</v>
      </c>
      <c r="R21" s="207">
        <f t="shared" si="2"/>
        <v>209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813</v>
      </c>
      <c r="I22" s="209">
        <f>I14+I21</f>
        <v>610</v>
      </c>
      <c r="J22" s="210">
        <f t="shared" si="0"/>
        <v>1423</v>
      </c>
      <c r="K22" s="211" t="s">
        <v>93</v>
      </c>
      <c r="L22" s="212">
        <f>L14+L21</f>
        <v>1335</v>
      </c>
      <c r="M22" s="212">
        <f>M14+M21</f>
        <v>998</v>
      </c>
      <c r="N22" s="212">
        <f>N14+N21</f>
        <v>688</v>
      </c>
      <c r="O22" s="212">
        <f>O14+O21</f>
        <v>621</v>
      </c>
      <c r="P22" s="209">
        <f>P14+P21</f>
        <v>568</v>
      </c>
      <c r="Q22" s="210">
        <f t="shared" si="1"/>
        <v>4210</v>
      </c>
      <c r="R22" s="213">
        <f t="shared" si="2"/>
        <v>5633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2081</v>
      </c>
      <c r="I24" s="217">
        <f>I25+I26+I27+I28+I29+I30</f>
        <v>1777</v>
      </c>
      <c r="J24" s="24">
        <f aca="true" t="shared" si="3" ref="J24:J32">SUM(H24:I24)</f>
        <v>3858</v>
      </c>
      <c r="K24" s="191" t="s">
        <v>94</v>
      </c>
      <c r="L24" s="25">
        <f>L25+L26+L27+L28+L29+L30</f>
        <v>2967</v>
      </c>
      <c r="M24" s="25">
        <f>M25+M26+M27+M28+M29+M30</f>
        <v>1815</v>
      </c>
      <c r="N24" s="25">
        <f>N25+N26+N27+N28+N29+N30</f>
        <v>1370</v>
      </c>
      <c r="O24" s="25">
        <f>O25+O26+O27+O28+O29+O30</f>
        <v>1592</v>
      </c>
      <c r="P24" s="25">
        <f>P25+P26+P27+P28+P29+P30</f>
        <v>1602</v>
      </c>
      <c r="Q24" s="27">
        <f aca="true" t="shared" si="4" ref="Q24:Q32">SUM(K24:P24)</f>
        <v>9346</v>
      </c>
      <c r="R24" s="203">
        <f aca="true" t="shared" si="5" ref="R24:R32">SUM(J24,Q24)</f>
        <v>13204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84</v>
      </c>
      <c r="I25" s="31">
        <v>80</v>
      </c>
      <c r="J25" s="32">
        <f t="shared" si="3"/>
        <v>164</v>
      </c>
      <c r="K25" s="192" t="s">
        <v>94</v>
      </c>
      <c r="L25" s="33">
        <v>98</v>
      </c>
      <c r="M25" s="33">
        <v>66</v>
      </c>
      <c r="N25" s="33">
        <v>45</v>
      </c>
      <c r="O25" s="33">
        <v>39</v>
      </c>
      <c r="P25" s="31">
        <v>51</v>
      </c>
      <c r="Q25" s="32">
        <f t="shared" si="4"/>
        <v>299</v>
      </c>
      <c r="R25" s="204">
        <f t="shared" si="5"/>
        <v>463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172</v>
      </c>
      <c r="I26" s="31">
        <v>146</v>
      </c>
      <c r="J26" s="32">
        <f t="shared" si="3"/>
        <v>318</v>
      </c>
      <c r="K26" s="192" t="s">
        <v>94</v>
      </c>
      <c r="L26" s="33">
        <v>172</v>
      </c>
      <c r="M26" s="33">
        <v>106</v>
      </c>
      <c r="N26" s="33">
        <v>66</v>
      </c>
      <c r="O26" s="33">
        <v>68</v>
      </c>
      <c r="P26" s="31">
        <v>84</v>
      </c>
      <c r="Q26" s="32">
        <f t="shared" si="4"/>
        <v>496</v>
      </c>
      <c r="R26" s="205">
        <f t="shared" si="5"/>
        <v>814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349</v>
      </c>
      <c r="I27" s="31">
        <v>267</v>
      </c>
      <c r="J27" s="32">
        <f t="shared" si="3"/>
        <v>616</v>
      </c>
      <c r="K27" s="192" t="s">
        <v>94</v>
      </c>
      <c r="L27" s="33">
        <v>349</v>
      </c>
      <c r="M27" s="33">
        <v>201</v>
      </c>
      <c r="N27" s="33">
        <v>118</v>
      </c>
      <c r="O27" s="33">
        <v>117</v>
      </c>
      <c r="P27" s="31">
        <v>115</v>
      </c>
      <c r="Q27" s="32">
        <f t="shared" si="4"/>
        <v>900</v>
      </c>
      <c r="R27" s="205">
        <f t="shared" si="5"/>
        <v>1516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644</v>
      </c>
      <c r="I28" s="31">
        <v>517</v>
      </c>
      <c r="J28" s="32">
        <f t="shared" si="3"/>
        <v>1161</v>
      </c>
      <c r="K28" s="192" t="s">
        <v>94</v>
      </c>
      <c r="L28" s="33">
        <v>780</v>
      </c>
      <c r="M28" s="33">
        <v>397</v>
      </c>
      <c r="N28" s="33">
        <v>258</v>
      </c>
      <c r="O28" s="33">
        <v>279</v>
      </c>
      <c r="P28" s="31">
        <v>303</v>
      </c>
      <c r="Q28" s="32">
        <f t="shared" si="4"/>
        <v>2017</v>
      </c>
      <c r="R28" s="205">
        <f t="shared" si="5"/>
        <v>3178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592</v>
      </c>
      <c r="I29" s="31">
        <v>487</v>
      </c>
      <c r="J29" s="32">
        <f t="shared" si="3"/>
        <v>1079</v>
      </c>
      <c r="K29" s="192" t="s">
        <v>94</v>
      </c>
      <c r="L29" s="33">
        <v>869</v>
      </c>
      <c r="M29" s="33">
        <v>513</v>
      </c>
      <c r="N29" s="33">
        <v>388</v>
      </c>
      <c r="O29" s="33">
        <v>457</v>
      </c>
      <c r="P29" s="31">
        <v>412</v>
      </c>
      <c r="Q29" s="32">
        <f t="shared" si="4"/>
        <v>2639</v>
      </c>
      <c r="R29" s="205">
        <f t="shared" si="5"/>
        <v>3718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240</v>
      </c>
      <c r="I30" s="36">
        <v>280</v>
      </c>
      <c r="J30" s="37">
        <f t="shared" si="3"/>
        <v>520</v>
      </c>
      <c r="K30" s="193" t="s">
        <v>94</v>
      </c>
      <c r="L30" s="38">
        <v>699</v>
      </c>
      <c r="M30" s="38">
        <v>532</v>
      </c>
      <c r="N30" s="38">
        <v>495</v>
      </c>
      <c r="O30" s="38">
        <v>632</v>
      </c>
      <c r="P30" s="36">
        <v>637</v>
      </c>
      <c r="Q30" s="37">
        <f t="shared" si="4"/>
        <v>2995</v>
      </c>
      <c r="R30" s="206">
        <f t="shared" si="5"/>
        <v>3515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26</v>
      </c>
      <c r="I31" s="23">
        <v>31</v>
      </c>
      <c r="J31" s="24">
        <f t="shared" si="3"/>
        <v>57</v>
      </c>
      <c r="K31" s="191" t="s">
        <v>94</v>
      </c>
      <c r="L31" s="25">
        <v>39</v>
      </c>
      <c r="M31" s="25">
        <v>24</v>
      </c>
      <c r="N31" s="25">
        <v>17</v>
      </c>
      <c r="O31" s="25">
        <v>15</v>
      </c>
      <c r="P31" s="26">
        <v>22</v>
      </c>
      <c r="Q31" s="41">
        <f t="shared" si="4"/>
        <v>117</v>
      </c>
      <c r="R31" s="207">
        <f t="shared" si="5"/>
        <v>174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2107</v>
      </c>
      <c r="I32" s="209">
        <f>I24+I31</f>
        <v>1808</v>
      </c>
      <c r="J32" s="210">
        <f t="shared" si="3"/>
        <v>3915</v>
      </c>
      <c r="K32" s="211" t="s">
        <v>94</v>
      </c>
      <c r="L32" s="212">
        <f>L24+L31</f>
        <v>3006</v>
      </c>
      <c r="M32" s="212">
        <f>M24+M31</f>
        <v>1839</v>
      </c>
      <c r="N32" s="212">
        <f>N24+N31</f>
        <v>1387</v>
      </c>
      <c r="O32" s="212">
        <f>O24+O31</f>
        <v>1607</v>
      </c>
      <c r="P32" s="209">
        <f>P24+P31</f>
        <v>1624</v>
      </c>
      <c r="Q32" s="210">
        <f t="shared" si="4"/>
        <v>9463</v>
      </c>
      <c r="R32" s="213">
        <f t="shared" si="5"/>
        <v>13378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2872</v>
      </c>
      <c r="I34" s="217">
        <f t="shared" si="6"/>
        <v>2355</v>
      </c>
      <c r="J34" s="24">
        <f>SUM(H34:I34)</f>
        <v>5227</v>
      </c>
      <c r="K34" s="191" t="s">
        <v>94</v>
      </c>
      <c r="L34" s="218">
        <f>L14+L24</f>
        <v>4263</v>
      </c>
      <c r="M34" s="218">
        <f>M14+M24</f>
        <v>2769</v>
      </c>
      <c r="N34" s="218">
        <f>N14+N24</f>
        <v>2032</v>
      </c>
      <c r="O34" s="218">
        <f>O14+O24</f>
        <v>2196</v>
      </c>
      <c r="P34" s="218">
        <f>P14+P24</f>
        <v>2141</v>
      </c>
      <c r="Q34" s="27">
        <f aca="true" t="shared" si="7" ref="Q34:Q42">SUM(K34:P34)</f>
        <v>13401</v>
      </c>
      <c r="R34" s="203">
        <f aca="true" t="shared" si="8" ref="R34:R42">SUM(J34,Q34)</f>
        <v>18628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164</v>
      </c>
      <c r="I35" s="219">
        <f t="shared" si="6"/>
        <v>157</v>
      </c>
      <c r="J35" s="32">
        <f>SUM(H35:I35)</f>
        <v>321</v>
      </c>
      <c r="K35" s="220" t="s">
        <v>94</v>
      </c>
      <c r="L35" s="157">
        <f aca="true" t="shared" si="9" ref="L35:P41">L15+L25</f>
        <v>212</v>
      </c>
      <c r="M35" s="157">
        <f t="shared" si="9"/>
        <v>172</v>
      </c>
      <c r="N35" s="157">
        <f t="shared" si="9"/>
        <v>113</v>
      </c>
      <c r="O35" s="157">
        <f t="shared" si="9"/>
        <v>79</v>
      </c>
      <c r="P35" s="154">
        <f>P15+P25</f>
        <v>97</v>
      </c>
      <c r="Q35" s="32">
        <f>SUM(K35:P35)</f>
        <v>673</v>
      </c>
      <c r="R35" s="204">
        <f>SUM(J35,Q35)</f>
        <v>994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277</v>
      </c>
      <c r="I36" s="221">
        <f t="shared" si="6"/>
        <v>242</v>
      </c>
      <c r="J36" s="32">
        <f aca="true" t="shared" si="10" ref="J36:J42">SUM(H36:I36)</f>
        <v>519</v>
      </c>
      <c r="K36" s="222" t="s">
        <v>94</v>
      </c>
      <c r="L36" s="158">
        <f t="shared" si="9"/>
        <v>334</v>
      </c>
      <c r="M36" s="158">
        <f t="shared" si="9"/>
        <v>250</v>
      </c>
      <c r="N36" s="158">
        <f t="shared" si="9"/>
        <v>154</v>
      </c>
      <c r="O36" s="158">
        <f t="shared" si="9"/>
        <v>143</v>
      </c>
      <c r="P36" s="156">
        <f t="shared" si="9"/>
        <v>152</v>
      </c>
      <c r="Q36" s="32">
        <f t="shared" si="7"/>
        <v>1033</v>
      </c>
      <c r="R36" s="205">
        <f t="shared" si="8"/>
        <v>1552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476</v>
      </c>
      <c r="I37" s="221">
        <f t="shared" si="6"/>
        <v>363</v>
      </c>
      <c r="J37" s="32">
        <f t="shared" si="10"/>
        <v>839</v>
      </c>
      <c r="K37" s="222" t="s">
        <v>94</v>
      </c>
      <c r="L37" s="158">
        <f t="shared" si="9"/>
        <v>558</v>
      </c>
      <c r="M37" s="158">
        <f t="shared" si="9"/>
        <v>356</v>
      </c>
      <c r="N37" s="158">
        <f t="shared" si="9"/>
        <v>224</v>
      </c>
      <c r="O37" s="158">
        <f t="shared" si="9"/>
        <v>224</v>
      </c>
      <c r="P37" s="156">
        <f t="shared" si="9"/>
        <v>225</v>
      </c>
      <c r="Q37" s="32">
        <f t="shared" si="7"/>
        <v>1587</v>
      </c>
      <c r="R37" s="205">
        <f>SUM(J37,Q37)</f>
        <v>2426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824</v>
      </c>
      <c r="I38" s="221">
        <f t="shared" si="6"/>
        <v>651</v>
      </c>
      <c r="J38" s="32">
        <f t="shared" si="10"/>
        <v>1475</v>
      </c>
      <c r="K38" s="222" t="s">
        <v>94</v>
      </c>
      <c r="L38" s="158">
        <f t="shared" si="9"/>
        <v>1091</v>
      </c>
      <c r="M38" s="158">
        <f t="shared" si="9"/>
        <v>618</v>
      </c>
      <c r="N38" s="158">
        <f t="shared" si="9"/>
        <v>404</v>
      </c>
      <c r="O38" s="158">
        <f t="shared" si="9"/>
        <v>443</v>
      </c>
      <c r="P38" s="156">
        <f t="shared" si="9"/>
        <v>435</v>
      </c>
      <c r="Q38" s="32">
        <f t="shared" si="7"/>
        <v>2991</v>
      </c>
      <c r="R38" s="205">
        <f t="shared" si="8"/>
        <v>4466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792</v>
      </c>
      <c r="I39" s="221">
        <f t="shared" si="6"/>
        <v>601</v>
      </c>
      <c r="J39" s="32">
        <f t="shared" si="10"/>
        <v>1393</v>
      </c>
      <c r="K39" s="222" t="s">
        <v>94</v>
      </c>
      <c r="L39" s="158">
        <f t="shared" si="9"/>
        <v>1169</v>
      </c>
      <c r="M39" s="158">
        <f t="shared" si="9"/>
        <v>713</v>
      </c>
      <c r="N39" s="158">
        <f t="shared" si="9"/>
        <v>552</v>
      </c>
      <c r="O39" s="158">
        <f t="shared" si="9"/>
        <v>581</v>
      </c>
      <c r="P39" s="156">
        <f t="shared" si="9"/>
        <v>510</v>
      </c>
      <c r="Q39" s="32">
        <f t="shared" si="7"/>
        <v>3525</v>
      </c>
      <c r="R39" s="205">
        <f t="shared" si="8"/>
        <v>4918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339</v>
      </c>
      <c r="I40" s="223">
        <f t="shared" si="6"/>
        <v>341</v>
      </c>
      <c r="J40" s="37">
        <f t="shared" si="10"/>
        <v>680</v>
      </c>
      <c r="K40" s="224" t="s">
        <v>94</v>
      </c>
      <c r="L40" s="225">
        <f t="shared" si="9"/>
        <v>899</v>
      </c>
      <c r="M40" s="225">
        <f t="shared" si="9"/>
        <v>660</v>
      </c>
      <c r="N40" s="225">
        <f t="shared" si="9"/>
        <v>585</v>
      </c>
      <c r="O40" s="225">
        <f t="shared" si="9"/>
        <v>726</v>
      </c>
      <c r="P40" s="226">
        <f t="shared" si="9"/>
        <v>722</v>
      </c>
      <c r="Q40" s="227">
        <f t="shared" si="7"/>
        <v>3592</v>
      </c>
      <c r="R40" s="206">
        <f t="shared" si="8"/>
        <v>4272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48</v>
      </c>
      <c r="I41" s="217">
        <f t="shared" si="6"/>
        <v>63</v>
      </c>
      <c r="J41" s="22">
        <f>SUM(H41:I41)</f>
        <v>111</v>
      </c>
      <c r="K41" s="228" t="s">
        <v>94</v>
      </c>
      <c r="L41" s="148">
        <f>L21+L31</f>
        <v>78</v>
      </c>
      <c r="M41" s="148">
        <f t="shared" si="9"/>
        <v>68</v>
      </c>
      <c r="N41" s="148">
        <f t="shared" si="9"/>
        <v>43</v>
      </c>
      <c r="O41" s="148">
        <f t="shared" si="9"/>
        <v>32</v>
      </c>
      <c r="P41" s="149">
        <f t="shared" si="9"/>
        <v>51</v>
      </c>
      <c r="Q41" s="27">
        <f t="shared" si="7"/>
        <v>272</v>
      </c>
      <c r="R41" s="229">
        <f t="shared" si="8"/>
        <v>383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2920</v>
      </c>
      <c r="I42" s="209">
        <f>I34+I41</f>
        <v>2418</v>
      </c>
      <c r="J42" s="210">
        <f t="shared" si="10"/>
        <v>5338</v>
      </c>
      <c r="K42" s="211" t="s">
        <v>94</v>
      </c>
      <c r="L42" s="212">
        <f>L34+L41</f>
        <v>4341</v>
      </c>
      <c r="M42" s="212">
        <f>M34+M41</f>
        <v>2837</v>
      </c>
      <c r="N42" s="212">
        <f>N34+N41</f>
        <v>2075</v>
      </c>
      <c r="O42" s="212">
        <f>O34+O41</f>
        <v>2228</v>
      </c>
      <c r="P42" s="209">
        <f>P34+P41</f>
        <v>2192</v>
      </c>
      <c r="Q42" s="210">
        <f t="shared" si="7"/>
        <v>13673</v>
      </c>
      <c r="R42" s="213">
        <f t="shared" si="8"/>
        <v>19011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平成２７年（２０１５年）１０月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1516</v>
      </c>
      <c r="I49" s="56">
        <v>1623</v>
      </c>
      <c r="J49" s="57">
        <f>SUM(H49:I49)</f>
        <v>3139</v>
      </c>
      <c r="K49" s="58">
        <v>0</v>
      </c>
      <c r="L49" s="59">
        <v>3069</v>
      </c>
      <c r="M49" s="59">
        <v>2049</v>
      </c>
      <c r="N49" s="59">
        <v>1203</v>
      </c>
      <c r="O49" s="59">
        <v>815</v>
      </c>
      <c r="P49" s="59">
        <v>433</v>
      </c>
      <c r="Q49" s="61">
        <f>SUM(K49:P49)</f>
        <v>7569</v>
      </c>
      <c r="R49" s="28">
        <f>SUM(J49,Q49)</f>
        <v>10708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19</v>
      </c>
      <c r="I50" s="63">
        <v>41</v>
      </c>
      <c r="J50" s="64">
        <f>SUM(H50:I50)</f>
        <v>60</v>
      </c>
      <c r="K50" s="65">
        <v>0</v>
      </c>
      <c r="L50" s="66">
        <v>46</v>
      </c>
      <c r="M50" s="66">
        <v>51</v>
      </c>
      <c r="N50" s="66">
        <v>29</v>
      </c>
      <c r="O50" s="66">
        <v>11</v>
      </c>
      <c r="P50" s="66">
        <v>14</v>
      </c>
      <c r="Q50" s="68">
        <f>SUM(K50:P50)</f>
        <v>151</v>
      </c>
      <c r="R50" s="39">
        <f>SUM(J50,Q50)</f>
        <v>211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1535</v>
      </c>
      <c r="I51" s="43">
        <f t="shared" si="11"/>
        <v>1664</v>
      </c>
      <c r="J51" s="44">
        <f t="shared" si="11"/>
        <v>3199</v>
      </c>
      <c r="K51" s="45">
        <f t="shared" si="11"/>
        <v>0</v>
      </c>
      <c r="L51" s="46">
        <f t="shared" si="11"/>
        <v>3115</v>
      </c>
      <c r="M51" s="46">
        <f t="shared" si="11"/>
        <v>2100</v>
      </c>
      <c r="N51" s="46">
        <f t="shared" si="11"/>
        <v>1232</v>
      </c>
      <c r="O51" s="46">
        <f t="shared" si="11"/>
        <v>826</v>
      </c>
      <c r="P51" s="43">
        <f t="shared" si="11"/>
        <v>447</v>
      </c>
      <c r="Q51" s="44">
        <f>SUM(K51:P51)</f>
        <v>7720</v>
      </c>
      <c r="R51" s="47">
        <f>SUM(J51,Q51)</f>
        <v>10919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平成２７年（２０１５年）１０月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22</v>
      </c>
      <c r="I58" s="56">
        <v>11</v>
      </c>
      <c r="J58" s="57">
        <f>SUM(H58:I58)</f>
        <v>33</v>
      </c>
      <c r="K58" s="58">
        <v>0</v>
      </c>
      <c r="L58" s="59">
        <v>386</v>
      </c>
      <c r="M58" s="59">
        <v>430</v>
      </c>
      <c r="N58" s="59">
        <v>365</v>
      </c>
      <c r="O58" s="59">
        <v>266</v>
      </c>
      <c r="P58" s="60">
        <v>124</v>
      </c>
      <c r="Q58" s="70">
        <f>SUM(K58:P58)</f>
        <v>1571</v>
      </c>
      <c r="R58" s="71">
        <f>SUM(J58,Q58)</f>
        <v>1604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7</v>
      </c>
      <c r="M59" s="66">
        <v>8</v>
      </c>
      <c r="N59" s="66">
        <v>3</v>
      </c>
      <c r="O59" s="66">
        <v>3</v>
      </c>
      <c r="P59" s="67">
        <v>3</v>
      </c>
      <c r="Q59" s="72">
        <f>SUM(K59:P59)</f>
        <v>24</v>
      </c>
      <c r="R59" s="73">
        <f>SUM(J59,Q59)</f>
        <v>24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22</v>
      </c>
      <c r="I60" s="43">
        <f>I58+I59</f>
        <v>11</v>
      </c>
      <c r="J60" s="44">
        <f>SUM(H60:I60)</f>
        <v>33</v>
      </c>
      <c r="K60" s="45">
        <f aca="true" t="shared" si="12" ref="K60:P60">K58+K59</f>
        <v>0</v>
      </c>
      <c r="L60" s="46">
        <f t="shared" si="12"/>
        <v>393</v>
      </c>
      <c r="M60" s="46">
        <f t="shared" si="12"/>
        <v>438</v>
      </c>
      <c r="N60" s="46">
        <f t="shared" si="12"/>
        <v>368</v>
      </c>
      <c r="O60" s="46">
        <f t="shared" si="12"/>
        <v>269</v>
      </c>
      <c r="P60" s="43">
        <f t="shared" si="12"/>
        <v>127</v>
      </c>
      <c r="Q60" s="74">
        <f>SUM(K60:P60)</f>
        <v>1595</v>
      </c>
      <c r="R60" s="75">
        <f>SUM(J60,Q60)</f>
        <v>1628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平成２７年（２０１５年）１０月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4</v>
      </c>
      <c r="L68" s="59">
        <v>31</v>
      </c>
      <c r="M68" s="59">
        <v>161</v>
      </c>
      <c r="N68" s="59">
        <v>352</v>
      </c>
      <c r="O68" s="60">
        <v>382</v>
      </c>
      <c r="P68" s="70">
        <f>SUM(K68:O68)</f>
        <v>930</v>
      </c>
      <c r="Q68" s="71">
        <f>SUM(J68,P68)</f>
        <v>930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1</v>
      </c>
      <c r="M69" s="66">
        <v>1</v>
      </c>
      <c r="N69" s="66">
        <v>3</v>
      </c>
      <c r="O69" s="67">
        <v>6</v>
      </c>
      <c r="P69" s="72">
        <f>SUM(K69:O69)</f>
        <v>11</v>
      </c>
      <c r="Q69" s="73">
        <f>SUM(J69,P69)</f>
        <v>11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4</v>
      </c>
      <c r="L70" s="46">
        <f>L68+L69</f>
        <v>32</v>
      </c>
      <c r="M70" s="46">
        <f>M68+M69</f>
        <v>162</v>
      </c>
      <c r="N70" s="46">
        <f>N68+N69</f>
        <v>355</v>
      </c>
      <c r="O70" s="43">
        <f>O68+O69</f>
        <v>388</v>
      </c>
      <c r="P70" s="74">
        <f>SUM(K70:O70)</f>
        <v>941</v>
      </c>
      <c r="Q70" s="75">
        <f>SUM(J70,P70)</f>
        <v>941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平成２７年（２０１５年）１０月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35</v>
      </c>
      <c r="L76" s="59">
        <v>69</v>
      </c>
      <c r="M76" s="59">
        <v>114</v>
      </c>
      <c r="N76" s="59">
        <v>146</v>
      </c>
      <c r="O76" s="60">
        <v>81</v>
      </c>
      <c r="P76" s="70">
        <f>SUM(K76:O76)</f>
        <v>445</v>
      </c>
      <c r="Q76" s="71">
        <f>SUM(J76,P76)</f>
        <v>445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1</v>
      </c>
      <c r="M77" s="66">
        <v>1</v>
      </c>
      <c r="N77" s="66">
        <v>0</v>
      </c>
      <c r="O77" s="67">
        <v>0</v>
      </c>
      <c r="P77" s="72">
        <f>SUM(K77:O77)</f>
        <v>3</v>
      </c>
      <c r="Q77" s="73">
        <f>SUM(J77,P77)</f>
        <v>3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36</v>
      </c>
      <c r="L78" s="46">
        <f>L76+L77</f>
        <v>70</v>
      </c>
      <c r="M78" s="46">
        <f>M76+M77</f>
        <v>115</v>
      </c>
      <c r="N78" s="46">
        <f>N76+N77</f>
        <v>146</v>
      </c>
      <c r="O78" s="43">
        <f>O76+O77</f>
        <v>81</v>
      </c>
      <c r="P78" s="74">
        <f>SUM(K78:O78)</f>
        <v>448</v>
      </c>
      <c r="Q78" s="75">
        <f>SUM(J78,P78)</f>
        <v>448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平成２７年（２０１５年）１０月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3</v>
      </c>
      <c r="L84" s="59">
        <v>7</v>
      </c>
      <c r="M84" s="59">
        <v>30</v>
      </c>
      <c r="N84" s="59">
        <v>245</v>
      </c>
      <c r="O84" s="60">
        <v>559</v>
      </c>
      <c r="P84" s="70">
        <f>SUM(K84:O84)</f>
        <v>844</v>
      </c>
      <c r="Q84" s="71">
        <f>SUM(J84,P84)</f>
        <v>844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3</v>
      </c>
      <c r="O85" s="67">
        <v>10</v>
      </c>
      <c r="P85" s="72">
        <f>SUM(K85:O85)</f>
        <v>13</v>
      </c>
      <c r="Q85" s="73">
        <f>SUM(J85,P85)</f>
        <v>13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3</v>
      </c>
      <c r="L86" s="46">
        <f>L84+L85</f>
        <v>7</v>
      </c>
      <c r="M86" s="46">
        <f>M84+M85</f>
        <v>30</v>
      </c>
      <c r="N86" s="46">
        <f>N84+N85</f>
        <v>248</v>
      </c>
      <c r="O86" s="43">
        <f>O84+O85</f>
        <v>569</v>
      </c>
      <c r="P86" s="74">
        <f>SUM(K86:O86)</f>
        <v>857</v>
      </c>
      <c r="Q86" s="75">
        <f>SUM(J86,P86)</f>
        <v>857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平成２７年（２０１５年）１０月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3688</v>
      </c>
      <c r="I93" s="98">
        <f t="shared" si="13"/>
        <v>4388</v>
      </c>
      <c r="J93" s="99">
        <f t="shared" si="13"/>
        <v>8076</v>
      </c>
      <c r="K93" s="100">
        <f t="shared" si="13"/>
        <v>0</v>
      </c>
      <c r="L93" s="101">
        <f t="shared" si="13"/>
        <v>8690</v>
      </c>
      <c r="M93" s="101">
        <f t="shared" si="13"/>
        <v>6411</v>
      </c>
      <c r="N93" s="101">
        <f t="shared" si="13"/>
        <v>3890</v>
      </c>
      <c r="O93" s="101">
        <f t="shared" si="13"/>
        <v>2791</v>
      </c>
      <c r="P93" s="102">
        <f t="shared" si="13"/>
        <v>1715</v>
      </c>
      <c r="Q93" s="103">
        <f t="shared" si="13"/>
        <v>23497</v>
      </c>
      <c r="R93" s="104">
        <f t="shared" si="13"/>
        <v>31573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821</v>
      </c>
      <c r="I94" s="98">
        <f t="shared" si="14"/>
        <v>959</v>
      </c>
      <c r="J94" s="99">
        <f t="shared" si="14"/>
        <v>1780</v>
      </c>
      <c r="K94" s="100">
        <f t="shared" si="14"/>
        <v>0</v>
      </c>
      <c r="L94" s="101">
        <f t="shared" si="14"/>
        <v>1900</v>
      </c>
      <c r="M94" s="101">
        <f t="shared" si="14"/>
        <v>1418</v>
      </c>
      <c r="N94" s="101">
        <f t="shared" si="14"/>
        <v>880</v>
      </c>
      <c r="O94" s="101">
        <f t="shared" si="14"/>
        <v>726</v>
      </c>
      <c r="P94" s="102">
        <f t="shared" si="14"/>
        <v>581</v>
      </c>
      <c r="Q94" s="103">
        <f t="shared" si="14"/>
        <v>5505</v>
      </c>
      <c r="R94" s="104">
        <f aca="true" t="shared" si="15" ref="R94:R99">SUM(J94,Q94)</f>
        <v>7285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754</v>
      </c>
      <c r="I95" s="110">
        <v>853</v>
      </c>
      <c r="J95" s="111">
        <f>SUM(H95:I95)</f>
        <v>1607</v>
      </c>
      <c r="K95" s="112">
        <v>0</v>
      </c>
      <c r="L95" s="113">
        <v>1317</v>
      </c>
      <c r="M95" s="113">
        <v>826</v>
      </c>
      <c r="N95" s="113">
        <v>419</v>
      </c>
      <c r="O95" s="113">
        <v>314</v>
      </c>
      <c r="P95" s="110">
        <v>197</v>
      </c>
      <c r="Q95" s="111">
        <f>SUM(K95:P95)</f>
        <v>3073</v>
      </c>
      <c r="R95" s="114">
        <f t="shared" si="15"/>
        <v>4680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2</v>
      </c>
      <c r="N96" s="122">
        <v>3</v>
      </c>
      <c r="O96" s="122">
        <v>10</v>
      </c>
      <c r="P96" s="119">
        <v>27</v>
      </c>
      <c r="Q96" s="120">
        <f>SUM(K96:P96)</f>
        <v>42</v>
      </c>
      <c r="R96" s="123">
        <f t="shared" si="15"/>
        <v>42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19</v>
      </c>
      <c r="I97" s="119">
        <v>16</v>
      </c>
      <c r="J97" s="120">
        <f>SUM(H97:I97)</f>
        <v>35</v>
      </c>
      <c r="K97" s="121">
        <v>0</v>
      </c>
      <c r="L97" s="122">
        <v>153</v>
      </c>
      <c r="M97" s="122">
        <v>156</v>
      </c>
      <c r="N97" s="122">
        <v>104</v>
      </c>
      <c r="O97" s="122">
        <v>96</v>
      </c>
      <c r="P97" s="119">
        <v>90</v>
      </c>
      <c r="Q97" s="120">
        <f>SUM(K97:P97)</f>
        <v>599</v>
      </c>
      <c r="R97" s="123">
        <f t="shared" si="15"/>
        <v>634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9</v>
      </c>
      <c r="I98" s="119">
        <v>33</v>
      </c>
      <c r="J98" s="120">
        <f>SUM(H98:I98)</f>
        <v>42</v>
      </c>
      <c r="K98" s="121">
        <v>0</v>
      </c>
      <c r="L98" s="122">
        <v>70</v>
      </c>
      <c r="M98" s="122">
        <v>98</v>
      </c>
      <c r="N98" s="122">
        <v>47</v>
      </c>
      <c r="O98" s="122">
        <v>36</v>
      </c>
      <c r="P98" s="119">
        <v>40</v>
      </c>
      <c r="Q98" s="120">
        <f>SUM(K98:P98)</f>
        <v>291</v>
      </c>
      <c r="R98" s="123">
        <f t="shared" si="15"/>
        <v>333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39</v>
      </c>
      <c r="I99" s="127">
        <v>57</v>
      </c>
      <c r="J99" s="128">
        <f>SUM(H99:I99)</f>
        <v>96</v>
      </c>
      <c r="K99" s="129">
        <v>0</v>
      </c>
      <c r="L99" s="130">
        <v>360</v>
      </c>
      <c r="M99" s="130">
        <v>336</v>
      </c>
      <c r="N99" s="130">
        <v>307</v>
      </c>
      <c r="O99" s="130">
        <v>270</v>
      </c>
      <c r="P99" s="127">
        <v>227</v>
      </c>
      <c r="Q99" s="128">
        <f>SUM(K99:P99)</f>
        <v>1500</v>
      </c>
      <c r="R99" s="131">
        <f t="shared" si="15"/>
        <v>1596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755</v>
      </c>
      <c r="I100" s="98">
        <f t="shared" si="16"/>
        <v>823</v>
      </c>
      <c r="J100" s="99">
        <f t="shared" si="16"/>
        <v>1578</v>
      </c>
      <c r="K100" s="100">
        <f t="shared" si="16"/>
        <v>0</v>
      </c>
      <c r="L100" s="101">
        <f t="shared" si="16"/>
        <v>2325</v>
      </c>
      <c r="M100" s="101">
        <f t="shared" si="16"/>
        <v>1578</v>
      </c>
      <c r="N100" s="101">
        <f t="shared" si="16"/>
        <v>873</v>
      </c>
      <c r="O100" s="101">
        <f t="shared" si="16"/>
        <v>554</v>
      </c>
      <c r="P100" s="102">
        <f t="shared" si="16"/>
        <v>300</v>
      </c>
      <c r="Q100" s="103">
        <f t="shared" si="16"/>
        <v>5630</v>
      </c>
      <c r="R100" s="104">
        <f t="shared" si="16"/>
        <v>7208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642</v>
      </c>
      <c r="I101" s="110">
        <v>675</v>
      </c>
      <c r="J101" s="132">
        <f>SUM(H101:I101)</f>
        <v>1317</v>
      </c>
      <c r="K101" s="112">
        <v>0</v>
      </c>
      <c r="L101" s="113">
        <v>1885</v>
      </c>
      <c r="M101" s="113">
        <v>1175</v>
      </c>
      <c r="N101" s="113">
        <v>614</v>
      </c>
      <c r="O101" s="113">
        <v>416</v>
      </c>
      <c r="P101" s="110">
        <v>212</v>
      </c>
      <c r="Q101" s="111">
        <f>SUM(K101:P101)</f>
        <v>4302</v>
      </c>
      <c r="R101" s="114">
        <f>SUM(J101,Q101)</f>
        <v>5619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113</v>
      </c>
      <c r="I102" s="127">
        <v>148</v>
      </c>
      <c r="J102" s="133">
        <f>SUM(H102:I102)</f>
        <v>261</v>
      </c>
      <c r="K102" s="129">
        <v>0</v>
      </c>
      <c r="L102" s="130">
        <v>440</v>
      </c>
      <c r="M102" s="130">
        <v>403</v>
      </c>
      <c r="N102" s="130">
        <v>259</v>
      </c>
      <c r="O102" s="130">
        <v>138</v>
      </c>
      <c r="P102" s="127">
        <v>88</v>
      </c>
      <c r="Q102" s="128">
        <f>SUM(K102:P102)</f>
        <v>1328</v>
      </c>
      <c r="R102" s="131">
        <f>SUM(J102,Q102)</f>
        <v>1589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5</v>
      </c>
      <c r="I103" s="98">
        <f t="shared" si="17"/>
        <v>8</v>
      </c>
      <c r="J103" s="99">
        <f t="shared" si="17"/>
        <v>13</v>
      </c>
      <c r="K103" s="100">
        <f t="shared" si="17"/>
        <v>0</v>
      </c>
      <c r="L103" s="101">
        <f t="shared" si="17"/>
        <v>178</v>
      </c>
      <c r="M103" s="101">
        <f t="shared" si="17"/>
        <v>194</v>
      </c>
      <c r="N103" s="101">
        <f t="shared" si="17"/>
        <v>199</v>
      </c>
      <c r="O103" s="101">
        <f t="shared" si="17"/>
        <v>159</v>
      </c>
      <c r="P103" s="102">
        <f t="shared" si="17"/>
        <v>83</v>
      </c>
      <c r="Q103" s="103">
        <f t="shared" si="17"/>
        <v>813</v>
      </c>
      <c r="R103" s="104">
        <f t="shared" si="17"/>
        <v>826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5</v>
      </c>
      <c r="I104" s="110">
        <v>6</v>
      </c>
      <c r="J104" s="132">
        <f>SUM(H104:I104)</f>
        <v>11</v>
      </c>
      <c r="K104" s="112">
        <v>0</v>
      </c>
      <c r="L104" s="113">
        <v>151</v>
      </c>
      <c r="M104" s="113">
        <v>165</v>
      </c>
      <c r="N104" s="113">
        <v>148</v>
      </c>
      <c r="O104" s="113">
        <v>116</v>
      </c>
      <c r="P104" s="110">
        <v>60</v>
      </c>
      <c r="Q104" s="111">
        <f>SUM(K104:P104)</f>
        <v>640</v>
      </c>
      <c r="R104" s="114">
        <f>SUM(J104,Q104)</f>
        <v>651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2</v>
      </c>
      <c r="J105" s="134">
        <f>SUM(H105:I105)</f>
        <v>2</v>
      </c>
      <c r="K105" s="121">
        <v>0</v>
      </c>
      <c r="L105" s="122">
        <v>24</v>
      </c>
      <c r="M105" s="122">
        <v>26</v>
      </c>
      <c r="N105" s="122">
        <v>49</v>
      </c>
      <c r="O105" s="122">
        <v>40</v>
      </c>
      <c r="P105" s="119">
        <v>20</v>
      </c>
      <c r="Q105" s="120">
        <f>SUM(K105:P105)</f>
        <v>159</v>
      </c>
      <c r="R105" s="123">
        <f>SUM(J105,Q105)</f>
        <v>161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3</v>
      </c>
      <c r="M106" s="130">
        <v>3</v>
      </c>
      <c r="N106" s="130">
        <v>2</v>
      </c>
      <c r="O106" s="130">
        <v>3</v>
      </c>
      <c r="P106" s="127">
        <v>3</v>
      </c>
      <c r="Q106" s="128">
        <f>SUM(K106:P106)</f>
        <v>14</v>
      </c>
      <c r="R106" s="131">
        <f>SUM(J106,Q106)</f>
        <v>14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577</v>
      </c>
      <c r="I107" s="98">
        <f t="shared" si="18"/>
        <v>942</v>
      </c>
      <c r="J107" s="99">
        <f t="shared" si="18"/>
        <v>1519</v>
      </c>
      <c r="K107" s="100">
        <f t="shared" si="18"/>
        <v>0</v>
      </c>
      <c r="L107" s="101">
        <f t="shared" si="18"/>
        <v>1273</v>
      </c>
      <c r="M107" s="101">
        <f t="shared" si="18"/>
        <v>1249</v>
      </c>
      <c r="N107" s="101">
        <f t="shared" si="18"/>
        <v>821</v>
      </c>
      <c r="O107" s="101">
        <f t="shared" si="18"/>
        <v>615</v>
      </c>
      <c r="P107" s="102">
        <f t="shared" si="18"/>
        <v>360</v>
      </c>
      <c r="Q107" s="103">
        <f t="shared" si="18"/>
        <v>4318</v>
      </c>
      <c r="R107" s="104">
        <f t="shared" si="18"/>
        <v>5837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519</v>
      </c>
      <c r="I108" s="110">
        <v>885</v>
      </c>
      <c r="J108" s="132">
        <f>SUM(H108:I108)</f>
        <v>1404</v>
      </c>
      <c r="K108" s="112">
        <v>0</v>
      </c>
      <c r="L108" s="113">
        <v>1205</v>
      </c>
      <c r="M108" s="113">
        <v>1208</v>
      </c>
      <c r="N108" s="113">
        <v>802</v>
      </c>
      <c r="O108" s="113">
        <v>588</v>
      </c>
      <c r="P108" s="110">
        <v>354</v>
      </c>
      <c r="Q108" s="111">
        <f>SUM(K108:P108)</f>
        <v>4157</v>
      </c>
      <c r="R108" s="114">
        <f>SUM(J108,Q108)</f>
        <v>5561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28</v>
      </c>
      <c r="I109" s="119">
        <v>28</v>
      </c>
      <c r="J109" s="134">
        <f>SUM(H109:I109)</f>
        <v>56</v>
      </c>
      <c r="K109" s="121">
        <v>0</v>
      </c>
      <c r="L109" s="122">
        <v>31</v>
      </c>
      <c r="M109" s="122">
        <v>21</v>
      </c>
      <c r="N109" s="122">
        <v>11</v>
      </c>
      <c r="O109" s="122">
        <v>16</v>
      </c>
      <c r="P109" s="119">
        <v>4</v>
      </c>
      <c r="Q109" s="120">
        <f>SUM(K109:P109)</f>
        <v>83</v>
      </c>
      <c r="R109" s="123">
        <f>SUM(J109,Q109)</f>
        <v>139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30</v>
      </c>
      <c r="I110" s="127">
        <v>29</v>
      </c>
      <c r="J110" s="133">
        <f>SUM(H110:I110)</f>
        <v>59</v>
      </c>
      <c r="K110" s="129">
        <v>0</v>
      </c>
      <c r="L110" s="130">
        <v>37</v>
      </c>
      <c r="M110" s="130">
        <v>20</v>
      </c>
      <c r="N110" s="130">
        <v>8</v>
      </c>
      <c r="O110" s="130">
        <v>11</v>
      </c>
      <c r="P110" s="127">
        <v>2</v>
      </c>
      <c r="Q110" s="128">
        <f>SUM(K110:P110)</f>
        <v>78</v>
      </c>
      <c r="R110" s="131">
        <f>SUM(J110,Q110)</f>
        <v>137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24</v>
      </c>
      <c r="I111" s="98">
        <v>19</v>
      </c>
      <c r="J111" s="99">
        <f>SUM(H111:I111)</f>
        <v>43</v>
      </c>
      <c r="K111" s="100">
        <v>0</v>
      </c>
      <c r="L111" s="101">
        <v>127</v>
      </c>
      <c r="M111" s="101">
        <v>98</v>
      </c>
      <c r="N111" s="101">
        <v>84</v>
      </c>
      <c r="O111" s="101">
        <v>79</v>
      </c>
      <c r="P111" s="102">
        <v>34</v>
      </c>
      <c r="Q111" s="103">
        <f>SUM(K111:P111)</f>
        <v>422</v>
      </c>
      <c r="R111" s="104">
        <f>SUM(J111,Q111)</f>
        <v>465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1506</v>
      </c>
      <c r="I112" s="98">
        <v>1637</v>
      </c>
      <c r="J112" s="99">
        <f>SUM(H112:I112)</f>
        <v>3143</v>
      </c>
      <c r="K112" s="100">
        <v>0</v>
      </c>
      <c r="L112" s="101">
        <v>2887</v>
      </c>
      <c r="M112" s="101">
        <v>1874</v>
      </c>
      <c r="N112" s="101">
        <v>1033</v>
      </c>
      <c r="O112" s="101">
        <v>658</v>
      </c>
      <c r="P112" s="102">
        <v>357</v>
      </c>
      <c r="Q112" s="103">
        <f>SUM(K112:P112)</f>
        <v>6809</v>
      </c>
      <c r="R112" s="104">
        <f>SUM(J112,Q112)</f>
        <v>9952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23</v>
      </c>
      <c r="I113" s="98">
        <v>11</v>
      </c>
      <c r="J113" s="99">
        <f t="shared" si="19"/>
        <v>34</v>
      </c>
      <c r="K113" s="100">
        <f>SUM(K114:K121)</f>
        <v>0</v>
      </c>
      <c r="L113" s="101">
        <f>SUM(L114:L121)</f>
        <v>402</v>
      </c>
      <c r="M113" s="101">
        <f>SUM(M114:M121)</f>
        <v>450</v>
      </c>
      <c r="N113" s="101">
        <f t="shared" si="19"/>
        <v>372</v>
      </c>
      <c r="O113" s="101">
        <f t="shared" si="19"/>
        <v>275</v>
      </c>
      <c r="P113" s="102">
        <f t="shared" si="19"/>
        <v>130</v>
      </c>
      <c r="Q113" s="103">
        <f t="shared" si="19"/>
        <v>1629</v>
      </c>
      <c r="R113" s="104">
        <f t="shared" si="19"/>
        <v>1663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25</v>
      </c>
      <c r="M114" s="113">
        <v>9</v>
      </c>
      <c r="N114" s="113">
        <v>10</v>
      </c>
      <c r="O114" s="113">
        <v>8</v>
      </c>
      <c r="P114" s="110">
        <v>4</v>
      </c>
      <c r="Q114" s="111">
        <f aca="true" t="shared" si="20" ref="Q114:Q121">SUM(K114:P114)</f>
        <v>56</v>
      </c>
      <c r="R114" s="114">
        <f aca="true" t="shared" si="21" ref="R114:R121">SUM(J114,Q114)</f>
        <v>56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3</v>
      </c>
      <c r="I116" s="119">
        <v>2</v>
      </c>
      <c r="J116" s="134">
        <f t="shared" si="22"/>
        <v>5</v>
      </c>
      <c r="K116" s="121">
        <v>0</v>
      </c>
      <c r="L116" s="122">
        <v>82</v>
      </c>
      <c r="M116" s="122">
        <v>91</v>
      </c>
      <c r="N116" s="122">
        <v>63</v>
      </c>
      <c r="O116" s="122">
        <v>42</v>
      </c>
      <c r="P116" s="119">
        <v>16</v>
      </c>
      <c r="Q116" s="120">
        <f t="shared" si="20"/>
        <v>294</v>
      </c>
      <c r="R116" s="123">
        <f t="shared" si="21"/>
        <v>299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20</v>
      </c>
      <c r="I117" s="119">
        <v>9</v>
      </c>
      <c r="J117" s="134">
        <f t="shared" si="22"/>
        <v>29</v>
      </c>
      <c r="K117" s="121">
        <v>0</v>
      </c>
      <c r="L117" s="122">
        <v>97</v>
      </c>
      <c r="M117" s="122">
        <v>99</v>
      </c>
      <c r="N117" s="122">
        <v>63</v>
      </c>
      <c r="O117" s="122">
        <v>53</v>
      </c>
      <c r="P117" s="119">
        <v>28</v>
      </c>
      <c r="Q117" s="120">
        <f t="shared" si="20"/>
        <v>340</v>
      </c>
      <c r="R117" s="123">
        <f t="shared" si="21"/>
        <v>369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163</v>
      </c>
      <c r="M118" s="122">
        <v>216</v>
      </c>
      <c r="N118" s="122">
        <v>189</v>
      </c>
      <c r="O118" s="122">
        <v>135</v>
      </c>
      <c r="P118" s="119">
        <v>57</v>
      </c>
      <c r="Q118" s="120">
        <f t="shared" si="20"/>
        <v>760</v>
      </c>
      <c r="R118" s="123">
        <f t="shared" si="21"/>
        <v>760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30</v>
      </c>
      <c r="M119" s="122">
        <v>31</v>
      </c>
      <c r="N119" s="122">
        <v>31</v>
      </c>
      <c r="O119" s="122">
        <v>26</v>
      </c>
      <c r="P119" s="119">
        <v>17</v>
      </c>
      <c r="Q119" s="120">
        <f t="shared" si="20"/>
        <v>135</v>
      </c>
      <c r="R119" s="123">
        <f t="shared" si="21"/>
        <v>135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9</v>
      </c>
      <c r="O120" s="122">
        <v>5</v>
      </c>
      <c r="P120" s="119">
        <v>4</v>
      </c>
      <c r="Q120" s="120">
        <f>SUM(K120:P120)</f>
        <v>19</v>
      </c>
      <c r="R120" s="123">
        <f>SUM(J120,Q120)</f>
        <v>19</v>
      </c>
    </row>
    <row r="121" spans="2:18" s="91" customFormat="1" ht="16.5" customHeight="1">
      <c r="B121" s="144"/>
      <c r="C121" s="242" t="s">
        <v>95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5</v>
      </c>
      <c r="M121" s="174">
        <v>3</v>
      </c>
      <c r="N121" s="174">
        <v>7</v>
      </c>
      <c r="O121" s="174">
        <v>6</v>
      </c>
      <c r="P121" s="171">
        <v>4</v>
      </c>
      <c r="Q121" s="175">
        <f t="shared" si="20"/>
        <v>25</v>
      </c>
      <c r="R121" s="176">
        <f t="shared" si="21"/>
        <v>25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45</v>
      </c>
      <c r="M122" s="101">
        <f t="shared" si="23"/>
        <v>111</v>
      </c>
      <c r="N122" s="101">
        <f t="shared" si="23"/>
        <v>307</v>
      </c>
      <c r="O122" s="101">
        <f t="shared" si="23"/>
        <v>763</v>
      </c>
      <c r="P122" s="102">
        <f t="shared" si="23"/>
        <v>1044</v>
      </c>
      <c r="Q122" s="103">
        <f t="shared" si="23"/>
        <v>2270</v>
      </c>
      <c r="R122" s="104">
        <f t="shared" si="23"/>
        <v>2270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4</v>
      </c>
      <c r="M123" s="113">
        <v>33</v>
      </c>
      <c r="N123" s="113">
        <v>162</v>
      </c>
      <c r="O123" s="113">
        <v>362</v>
      </c>
      <c r="P123" s="110">
        <v>389</v>
      </c>
      <c r="Q123" s="111">
        <f>SUM(K123:P123)</f>
        <v>950</v>
      </c>
      <c r="R123" s="114">
        <f>SUM(J123,Q123)</f>
        <v>950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38</v>
      </c>
      <c r="M124" s="122">
        <v>71</v>
      </c>
      <c r="N124" s="122">
        <v>115</v>
      </c>
      <c r="O124" s="122">
        <v>150</v>
      </c>
      <c r="P124" s="119">
        <v>83</v>
      </c>
      <c r="Q124" s="120">
        <f>SUM(K124:P124)</f>
        <v>457</v>
      </c>
      <c r="R124" s="123">
        <f>SUM(J124,Q124)</f>
        <v>457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3</v>
      </c>
      <c r="M125" s="130">
        <v>7</v>
      </c>
      <c r="N125" s="130">
        <v>30</v>
      </c>
      <c r="O125" s="130">
        <v>251</v>
      </c>
      <c r="P125" s="127">
        <v>572</v>
      </c>
      <c r="Q125" s="128">
        <f>SUM(K125:P125)</f>
        <v>863</v>
      </c>
      <c r="R125" s="131">
        <f>SUM(J125,Q125)</f>
        <v>863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3711</v>
      </c>
      <c r="I126" s="98">
        <f t="shared" si="24"/>
        <v>4399</v>
      </c>
      <c r="J126" s="99">
        <f t="shared" si="24"/>
        <v>8110</v>
      </c>
      <c r="K126" s="100">
        <f t="shared" si="24"/>
        <v>0</v>
      </c>
      <c r="L126" s="101">
        <f t="shared" si="24"/>
        <v>9137</v>
      </c>
      <c r="M126" s="101">
        <f t="shared" si="24"/>
        <v>6972</v>
      </c>
      <c r="N126" s="101">
        <f t="shared" si="24"/>
        <v>4569</v>
      </c>
      <c r="O126" s="101">
        <f t="shared" si="24"/>
        <v>3829</v>
      </c>
      <c r="P126" s="102">
        <f t="shared" si="24"/>
        <v>2889</v>
      </c>
      <c r="Q126" s="103">
        <f t="shared" si="24"/>
        <v>27396</v>
      </c>
      <c r="R126" s="104">
        <f t="shared" si="24"/>
        <v>35506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平成２７年（２０１５年）１０月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37598521</v>
      </c>
      <c r="I132" s="98">
        <f t="shared" si="25"/>
        <v>62726811</v>
      </c>
      <c r="J132" s="99">
        <f t="shared" si="25"/>
        <v>100325332</v>
      </c>
      <c r="K132" s="100">
        <f t="shared" si="25"/>
        <v>0</v>
      </c>
      <c r="L132" s="101">
        <f t="shared" si="25"/>
        <v>264788520</v>
      </c>
      <c r="M132" s="101">
        <f t="shared" si="25"/>
        <v>225208658</v>
      </c>
      <c r="N132" s="101">
        <f t="shared" si="25"/>
        <v>177417382</v>
      </c>
      <c r="O132" s="101">
        <f t="shared" si="25"/>
        <v>142475207</v>
      </c>
      <c r="P132" s="102">
        <f t="shared" si="25"/>
        <v>91056205</v>
      </c>
      <c r="Q132" s="103">
        <f t="shared" si="25"/>
        <v>900945972</v>
      </c>
      <c r="R132" s="104">
        <f t="shared" si="25"/>
        <v>1001271304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11636229</v>
      </c>
      <c r="I133" s="98">
        <f t="shared" si="26"/>
        <v>18750100</v>
      </c>
      <c r="J133" s="99">
        <f t="shared" si="26"/>
        <v>30386329</v>
      </c>
      <c r="K133" s="100">
        <f t="shared" si="26"/>
        <v>0</v>
      </c>
      <c r="L133" s="101">
        <f t="shared" si="26"/>
        <v>43058036</v>
      </c>
      <c r="M133" s="101">
        <f t="shared" si="26"/>
        <v>38413662</v>
      </c>
      <c r="N133" s="101">
        <f t="shared" si="26"/>
        <v>31007754</v>
      </c>
      <c r="O133" s="101">
        <f t="shared" si="26"/>
        <v>28117960</v>
      </c>
      <c r="P133" s="102">
        <f t="shared" si="26"/>
        <v>26115545</v>
      </c>
      <c r="Q133" s="103">
        <f t="shared" si="26"/>
        <v>166712957</v>
      </c>
      <c r="R133" s="104">
        <f aca="true" t="shared" si="27" ref="R133:R138">SUM(J133,Q133)</f>
        <v>197099286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10777433</v>
      </c>
      <c r="I134" s="110">
        <v>16508890</v>
      </c>
      <c r="J134" s="111">
        <f>SUM(H134:I134)</f>
        <v>27286323</v>
      </c>
      <c r="K134" s="112">
        <v>0</v>
      </c>
      <c r="L134" s="237">
        <v>33038057</v>
      </c>
      <c r="M134" s="113">
        <v>27052916</v>
      </c>
      <c r="N134" s="113">
        <v>23190873</v>
      </c>
      <c r="O134" s="113">
        <v>21162824</v>
      </c>
      <c r="P134" s="110">
        <v>16712132</v>
      </c>
      <c r="Q134" s="111">
        <f>SUM(K134:P134)</f>
        <v>121156802</v>
      </c>
      <c r="R134" s="114">
        <f t="shared" si="27"/>
        <v>148443125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236">
        <v>0</v>
      </c>
      <c r="M135" s="122">
        <v>34785</v>
      </c>
      <c r="N135" s="122">
        <v>76560</v>
      </c>
      <c r="O135" s="122">
        <v>374599</v>
      </c>
      <c r="P135" s="119">
        <v>1705422</v>
      </c>
      <c r="Q135" s="120">
        <f>SUM(K135:P135)</f>
        <v>2191366</v>
      </c>
      <c r="R135" s="123">
        <f t="shared" si="27"/>
        <v>2191366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399121</v>
      </c>
      <c r="I136" s="119">
        <v>604595</v>
      </c>
      <c r="J136" s="120">
        <f>SUM(H136:I136)</f>
        <v>1003716</v>
      </c>
      <c r="K136" s="121">
        <v>0</v>
      </c>
      <c r="L136" s="236">
        <v>4760029</v>
      </c>
      <c r="M136" s="122">
        <v>5442512</v>
      </c>
      <c r="N136" s="122">
        <v>3903767</v>
      </c>
      <c r="O136" s="122">
        <v>3418455</v>
      </c>
      <c r="P136" s="119">
        <v>4467619</v>
      </c>
      <c r="Q136" s="120">
        <f>SUM(K136:P136)</f>
        <v>21992382</v>
      </c>
      <c r="R136" s="123">
        <f t="shared" si="27"/>
        <v>22996098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179766</v>
      </c>
      <c r="I137" s="119">
        <v>1228108</v>
      </c>
      <c r="J137" s="120">
        <f>SUM(H137:I137)</f>
        <v>1407874</v>
      </c>
      <c r="K137" s="121">
        <v>0</v>
      </c>
      <c r="L137" s="236">
        <v>2805190</v>
      </c>
      <c r="M137" s="122">
        <v>3545549</v>
      </c>
      <c r="N137" s="122">
        <v>1765336</v>
      </c>
      <c r="O137" s="122">
        <v>1404400</v>
      </c>
      <c r="P137" s="119">
        <v>1615143</v>
      </c>
      <c r="Q137" s="120">
        <f>SUM(K137:P137)</f>
        <v>11135618</v>
      </c>
      <c r="R137" s="123">
        <f t="shared" si="27"/>
        <v>12543492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279909</v>
      </c>
      <c r="I138" s="127">
        <v>408507</v>
      </c>
      <c r="J138" s="128">
        <f>SUM(H138:I138)</f>
        <v>688416</v>
      </c>
      <c r="K138" s="129">
        <v>0</v>
      </c>
      <c r="L138" s="235">
        <v>2454760</v>
      </c>
      <c r="M138" s="130">
        <v>2337900</v>
      </c>
      <c r="N138" s="130">
        <v>2071218</v>
      </c>
      <c r="O138" s="130">
        <v>1757682</v>
      </c>
      <c r="P138" s="127">
        <v>1615229</v>
      </c>
      <c r="Q138" s="128">
        <f>SUM(K138:P138)</f>
        <v>10236789</v>
      </c>
      <c r="R138" s="131">
        <f t="shared" si="27"/>
        <v>10925205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12845295</v>
      </c>
      <c r="I139" s="98">
        <f t="shared" si="28"/>
        <v>27332610</v>
      </c>
      <c r="J139" s="99">
        <f t="shared" si="28"/>
        <v>40177905</v>
      </c>
      <c r="K139" s="100">
        <f t="shared" si="28"/>
        <v>0</v>
      </c>
      <c r="L139" s="101">
        <f t="shared" si="28"/>
        <v>148567964</v>
      </c>
      <c r="M139" s="101">
        <f t="shared" si="28"/>
        <v>123441649</v>
      </c>
      <c r="N139" s="101">
        <f t="shared" si="28"/>
        <v>89833539</v>
      </c>
      <c r="O139" s="101">
        <f t="shared" si="28"/>
        <v>65321771</v>
      </c>
      <c r="P139" s="102">
        <f t="shared" si="28"/>
        <v>37108395</v>
      </c>
      <c r="Q139" s="103">
        <f t="shared" si="28"/>
        <v>464273318</v>
      </c>
      <c r="R139" s="104">
        <f t="shared" si="28"/>
        <v>504451223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10698293</v>
      </c>
      <c r="I140" s="110">
        <v>21902639</v>
      </c>
      <c r="J140" s="132">
        <f>SUM(H140:I140)</f>
        <v>32600932</v>
      </c>
      <c r="K140" s="112">
        <v>0</v>
      </c>
      <c r="L140" s="237">
        <v>119230309</v>
      </c>
      <c r="M140" s="113">
        <v>90628899</v>
      </c>
      <c r="N140" s="113">
        <v>62289297</v>
      </c>
      <c r="O140" s="113">
        <v>48868500</v>
      </c>
      <c r="P140" s="110">
        <v>26515907</v>
      </c>
      <c r="Q140" s="111">
        <f>SUM(K140:P140)</f>
        <v>347532912</v>
      </c>
      <c r="R140" s="114">
        <f>SUM(J140,Q140)</f>
        <v>380133844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2147002</v>
      </c>
      <c r="I141" s="127">
        <v>5429971</v>
      </c>
      <c r="J141" s="133">
        <f>SUM(H141:I141)</f>
        <v>7576973</v>
      </c>
      <c r="K141" s="129">
        <v>0</v>
      </c>
      <c r="L141" s="235">
        <v>29337655</v>
      </c>
      <c r="M141" s="130">
        <v>32812750</v>
      </c>
      <c r="N141" s="130">
        <v>27544242</v>
      </c>
      <c r="O141" s="130">
        <v>16453271</v>
      </c>
      <c r="P141" s="127">
        <v>10592488</v>
      </c>
      <c r="Q141" s="128">
        <f>SUM(K141:P141)</f>
        <v>116740406</v>
      </c>
      <c r="R141" s="131">
        <f>SUM(J141,Q141)</f>
        <v>124317379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72990</v>
      </c>
      <c r="I142" s="98">
        <f t="shared" si="29"/>
        <v>246402</v>
      </c>
      <c r="J142" s="99">
        <f t="shared" si="29"/>
        <v>319392</v>
      </c>
      <c r="K142" s="100">
        <f t="shared" si="29"/>
        <v>0</v>
      </c>
      <c r="L142" s="101">
        <f t="shared" si="29"/>
        <v>7533628</v>
      </c>
      <c r="M142" s="101">
        <f t="shared" si="29"/>
        <v>10239951</v>
      </c>
      <c r="N142" s="101">
        <f t="shared" si="29"/>
        <v>15212182</v>
      </c>
      <c r="O142" s="101">
        <f t="shared" si="29"/>
        <v>13272257</v>
      </c>
      <c r="P142" s="102">
        <f t="shared" si="29"/>
        <v>7943115</v>
      </c>
      <c r="Q142" s="103">
        <f t="shared" si="29"/>
        <v>54201133</v>
      </c>
      <c r="R142" s="104">
        <f t="shared" si="29"/>
        <v>54520525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72990</v>
      </c>
      <c r="I143" s="110">
        <v>183636</v>
      </c>
      <c r="J143" s="132">
        <f>SUM(H143:I143)</f>
        <v>256626</v>
      </c>
      <c r="K143" s="112">
        <v>0</v>
      </c>
      <c r="L143" s="237">
        <v>6089799</v>
      </c>
      <c r="M143" s="113">
        <v>8765346</v>
      </c>
      <c r="N143" s="113">
        <v>11026433</v>
      </c>
      <c r="O143" s="113">
        <v>9335027</v>
      </c>
      <c r="P143" s="110">
        <v>5856175</v>
      </c>
      <c r="Q143" s="111">
        <f>SUM(K143:P143)</f>
        <v>41072780</v>
      </c>
      <c r="R143" s="114">
        <f>SUM(J143,Q143)</f>
        <v>41329406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62766</v>
      </c>
      <c r="J144" s="134">
        <f>SUM(H144:I144)</f>
        <v>62766</v>
      </c>
      <c r="K144" s="121">
        <v>0</v>
      </c>
      <c r="L144" s="236">
        <v>1291018</v>
      </c>
      <c r="M144" s="122">
        <v>1316349</v>
      </c>
      <c r="N144" s="122">
        <v>4003778</v>
      </c>
      <c r="O144" s="122">
        <v>3669318</v>
      </c>
      <c r="P144" s="119">
        <v>1907732</v>
      </c>
      <c r="Q144" s="120">
        <f>SUM(K144:P144)</f>
        <v>12188195</v>
      </c>
      <c r="R144" s="123">
        <f>SUM(J144,Q144)</f>
        <v>12250961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235">
        <v>152811</v>
      </c>
      <c r="M145" s="130">
        <v>158256</v>
      </c>
      <c r="N145" s="130">
        <v>181971</v>
      </c>
      <c r="O145" s="130">
        <v>267912</v>
      </c>
      <c r="P145" s="127">
        <v>179208</v>
      </c>
      <c r="Q145" s="128">
        <f>SUM(K145:P145)</f>
        <v>940158</v>
      </c>
      <c r="R145" s="131">
        <f>SUM(J145,Q145)</f>
        <v>940158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5117976</v>
      </c>
      <c r="I146" s="98">
        <f t="shared" si="30"/>
        <v>7578866</v>
      </c>
      <c r="J146" s="99">
        <f t="shared" si="30"/>
        <v>12696842</v>
      </c>
      <c r="K146" s="100">
        <f t="shared" si="30"/>
        <v>0</v>
      </c>
      <c r="L146" s="101">
        <f t="shared" si="30"/>
        <v>10704989</v>
      </c>
      <c r="M146" s="101">
        <f t="shared" si="30"/>
        <v>13973883</v>
      </c>
      <c r="N146" s="101">
        <f t="shared" si="30"/>
        <v>10200759</v>
      </c>
      <c r="O146" s="101">
        <f t="shared" si="30"/>
        <v>9712034</v>
      </c>
      <c r="P146" s="102">
        <f t="shared" si="30"/>
        <v>6768598</v>
      </c>
      <c r="Q146" s="103">
        <f t="shared" si="30"/>
        <v>51360263</v>
      </c>
      <c r="R146" s="104">
        <f t="shared" si="30"/>
        <v>64057105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2473782</v>
      </c>
      <c r="I147" s="110">
        <v>5515307</v>
      </c>
      <c r="J147" s="132">
        <f>SUM(H147:I147)</f>
        <v>7989089</v>
      </c>
      <c r="K147" s="112">
        <v>0</v>
      </c>
      <c r="L147" s="237">
        <v>7349049</v>
      </c>
      <c r="M147" s="113">
        <v>12275518</v>
      </c>
      <c r="N147" s="113">
        <v>9229911</v>
      </c>
      <c r="O147" s="113">
        <v>8489245</v>
      </c>
      <c r="P147" s="110">
        <v>6413620</v>
      </c>
      <c r="Q147" s="111">
        <f>SUM(K147:P147)</f>
        <v>43757343</v>
      </c>
      <c r="R147" s="114">
        <f>SUM(J147,Q147)</f>
        <v>51746432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431778</v>
      </c>
      <c r="I148" s="119">
        <v>517573</v>
      </c>
      <c r="J148" s="134">
        <f>SUM(H148:I148)</f>
        <v>949351</v>
      </c>
      <c r="K148" s="121">
        <v>0</v>
      </c>
      <c r="L148" s="236">
        <v>695119</v>
      </c>
      <c r="M148" s="122">
        <v>456100</v>
      </c>
      <c r="N148" s="122">
        <v>300599</v>
      </c>
      <c r="O148" s="122">
        <v>484772</v>
      </c>
      <c r="P148" s="119">
        <v>137070</v>
      </c>
      <c r="Q148" s="120">
        <f>SUM(K148:P148)</f>
        <v>2073660</v>
      </c>
      <c r="R148" s="123">
        <f>SUM(J148,Q148)</f>
        <v>3023011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2212416</v>
      </c>
      <c r="I149" s="127">
        <v>1545986</v>
      </c>
      <c r="J149" s="133">
        <f>SUM(H149:I149)</f>
        <v>3758402</v>
      </c>
      <c r="K149" s="129">
        <v>0</v>
      </c>
      <c r="L149" s="235">
        <v>2660821</v>
      </c>
      <c r="M149" s="130">
        <v>1242265</v>
      </c>
      <c r="N149" s="130">
        <v>670249</v>
      </c>
      <c r="O149" s="130">
        <v>738017</v>
      </c>
      <c r="P149" s="127">
        <v>217908</v>
      </c>
      <c r="Q149" s="128">
        <f>SUM(K149:P149)</f>
        <v>5529260</v>
      </c>
      <c r="R149" s="131">
        <f>SUM(J149,Q149)</f>
        <v>9287662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1264231</v>
      </c>
      <c r="I150" s="98">
        <v>1611733</v>
      </c>
      <c r="J150" s="99">
        <f>SUM(H150:I150)</f>
        <v>2875964</v>
      </c>
      <c r="K150" s="100">
        <v>0</v>
      </c>
      <c r="L150" s="243">
        <v>19493367</v>
      </c>
      <c r="M150" s="101">
        <v>16367408</v>
      </c>
      <c r="N150" s="101">
        <v>15422444</v>
      </c>
      <c r="O150" s="101">
        <v>16026890</v>
      </c>
      <c r="P150" s="102">
        <v>7580640</v>
      </c>
      <c r="Q150" s="103">
        <f>SUM(K150:P150)</f>
        <v>74890749</v>
      </c>
      <c r="R150" s="104">
        <f>SUM(J150,Q150)</f>
        <v>77766713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6661800</v>
      </c>
      <c r="I151" s="98">
        <v>7207100</v>
      </c>
      <c r="J151" s="99">
        <f>SUM(H151:I151)</f>
        <v>13868900</v>
      </c>
      <c r="K151" s="100">
        <v>0</v>
      </c>
      <c r="L151" s="243">
        <v>35430536</v>
      </c>
      <c r="M151" s="101">
        <v>22772105</v>
      </c>
      <c r="N151" s="101">
        <v>15740704</v>
      </c>
      <c r="O151" s="101">
        <v>10024295</v>
      </c>
      <c r="P151" s="102">
        <v>5539912</v>
      </c>
      <c r="Q151" s="103">
        <f>SUM(K151:P151)</f>
        <v>89507552</v>
      </c>
      <c r="R151" s="104">
        <f>SUM(J151,Q151)</f>
        <v>103376452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808506</v>
      </c>
      <c r="I152" s="98">
        <f t="shared" si="31"/>
        <v>801178</v>
      </c>
      <c r="J152" s="99">
        <f t="shared" si="31"/>
        <v>1609684</v>
      </c>
      <c r="K152" s="100">
        <f t="shared" si="31"/>
        <v>0</v>
      </c>
      <c r="L152" s="101">
        <f t="shared" si="31"/>
        <v>63961069</v>
      </c>
      <c r="M152" s="101">
        <f t="shared" si="31"/>
        <v>85370652</v>
      </c>
      <c r="N152" s="101">
        <f t="shared" si="31"/>
        <v>80830233</v>
      </c>
      <c r="O152" s="101">
        <f t="shared" si="31"/>
        <v>61924964</v>
      </c>
      <c r="P152" s="102">
        <f t="shared" si="31"/>
        <v>29867896</v>
      </c>
      <c r="Q152" s="103">
        <f t="shared" si="31"/>
        <v>321954814</v>
      </c>
      <c r="R152" s="104">
        <f t="shared" si="31"/>
        <v>323564498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1785606</v>
      </c>
      <c r="M153" s="182">
        <v>808055</v>
      </c>
      <c r="N153" s="182">
        <v>1654476</v>
      </c>
      <c r="O153" s="182">
        <v>1276419</v>
      </c>
      <c r="P153" s="183">
        <v>682524</v>
      </c>
      <c r="Q153" s="184">
        <f>SUM(K153:P153)</f>
        <v>6207080</v>
      </c>
      <c r="R153" s="185">
        <f>SUM(J153,Q153)</f>
        <v>6207080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2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92295</v>
      </c>
      <c r="I155" s="119">
        <v>96426</v>
      </c>
      <c r="J155" s="134">
        <f t="shared" si="32"/>
        <v>188721</v>
      </c>
      <c r="K155" s="121">
        <v>0</v>
      </c>
      <c r="L155" s="122">
        <v>8462544</v>
      </c>
      <c r="M155" s="122">
        <v>10924803</v>
      </c>
      <c r="N155" s="122">
        <v>9068750</v>
      </c>
      <c r="O155" s="122">
        <v>6157956</v>
      </c>
      <c r="P155" s="119">
        <v>1860547</v>
      </c>
      <c r="Q155" s="120">
        <f t="shared" si="33"/>
        <v>36474600</v>
      </c>
      <c r="R155" s="123">
        <f t="shared" si="34"/>
        <v>36663321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716211</v>
      </c>
      <c r="I156" s="119">
        <v>704752</v>
      </c>
      <c r="J156" s="134">
        <f t="shared" si="32"/>
        <v>1420963</v>
      </c>
      <c r="K156" s="121">
        <v>0</v>
      </c>
      <c r="L156" s="122">
        <v>10759944</v>
      </c>
      <c r="M156" s="122">
        <v>16050794</v>
      </c>
      <c r="N156" s="122">
        <v>13978734</v>
      </c>
      <c r="O156" s="122">
        <v>13111329</v>
      </c>
      <c r="P156" s="119">
        <v>7577071</v>
      </c>
      <c r="Q156" s="120">
        <f t="shared" si="33"/>
        <v>61477872</v>
      </c>
      <c r="R156" s="123">
        <f t="shared" si="34"/>
        <v>62898835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37799633</v>
      </c>
      <c r="M157" s="122">
        <v>51659859</v>
      </c>
      <c r="N157" s="122">
        <v>46391086</v>
      </c>
      <c r="O157" s="122">
        <v>33456199</v>
      </c>
      <c r="P157" s="119">
        <v>14408432</v>
      </c>
      <c r="Q157" s="120">
        <f t="shared" si="33"/>
        <v>183715209</v>
      </c>
      <c r="R157" s="123">
        <f t="shared" si="34"/>
        <v>183715209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4450689</v>
      </c>
      <c r="M158" s="122">
        <v>5480711</v>
      </c>
      <c r="N158" s="122">
        <v>6117189</v>
      </c>
      <c r="O158" s="122">
        <v>5332544</v>
      </c>
      <c r="P158" s="119">
        <v>3513654</v>
      </c>
      <c r="Q158" s="120">
        <f t="shared" si="33"/>
        <v>24894787</v>
      </c>
      <c r="R158" s="123">
        <f t="shared" si="34"/>
        <v>24894787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96240</v>
      </c>
      <c r="N159" s="122">
        <v>1832202</v>
      </c>
      <c r="O159" s="122">
        <v>1048326</v>
      </c>
      <c r="P159" s="119">
        <v>722007</v>
      </c>
      <c r="Q159" s="120">
        <f>SUM(K159:P159)</f>
        <v>3698775</v>
      </c>
      <c r="R159" s="123">
        <f>SUM(J159,Q159)</f>
        <v>3698775</v>
      </c>
    </row>
    <row r="160" spans="2:18" s="91" customFormat="1" ht="16.5" customHeight="1">
      <c r="B160" s="144"/>
      <c r="C160" s="242" t="s">
        <v>95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702653</v>
      </c>
      <c r="M160" s="174">
        <v>350190</v>
      </c>
      <c r="N160" s="174">
        <v>1787796</v>
      </c>
      <c r="O160" s="174">
        <v>1542191</v>
      </c>
      <c r="P160" s="171">
        <v>1103661</v>
      </c>
      <c r="Q160" s="175">
        <f t="shared" si="33"/>
        <v>5486491</v>
      </c>
      <c r="R160" s="176">
        <f t="shared" si="34"/>
        <v>5486491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10384205</v>
      </c>
      <c r="M161" s="101">
        <f aca="true" t="shared" si="35" ref="M161:R161">SUM(M162:M164)</f>
        <v>25742287</v>
      </c>
      <c r="N161" s="101">
        <f t="shared" si="35"/>
        <v>75674527</v>
      </c>
      <c r="O161" s="101">
        <f t="shared" si="35"/>
        <v>215293034</v>
      </c>
      <c r="P161" s="102">
        <f t="shared" si="35"/>
        <v>340160639</v>
      </c>
      <c r="Q161" s="103">
        <f t="shared" si="35"/>
        <v>667254692</v>
      </c>
      <c r="R161" s="104">
        <f t="shared" si="35"/>
        <v>667254692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707606</v>
      </c>
      <c r="M162" s="113">
        <v>6639008</v>
      </c>
      <c r="N162" s="113">
        <v>36440197</v>
      </c>
      <c r="O162" s="113">
        <v>86560666</v>
      </c>
      <c r="P162" s="110">
        <v>100477643</v>
      </c>
      <c r="Q162" s="111">
        <f>SUM(K162:P162)</f>
        <v>230825120</v>
      </c>
      <c r="R162" s="114">
        <f>SUM(J162,Q162)</f>
        <v>230825120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8992753</v>
      </c>
      <c r="M163" s="122">
        <v>17150189</v>
      </c>
      <c r="N163" s="122">
        <v>29346781</v>
      </c>
      <c r="O163" s="122">
        <v>41569711</v>
      </c>
      <c r="P163" s="119">
        <v>23938633</v>
      </c>
      <c r="Q163" s="120">
        <f>SUM(K163:P163)</f>
        <v>120998067</v>
      </c>
      <c r="R163" s="123">
        <f>SUM(J163,Q163)</f>
        <v>120998067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683846</v>
      </c>
      <c r="M164" s="130">
        <v>1953090</v>
      </c>
      <c r="N164" s="130">
        <v>9887549</v>
      </c>
      <c r="O164" s="130">
        <v>87162657</v>
      </c>
      <c r="P164" s="127">
        <v>215744363</v>
      </c>
      <c r="Q164" s="128">
        <f>SUM(K164:P164)</f>
        <v>315431505</v>
      </c>
      <c r="R164" s="131">
        <f>SUM(J164,Q164)</f>
        <v>315431505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38407027</v>
      </c>
      <c r="I165" s="98">
        <f t="shared" si="36"/>
        <v>63527989</v>
      </c>
      <c r="J165" s="99">
        <f t="shared" si="36"/>
        <v>101935016</v>
      </c>
      <c r="K165" s="100">
        <f t="shared" si="36"/>
        <v>0</v>
      </c>
      <c r="L165" s="101">
        <f t="shared" si="36"/>
        <v>339133794</v>
      </c>
      <c r="M165" s="101">
        <f t="shared" si="36"/>
        <v>336321597</v>
      </c>
      <c r="N165" s="101">
        <f t="shared" si="36"/>
        <v>333922142</v>
      </c>
      <c r="O165" s="101">
        <f t="shared" si="36"/>
        <v>419693205</v>
      </c>
      <c r="P165" s="102">
        <f t="shared" si="36"/>
        <v>461084740</v>
      </c>
      <c r="Q165" s="103">
        <f t="shared" si="36"/>
        <v>1890155478</v>
      </c>
      <c r="R165" s="104">
        <f t="shared" si="36"/>
        <v>1992090494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</sheetData>
  <sheetProtection/>
  <mergeCells count="49"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Normal="55" zoomScaleSheetLayoutView="100" zoomScalePageLayoutView="0" workbookViewId="0" topLeftCell="A112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平成２７年（２０１５年）９月※</v>
      </c>
      <c r="J1" s="291" t="s">
        <v>0</v>
      </c>
      <c r="K1" s="292"/>
      <c r="L1" s="292"/>
      <c r="M1" s="292"/>
      <c r="N1" s="292"/>
      <c r="O1" s="293"/>
      <c r="P1" s="294">
        <v>42366</v>
      </c>
      <c r="Q1" s="29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9</v>
      </c>
      <c r="D2" s="151">
        <v>1</v>
      </c>
      <c r="E2" s="151">
        <v>30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平成２７年（２０１５年）９月末日現在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47315</v>
      </c>
      <c r="Q6" s="190">
        <f>R42</f>
        <v>18997</v>
      </c>
      <c r="R6" s="300">
        <f>Q6/Q7</f>
        <v>0.20760387297007846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44191</v>
      </c>
      <c r="Q7" s="190">
        <f>I8</f>
        <v>91506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91506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平成２７年（２０１５年）９月末日現在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787</v>
      </c>
      <c r="I14" s="217">
        <f>I15+I16+I17+I18+I19+I20</f>
        <v>593</v>
      </c>
      <c r="J14" s="24">
        <f aca="true" t="shared" si="0" ref="J14:J22">SUM(H14:I14)</f>
        <v>1380</v>
      </c>
      <c r="K14" s="191" t="s">
        <v>91</v>
      </c>
      <c r="L14" s="25">
        <f>L15+L16+L17+L18+L19+L20</f>
        <v>1294</v>
      </c>
      <c r="M14" s="25">
        <f>M15+M16+M17+M18+M19+M20</f>
        <v>946</v>
      </c>
      <c r="N14" s="25">
        <f>N15+N16+N17+N18+N19+N20</f>
        <v>650</v>
      </c>
      <c r="O14" s="25">
        <f>O15+O16+O17+O18+O19+O20</f>
        <v>606</v>
      </c>
      <c r="P14" s="25">
        <f>P15+P16+P17+P18+P19+P20</f>
        <v>551</v>
      </c>
      <c r="Q14" s="27">
        <f aca="true" t="shared" si="1" ref="Q14:Q22">SUM(K14:P14)</f>
        <v>4047</v>
      </c>
      <c r="R14" s="203">
        <f aca="true" t="shared" si="2" ref="R14:R22">SUM(J14,Q14)</f>
        <v>5427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77</v>
      </c>
      <c r="I15" s="31">
        <v>76</v>
      </c>
      <c r="J15" s="32">
        <f t="shared" si="0"/>
        <v>153</v>
      </c>
      <c r="K15" s="192" t="s">
        <v>91</v>
      </c>
      <c r="L15" s="33">
        <v>115</v>
      </c>
      <c r="M15" s="33">
        <v>105</v>
      </c>
      <c r="N15" s="33">
        <v>65</v>
      </c>
      <c r="O15" s="33">
        <v>40</v>
      </c>
      <c r="P15" s="31">
        <v>46</v>
      </c>
      <c r="Q15" s="32">
        <f t="shared" si="1"/>
        <v>371</v>
      </c>
      <c r="R15" s="204">
        <f t="shared" si="2"/>
        <v>524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106</v>
      </c>
      <c r="I16" s="31">
        <v>98</v>
      </c>
      <c r="J16" s="32">
        <f t="shared" si="0"/>
        <v>204</v>
      </c>
      <c r="K16" s="192" t="s">
        <v>91</v>
      </c>
      <c r="L16" s="33">
        <v>163</v>
      </c>
      <c r="M16" s="33">
        <v>142</v>
      </c>
      <c r="N16" s="33">
        <v>88</v>
      </c>
      <c r="O16" s="33">
        <v>75</v>
      </c>
      <c r="P16" s="31">
        <v>75</v>
      </c>
      <c r="Q16" s="32">
        <f t="shared" si="1"/>
        <v>543</v>
      </c>
      <c r="R16" s="205">
        <f t="shared" si="2"/>
        <v>747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127</v>
      </c>
      <c r="I17" s="31">
        <v>95</v>
      </c>
      <c r="J17" s="32">
        <f t="shared" si="0"/>
        <v>222</v>
      </c>
      <c r="K17" s="192" t="s">
        <v>91</v>
      </c>
      <c r="L17" s="33">
        <v>205</v>
      </c>
      <c r="M17" s="33">
        <v>152</v>
      </c>
      <c r="N17" s="33">
        <v>110</v>
      </c>
      <c r="O17" s="33">
        <v>109</v>
      </c>
      <c r="P17" s="31">
        <v>112</v>
      </c>
      <c r="Q17" s="32">
        <f t="shared" si="1"/>
        <v>688</v>
      </c>
      <c r="R17" s="205">
        <f t="shared" si="2"/>
        <v>910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180</v>
      </c>
      <c r="I18" s="31">
        <v>146</v>
      </c>
      <c r="J18" s="32">
        <f t="shared" si="0"/>
        <v>326</v>
      </c>
      <c r="K18" s="192" t="s">
        <v>91</v>
      </c>
      <c r="L18" s="33">
        <v>316</v>
      </c>
      <c r="M18" s="33">
        <v>222</v>
      </c>
      <c r="N18" s="33">
        <v>148</v>
      </c>
      <c r="O18" s="33">
        <v>161</v>
      </c>
      <c r="P18" s="31">
        <v>131</v>
      </c>
      <c r="Q18" s="32">
        <f t="shared" si="1"/>
        <v>978</v>
      </c>
      <c r="R18" s="205">
        <f t="shared" si="2"/>
        <v>1304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201</v>
      </c>
      <c r="I19" s="31">
        <v>115</v>
      </c>
      <c r="J19" s="32">
        <f t="shared" si="0"/>
        <v>316</v>
      </c>
      <c r="K19" s="192" t="s">
        <v>91</v>
      </c>
      <c r="L19" s="33">
        <v>294</v>
      </c>
      <c r="M19" s="33">
        <v>206</v>
      </c>
      <c r="N19" s="33">
        <v>153</v>
      </c>
      <c r="O19" s="33">
        <v>124</v>
      </c>
      <c r="P19" s="31">
        <v>103</v>
      </c>
      <c r="Q19" s="32">
        <f t="shared" si="1"/>
        <v>880</v>
      </c>
      <c r="R19" s="205">
        <f t="shared" si="2"/>
        <v>1196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96</v>
      </c>
      <c r="I20" s="36">
        <v>63</v>
      </c>
      <c r="J20" s="37">
        <f t="shared" si="0"/>
        <v>159</v>
      </c>
      <c r="K20" s="193" t="s">
        <v>91</v>
      </c>
      <c r="L20" s="38">
        <v>201</v>
      </c>
      <c r="M20" s="38">
        <v>119</v>
      </c>
      <c r="N20" s="38">
        <v>86</v>
      </c>
      <c r="O20" s="38">
        <v>97</v>
      </c>
      <c r="P20" s="36">
        <v>84</v>
      </c>
      <c r="Q20" s="32">
        <f t="shared" si="1"/>
        <v>587</v>
      </c>
      <c r="R20" s="206">
        <f t="shared" si="2"/>
        <v>746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22</v>
      </c>
      <c r="I21" s="23">
        <v>33</v>
      </c>
      <c r="J21" s="24">
        <f t="shared" si="0"/>
        <v>55</v>
      </c>
      <c r="K21" s="191" t="s">
        <v>91</v>
      </c>
      <c r="L21" s="25">
        <v>37</v>
      </c>
      <c r="M21" s="25">
        <v>46</v>
      </c>
      <c r="N21" s="25">
        <v>23</v>
      </c>
      <c r="O21" s="25">
        <v>16</v>
      </c>
      <c r="P21" s="26">
        <v>30</v>
      </c>
      <c r="Q21" s="41">
        <f t="shared" si="1"/>
        <v>152</v>
      </c>
      <c r="R21" s="207">
        <f t="shared" si="2"/>
        <v>207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809</v>
      </c>
      <c r="I22" s="209">
        <f>I14+I21</f>
        <v>626</v>
      </c>
      <c r="J22" s="210">
        <f t="shared" si="0"/>
        <v>1435</v>
      </c>
      <c r="K22" s="211" t="s">
        <v>91</v>
      </c>
      <c r="L22" s="212">
        <f>L14+L21</f>
        <v>1331</v>
      </c>
      <c r="M22" s="212">
        <f>M14+M21</f>
        <v>992</v>
      </c>
      <c r="N22" s="212">
        <f>N14+N21</f>
        <v>673</v>
      </c>
      <c r="O22" s="212">
        <f>O14+O21</f>
        <v>622</v>
      </c>
      <c r="P22" s="209">
        <f>P14+P21</f>
        <v>581</v>
      </c>
      <c r="Q22" s="210">
        <f t="shared" si="1"/>
        <v>4199</v>
      </c>
      <c r="R22" s="213">
        <f t="shared" si="2"/>
        <v>5634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2091</v>
      </c>
      <c r="I24" s="217">
        <f>I25+I26+I27+I28+I29+I30</f>
        <v>1776</v>
      </c>
      <c r="J24" s="24">
        <f aca="true" t="shared" si="3" ref="J24:J32">SUM(H24:I24)</f>
        <v>3867</v>
      </c>
      <c r="K24" s="191" t="s">
        <v>92</v>
      </c>
      <c r="L24" s="25">
        <f>L25+L26+L27+L28+L29+L30</f>
        <v>2964</v>
      </c>
      <c r="M24" s="25">
        <f>M25+M26+M27+M28+M29+M30</f>
        <v>1799</v>
      </c>
      <c r="N24" s="25">
        <f>N25+N26+N27+N28+N29+N30</f>
        <v>1375</v>
      </c>
      <c r="O24" s="25">
        <f>O25+O26+O27+O28+O29+O30</f>
        <v>1579</v>
      </c>
      <c r="P24" s="25">
        <f>P25+P26+P27+P28+P29+P30</f>
        <v>1608</v>
      </c>
      <c r="Q24" s="27">
        <f aca="true" t="shared" si="4" ref="Q24:Q32">SUM(K24:P24)</f>
        <v>9325</v>
      </c>
      <c r="R24" s="203">
        <f aca="true" t="shared" si="5" ref="R24:R32">SUM(J24,Q24)</f>
        <v>13192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83</v>
      </c>
      <c r="I25" s="31">
        <v>83</v>
      </c>
      <c r="J25" s="32">
        <f t="shared" si="3"/>
        <v>166</v>
      </c>
      <c r="K25" s="192" t="s">
        <v>92</v>
      </c>
      <c r="L25" s="33">
        <v>101</v>
      </c>
      <c r="M25" s="33">
        <v>64</v>
      </c>
      <c r="N25" s="33">
        <v>46</v>
      </c>
      <c r="O25" s="33">
        <v>36</v>
      </c>
      <c r="P25" s="31">
        <v>52</v>
      </c>
      <c r="Q25" s="32">
        <f t="shared" si="4"/>
        <v>299</v>
      </c>
      <c r="R25" s="204">
        <f t="shared" si="5"/>
        <v>465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173</v>
      </c>
      <c r="I26" s="31">
        <v>143</v>
      </c>
      <c r="J26" s="32">
        <f t="shared" si="3"/>
        <v>316</v>
      </c>
      <c r="K26" s="192" t="s">
        <v>92</v>
      </c>
      <c r="L26" s="33">
        <v>175</v>
      </c>
      <c r="M26" s="33">
        <v>110</v>
      </c>
      <c r="N26" s="33">
        <v>64</v>
      </c>
      <c r="O26" s="33">
        <v>64</v>
      </c>
      <c r="P26" s="31">
        <v>81</v>
      </c>
      <c r="Q26" s="32">
        <f t="shared" si="4"/>
        <v>494</v>
      </c>
      <c r="R26" s="205">
        <f t="shared" si="5"/>
        <v>810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351</v>
      </c>
      <c r="I27" s="31">
        <v>275</v>
      </c>
      <c r="J27" s="32">
        <f t="shared" si="3"/>
        <v>626</v>
      </c>
      <c r="K27" s="192" t="s">
        <v>92</v>
      </c>
      <c r="L27" s="33">
        <v>347</v>
      </c>
      <c r="M27" s="33">
        <v>207</v>
      </c>
      <c r="N27" s="33">
        <v>114</v>
      </c>
      <c r="O27" s="33">
        <v>116</v>
      </c>
      <c r="P27" s="31">
        <v>120</v>
      </c>
      <c r="Q27" s="32">
        <f t="shared" si="4"/>
        <v>904</v>
      </c>
      <c r="R27" s="205">
        <f t="shared" si="5"/>
        <v>1530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646</v>
      </c>
      <c r="I28" s="31">
        <v>520</v>
      </c>
      <c r="J28" s="32">
        <f t="shared" si="3"/>
        <v>1166</v>
      </c>
      <c r="K28" s="192" t="s">
        <v>92</v>
      </c>
      <c r="L28" s="33">
        <v>778</v>
      </c>
      <c r="M28" s="33">
        <v>390</v>
      </c>
      <c r="N28" s="33">
        <v>261</v>
      </c>
      <c r="O28" s="33">
        <v>283</v>
      </c>
      <c r="P28" s="31">
        <v>298</v>
      </c>
      <c r="Q28" s="32">
        <f t="shared" si="4"/>
        <v>2010</v>
      </c>
      <c r="R28" s="205">
        <f t="shared" si="5"/>
        <v>3176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597</v>
      </c>
      <c r="I29" s="31">
        <v>475</v>
      </c>
      <c r="J29" s="32">
        <f t="shared" si="3"/>
        <v>1072</v>
      </c>
      <c r="K29" s="192" t="s">
        <v>92</v>
      </c>
      <c r="L29" s="33">
        <v>878</v>
      </c>
      <c r="M29" s="33">
        <v>492</v>
      </c>
      <c r="N29" s="33">
        <v>401</v>
      </c>
      <c r="O29" s="33">
        <v>454</v>
      </c>
      <c r="P29" s="31">
        <v>410</v>
      </c>
      <c r="Q29" s="32">
        <f t="shared" si="4"/>
        <v>2635</v>
      </c>
      <c r="R29" s="205">
        <f t="shared" si="5"/>
        <v>3707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241</v>
      </c>
      <c r="I30" s="36">
        <v>280</v>
      </c>
      <c r="J30" s="37">
        <f t="shared" si="3"/>
        <v>521</v>
      </c>
      <c r="K30" s="193" t="s">
        <v>92</v>
      </c>
      <c r="L30" s="38">
        <v>685</v>
      </c>
      <c r="M30" s="38">
        <v>536</v>
      </c>
      <c r="N30" s="38">
        <v>489</v>
      </c>
      <c r="O30" s="38">
        <v>626</v>
      </c>
      <c r="P30" s="36">
        <v>647</v>
      </c>
      <c r="Q30" s="37">
        <f t="shared" si="4"/>
        <v>2983</v>
      </c>
      <c r="R30" s="206">
        <f t="shared" si="5"/>
        <v>3504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26</v>
      </c>
      <c r="I31" s="23">
        <v>32</v>
      </c>
      <c r="J31" s="24">
        <f t="shared" si="3"/>
        <v>58</v>
      </c>
      <c r="K31" s="191" t="s">
        <v>92</v>
      </c>
      <c r="L31" s="25">
        <v>37</v>
      </c>
      <c r="M31" s="25">
        <v>24</v>
      </c>
      <c r="N31" s="25">
        <v>16</v>
      </c>
      <c r="O31" s="25">
        <v>14</v>
      </c>
      <c r="P31" s="26">
        <v>22</v>
      </c>
      <c r="Q31" s="41">
        <f t="shared" si="4"/>
        <v>113</v>
      </c>
      <c r="R31" s="207">
        <f t="shared" si="5"/>
        <v>171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2117</v>
      </c>
      <c r="I32" s="209">
        <f>I24+I31</f>
        <v>1808</v>
      </c>
      <c r="J32" s="210">
        <f t="shared" si="3"/>
        <v>3925</v>
      </c>
      <c r="K32" s="211" t="s">
        <v>92</v>
      </c>
      <c r="L32" s="212">
        <f>L24+L31</f>
        <v>3001</v>
      </c>
      <c r="M32" s="212">
        <f>M24+M31</f>
        <v>1823</v>
      </c>
      <c r="N32" s="212">
        <f>N24+N31</f>
        <v>1391</v>
      </c>
      <c r="O32" s="212">
        <f>O24+O31</f>
        <v>1593</v>
      </c>
      <c r="P32" s="209">
        <f>P24+P31</f>
        <v>1630</v>
      </c>
      <c r="Q32" s="210">
        <f t="shared" si="4"/>
        <v>9438</v>
      </c>
      <c r="R32" s="213">
        <f t="shared" si="5"/>
        <v>13363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2878</v>
      </c>
      <c r="I34" s="217">
        <f t="shared" si="6"/>
        <v>2369</v>
      </c>
      <c r="J34" s="24">
        <f>SUM(H34:I34)</f>
        <v>5247</v>
      </c>
      <c r="K34" s="191" t="s">
        <v>92</v>
      </c>
      <c r="L34" s="218">
        <f>L14+L24</f>
        <v>4258</v>
      </c>
      <c r="M34" s="218">
        <f>M14+M24</f>
        <v>2745</v>
      </c>
      <c r="N34" s="218">
        <f>N14+N24</f>
        <v>2025</v>
      </c>
      <c r="O34" s="218">
        <f>O14+O24</f>
        <v>2185</v>
      </c>
      <c r="P34" s="218">
        <f>P14+P24</f>
        <v>2159</v>
      </c>
      <c r="Q34" s="27">
        <f aca="true" t="shared" si="7" ref="Q34:Q42">SUM(K34:P34)</f>
        <v>13372</v>
      </c>
      <c r="R34" s="203">
        <f aca="true" t="shared" si="8" ref="R34:R42">SUM(J34,Q34)</f>
        <v>18619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160</v>
      </c>
      <c r="I35" s="219">
        <f t="shared" si="6"/>
        <v>159</v>
      </c>
      <c r="J35" s="32">
        <f>SUM(H35:I35)</f>
        <v>319</v>
      </c>
      <c r="K35" s="220" t="s">
        <v>92</v>
      </c>
      <c r="L35" s="157">
        <f aca="true" t="shared" si="9" ref="L35:P41">L15+L25</f>
        <v>216</v>
      </c>
      <c r="M35" s="157">
        <f t="shared" si="9"/>
        <v>169</v>
      </c>
      <c r="N35" s="157">
        <f t="shared" si="9"/>
        <v>111</v>
      </c>
      <c r="O35" s="157">
        <f t="shared" si="9"/>
        <v>76</v>
      </c>
      <c r="P35" s="154">
        <f>P15+P25</f>
        <v>98</v>
      </c>
      <c r="Q35" s="32">
        <f>SUM(K35:P35)</f>
        <v>670</v>
      </c>
      <c r="R35" s="204">
        <f>SUM(J35,Q35)</f>
        <v>989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279</v>
      </c>
      <c r="I36" s="221">
        <f t="shared" si="6"/>
        <v>241</v>
      </c>
      <c r="J36" s="32">
        <f aca="true" t="shared" si="10" ref="J36:J42">SUM(H36:I36)</f>
        <v>520</v>
      </c>
      <c r="K36" s="222" t="s">
        <v>92</v>
      </c>
      <c r="L36" s="158">
        <f t="shared" si="9"/>
        <v>338</v>
      </c>
      <c r="M36" s="158">
        <f t="shared" si="9"/>
        <v>252</v>
      </c>
      <c r="N36" s="158">
        <f t="shared" si="9"/>
        <v>152</v>
      </c>
      <c r="O36" s="158">
        <f t="shared" si="9"/>
        <v>139</v>
      </c>
      <c r="P36" s="156">
        <f t="shared" si="9"/>
        <v>156</v>
      </c>
      <c r="Q36" s="32">
        <f t="shared" si="7"/>
        <v>1037</v>
      </c>
      <c r="R36" s="205">
        <f t="shared" si="8"/>
        <v>1557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478</v>
      </c>
      <c r="I37" s="221">
        <f t="shared" si="6"/>
        <v>370</v>
      </c>
      <c r="J37" s="32">
        <f t="shared" si="10"/>
        <v>848</v>
      </c>
      <c r="K37" s="222" t="s">
        <v>92</v>
      </c>
      <c r="L37" s="158">
        <f t="shared" si="9"/>
        <v>552</v>
      </c>
      <c r="M37" s="158">
        <f t="shared" si="9"/>
        <v>359</v>
      </c>
      <c r="N37" s="158">
        <f t="shared" si="9"/>
        <v>224</v>
      </c>
      <c r="O37" s="158">
        <f t="shared" si="9"/>
        <v>225</v>
      </c>
      <c r="P37" s="156">
        <f t="shared" si="9"/>
        <v>232</v>
      </c>
      <c r="Q37" s="32">
        <f t="shared" si="7"/>
        <v>1592</v>
      </c>
      <c r="R37" s="205">
        <f>SUM(J37,Q37)</f>
        <v>2440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826</v>
      </c>
      <c r="I38" s="221">
        <f t="shared" si="6"/>
        <v>666</v>
      </c>
      <c r="J38" s="32">
        <f t="shared" si="10"/>
        <v>1492</v>
      </c>
      <c r="K38" s="222" t="s">
        <v>92</v>
      </c>
      <c r="L38" s="158">
        <f t="shared" si="9"/>
        <v>1094</v>
      </c>
      <c r="M38" s="158">
        <f t="shared" si="9"/>
        <v>612</v>
      </c>
      <c r="N38" s="158">
        <f t="shared" si="9"/>
        <v>409</v>
      </c>
      <c r="O38" s="158">
        <f t="shared" si="9"/>
        <v>444</v>
      </c>
      <c r="P38" s="156">
        <f t="shared" si="9"/>
        <v>429</v>
      </c>
      <c r="Q38" s="32">
        <f t="shared" si="7"/>
        <v>2988</v>
      </c>
      <c r="R38" s="205">
        <f t="shared" si="8"/>
        <v>4480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798</v>
      </c>
      <c r="I39" s="221">
        <f t="shared" si="6"/>
        <v>590</v>
      </c>
      <c r="J39" s="32">
        <f t="shared" si="10"/>
        <v>1388</v>
      </c>
      <c r="K39" s="222" t="s">
        <v>92</v>
      </c>
      <c r="L39" s="158">
        <f t="shared" si="9"/>
        <v>1172</v>
      </c>
      <c r="M39" s="158">
        <f t="shared" si="9"/>
        <v>698</v>
      </c>
      <c r="N39" s="158">
        <f t="shared" si="9"/>
        <v>554</v>
      </c>
      <c r="O39" s="158">
        <f t="shared" si="9"/>
        <v>578</v>
      </c>
      <c r="P39" s="156">
        <f t="shared" si="9"/>
        <v>513</v>
      </c>
      <c r="Q39" s="32">
        <f t="shared" si="7"/>
        <v>3515</v>
      </c>
      <c r="R39" s="205">
        <f t="shared" si="8"/>
        <v>4903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337</v>
      </c>
      <c r="I40" s="223">
        <f t="shared" si="6"/>
        <v>343</v>
      </c>
      <c r="J40" s="37">
        <f t="shared" si="10"/>
        <v>680</v>
      </c>
      <c r="K40" s="224" t="s">
        <v>92</v>
      </c>
      <c r="L40" s="225">
        <f t="shared" si="9"/>
        <v>886</v>
      </c>
      <c r="M40" s="225">
        <f t="shared" si="9"/>
        <v>655</v>
      </c>
      <c r="N40" s="225">
        <f t="shared" si="9"/>
        <v>575</v>
      </c>
      <c r="O40" s="225">
        <f t="shared" si="9"/>
        <v>723</v>
      </c>
      <c r="P40" s="226">
        <f t="shared" si="9"/>
        <v>731</v>
      </c>
      <c r="Q40" s="227">
        <f t="shared" si="7"/>
        <v>3570</v>
      </c>
      <c r="R40" s="206">
        <f t="shared" si="8"/>
        <v>4250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48</v>
      </c>
      <c r="I41" s="217">
        <f t="shared" si="6"/>
        <v>65</v>
      </c>
      <c r="J41" s="22">
        <f>SUM(H41:I41)</f>
        <v>113</v>
      </c>
      <c r="K41" s="228" t="s">
        <v>92</v>
      </c>
      <c r="L41" s="148">
        <f>L21+L31</f>
        <v>74</v>
      </c>
      <c r="M41" s="148">
        <f t="shared" si="9"/>
        <v>70</v>
      </c>
      <c r="N41" s="148">
        <f t="shared" si="9"/>
        <v>39</v>
      </c>
      <c r="O41" s="148">
        <f t="shared" si="9"/>
        <v>30</v>
      </c>
      <c r="P41" s="149">
        <f t="shared" si="9"/>
        <v>52</v>
      </c>
      <c r="Q41" s="27">
        <f t="shared" si="7"/>
        <v>265</v>
      </c>
      <c r="R41" s="229">
        <f t="shared" si="8"/>
        <v>378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2926</v>
      </c>
      <c r="I42" s="209">
        <f>I34+I41</f>
        <v>2434</v>
      </c>
      <c r="J42" s="210">
        <f t="shared" si="10"/>
        <v>5360</v>
      </c>
      <c r="K42" s="211" t="s">
        <v>92</v>
      </c>
      <c r="L42" s="212">
        <f>L34+L41</f>
        <v>4332</v>
      </c>
      <c r="M42" s="212">
        <f>M34+M41</f>
        <v>2815</v>
      </c>
      <c r="N42" s="212">
        <f>N34+N41</f>
        <v>2064</v>
      </c>
      <c r="O42" s="212">
        <f>O34+O41</f>
        <v>2215</v>
      </c>
      <c r="P42" s="209">
        <f>P34+P41</f>
        <v>2211</v>
      </c>
      <c r="Q42" s="210">
        <f t="shared" si="7"/>
        <v>13637</v>
      </c>
      <c r="R42" s="213">
        <f t="shared" si="8"/>
        <v>18997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平成２７年（２０１５年）９月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1521</v>
      </c>
      <c r="I49" s="56">
        <v>1625</v>
      </c>
      <c r="J49" s="57">
        <f>SUM(H49:I49)</f>
        <v>3146</v>
      </c>
      <c r="K49" s="58">
        <v>0</v>
      </c>
      <c r="L49" s="59">
        <v>3027</v>
      </c>
      <c r="M49" s="59">
        <v>2065</v>
      </c>
      <c r="N49" s="59">
        <v>1225</v>
      </c>
      <c r="O49" s="59">
        <v>831</v>
      </c>
      <c r="P49" s="60">
        <v>429</v>
      </c>
      <c r="Q49" s="61">
        <f>SUM(K49:P49)</f>
        <v>7577</v>
      </c>
      <c r="R49" s="28">
        <f>SUM(J49,Q49)</f>
        <v>10723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18</v>
      </c>
      <c r="I50" s="63">
        <v>43</v>
      </c>
      <c r="J50" s="64">
        <f>SUM(H50:I50)</f>
        <v>61</v>
      </c>
      <c r="K50" s="65">
        <v>0</v>
      </c>
      <c r="L50" s="66">
        <v>43</v>
      </c>
      <c r="M50" s="66">
        <v>53</v>
      </c>
      <c r="N50" s="66">
        <v>28</v>
      </c>
      <c r="O50" s="66">
        <v>11</v>
      </c>
      <c r="P50" s="67">
        <v>16</v>
      </c>
      <c r="Q50" s="68">
        <f>SUM(K50:P50)</f>
        <v>151</v>
      </c>
      <c r="R50" s="39">
        <f>SUM(J50,Q50)</f>
        <v>212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1539</v>
      </c>
      <c r="I51" s="43">
        <f t="shared" si="11"/>
        <v>1668</v>
      </c>
      <c r="J51" s="44">
        <f t="shared" si="11"/>
        <v>3207</v>
      </c>
      <c r="K51" s="45">
        <f t="shared" si="11"/>
        <v>0</v>
      </c>
      <c r="L51" s="46">
        <f t="shared" si="11"/>
        <v>3070</v>
      </c>
      <c r="M51" s="46">
        <f t="shared" si="11"/>
        <v>2118</v>
      </c>
      <c r="N51" s="46">
        <f t="shared" si="11"/>
        <v>1253</v>
      </c>
      <c r="O51" s="46">
        <f t="shared" si="11"/>
        <v>842</v>
      </c>
      <c r="P51" s="43">
        <f t="shared" si="11"/>
        <v>445</v>
      </c>
      <c r="Q51" s="44">
        <f>SUM(K51:P51)</f>
        <v>7728</v>
      </c>
      <c r="R51" s="47">
        <f>SUM(J51,Q51)</f>
        <v>10935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平成２７年（２０１５年）９月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20</v>
      </c>
      <c r="I58" s="56">
        <v>14</v>
      </c>
      <c r="J58" s="57">
        <f>SUM(H58:I58)</f>
        <v>34</v>
      </c>
      <c r="K58" s="58">
        <v>0</v>
      </c>
      <c r="L58" s="59">
        <v>385</v>
      </c>
      <c r="M58" s="59">
        <v>415</v>
      </c>
      <c r="N58" s="59">
        <v>374</v>
      </c>
      <c r="O58" s="59">
        <v>267</v>
      </c>
      <c r="P58" s="60">
        <v>122</v>
      </c>
      <c r="Q58" s="70">
        <f>SUM(K58:P58)</f>
        <v>1563</v>
      </c>
      <c r="R58" s="71">
        <f>SUM(J58,Q58)</f>
        <v>1597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4</v>
      </c>
      <c r="M59" s="66">
        <v>7</v>
      </c>
      <c r="N59" s="66">
        <v>3</v>
      </c>
      <c r="O59" s="66">
        <v>3</v>
      </c>
      <c r="P59" s="67">
        <v>4</v>
      </c>
      <c r="Q59" s="72">
        <f>SUM(K59:P59)</f>
        <v>21</v>
      </c>
      <c r="R59" s="73">
        <f>SUM(J59,Q59)</f>
        <v>21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20</v>
      </c>
      <c r="I60" s="43">
        <f>I58+I59</f>
        <v>14</v>
      </c>
      <c r="J60" s="44">
        <f>SUM(H60:I60)</f>
        <v>34</v>
      </c>
      <c r="K60" s="45">
        <f aca="true" t="shared" si="12" ref="K60:P60">K58+K59</f>
        <v>0</v>
      </c>
      <c r="L60" s="46">
        <f t="shared" si="12"/>
        <v>389</v>
      </c>
      <c r="M60" s="46">
        <f t="shared" si="12"/>
        <v>422</v>
      </c>
      <c r="N60" s="46">
        <f t="shared" si="12"/>
        <v>377</v>
      </c>
      <c r="O60" s="46">
        <f t="shared" si="12"/>
        <v>270</v>
      </c>
      <c r="P60" s="43">
        <f t="shared" si="12"/>
        <v>126</v>
      </c>
      <c r="Q60" s="74">
        <f>SUM(K60:P60)</f>
        <v>1584</v>
      </c>
      <c r="R60" s="75">
        <f>SUM(J60,Q60)</f>
        <v>1618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平成２７年（２０１５年）９月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5</v>
      </c>
      <c r="L68" s="59">
        <v>33</v>
      </c>
      <c r="M68" s="59">
        <v>181</v>
      </c>
      <c r="N68" s="59">
        <v>374</v>
      </c>
      <c r="O68" s="60">
        <v>412</v>
      </c>
      <c r="P68" s="70">
        <f>SUM(K68:O68)</f>
        <v>1005</v>
      </c>
      <c r="Q68" s="71">
        <f>SUM(J68,P68)</f>
        <v>1005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0</v>
      </c>
      <c r="M69" s="66">
        <v>1</v>
      </c>
      <c r="N69" s="66">
        <v>2</v>
      </c>
      <c r="O69" s="67">
        <v>6</v>
      </c>
      <c r="P69" s="72">
        <f>SUM(K69:O69)</f>
        <v>9</v>
      </c>
      <c r="Q69" s="73">
        <f>SUM(J69,P69)</f>
        <v>9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5</v>
      </c>
      <c r="L70" s="46">
        <f>L68+L69</f>
        <v>33</v>
      </c>
      <c r="M70" s="46">
        <f>M68+M69</f>
        <v>182</v>
      </c>
      <c r="N70" s="46">
        <f>N68+N69</f>
        <v>376</v>
      </c>
      <c r="O70" s="43">
        <f>O68+O69</f>
        <v>418</v>
      </c>
      <c r="P70" s="74">
        <f>SUM(K70:O70)</f>
        <v>1014</v>
      </c>
      <c r="Q70" s="75">
        <f>SUM(J70,P70)</f>
        <v>1014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平成２７年（２０１５年）９月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39</v>
      </c>
      <c r="L76" s="59">
        <v>66</v>
      </c>
      <c r="M76" s="59">
        <v>129</v>
      </c>
      <c r="N76" s="59">
        <v>155</v>
      </c>
      <c r="O76" s="60">
        <v>94</v>
      </c>
      <c r="P76" s="70">
        <f>SUM(K76:O76)</f>
        <v>483</v>
      </c>
      <c r="Q76" s="71">
        <f>SUM(J76,P76)</f>
        <v>483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1</v>
      </c>
      <c r="N77" s="66">
        <v>0</v>
      </c>
      <c r="O77" s="67">
        <v>0</v>
      </c>
      <c r="P77" s="72">
        <f>SUM(K77:O77)</f>
        <v>2</v>
      </c>
      <c r="Q77" s="73">
        <f>SUM(J77,P77)</f>
        <v>2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40</v>
      </c>
      <c r="L78" s="46">
        <f>L76+L77</f>
        <v>66</v>
      </c>
      <c r="M78" s="46">
        <f>M76+M77</f>
        <v>130</v>
      </c>
      <c r="N78" s="46">
        <f>N76+N77</f>
        <v>155</v>
      </c>
      <c r="O78" s="43">
        <f>O76+O77</f>
        <v>94</v>
      </c>
      <c r="P78" s="74">
        <f>SUM(K78:O78)</f>
        <v>485</v>
      </c>
      <c r="Q78" s="75">
        <f>SUM(J78,P78)</f>
        <v>485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平成２７年（２０１５年）９月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3</v>
      </c>
      <c r="L84" s="59">
        <v>7</v>
      </c>
      <c r="M84" s="59">
        <v>29</v>
      </c>
      <c r="N84" s="59">
        <v>256</v>
      </c>
      <c r="O84" s="60">
        <v>584</v>
      </c>
      <c r="P84" s="70">
        <f>SUM(K84:O84)</f>
        <v>879</v>
      </c>
      <c r="Q84" s="71">
        <f>SUM(J84,P84)</f>
        <v>879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2</v>
      </c>
      <c r="O85" s="67">
        <v>10</v>
      </c>
      <c r="P85" s="72">
        <f>SUM(K85:O85)</f>
        <v>12</v>
      </c>
      <c r="Q85" s="73">
        <f>SUM(J85,P85)</f>
        <v>12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3</v>
      </c>
      <c r="L86" s="46">
        <f>L84+L85</f>
        <v>7</v>
      </c>
      <c r="M86" s="46">
        <f>M84+M85</f>
        <v>29</v>
      </c>
      <c r="N86" s="46">
        <f>N84+N85</f>
        <v>258</v>
      </c>
      <c r="O86" s="43">
        <f>O84+O85</f>
        <v>594</v>
      </c>
      <c r="P86" s="74">
        <f>SUM(K86:O86)</f>
        <v>891</v>
      </c>
      <c r="Q86" s="75">
        <f>SUM(J86,P86)</f>
        <v>891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平成２７年（２０１５年）９月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3698</v>
      </c>
      <c r="I93" s="98">
        <f t="shared" si="13"/>
        <v>4418</v>
      </c>
      <c r="J93" s="99">
        <f t="shared" si="13"/>
        <v>8116</v>
      </c>
      <c r="K93" s="100">
        <f t="shared" si="13"/>
        <v>0</v>
      </c>
      <c r="L93" s="101">
        <f t="shared" si="13"/>
        <v>8527</v>
      </c>
      <c r="M93" s="101">
        <f t="shared" si="13"/>
        <v>6463</v>
      </c>
      <c r="N93" s="101">
        <f t="shared" si="13"/>
        <v>4033</v>
      </c>
      <c r="O93" s="101">
        <f t="shared" si="13"/>
        <v>2830</v>
      </c>
      <c r="P93" s="102">
        <f t="shared" si="13"/>
        <v>1738</v>
      </c>
      <c r="Q93" s="103">
        <f t="shared" si="13"/>
        <v>23591</v>
      </c>
      <c r="R93" s="104">
        <f t="shared" si="13"/>
        <v>31707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819</v>
      </c>
      <c r="I94" s="98">
        <f t="shared" si="14"/>
        <v>959</v>
      </c>
      <c r="J94" s="99">
        <f t="shared" si="14"/>
        <v>1778</v>
      </c>
      <c r="K94" s="100">
        <f t="shared" si="14"/>
        <v>0</v>
      </c>
      <c r="L94" s="101">
        <f t="shared" si="14"/>
        <v>1845</v>
      </c>
      <c r="M94" s="101">
        <f t="shared" si="14"/>
        <v>1393</v>
      </c>
      <c r="N94" s="101">
        <f t="shared" si="14"/>
        <v>914</v>
      </c>
      <c r="O94" s="101">
        <f t="shared" si="14"/>
        <v>731</v>
      </c>
      <c r="P94" s="102">
        <f t="shared" si="14"/>
        <v>573</v>
      </c>
      <c r="Q94" s="103">
        <f t="shared" si="14"/>
        <v>5456</v>
      </c>
      <c r="R94" s="104">
        <f aca="true" t="shared" si="15" ref="R94:R99">SUM(J94,Q94)</f>
        <v>7234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757</v>
      </c>
      <c r="I95" s="110">
        <v>866</v>
      </c>
      <c r="J95" s="111">
        <f>SUM(H95:I95)</f>
        <v>1623</v>
      </c>
      <c r="K95" s="112">
        <v>0</v>
      </c>
      <c r="L95" s="113">
        <v>1291</v>
      </c>
      <c r="M95" s="113">
        <v>807</v>
      </c>
      <c r="N95" s="113">
        <v>439</v>
      </c>
      <c r="O95" s="113">
        <v>313</v>
      </c>
      <c r="P95" s="110">
        <v>189</v>
      </c>
      <c r="Q95" s="111">
        <f>SUM(K95:P95)</f>
        <v>3039</v>
      </c>
      <c r="R95" s="114">
        <f t="shared" si="15"/>
        <v>4662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0</v>
      </c>
      <c r="N96" s="122">
        <v>3</v>
      </c>
      <c r="O96" s="122">
        <v>14</v>
      </c>
      <c r="P96" s="119">
        <v>28</v>
      </c>
      <c r="Q96" s="120">
        <f>SUM(K96:P96)</f>
        <v>45</v>
      </c>
      <c r="R96" s="123">
        <f t="shared" si="15"/>
        <v>45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14</v>
      </c>
      <c r="I97" s="119">
        <v>14</v>
      </c>
      <c r="J97" s="120">
        <f>SUM(H97:I97)</f>
        <v>28</v>
      </c>
      <c r="K97" s="121">
        <v>0</v>
      </c>
      <c r="L97" s="122">
        <v>147</v>
      </c>
      <c r="M97" s="122">
        <v>166</v>
      </c>
      <c r="N97" s="122">
        <v>108</v>
      </c>
      <c r="O97" s="122">
        <v>101</v>
      </c>
      <c r="P97" s="119">
        <v>92</v>
      </c>
      <c r="Q97" s="120">
        <f>SUM(K97:P97)</f>
        <v>614</v>
      </c>
      <c r="R97" s="123">
        <f t="shared" si="15"/>
        <v>642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6</v>
      </c>
      <c r="I98" s="119">
        <v>37</v>
      </c>
      <c r="J98" s="120">
        <f>SUM(H98:I98)</f>
        <v>43</v>
      </c>
      <c r="K98" s="121">
        <v>0</v>
      </c>
      <c r="L98" s="122">
        <v>69</v>
      </c>
      <c r="M98" s="122">
        <v>99</v>
      </c>
      <c r="N98" s="122">
        <v>54</v>
      </c>
      <c r="O98" s="122">
        <v>33</v>
      </c>
      <c r="P98" s="119">
        <v>40</v>
      </c>
      <c r="Q98" s="120">
        <f>SUM(K98:P98)</f>
        <v>295</v>
      </c>
      <c r="R98" s="123">
        <f t="shared" si="15"/>
        <v>338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42</v>
      </c>
      <c r="I99" s="127">
        <v>42</v>
      </c>
      <c r="J99" s="128">
        <f>SUM(H99:I99)</f>
        <v>84</v>
      </c>
      <c r="K99" s="129">
        <v>0</v>
      </c>
      <c r="L99" s="130">
        <v>338</v>
      </c>
      <c r="M99" s="130">
        <v>321</v>
      </c>
      <c r="N99" s="130">
        <v>310</v>
      </c>
      <c r="O99" s="130">
        <v>270</v>
      </c>
      <c r="P99" s="127">
        <v>224</v>
      </c>
      <c r="Q99" s="128">
        <f>SUM(K99:P99)</f>
        <v>1463</v>
      </c>
      <c r="R99" s="131">
        <f t="shared" si="15"/>
        <v>1547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763</v>
      </c>
      <c r="I100" s="98">
        <f t="shared" si="16"/>
        <v>845</v>
      </c>
      <c r="J100" s="99">
        <f t="shared" si="16"/>
        <v>1608</v>
      </c>
      <c r="K100" s="100">
        <f t="shared" si="16"/>
        <v>0</v>
      </c>
      <c r="L100" s="101">
        <f t="shared" si="16"/>
        <v>2277</v>
      </c>
      <c r="M100" s="101">
        <f t="shared" si="16"/>
        <v>1626</v>
      </c>
      <c r="N100" s="101">
        <f t="shared" si="16"/>
        <v>902</v>
      </c>
      <c r="O100" s="101">
        <f t="shared" si="16"/>
        <v>572</v>
      </c>
      <c r="P100" s="102">
        <f t="shared" si="16"/>
        <v>310</v>
      </c>
      <c r="Q100" s="103">
        <f t="shared" si="16"/>
        <v>5687</v>
      </c>
      <c r="R100" s="104">
        <f t="shared" si="16"/>
        <v>7295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656</v>
      </c>
      <c r="I101" s="110">
        <v>691</v>
      </c>
      <c r="J101" s="132">
        <f>SUM(H101:I101)</f>
        <v>1347</v>
      </c>
      <c r="K101" s="112">
        <v>0</v>
      </c>
      <c r="L101" s="113">
        <v>1856</v>
      </c>
      <c r="M101" s="113">
        <v>1195</v>
      </c>
      <c r="N101" s="113">
        <v>634</v>
      </c>
      <c r="O101" s="113">
        <v>428</v>
      </c>
      <c r="P101" s="110">
        <v>219</v>
      </c>
      <c r="Q101" s="111">
        <f>SUM(K101:P101)</f>
        <v>4332</v>
      </c>
      <c r="R101" s="114">
        <f>SUM(J101,Q101)</f>
        <v>5679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107</v>
      </c>
      <c r="I102" s="127">
        <v>154</v>
      </c>
      <c r="J102" s="133">
        <f>SUM(H102:I102)</f>
        <v>261</v>
      </c>
      <c r="K102" s="129">
        <v>0</v>
      </c>
      <c r="L102" s="130">
        <v>421</v>
      </c>
      <c r="M102" s="130">
        <v>431</v>
      </c>
      <c r="N102" s="130">
        <v>268</v>
      </c>
      <c r="O102" s="130">
        <v>144</v>
      </c>
      <c r="P102" s="127">
        <v>91</v>
      </c>
      <c r="Q102" s="128">
        <f>SUM(K102:P102)</f>
        <v>1355</v>
      </c>
      <c r="R102" s="131">
        <f>SUM(J102,Q102)</f>
        <v>1616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3</v>
      </c>
      <c r="I103" s="98">
        <f t="shared" si="17"/>
        <v>11</v>
      </c>
      <c r="J103" s="99">
        <f t="shared" si="17"/>
        <v>14</v>
      </c>
      <c r="K103" s="100">
        <f t="shared" si="17"/>
        <v>0</v>
      </c>
      <c r="L103" s="101">
        <f t="shared" si="17"/>
        <v>196</v>
      </c>
      <c r="M103" s="101">
        <f t="shared" si="17"/>
        <v>201</v>
      </c>
      <c r="N103" s="101">
        <f t="shared" si="17"/>
        <v>221</v>
      </c>
      <c r="O103" s="101">
        <f t="shared" si="17"/>
        <v>172</v>
      </c>
      <c r="P103" s="102">
        <f t="shared" si="17"/>
        <v>92</v>
      </c>
      <c r="Q103" s="103">
        <f t="shared" si="17"/>
        <v>882</v>
      </c>
      <c r="R103" s="104">
        <f t="shared" si="17"/>
        <v>896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3</v>
      </c>
      <c r="I104" s="110">
        <v>11</v>
      </c>
      <c r="J104" s="132">
        <f>SUM(H104:I104)</f>
        <v>14</v>
      </c>
      <c r="K104" s="112">
        <v>0</v>
      </c>
      <c r="L104" s="113">
        <v>162</v>
      </c>
      <c r="M104" s="113">
        <v>166</v>
      </c>
      <c r="N104" s="113">
        <v>161</v>
      </c>
      <c r="O104" s="113">
        <v>122</v>
      </c>
      <c r="P104" s="110">
        <v>61</v>
      </c>
      <c r="Q104" s="111">
        <f>SUM(K104:P104)</f>
        <v>672</v>
      </c>
      <c r="R104" s="114">
        <f>SUM(J104,Q104)</f>
        <v>686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30</v>
      </c>
      <c r="M105" s="122">
        <v>30</v>
      </c>
      <c r="N105" s="122">
        <v>57</v>
      </c>
      <c r="O105" s="122">
        <v>46</v>
      </c>
      <c r="P105" s="119">
        <v>26</v>
      </c>
      <c r="Q105" s="120">
        <f>SUM(K105:P105)</f>
        <v>189</v>
      </c>
      <c r="R105" s="123">
        <f>SUM(J105,Q105)</f>
        <v>189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4</v>
      </c>
      <c r="M106" s="130">
        <v>5</v>
      </c>
      <c r="N106" s="130">
        <v>3</v>
      </c>
      <c r="O106" s="130">
        <v>4</v>
      </c>
      <c r="P106" s="127">
        <v>5</v>
      </c>
      <c r="Q106" s="128">
        <f>SUM(K106:P106)</f>
        <v>21</v>
      </c>
      <c r="R106" s="131">
        <f>SUM(J106,Q106)</f>
        <v>21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571</v>
      </c>
      <c r="I107" s="98">
        <f t="shared" si="18"/>
        <v>938</v>
      </c>
      <c r="J107" s="99">
        <f t="shared" si="18"/>
        <v>1509</v>
      </c>
      <c r="K107" s="100">
        <f t="shared" si="18"/>
        <v>0</v>
      </c>
      <c r="L107" s="101">
        <f t="shared" si="18"/>
        <v>1236</v>
      </c>
      <c r="M107" s="101">
        <f t="shared" si="18"/>
        <v>1250</v>
      </c>
      <c r="N107" s="101">
        <f t="shared" si="18"/>
        <v>855</v>
      </c>
      <c r="O107" s="101">
        <f t="shared" si="18"/>
        <v>621</v>
      </c>
      <c r="P107" s="102">
        <f t="shared" si="18"/>
        <v>374</v>
      </c>
      <c r="Q107" s="103">
        <f t="shared" si="18"/>
        <v>4336</v>
      </c>
      <c r="R107" s="104">
        <f t="shared" si="18"/>
        <v>5845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519</v>
      </c>
      <c r="I108" s="110">
        <v>885</v>
      </c>
      <c r="J108" s="132">
        <f>SUM(H108:I108)</f>
        <v>1404</v>
      </c>
      <c r="K108" s="112">
        <v>0</v>
      </c>
      <c r="L108" s="113">
        <v>1169</v>
      </c>
      <c r="M108" s="113">
        <v>1213</v>
      </c>
      <c r="N108" s="113">
        <v>823</v>
      </c>
      <c r="O108" s="113">
        <v>602</v>
      </c>
      <c r="P108" s="110">
        <v>356</v>
      </c>
      <c r="Q108" s="111">
        <f>SUM(K108:P108)</f>
        <v>4163</v>
      </c>
      <c r="R108" s="114">
        <f>SUM(J108,Q108)</f>
        <v>5567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13</v>
      </c>
      <c r="I109" s="119">
        <v>25</v>
      </c>
      <c r="J109" s="134">
        <f>SUM(H109:I109)</f>
        <v>38</v>
      </c>
      <c r="K109" s="121">
        <v>0</v>
      </c>
      <c r="L109" s="122">
        <v>30</v>
      </c>
      <c r="M109" s="122">
        <v>17</v>
      </c>
      <c r="N109" s="122">
        <v>20</v>
      </c>
      <c r="O109" s="122">
        <v>13</v>
      </c>
      <c r="P109" s="119">
        <v>9</v>
      </c>
      <c r="Q109" s="120">
        <f>SUM(K109:P109)</f>
        <v>89</v>
      </c>
      <c r="R109" s="123">
        <f>SUM(J109,Q109)</f>
        <v>127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39</v>
      </c>
      <c r="I110" s="127">
        <v>28</v>
      </c>
      <c r="J110" s="133">
        <f>SUM(H110:I110)</f>
        <v>67</v>
      </c>
      <c r="K110" s="129">
        <v>0</v>
      </c>
      <c r="L110" s="130">
        <v>37</v>
      </c>
      <c r="M110" s="130">
        <v>20</v>
      </c>
      <c r="N110" s="130">
        <v>12</v>
      </c>
      <c r="O110" s="130">
        <v>6</v>
      </c>
      <c r="P110" s="127">
        <v>9</v>
      </c>
      <c r="Q110" s="128">
        <f>SUM(K110:P110)</f>
        <v>84</v>
      </c>
      <c r="R110" s="131">
        <f>SUM(J110,Q110)</f>
        <v>151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29</v>
      </c>
      <c r="I111" s="98">
        <v>21</v>
      </c>
      <c r="J111" s="99">
        <f>SUM(H111:I111)</f>
        <v>50</v>
      </c>
      <c r="K111" s="100">
        <v>0</v>
      </c>
      <c r="L111" s="101">
        <v>134</v>
      </c>
      <c r="M111" s="101">
        <v>101</v>
      </c>
      <c r="N111" s="101">
        <v>86</v>
      </c>
      <c r="O111" s="101">
        <v>78</v>
      </c>
      <c r="P111" s="102">
        <v>32</v>
      </c>
      <c r="Q111" s="103">
        <f>SUM(K111:P111)</f>
        <v>431</v>
      </c>
      <c r="R111" s="104">
        <f>SUM(J111,Q111)</f>
        <v>481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1513</v>
      </c>
      <c r="I112" s="98">
        <v>1644</v>
      </c>
      <c r="J112" s="99">
        <f>SUM(H112:I112)</f>
        <v>3157</v>
      </c>
      <c r="K112" s="100">
        <v>0</v>
      </c>
      <c r="L112" s="101">
        <v>2839</v>
      </c>
      <c r="M112" s="101">
        <v>1892</v>
      </c>
      <c r="N112" s="101">
        <v>1055</v>
      </c>
      <c r="O112" s="101">
        <v>656</v>
      </c>
      <c r="P112" s="102">
        <v>357</v>
      </c>
      <c r="Q112" s="103">
        <f>SUM(K112:P112)</f>
        <v>6799</v>
      </c>
      <c r="R112" s="104">
        <f>SUM(J112,Q112)</f>
        <v>9956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20</v>
      </c>
      <c r="I113" s="98">
        <f t="shared" si="19"/>
        <v>15</v>
      </c>
      <c r="J113" s="99">
        <f t="shared" si="19"/>
        <v>35</v>
      </c>
      <c r="K113" s="100">
        <f>SUM(K114:K121)</f>
        <v>0</v>
      </c>
      <c r="L113" s="101">
        <f>SUM(L114:L121)</f>
        <v>393</v>
      </c>
      <c r="M113" s="101">
        <f>SUM(M114:M121)</f>
        <v>430</v>
      </c>
      <c r="N113" s="101">
        <f t="shared" si="19"/>
        <v>380</v>
      </c>
      <c r="O113" s="101">
        <f t="shared" si="19"/>
        <v>275</v>
      </c>
      <c r="P113" s="102">
        <f t="shared" si="19"/>
        <v>129</v>
      </c>
      <c r="Q113" s="103">
        <f t="shared" si="19"/>
        <v>1607</v>
      </c>
      <c r="R113" s="104">
        <f t="shared" si="19"/>
        <v>1642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19</v>
      </c>
      <c r="M114" s="113">
        <v>9</v>
      </c>
      <c r="N114" s="113">
        <v>13</v>
      </c>
      <c r="O114" s="113">
        <v>13</v>
      </c>
      <c r="P114" s="110">
        <v>6</v>
      </c>
      <c r="Q114" s="111">
        <f aca="true" t="shared" si="20" ref="Q114:Q121">SUM(K114:P114)</f>
        <v>60</v>
      </c>
      <c r="R114" s="114">
        <f aca="true" t="shared" si="21" ref="R114:R121">SUM(J114,Q114)</f>
        <v>60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4</v>
      </c>
      <c r="I116" s="119">
        <v>3</v>
      </c>
      <c r="J116" s="134">
        <f t="shared" si="22"/>
        <v>7</v>
      </c>
      <c r="K116" s="121">
        <v>0</v>
      </c>
      <c r="L116" s="122">
        <v>85</v>
      </c>
      <c r="M116" s="122">
        <v>96</v>
      </c>
      <c r="N116" s="122">
        <v>60</v>
      </c>
      <c r="O116" s="122">
        <v>36</v>
      </c>
      <c r="P116" s="119">
        <v>16</v>
      </c>
      <c r="Q116" s="120">
        <f t="shared" si="20"/>
        <v>293</v>
      </c>
      <c r="R116" s="123">
        <f t="shared" si="21"/>
        <v>300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16</v>
      </c>
      <c r="I117" s="119">
        <v>12</v>
      </c>
      <c r="J117" s="134">
        <f t="shared" si="22"/>
        <v>28</v>
      </c>
      <c r="K117" s="121">
        <v>0</v>
      </c>
      <c r="L117" s="122">
        <v>88</v>
      </c>
      <c r="M117" s="122">
        <v>90</v>
      </c>
      <c r="N117" s="122">
        <v>64</v>
      </c>
      <c r="O117" s="122">
        <v>51</v>
      </c>
      <c r="P117" s="119">
        <v>24</v>
      </c>
      <c r="Q117" s="120">
        <f t="shared" si="20"/>
        <v>317</v>
      </c>
      <c r="R117" s="123">
        <f t="shared" si="21"/>
        <v>345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166</v>
      </c>
      <c r="M118" s="122">
        <v>201</v>
      </c>
      <c r="N118" s="122">
        <v>195</v>
      </c>
      <c r="O118" s="122">
        <v>136</v>
      </c>
      <c r="P118" s="119">
        <v>64</v>
      </c>
      <c r="Q118" s="120">
        <f t="shared" si="20"/>
        <v>762</v>
      </c>
      <c r="R118" s="123">
        <f t="shared" si="21"/>
        <v>762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29</v>
      </c>
      <c r="M119" s="122">
        <v>30</v>
      </c>
      <c r="N119" s="122">
        <v>32</v>
      </c>
      <c r="O119" s="122">
        <v>29</v>
      </c>
      <c r="P119" s="119">
        <v>10</v>
      </c>
      <c r="Q119" s="120">
        <f t="shared" si="20"/>
        <v>130</v>
      </c>
      <c r="R119" s="123">
        <f t="shared" si="21"/>
        <v>130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1</v>
      </c>
      <c r="N120" s="122">
        <v>9</v>
      </c>
      <c r="O120" s="122">
        <v>7</v>
      </c>
      <c r="P120" s="119">
        <v>4</v>
      </c>
      <c r="Q120" s="120">
        <f>SUM(K120:P120)</f>
        <v>21</v>
      </c>
      <c r="R120" s="123">
        <f>SUM(J120,Q120)</f>
        <v>21</v>
      </c>
    </row>
    <row r="121" spans="2:18" s="91" customFormat="1" ht="16.5" customHeight="1">
      <c r="B121" s="144"/>
      <c r="C121" s="167" t="s">
        <v>73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6</v>
      </c>
      <c r="M121" s="174">
        <v>3</v>
      </c>
      <c r="N121" s="174">
        <v>7</v>
      </c>
      <c r="O121" s="174">
        <v>3</v>
      </c>
      <c r="P121" s="171">
        <v>5</v>
      </c>
      <c r="Q121" s="175">
        <f t="shared" si="20"/>
        <v>24</v>
      </c>
      <c r="R121" s="176">
        <f t="shared" si="21"/>
        <v>24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48</v>
      </c>
      <c r="M122" s="101">
        <f t="shared" si="23"/>
        <v>106</v>
      </c>
      <c r="N122" s="101">
        <f t="shared" si="23"/>
        <v>344</v>
      </c>
      <c r="O122" s="101">
        <f t="shared" si="23"/>
        <v>791</v>
      </c>
      <c r="P122" s="102">
        <f t="shared" si="23"/>
        <v>1111</v>
      </c>
      <c r="Q122" s="103">
        <f t="shared" si="23"/>
        <v>2400</v>
      </c>
      <c r="R122" s="104">
        <f t="shared" si="23"/>
        <v>2400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5</v>
      </c>
      <c r="M123" s="113">
        <v>33</v>
      </c>
      <c r="N123" s="113">
        <v>182</v>
      </c>
      <c r="O123" s="113">
        <v>376</v>
      </c>
      <c r="P123" s="110">
        <v>417</v>
      </c>
      <c r="Q123" s="111">
        <f>SUM(K123:P123)</f>
        <v>1013</v>
      </c>
      <c r="R123" s="114">
        <f>SUM(J123,Q123)</f>
        <v>1013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40</v>
      </c>
      <c r="M124" s="122">
        <v>66</v>
      </c>
      <c r="N124" s="122">
        <v>131</v>
      </c>
      <c r="O124" s="122">
        <v>156</v>
      </c>
      <c r="P124" s="119">
        <v>95</v>
      </c>
      <c r="Q124" s="120">
        <f>SUM(K124:P124)</f>
        <v>488</v>
      </c>
      <c r="R124" s="123">
        <f>SUM(J124,Q124)</f>
        <v>488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3</v>
      </c>
      <c r="M125" s="130">
        <v>7</v>
      </c>
      <c r="N125" s="130">
        <v>31</v>
      </c>
      <c r="O125" s="130">
        <v>259</v>
      </c>
      <c r="P125" s="127">
        <v>599</v>
      </c>
      <c r="Q125" s="128">
        <f>SUM(K125:P125)</f>
        <v>899</v>
      </c>
      <c r="R125" s="131">
        <f>SUM(J125,Q125)</f>
        <v>899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3718</v>
      </c>
      <c r="I126" s="98">
        <f t="shared" si="24"/>
        <v>4433</v>
      </c>
      <c r="J126" s="99">
        <f t="shared" si="24"/>
        <v>8151</v>
      </c>
      <c r="K126" s="100">
        <f t="shared" si="24"/>
        <v>0</v>
      </c>
      <c r="L126" s="101">
        <f t="shared" si="24"/>
        <v>8968</v>
      </c>
      <c r="M126" s="101">
        <f t="shared" si="24"/>
        <v>6999</v>
      </c>
      <c r="N126" s="101">
        <f t="shared" si="24"/>
        <v>4757</v>
      </c>
      <c r="O126" s="101">
        <f t="shared" si="24"/>
        <v>3896</v>
      </c>
      <c r="P126" s="102">
        <f t="shared" si="24"/>
        <v>2978</v>
      </c>
      <c r="Q126" s="103">
        <f t="shared" si="24"/>
        <v>27598</v>
      </c>
      <c r="R126" s="104">
        <f t="shared" si="24"/>
        <v>35749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平成２７年（２０１５年）９月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38572502</v>
      </c>
      <c r="I132" s="98">
        <f t="shared" si="25"/>
        <v>64877093</v>
      </c>
      <c r="J132" s="99">
        <f t="shared" si="25"/>
        <v>103449595</v>
      </c>
      <c r="K132" s="100">
        <f t="shared" si="25"/>
        <v>0</v>
      </c>
      <c r="L132" s="101">
        <f t="shared" si="25"/>
        <v>268763500</v>
      </c>
      <c r="M132" s="101">
        <f t="shared" si="25"/>
        <v>238947891</v>
      </c>
      <c r="N132" s="101">
        <f t="shared" si="25"/>
        <v>193377066</v>
      </c>
      <c r="O132" s="101">
        <f t="shared" si="25"/>
        <v>150632564</v>
      </c>
      <c r="P132" s="102">
        <f t="shared" si="25"/>
        <v>96222449</v>
      </c>
      <c r="Q132" s="103">
        <f t="shared" si="25"/>
        <v>947943470</v>
      </c>
      <c r="R132" s="104">
        <f t="shared" si="25"/>
        <v>1051393065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11683789</v>
      </c>
      <c r="I133" s="98">
        <f t="shared" si="26"/>
        <v>19280214</v>
      </c>
      <c r="J133" s="99">
        <f t="shared" si="26"/>
        <v>30964003</v>
      </c>
      <c r="K133" s="100">
        <f t="shared" si="26"/>
        <v>0</v>
      </c>
      <c r="L133" s="101">
        <f t="shared" si="26"/>
        <v>43853698</v>
      </c>
      <c r="M133" s="101">
        <f t="shared" si="26"/>
        <v>40815744</v>
      </c>
      <c r="N133" s="101">
        <f t="shared" si="26"/>
        <v>34281941</v>
      </c>
      <c r="O133" s="101">
        <f t="shared" si="26"/>
        <v>30018046</v>
      </c>
      <c r="P133" s="102">
        <f t="shared" si="26"/>
        <v>27205173</v>
      </c>
      <c r="Q133" s="103">
        <f t="shared" si="26"/>
        <v>176174602</v>
      </c>
      <c r="R133" s="104">
        <f aca="true" t="shared" si="27" ref="R133:R138">SUM(J133,Q133)</f>
        <v>207138605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10925665</v>
      </c>
      <c r="I134" s="110">
        <v>16868295</v>
      </c>
      <c r="J134" s="111">
        <f>SUM(H134:I134)</f>
        <v>27793960</v>
      </c>
      <c r="K134" s="112">
        <v>0</v>
      </c>
      <c r="L134" s="113">
        <v>33319813</v>
      </c>
      <c r="M134" s="113">
        <v>28286492</v>
      </c>
      <c r="N134" s="113">
        <v>25416749</v>
      </c>
      <c r="O134" s="113">
        <v>22211617</v>
      </c>
      <c r="P134" s="110">
        <v>17189539</v>
      </c>
      <c r="Q134" s="111">
        <f>SUM(K134:P134)</f>
        <v>126424210</v>
      </c>
      <c r="R134" s="114">
        <f t="shared" si="27"/>
        <v>154218170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0</v>
      </c>
      <c r="N135" s="122">
        <v>80388</v>
      </c>
      <c r="O135" s="122">
        <v>542097</v>
      </c>
      <c r="P135" s="119">
        <v>1762893</v>
      </c>
      <c r="Q135" s="120">
        <f>SUM(K135:P135)</f>
        <v>2385378</v>
      </c>
      <c r="R135" s="123">
        <f t="shared" si="27"/>
        <v>2385378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323415</v>
      </c>
      <c r="I136" s="119">
        <v>588726</v>
      </c>
      <c r="J136" s="120">
        <f>SUM(H136:I136)</f>
        <v>912141</v>
      </c>
      <c r="K136" s="121">
        <v>0</v>
      </c>
      <c r="L136" s="122">
        <v>5006151</v>
      </c>
      <c r="M136" s="122">
        <v>6239008</v>
      </c>
      <c r="N136" s="122">
        <v>4527945</v>
      </c>
      <c r="O136" s="122">
        <v>4014387</v>
      </c>
      <c r="P136" s="119">
        <v>4896842</v>
      </c>
      <c r="Q136" s="120">
        <f>SUM(K136:P136)</f>
        <v>24684333</v>
      </c>
      <c r="R136" s="123">
        <f t="shared" si="27"/>
        <v>25596474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149688</v>
      </c>
      <c r="I137" s="119">
        <v>1525536</v>
      </c>
      <c r="J137" s="120">
        <f>SUM(H137:I137)</f>
        <v>1675224</v>
      </c>
      <c r="K137" s="121">
        <v>0</v>
      </c>
      <c r="L137" s="122">
        <v>3155082</v>
      </c>
      <c r="M137" s="122">
        <v>3999303</v>
      </c>
      <c r="N137" s="122">
        <v>2081322</v>
      </c>
      <c r="O137" s="122">
        <v>1466352</v>
      </c>
      <c r="P137" s="119">
        <v>1759221</v>
      </c>
      <c r="Q137" s="120">
        <f>SUM(K137:P137)</f>
        <v>12461280</v>
      </c>
      <c r="R137" s="123">
        <f t="shared" si="27"/>
        <v>14136504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285021</v>
      </c>
      <c r="I138" s="127">
        <v>297657</v>
      </c>
      <c r="J138" s="128">
        <f>SUM(H138:I138)</f>
        <v>582678</v>
      </c>
      <c r="K138" s="129">
        <v>0</v>
      </c>
      <c r="L138" s="130">
        <v>2372652</v>
      </c>
      <c r="M138" s="130">
        <v>2290941</v>
      </c>
      <c r="N138" s="130">
        <v>2175537</v>
      </c>
      <c r="O138" s="130">
        <v>1783593</v>
      </c>
      <c r="P138" s="127">
        <v>1596678</v>
      </c>
      <c r="Q138" s="128">
        <f>SUM(K138:P138)</f>
        <v>10219401</v>
      </c>
      <c r="R138" s="131">
        <f t="shared" si="27"/>
        <v>10802079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13157712</v>
      </c>
      <c r="I139" s="98">
        <f t="shared" si="28"/>
        <v>28360921</v>
      </c>
      <c r="J139" s="99">
        <f t="shared" si="28"/>
        <v>41518633</v>
      </c>
      <c r="K139" s="100">
        <f t="shared" si="28"/>
        <v>0</v>
      </c>
      <c r="L139" s="101">
        <f t="shared" si="28"/>
        <v>150916822</v>
      </c>
      <c r="M139" s="101">
        <f t="shared" si="28"/>
        <v>133110572</v>
      </c>
      <c r="N139" s="101">
        <f t="shared" si="28"/>
        <v>98208289</v>
      </c>
      <c r="O139" s="101">
        <f t="shared" si="28"/>
        <v>70727108</v>
      </c>
      <c r="P139" s="102">
        <f t="shared" si="28"/>
        <v>39669918</v>
      </c>
      <c r="Q139" s="103">
        <f t="shared" si="28"/>
        <v>492632709</v>
      </c>
      <c r="R139" s="104">
        <f t="shared" si="28"/>
        <v>534151342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11084868</v>
      </c>
      <c r="I140" s="110">
        <v>22638919</v>
      </c>
      <c r="J140" s="132">
        <f>SUM(H140:I140)</f>
        <v>33723787</v>
      </c>
      <c r="K140" s="112">
        <v>0</v>
      </c>
      <c r="L140" s="113">
        <v>122207105</v>
      </c>
      <c r="M140" s="113">
        <v>96257379</v>
      </c>
      <c r="N140" s="113">
        <v>69697714</v>
      </c>
      <c r="O140" s="113">
        <v>52824164</v>
      </c>
      <c r="P140" s="110">
        <v>28030659</v>
      </c>
      <c r="Q140" s="111">
        <f>SUM(K140:P140)</f>
        <v>369017021</v>
      </c>
      <c r="R140" s="114">
        <f>SUM(J140,Q140)</f>
        <v>402740808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2072844</v>
      </c>
      <c r="I141" s="127">
        <v>5722002</v>
      </c>
      <c r="J141" s="133">
        <f>SUM(H141:I141)</f>
        <v>7794846</v>
      </c>
      <c r="K141" s="129">
        <v>0</v>
      </c>
      <c r="L141" s="130">
        <v>28709717</v>
      </c>
      <c r="M141" s="130">
        <v>36853193</v>
      </c>
      <c r="N141" s="130">
        <v>28510575</v>
      </c>
      <c r="O141" s="130">
        <v>17902944</v>
      </c>
      <c r="P141" s="127">
        <v>11639259</v>
      </c>
      <c r="Q141" s="128">
        <f>SUM(K141:P141)</f>
        <v>123615688</v>
      </c>
      <c r="R141" s="131">
        <f>SUM(J141,Q141)</f>
        <v>131410534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76419</v>
      </c>
      <c r="I142" s="98">
        <f t="shared" si="29"/>
        <v>379278</v>
      </c>
      <c r="J142" s="99">
        <f t="shared" si="29"/>
        <v>455697</v>
      </c>
      <c r="K142" s="100">
        <f t="shared" si="29"/>
        <v>0</v>
      </c>
      <c r="L142" s="101">
        <f t="shared" si="29"/>
        <v>8712675</v>
      </c>
      <c r="M142" s="101">
        <f t="shared" si="29"/>
        <v>11402856</v>
      </c>
      <c r="N142" s="101">
        <f t="shared" si="29"/>
        <v>16629194</v>
      </c>
      <c r="O142" s="101">
        <f t="shared" si="29"/>
        <v>14242284</v>
      </c>
      <c r="P142" s="102">
        <f t="shared" si="29"/>
        <v>9067707</v>
      </c>
      <c r="Q142" s="103">
        <f t="shared" si="29"/>
        <v>60054716</v>
      </c>
      <c r="R142" s="104">
        <f t="shared" si="29"/>
        <v>60510413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76419</v>
      </c>
      <c r="I143" s="110">
        <v>379278</v>
      </c>
      <c r="J143" s="132">
        <f>SUM(H143:I143)</f>
        <v>455697</v>
      </c>
      <c r="K143" s="112">
        <v>0</v>
      </c>
      <c r="L143" s="113">
        <v>6972282</v>
      </c>
      <c r="M143" s="113">
        <v>9541989</v>
      </c>
      <c r="N143" s="113">
        <v>11545517</v>
      </c>
      <c r="O143" s="113">
        <v>9519921</v>
      </c>
      <c r="P143" s="110">
        <v>6399621</v>
      </c>
      <c r="Q143" s="111">
        <f>SUM(K143:P143)</f>
        <v>43979330</v>
      </c>
      <c r="R143" s="114">
        <f>SUM(J143,Q143)</f>
        <v>44435027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1522098</v>
      </c>
      <c r="M144" s="122">
        <v>1669572</v>
      </c>
      <c r="N144" s="122">
        <v>4783446</v>
      </c>
      <c r="O144" s="122">
        <v>4249602</v>
      </c>
      <c r="P144" s="119">
        <v>2430423</v>
      </c>
      <c r="Q144" s="120">
        <f>SUM(K144:P144)</f>
        <v>14655141</v>
      </c>
      <c r="R144" s="123">
        <f>SUM(J144,Q144)</f>
        <v>14655141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218295</v>
      </c>
      <c r="M145" s="130">
        <v>191295</v>
      </c>
      <c r="N145" s="130">
        <v>300231</v>
      </c>
      <c r="O145" s="130">
        <v>472761</v>
      </c>
      <c r="P145" s="127">
        <v>237663</v>
      </c>
      <c r="Q145" s="128">
        <f>SUM(K145:P145)</f>
        <v>1420245</v>
      </c>
      <c r="R145" s="131">
        <f>SUM(J145,Q145)</f>
        <v>1420245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5469857</v>
      </c>
      <c r="I146" s="98">
        <f t="shared" si="30"/>
        <v>7830110</v>
      </c>
      <c r="J146" s="99">
        <f t="shared" si="30"/>
        <v>13299967</v>
      </c>
      <c r="K146" s="100">
        <f t="shared" si="30"/>
        <v>0</v>
      </c>
      <c r="L146" s="101">
        <f t="shared" si="30"/>
        <v>9759535</v>
      </c>
      <c r="M146" s="101">
        <f t="shared" si="30"/>
        <v>13877122</v>
      </c>
      <c r="N146" s="101">
        <f t="shared" si="30"/>
        <v>11167362</v>
      </c>
      <c r="O146" s="101">
        <f t="shared" si="30"/>
        <v>9672806</v>
      </c>
      <c r="P146" s="102">
        <f t="shared" si="30"/>
        <v>7562005</v>
      </c>
      <c r="Q146" s="103">
        <f t="shared" si="30"/>
        <v>52038830</v>
      </c>
      <c r="R146" s="104">
        <f t="shared" si="30"/>
        <v>65338797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2484675</v>
      </c>
      <c r="I147" s="110">
        <v>5573349</v>
      </c>
      <c r="J147" s="132">
        <f>SUM(H147:I147)</f>
        <v>8058024</v>
      </c>
      <c r="K147" s="112">
        <v>0</v>
      </c>
      <c r="L147" s="113">
        <v>7057175</v>
      </c>
      <c r="M147" s="113">
        <v>12425094</v>
      </c>
      <c r="N147" s="113">
        <v>9711244</v>
      </c>
      <c r="O147" s="113">
        <v>8781920</v>
      </c>
      <c r="P147" s="110">
        <v>6762483</v>
      </c>
      <c r="Q147" s="111">
        <f>SUM(K147:P147)</f>
        <v>44737916</v>
      </c>
      <c r="R147" s="114">
        <f>SUM(J147,Q147)</f>
        <v>52795940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271661</v>
      </c>
      <c r="I148" s="119">
        <v>456122</v>
      </c>
      <c r="J148" s="134">
        <f>SUM(H148:I148)</f>
        <v>727783</v>
      </c>
      <c r="K148" s="121">
        <v>0</v>
      </c>
      <c r="L148" s="122">
        <v>615382</v>
      </c>
      <c r="M148" s="122">
        <v>445799</v>
      </c>
      <c r="N148" s="122">
        <v>443528</v>
      </c>
      <c r="O148" s="122">
        <v>306759</v>
      </c>
      <c r="P148" s="119">
        <v>232159</v>
      </c>
      <c r="Q148" s="120">
        <f>SUM(K148:P148)</f>
        <v>2043627</v>
      </c>
      <c r="R148" s="123">
        <f>SUM(J148,Q148)</f>
        <v>2771410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2713521</v>
      </c>
      <c r="I149" s="127">
        <v>1800639</v>
      </c>
      <c r="J149" s="133">
        <f>SUM(H149:I149)</f>
        <v>4514160</v>
      </c>
      <c r="K149" s="129">
        <v>0</v>
      </c>
      <c r="L149" s="130">
        <v>2086978</v>
      </c>
      <c r="M149" s="130">
        <v>1006229</v>
      </c>
      <c r="N149" s="130">
        <v>1012590</v>
      </c>
      <c r="O149" s="130">
        <v>584127</v>
      </c>
      <c r="P149" s="127">
        <v>567363</v>
      </c>
      <c r="Q149" s="128">
        <f>SUM(K149:P149)</f>
        <v>5257287</v>
      </c>
      <c r="R149" s="131">
        <f>SUM(J149,Q149)</f>
        <v>9771447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1489825</v>
      </c>
      <c r="I150" s="98">
        <v>1801530</v>
      </c>
      <c r="J150" s="99">
        <f>SUM(H150:I150)</f>
        <v>3291355</v>
      </c>
      <c r="K150" s="100">
        <v>0</v>
      </c>
      <c r="L150" s="101">
        <v>20739614</v>
      </c>
      <c r="M150" s="101">
        <v>16836007</v>
      </c>
      <c r="N150" s="101">
        <v>17067926</v>
      </c>
      <c r="O150" s="101">
        <v>15918707</v>
      </c>
      <c r="P150" s="102">
        <v>7225634</v>
      </c>
      <c r="Q150" s="103">
        <f>SUM(K150:P150)</f>
        <v>77787888</v>
      </c>
      <c r="R150" s="104">
        <f>SUM(J150,Q150)</f>
        <v>81079243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6694900</v>
      </c>
      <c r="I151" s="98">
        <v>7225040</v>
      </c>
      <c r="J151" s="99">
        <f>SUM(H151:I151)</f>
        <v>13919940</v>
      </c>
      <c r="K151" s="100">
        <v>0</v>
      </c>
      <c r="L151" s="101">
        <v>34781156</v>
      </c>
      <c r="M151" s="101">
        <v>22905590</v>
      </c>
      <c r="N151" s="101">
        <v>16022354</v>
      </c>
      <c r="O151" s="101">
        <v>10053613</v>
      </c>
      <c r="P151" s="102">
        <v>5492012</v>
      </c>
      <c r="Q151" s="103">
        <f>SUM(K151:P151)</f>
        <v>89254725</v>
      </c>
      <c r="R151" s="104">
        <f>SUM(J151,Q151)</f>
        <v>103174665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736596</v>
      </c>
      <c r="I152" s="98">
        <f t="shared" si="31"/>
        <v>1143603</v>
      </c>
      <c r="J152" s="99">
        <f t="shared" si="31"/>
        <v>1880199</v>
      </c>
      <c r="K152" s="100">
        <f t="shared" si="31"/>
        <v>0</v>
      </c>
      <c r="L152" s="101">
        <f t="shared" si="31"/>
        <v>64948329</v>
      </c>
      <c r="M152" s="101">
        <f t="shared" si="31"/>
        <v>82550295</v>
      </c>
      <c r="N152" s="101">
        <f t="shared" si="31"/>
        <v>83666763</v>
      </c>
      <c r="O152" s="101">
        <f t="shared" si="31"/>
        <v>62778420</v>
      </c>
      <c r="P152" s="102">
        <f t="shared" si="31"/>
        <v>30685491</v>
      </c>
      <c r="Q152" s="103">
        <f t="shared" si="31"/>
        <v>324629298</v>
      </c>
      <c r="R152" s="104">
        <f t="shared" si="31"/>
        <v>326509497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f aca="true" t="shared" si="32" ref="J153:J160">SUM(H153:I153)</f>
        <v>0</v>
      </c>
      <c r="K153" s="181"/>
      <c r="L153" s="182">
        <v>1439550</v>
      </c>
      <c r="M153" s="182">
        <v>917541</v>
      </c>
      <c r="N153" s="182">
        <v>2191293</v>
      </c>
      <c r="O153" s="182">
        <v>2170917</v>
      </c>
      <c r="P153" s="183">
        <v>995814</v>
      </c>
      <c r="Q153" s="184">
        <f>SUM(K153:P153)</f>
        <v>7715115</v>
      </c>
      <c r="R153" s="185">
        <f>SUM(J153,Q153)</f>
        <v>7715115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t="shared" si="32"/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141183</v>
      </c>
      <c r="I155" s="119">
        <v>205686</v>
      </c>
      <c r="J155" s="134">
        <f t="shared" si="32"/>
        <v>346869</v>
      </c>
      <c r="K155" s="121">
        <v>0</v>
      </c>
      <c r="L155" s="134">
        <v>9190422</v>
      </c>
      <c r="M155" s="122">
        <v>11683431</v>
      </c>
      <c r="N155" s="122">
        <v>8411706</v>
      </c>
      <c r="O155" s="122">
        <v>5710464</v>
      </c>
      <c r="P155" s="119">
        <v>2247570</v>
      </c>
      <c r="Q155" s="120">
        <f t="shared" si="33"/>
        <v>37243593</v>
      </c>
      <c r="R155" s="123">
        <f t="shared" si="34"/>
        <v>37590462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595413</v>
      </c>
      <c r="I156" s="119">
        <v>937917</v>
      </c>
      <c r="J156" s="134">
        <f t="shared" si="32"/>
        <v>1533330</v>
      </c>
      <c r="K156" s="121">
        <v>0</v>
      </c>
      <c r="L156" s="122">
        <v>10210401</v>
      </c>
      <c r="M156" s="122">
        <v>15067035</v>
      </c>
      <c r="N156" s="122">
        <v>14764527</v>
      </c>
      <c r="O156" s="122">
        <v>12910140</v>
      </c>
      <c r="P156" s="119">
        <v>6633225</v>
      </c>
      <c r="Q156" s="120">
        <f t="shared" si="33"/>
        <v>59585328</v>
      </c>
      <c r="R156" s="123">
        <f t="shared" si="34"/>
        <v>61118658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38610162</v>
      </c>
      <c r="M157" s="122">
        <v>48751083</v>
      </c>
      <c r="N157" s="122">
        <v>48349017</v>
      </c>
      <c r="O157" s="122">
        <v>33776739</v>
      </c>
      <c r="P157" s="119">
        <v>15954948</v>
      </c>
      <c r="Q157" s="120">
        <f t="shared" si="33"/>
        <v>185441949</v>
      </c>
      <c r="R157" s="123">
        <f t="shared" si="34"/>
        <v>185441949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4621392</v>
      </c>
      <c r="M158" s="122">
        <v>5449797</v>
      </c>
      <c r="N158" s="122">
        <v>6317991</v>
      </c>
      <c r="O158" s="122">
        <v>5902659</v>
      </c>
      <c r="P158" s="119">
        <v>2384001</v>
      </c>
      <c r="Q158" s="120">
        <f t="shared" si="33"/>
        <v>24675840</v>
      </c>
      <c r="R158" s="123">
        <f t="shared" si="34"/>
        <v>24675840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108270</v>
      </c>
      <c r="N159" s="122">
        <v>1844433</v>
      </c>
      <c r="O159" s="122">
        <v>1441629</v>
      </c>
      <c r="P159" s="119">
        <v>906561</v>
      </c>
      <c r="Q159" s="120">
        <f>SUM(K159:P159)</f>
        <v>4300893</v>
      </c>
      <c r="R159" s="123">
        <f>SUM(J159,Q159)</f>
        <v>4300893</v>
      </c>
    </row>
    <row r="160" spans="2:18" s="91" customFormat="1" ht="16.5" customHeight="1">
      <c r="B160" s="144"/>
      <c r="C160" s="167" t="s">
        <v>73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876402</v>
      </c>
      <c r="M160" s="174">
        <v>573138</v>
      </c>
      <c r="N160" s="174">
        <v>1787796</v>
      </c>
      <c r="O160" s="174">
        <v>865872</v>
      </c>
      <c r="P160" s="171">
        <v>1563372</v>
      </c>
      <c r="Q160" s="175">
        <f t="shared" si="33"/>
        <v>5666580</v>
      </c>
      <c r="R160" s="176">
        <f t="shared" si="34"/>
        <v>5666580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10473840</v>
      </c>
      <c r="M161" s="101">
        <f aca="true" t="shared" si="35" ref="M161:R161">SUM(M162:M164)</f>
        <v>23592035</v>
      </c>
      <c r="N161" s="101">
        <f t="shared" si="35"/>
        <v>85041880</v>
      </c>
      <c r="O161" s="101">
        <f t="shared" si="35"/>
        <v>227823318</v>
      </c>
      <c r="P161" s="102">
        <f t="shared" si="35"/>
        <v>362744869</v>
      </c>
      <c r="Q161" s="103">
        <f t="shared" si="35"/>
        <v>709675942</v>
      </c>
      <c r="R161" s="104">
        <f t="shared" si="35"/>
        <v>709675942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965313</v>
      </c>
      <c r="M162" s="113">
        <v>7397021</v>
      </c>
      <c r="N162" s="113">
        <v>42031744</v>
      </c>
      <c r="O162" s="113">
        <v>94176655</v>
      </c>
      <c r="P162" s="110">
        <v>111784983</v>
      </c>
      <c r="Q162" s="111">
        <f>SUM(K162:P162)</f>
        <v>256355716</v>
      </c>
      <c r="R162" s="114">
        <f>SUM(J162,Q162)</f>
        <v>256355716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8791740</v>
      </c>
      <c r="M163" s="122">
        <v>14230845</v>
      </c>
      <c r="N163" s="122">
        <v>32719941</v>
      </c>
      <c r="O163" s="122">
        <v>41291993</v>
      </c>
      <c r="P163" s="119">
        <v>26461125</v>
      </c>
      <c r="Q163" s="120">
        <f>SUM(K163:P163)</f>
        <v>123495644</v>
      </c>
      <c r="R163" s="123">
        <f>SUM(J163,Q163)</f>
        <v>123495644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716787</v>
      </c>
      <c r="M164" s="130">
        <v>1964169</v>
      </c>
      <c r="N164" s="130">
        <v>10290195</v>
      </c>
      <c r="O164" s="130">
        <v>92354670</v>
      </c>
      <c r="P164" s="127">
        <v>224498761</v>
      </c>
      <c r="Q164" s="128">
        <f>SUM(K164:P164)</f>
        <v>329824582</v>
      </c>
      <c r="R164" s="131">
        <f>SUM(J164,Q164)</f>
        <v>329824582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39309098</v>
      </c>
      <c r="I165" s="98">
        <f t="shared" si="36"/>
        <v>66020696</v>
      </c>
      <c r="J165" s="99">
        <f t="shared" si="36"/>
        <v>105329794</v>
      </c>
      <c r="K165" s="100">
        <f t="shared" si="36"/>
        <v>0</v>
      </c>
      <c r="L165" s="101">
        <f t="shared" si="36"/>
        <v>344185669</v>
      </c>
      <c r="M165" s="101">
        <f t="shared" si="36"/>
        <v>345090221</v>
      </c>
      <c r="N165" s="101">
        <f t="shared" si="36"/>
        <v>362085709</v>
      </c>
      <c r="O165" s="101">
        <f t="shared" si="36"/>
        <v>441234302</v>
      </c>
      <c r="P165" s="102">
        <f t="shared" si="36"/>
        <v>489652809</v>
      </c>
      <c r="Q165" s="103">
        <f t="shared" si="36"/>
        <v>1982248710</v>
      </c>
      <c r="R165" s="104">
        <f t="shared" si="36"/>
        <v>2087578504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15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平成２７年（２０１５年）８月※</v>
      </c>
      <c r="B1" s="241"/>
      <c r="C1" s="241"/>
      <c r="D1" s="241"/>
      <c r="E1" s="241"/>
      <c r="F1" s="241"/>
      <c r="G1" s="241"/>
      <c r="H1" s="241"/>
      <c r="J1" s="291" t="s">
        <v>0</v>
      </c>
      <c r="K1" s="292"/>
      <c r="L1" s="292"/>
      <c r="M1" s="292"/>
      <c r="N1" s="292"/>
      <c r="O1" s="293"/>
      <c r="P1" s="294">
        <v>42349</v>
      </c>
      <c r="Q1" s="29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8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平成２７年（２０１５年）８月末日現在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47184</v>
      </c>
      <c r="Q6" s="190">
        <f>R42</f>
        <v>18970</v>
      </c>
      <c r="R6" s="300">
        <f>Q6/Q7</f>
        <v>0.2078334702821145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44091</v>
      </c>
      <c r="Q7" s="190">
        <f>I8</f>
        <v>91275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91275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平成２７年（２０１５年）８月末日現在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781</v>
      </c>
      <c r="I14" s="217">
        <f>I15+I16+I17+I18+I19+I20</f>
        <v>585</v>
      </c>
      <c r="J14" s="24">
        <f aca="true" t="shared" si="0" ref="J14:J22">SUM(H14:I14)</f>
        <v>1366</v>
      </c>
      <c r="K14" s="191" t="s">
        <v>90</v>
      </c>
      <c r="L14" s="25">
        <f>L15+L16+L17+L18+L19+L20</f>
        <v>1288</v>
      </c>
      <c r="M14" s="25">
        <f>M15+M16+M17+M18+M19+M20</f>
        <v>945</v>
      </c>
      <c r="N14" s="25">
        <f>N15+N16+N17+N18+N19+N20</f>
        <v>642</v>
      </c>
      <c r="O14" s="25">
        <f>O15+O16+O17+O18+O19+O20</f>
        <v>621</v>
      </c>
      <c r="P14" s="25">
        <f>P15+P16+P17+P18+P19+P20</f>
        <v>564</v>
      </c>
      <c r="Q14" s="27">
        <f aca="true" t="shared" si="1" ref="Q14:Q22">SUM(K14:P14)</f>
        <v>4060</v>
      </c>
      <c r="R14" s="203">
        <f aca="true" t="shared" si="2" ref="R14:R22">SUM(J14,Q14)</f>
        <v>5426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79</v>
      </c>
      <c r="I15" s="31">
        <v>76</v>
      </c>
      <c r="J15" s="32">
        <f t="shared" si="0"/>
        <v>155</v>
      </c>
      <c r="K15" s="192" t="s">
        <v>90</v>
      </c>
      <c r="L15" s="33">
        <v>117</v>
      </c>
      <c r="M15" s="33">
        <v>103</v>
      </c>
      <c r="N15" s="33">
        <v>67</v>
      </c>
      <c r="O15" s="33">
        <v>41</v>
      </c>
      <c r="P15" s="31">
        <v>48</v>
      </c>
      <c r="Q15" s="32">
        <f t="shared" si="1"/>
        <v>376</v>
      </c>
      <c r="R15" s="204">
        <f t="shared" si="2"/>
        <v>531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102</v>
      </c>
      <c r="I16" s="31">
        <v>94</v>
      </c>
      <c r="J16" s="32">
        <f t="shared" si="0"/>
        <v>196</v>
      </c>
      <c r="K16" s="192" t="s">
        <v>90</v>
      </c>
      <c r="L16" s="33">
        <v>163</v>
      </c>
      <c r="M16" s="33">
        <v>135</v>
      </c>
      <c r="N16" s="33">
        <v>90</v>
      </c>
      <c r="O16" s="33">
        <v>75</v>
      </c>
      <c r="P16" s="31">
        <v>81</v>
      </c>
      <c r="Q16" s="32">
        <f t="shared" si="1"/>
        <v>544</v>
      </c>
      <c r="R16" s="205">
        <f t="shared" si="2"/>
        <v>740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125</v>
      </c>
      <c r="I17" s="31">
        <v>98</v>
      </c>
      <c r="J17" s="32">
        <f t="shared" si="0"/>
        <v>223</v>
      </c>
      <c r="K17" s="192" t="s">
        <v>90</v>
      </c>
      <c r="L17" s="33">
        <v>200</v>
      </c>
      <c r="M17" s="33">
        <v>158</v>
      </c>
      <c r="N17" s="33">
        <v>107</v>
      </c>
      <c r="O17" s="33">
        <v>116</v>
      </c>
      <c r="P17" s="31">
        <v>109</v>
      </c>
      <c r="Q17" s="32">
        <f t="shared" si="1"/>
        <v>690</v>
      </c>
      <c r="R17" s="205">
        <f t="shared" si="2"/>
        <v>913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180</v>
      </c>
      <c r="I18" s="31">
        <v>143</v>
      </c>
      <c r="J18" s="32">
        <f t="shared" si="0"/>
        <v>323</v>
      </c>
      <c r="K18" s="192" t="s">
        <v>90</v>
      </c>
      <c r="L18" s="33">
        <v>315</v>
      </c>
      <c r="M18" s="33">
        <v>224</v>
      </c>
      <c r="N18" s="33">
        <v>147</v>
      </c>
      <c r="O18" s="33">
        <v>159</v>
      </c>
      <c r="P18" s="31">
        <v>130</v>
      </c>
      <c r="Q18" s="32">
        <f t="shared" si="1"/>
        <v>975</v>
      </c>
      <c r="R18" s="205">
        <f t="shared" si="2"/>
        <v>1298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198</v>
      </c>
      <c r="I19" s="31">
        <v>115</v>
      </c>
      <c r="J19" s="32">
        <f t="shared" si="0"/>
        <v>313</v>
      </c>
      <c r="K19" s="192" t="s">
        <v>90</v>
      </c>
      <c r="L19" s="33">
        <v>287</v>
      </c>
      <c r="M19" s="33">
        <v>207</v>
      </c>
      <c r="N19" s="33">
        <v>149</v>
      </c>
      <c r="O19" s="33">
        <v>128</v>
      </c>
      <c r="P19" s="31">
        <v>113</v>
      </c>
      <c r="Q19" s="32">
        <f t="shared" si="1"/>
        <v>884</v>
      </c>
      <c r="R19" s="205">
        <f t="shared" si="2"/>
        <v>1197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97</v>
      </c>
      <c r="I20" s="36">
        <v>59</v>
      </c>
      <c r="J20" s="37">
        <f t="shared" si="0"/>
        <v>156</v>
      </c>
      <c r="K20" s="193" t="s">
        <v>90</v>
      </c>
      <c r="L20" s="38">
        <v>206</v>
      </c>
      <c r="M20" s="38">
        <v>118</v>
      </c>
      <c r="N20" s="38">
        <v>82</v>
      </c>
      <c r="O20" s="38">
        <v>102</v>
      </c>
      <c r="P20" s="36">
        <v>83</v>
      </c>
      <c r="Q20" s="32">
        <f t="shared" si="1"/>
        <v>591</v>
      </c>
      <c r="R20" s="206">
        <f t="shared" si="2"/>
        <v>747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22</v>
      </c>
      <c r="I21" s="23">
        <v>31</v>
      </c>
      <c r="J21" s="24">
        <f t="shared" si="0"/>
        <v>53</v>
      </c>
      <c r="K21" s="191" t="s">
        <v>90</v>
      </c>
      <c r="L21" s="25">
        <v>37</v>
      </c>
      <c r="M21" s="25">
        <v>48</v>
      </c>
      <c r="N21" s="25">
        <v>27</v>
      </c>
      <c r="O21" s="25">
        <v>14</v>
      </c>
      <c r="P21" s="26">
        <v>32</v>
      </c>
      <c r="Q21" s="41">
        <f t="shared" si="1"/>
        <v>158</v>
      </c>
      <c r="R21" s="207">
        <f t="shared" si="2"/>
        <v>211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803</v>
      </c>
      <c r="I22" s="209">
        <f>I14+I21</f>
        <v>616</v>
      </c>
      <c r="J22" s="210">
        <f t="shared" si="0"/>
        <v>1419</v>
      </c>
      <c r="K22" s="211" t="s">
        <v>90</v>
      </c>
      <c r="L22" s="212">
        <f>L14+L21</f>
        <v>1325</v>
      </c>
      <c r="M22" s="212">
        <f>M14+M21</f>
        <v>993</v>
      </c>
      <c r="N22" s="212">
        <f>N14+N21</f>
        <v>669</v>
      </c>
      <c r="O22" s="212">
        <f>O14+O21</f>
        <v>635</v>
      </c>
      <c r="P22" s="209">
        <f>P14+P21</f>
        <v>596</v>
      </c>
      <c r="Q22" s="210">
        <f t="shared" si="1"/>
        <v>4218</v>
      </c>
      <c r="R22" s="213">
        <f t="shared" si="2"/>
        <v>5637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2095</v>
      </c>
      <c r="I24" s="217">
        <f>I25+I26+I27+I28+I29+I30</f>
        <v>1777</v>
      </c>
      <c r="J24" s="24">
        <f aca="true" t="shared" si="3" ref="J24:J32">SUM(H24:I24)</f>
        <v>3872</v>
      </c>
      <c r="K24" s="191" t="s">
        <v>89</v>
      </c>
      <c r="L24" s="25">
        <f>L25+L26+L27+L28+L29+L30</f>
        <v>2942</v>
      </c>
      <c r="M24" s="25">
        <f>M25+M26+M27+M28+M29+M30</f>
        <v>1794</v>
      </c>
      <c r="N24" s="25">
        <f>N25+N26+N27+N28+N29+N30</f>
        <v>1377</v>
      </c>
      <c r="O24" s="25">
        <f>O25+O26+O27+O28+O29+O30</f>
        <v>1576</v>
      </c>
      <c r="P24" s="25">
        <f>P25+P26+P27+P28+P29+P30</f>
        <v>1603</v>
      </c>
      <c r="Q24" s="27">
        <f aca="true" t="shared" si="4" ref="Q24:Q32">SUM(K24:P24)</f>
        <v>9292</v>
      </c>
      <c r="R24" s="203">
        <f aca="true" t="shared" si="5" ref="R24:R32">SUM(J24,Q24)</f>
        <v>13164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84</v>
      </c>
      <c r="I25" s="31">
        <v>82</v>
      </c>
      <c r="J25" s="32">
        <f t="shared" si="3"/>
        <v>166</v>
      </c>
      <c r="K25" s="192" t="s">
        <v>89</v>
      </c>
      <c r="L25" s="33">
        <v>98</v>
      </c>
      <c r="M25" s="33">
        <v>64</v>
      </c>
      <c r="N25" s="33">
        <v>43</v>
      </c>
      <c r="O25" s="33">
        <v>34</v>
      </c>
      <c r="P25" s="31">
        <v>54</v>
      </c>
      <c r="Q25" s="32">
        <f t="shared" si="4"/>
        <v>293</v>
      </c>
      <c r="R25" s="204">
        <f t="shared" si="5"/>
        <v>459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172</v>
      </c>
      <c r="I26" s="31">
        <v>146</v>
      </c>
      <c r="J26" s="32">
        <f t="shared" si="3"/>
        <v>318</v>
      </c>
      <c r="K26" s="192" t="s">
        <v>89</v>
      </c>
      <c r="L26" s="33">
        <v>168</v>
      </c>
      <c r="M26" s="33">
        <v>112</v>
      </c>
      <c r="N26" s="33">
        <v>67</v>
      </c>
      <c r="O26" s="33">
        <v>63</v>
      </c>
      <c r="P26" s="31">
        <v>80</v>
      </c>
      <c r="Q26" s="32">
        <f t="shared" si="4"/>
        <v>490</v>
      </c>
      <c r="R26" s="205">
        <f t="shared" si="5"/>
        <v>808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363</v>
      </c>
      <c r="I27" s="31">
        <v>269</v>
      </c>
      <c r="J27" s="32">
        <f t="shared" si="3"/>
        <v>632</v>
      </c>
      <c r="K27" s="192" t="s">
        <v>89</v>
      </c>
      <c r="L27" s="33">
        <v>350</v>
      </c>
      <c r="M27" s="33">
        <v>210</v>
      </c>
      <c r="N27" s="33">
        <v>112</v>
      </c>
      <c r="O27" s="33">
        <v>120</v>
      </c>
      <c r="P27" s="31">
        <v>123</v>
      </c>
      <c r="Q27" s="32">
        <f t="shared" si="4"/>
        <v>915</v>
      </c>
      <c r="R27" s="205">
        <f t="shared" si="5"/>
        <v>1547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659</v>
      </c>
      <c r="I28" s="31">
        <v>532</v>
      </c>
      <c r="J28" s="32">
        <f t="shared" si="3"/>
        <v>1191</v>
      </c>
      <c r="K28" s="192" t="s">
        <v>89</v>
      </c>
      <c r="L28" s="33">
        <v>769</v>
      </c>
      <c r="M28" s="33">
        <v>385</v>
      </c>
      <c r="N28" s="33">
        <v>255</v>
      </c>
      <c r="O28" s="33">
        <v>283</v>
      </c>
      <c r="P28" s="31">
        <v>291</v>
      </c>
      <c r="Q28" s="32">
        <f t="shared" si="4"/>
        <v>1983</v>
      </c>
      <c r="R28" s="205">
        <f t="shared" si="5"/>
        <v>3174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584</v>
      </c>
      <c r="I29" s="31">
        <v>479</v>
      </c>
      <c r="J29" s="32">
        <f t="shared" si="3"/>
        <v>1063</v>
      </c>
      <c r="K29" s="192" t="s">
        <v>89</v>
      </c>
      <c r="L29" s="33">
        <v>881</v>
      </c>
      <c r="M29" s="33">
        <v>497</v>
      </c>
      <c r="N29" s="33">
        <v>396</v>
      </c>
      <c r="O29" s="33">
        <v>461</v>
      </c>
      <c r="P29" s="31">
        <v>400</v>
      </c>
      <c r="Q29" s="32">
        <f t="shared" si="4"/>
        <v>2635</v>
      </c>
      <c r="R29" s="205">
        <f t="shared" si="5"/>
        <v>3698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233</v>
      </c>
      <c r="I30" s="36">
        <v>269</v>
      </c>
      <c r="J30" s="37">
        <f t="shared" si="3"/>
        <v>502</v>
      </c>
      <c r="K30" s="193" t="s">
        <v>89</v>
      </c>
      <c r="L30" s="38">
        <v>676</v>
      </c>
      <c r="M30" s="38">
        <v>526</v>
      </c>
      <c r="N30" s="38">
        <v>504</v>
      </c>
      <c r="O30" s="38">
        <v>615</v>
      </c>
      <c r="P30" s="36">
        <v>655</v>
      </c>
      <c r="Q30" s="37">
        <f t="shared" si="4"/>
        <v>2976</v>
      </c>
      <c r="R30" s="206">
        <f t="shared" si="5"/>
        <v>3478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25</v>
      </c>
      <c r="I31" s="23">
        <v>31</v>
      </c>
      <c r="J31" s="24">
        <f t="shared" si="3"/>
        <v>56</v>
      </c>
      <c r="K31" s="191" t="s">
        <v>89</v>
      </c>
      <c r="L31" s="25">
        <v>35</v>
      </c>
      <c r="M31" s="25">
        <v>25</v>
      </c>
      <c r="N31" s="25">
        <v>18</v>
      </c>
      <c r="O31" s="25">
        <v>13</v>
      </c>
      <c r="P31" s="26">
        <v>22</v>
      </c>
      <c r="Q31" s="41">
        <f t="shared" si="4"/>
        <v>113</v>
      </c>
      <c r="R31" s="207">
        <f t="shared" si="5"/>
        <v>169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2120</v>
      </c>
      <c r="I32" s="209">
        <f>I24+I31</f>
        <v>1808</v>
      </c>
      <c r="J32" s="210">
        <f t="shared" si="3"/>
        <v>3928</v>
      </c>
      <c r="K32" s="211" t="s">
        <v>89</v>
      </c>
      <c r="L32" s="212">
        <f>L24+L31</f>
        <v>2977</v>
      </c>
      <c r="M32" s="212">
        <f>M24+M31</f>
        <v>1819</v>
      </c>
      <c r="N32" s="212">
        <f>N24+N31</f>
        <v>1395</v>
      </c>
      <c r="O32" s="212">
        <f>O24+O31</f>
        <v>1589</v>
      </c>
      <c r="P32" s="209">
        <f>P24+P31</f>
        <v>1625</v>
      </c>
      <c r="Q32" s="210">
        <f t="shared" si="4"/>
        <v>9405</v>
      </c>
      <c r="R32" s="213">
        <f t="shared" si="5"/>
        <v>13333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2876</v>
      </c>
      <c r="I34" s="217">
        <f t="shared" si="6"/>
        <v>2362</v>
      </c>
      <c r="J34" s="24">
        <f aca="true" t="shared" si="7" ref="J34:J42">SUM(H34:I34)</f>
        <v>5238</v>
      </c>
      <c r="K34" s="191" t="s">
        <v>89</v>
      </c>
      <c r="L34" s="218">
        <f aca="true" t="shared" si="8" ref="L34:P41">L14+L24</f>
        <v>4230</v>
      </c>
      <c r="M34" s="218">
        <f t="shared" si="8"/>
        <v>2739</v>
      </c>
      <c r="N34" s="218">
        <f t="shared" si="8"/>
        <v>2019</v>
      </c>
      <c r="O34" s="218">
        <f t="shared" si="8"/>
        <v>2197</v>
      </c>
      <c r="P34" s="218">
        <f t="shared" si="8"/>
        <v>2167</v>
      </c>
      <c r="Q34" s="27">
        <f aca="true" t="shared" si="9" ref="Q34:Q42">SUM(K34:P34)</f>
        <v>13352</v>
      </c>
      <c r="R34" s="203">
        <f aca="true" t="shared" si="10" ref="R34:R42">SUM(J34,Q34)</f>
        <v>18590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163</v>
      </c>
      <c r="I35" s="219">
        <f t="shared" si="6"/>
        <v>158</v>
      </c>
      <c r="J35" s="32">
        <f t="shared" si="7"/>
        <v>321</v>
      </c>
      <c r="K35" s="220" t="s">
        <v>89</v>
      </c>
      <c r="L35" s="157">
        <f t="shared" si="8"/>
        <v>215</v>
      </c>
      <c r="M35" s="157">
        <f t="shared" si="8"/>
        <v>167</v>
      </c>
      <c r="N35" s="157">
        <f t="shared" si="8"/>
        <v>110</v>
      </c>
      <c r="O35" s="157">
        <f t="shared" si="8"/>
        <v>75</v>
      </c>
      <c r="P35" s="154">
        <f t="shared" si="8"/>
        <v>102</v>
      </c>
      <c r="Q35" s="32">
        <f t="shared" si="9"/>
        <v>669</v>
      </c>
      <c r="R35" s="204">
        <f t="shared" si="10"/>
        <v>990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274</v>
      </c>
      <c r="I36" s="221">
        <f t="shared" si="6"/>
        <v>240</v>
      </c>
      <c r="J36" s="32">
        <f t="shared" si="7"/>
        <v>514</v>
      </c>
      <c r="K36" s="222" t="s">
        <v>89</v>
      </c>
      <c r="L36" s="158">
        <f t="shared" si="8"/>
        <v>331</v>
      </c>
      <c r="M36" s="158">
        <f t="shared" si="8"/>
        <v>247</v>
      </c>
      <c r="N36" s="158">
        <f t="shared" si="8"/>
        <v>157</v>
      </c>
      <c r="O36" s="158">
        <f t="shared" si="8"/>
        <v>138</v>
      </c>
      <c r="P36" s="156">
        <f t="shared" si="8"/>
        <v>161</v>
      </c>
      <c r="Q36" s="32">
        <f t="shared" si="9"/>
        <v>1034</v>
      </c>
      <c r="R36" s="205">
        <f t="shared" si="10"/>
        <v>1548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488</v>
      </c>
      <c r="I37" s="221">
        <f t="shared" si="6"/>
        <v>367</v>
      </c>
      <c r="J37" s="32">
        <f t="shared" si="7"/>
        <v>855</v>
      </c>
      <c r="K37" s="222" t="s">
        <v>89</v>
      </c>
      <c r="L37" s="158">
        <f t="shared" si="8"/>
        <v>550</v>
      </c>
      <c r="M37" s="158">
        <f t="shared" si="8"/>
        <v>368</v>
      </c>
      <c r="N37" s="158">
        <f t="shared" si="8"/>
        <v>219</v>
      </c>
      <c r="O37" s="158">
        <f t="shared" si="8"/>
        <v>236</v>
      </c>
      <c r="P37" s="156">
        <f t="shared" si="8"/>
        <v>232</v>
      </c>
      <c r="Q37" s="32">
        <f t="shared" si="9"/>
        <v>1605</v>
      </c>
      <c r="R37" s="205">
        <f t="shared" si="10"/>
        <v>2460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839</v>
      </c>
      <c r="I38" s="221">
        <f t="shared" si="6"/>
        <v>675</v>
      </c>
      <c r="J38" s="32">
        <f t="shared" si="7"/>
        <v>1514</v>
      </c>
      <c r="K38" s="222" t="s">
        <v>89</v>
      </c>
      <c r="L38" s="158">
        <f t="shared" si="8"/>
        <v>1084</v>
      </c>
      <c r="M38" s="158">
        <f t="shared" si="8"/>
        <v>609</v>
      </c>
      <c r="N38" s="158">
        <f t="shared" si="8"/>
        <v>402</v>
      </c>
      <c r="O38" s="158">
        <f t="shared" si="8"/>
        <v>442</v>
      </c>
      <c r="P38" s="156">
        <f t="shared" si="8"/>
        <v>421</v>
      </c>
      <c r="Q38" s="32">
        <f t="shared" si="9"/>
        <v>2958</v>
      </c>
      <c r="R38" s="205">
        <f t="shared" si="10"/>
        <v>4472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782</v>
      </c>
      <c r="I39" s="221">
        <f t="shared" si="6"/>
        <v>594</v>
      </c>
      <c r="J39" s="32">
        <f t="shared" si="7"/>
        <v>1376</v>
      </c>
      <c r="K39" s="222" t="s">
        <v>89</v>
      </c>
      <c r="L39" s="158">
        <f t="shared" si="8"/>
        <v>1168</v>
      </c>
      <c r="M39" s="158">
        <f t="shared" si="8"/>
        <v>704</v>
      </c>
      <c r="N39" s="158">
        <f t="shared" si="8"/>
        <v>545</v>
      </c>
      <c r="O39" s="158">
        <f t="shared" si="8"/>
        <v>589</v>
      </c>
      <c r="P39" s="156">
        <f t="shared" si="8"/>
        <v>513</v>
      </c>
      <c r="Q39" s="32">
        <f t="shared" si="9"/>
        <v>3519</v>
      </c>
      <c r="R39" s="205">
        <f t="shared" si="10"/>
        <v>4895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330</v>
      </c>
      <c r="I40" s="223">
        <f t="shared" si="6"/>
        <v>328</v>
      </c>
      <c r="J40" s="37">
        <f t="shared" si="7"/>
        <v>658</v>
      </c>
      <c r="K40" s="224" t="s">
        <v>89</v>
      </c>
      <c r="L40" s="225">
        <f t="shared" si="8"/>
        <v>882</v>
      </c>
      <c r="M40" s="225">
        <f t="shared" si="8"/>
        <v>644</v>
      </c>
      <c r="N40" s="225">
        <f t="shared" si="8"/>
        <v>586</v>
      </c>
      <c r="O40" s="225">
        <f t="shared" si="8"/>
        <v>717</v>
      </c>
      <c r="P40" s="226">
        <f t="shared" si="8"/>
        <v>738</v>
      </c>
      <c r="Q40" s="227">
        <f t="shared" si="9"/>
        <v>3567</v>
      </c>
      <c r="R40" s="206">
        <f t="shared" si="10"/>
        <v>4225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47</v>
      </c>
      <c r="I41" s="217">
        <f t="shared" si="6"/>
        <v>62</v>
      </c>
      <c r="J41" s="22">
        <f t="shared" si="7"/>
        <v>109</v>
      </c>
      <c r="K41" s="228" t="s">
        <v>89</v>
      </c>
      <c r="L41" s="148">
        <f t="shared" si="8"/>
        <v>72</v>
      </c>
      <c r="M41" s="148">
        <f t="shared" si="8"/>
        <v>73</v>
      </c>
      <c r="N41" s="148">
        <f t="shared" si="8"/>
        <v>45</v>
      </c>
      <c r="O41" s="148">
        <f t="shared" si="8"/>
        <v>27</v>
      </c>
      <c r="P41" s="149">
        <f t="shared" si="8"/>
        <v>54</v>
      </c>
      <c r="Q41" s="27">
        <f t="shared" si="9"/>
        <v>271</v>
      </c>
      <c r="R41" s="229">
        <f t="shared" si="10"/>
        <v>380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2923</v>
      </c>
      <c r="I42" s="209">
        <f>I34+I41</f>
        <v>2424</v>
      </c>
      <c r="J42" s="210">
        <f t="shared" si="7"/>
        <v>5347</v>
      </c>
      <c r="K42" s="211" t="s">
        <v>89</v>
      </c>
      <c r="L42" s="212">
        <f>L34+L41</f>
        <v>4302</v>
      </c>
      <c r="M42" s="212">
        <f>M34+M41</f>
        <v>2812</v>
      </c>
      <c r="N42" s="212">
        <f>N34+N41</f>
        <v>2064</v>
      </c>
      <c r="O42" s="212">
        <f>O34+O41</f>
        <v>2224</v>
      </c>
      <c r="P42" s="209">
        <f>P34+P41</f>
        <v>2221</v>
      </c>
      <c r="Q42" s="210">
        <f t="shared" si="9"/>
        <v>13623</v>
      </c>
      <c r="R42" s="213">
        <f t="shared" si="10"/>
        <v>18970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平成２７年（２０１５年）８月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1506</v>
      </c>
      <c r="I49" s="56">
        <v>1627</v>
      </c>
      <c r="J49" s="57">
        <f>SUM(H49:I49)</f>
        <v>3133</v>
      </c>
      <c r="K49" s="58">
        <v>0</v>
      </c>
      <c r="L49" s="59">
        <v>3008</v>
      </c>
      <c r="M49" s="59">
        <v>2019</v>
      </c>
      <c r="N49" s="59">
        <v>1230</v>
      </c>
      <c r="O49" s="59">
        <v>817</v>
      </c>
      <c r="P49" s="60">
        <v>425</v>
      </c>
      <c r="Q49" s="61">
        <f>SUM(K49:P49)</f>
        <v>7499</v>
      </c>
      <c r="R49" s="28">
        <f>SUM(J49,Q49)</f>
        <v>10632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17</v>
      </c>
      <c r="I50" s="63">
        <v>41</v>
      </c>
      <c r="J50" s="64">
        <f>SUM(H50:I50)</f>
        <v>58</v>
      </c>
      <c r="K50" s="65">
        <v>0</v>
      </c>
      <c r="L50" s="66">
        <v>43</v>
      </c>
      <c r="M50" s="66">
        <v>56</v>
      </c>
      <c r="N50" s="66">
        <v>28</v>
      </c>
      <c r="O50" s="66">
        <v>11</v>
      </c>
      <c r="P50" s="67">
        <v>16</v>
      </c>
      <c r="Q50" s="68">
        <f>SUM(K50:P50)</f>
        <v>154</v>
      </c>
      <c r="R50" s="39">
        <f>SUM(J50,Q50)</f>
        <v>212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1523</v>
      </c>
      <c r="I51" s="43">
        <f t="shared" si="11"/>
        <v>1668</v>
      </c>
      <c r="J51" s="44">
        <f t="shared" si="11"/>
        <v>3191</v>
      </c>
      <c r="K51" s="45">
        <f t="shared" si="11"/>
        <v>0</v>
      </c>
      <c r="L51" s="46">
        <f t="shared" si="11"/>
        <v>3051</v>
      </c>
      <c r="M51" s="46">
        <f t="shared" si="11"/>
        <v>2075</v>
      </c>
      <c r="N51" s="46">
        <f t="shared" si="11"/>
        <v>1258</v>
      </c>
      <c r="O51" s="46">
        <f t="shared" si="11"/>
        <v>828</v>
      </c>
      <c r="P51" s="43">
        <f t="shared" si="11"/>
        <v>441</v>
      </c>
      <c r="Q51" s="44">
        <f>SUM(K51:P51)</f>
        <v>7653</v>
      </c>
      <c r="R51" s="47">
        <f>SUM(J51,Q51)</f>
        <v>10844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平成２７年（２０１５年）８月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20</v>
      </c>
      <c r="I58" s="56">
        <v>13</v>
      </c>
      <c r="J58" s="57">
        <f>SUM(H58:I58)</f>
        <v>33</v>
      </c>
      <c r="K58" s="58">
        <v>0</v>
      </c>
      <c r="L58" s="59">
        <v>395</v>
      </c>
      <c r="M58" s="59">
        <v>422</v>
      </c>
      <c r="N58" s="59">
        <v>373</v>
      </c>
      <c r="O58" s="59">
        <v>266</v>
      </c>
      <c r="P58" s="60">
        <v>120</v>
      </c>
      <c r="Q58" s="70">
        <f>SUM(K58:P58)</f>
        <v>1576</v>
      </c>
      <c r="R58" s="71">
        <f>SUM(J58,Q58)</f>
        <v>1609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5</v>
      </c>
      <c r="M59" s="66">
        <v>7</v>
      </c>
      <c r="N59" s="66">
        <v>3</v>
      </c>
      <c r="O59" s="66">
        <v>3</v>
      </c>
      <c r="P59" s="67">
        <v>3</v>
      </c>
      <c r="Q59" s="72">
        <f>SUM(K59:P59)</f>
        <v>21</v>
      </c>
      <c r="R59" s="73">
        <f>SUM(J59,Q59)</f>
        <v>21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20</v>
      </c>
      <c r="I60" s="43">
        <f>I58+I59</f>
        <v>13</v>
      </c>
      <c r="J60" s="44">
        <f>SUM(H60:I60)</f>
        <v>33</v>
      </c>
      <c r="K60" s="45">
        <f aca="true" t="shared" si="12" ref="K60:P60">K58+K59</f>
        <v>0</v>
      </c>
      <c r="L60" s="46">
        <f t="shared" si="12"/>
        <v>400</v>
      </c>
      <c r="M60" s="46">
        <f t="shared" si="12"/>
        <v>429</v>
      </c>
      <c r="N60" s="46">
        <f t="shared" si="12"/>
        <v>376</v>
      </c>
      <c r="O60" s="46">
        <f t="shared" si="12"/>
        <v>269</v>
      </c>
      <c r="P60" s="43">
        <f t="shared" si="12"/>
        <v>123</v>
      </c>
      <c r="Q60" s="74">
        <f>SUM(K60:P60)</f>
        <v>1597</v>
      </c>
      <c r="R60" s="75">
        <f>SUM(J60,Q60)</f>
        <v>1630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平成２７年（２０１５年）８月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6</v>
      </c>
      <c r="L68" s="240">
        <v>33</v>
      </c>
      <c r="M68" s="59">
        <v>180</v>
      </c>
      <c r="N68" s="59">
        <v>381</v>
      </c>
      <c r="O68" s="59">
        <v>402</v>
      </c>
      <c r="P68" s="70">
        <f>SUM(K68:O68)</f>
        <v>1002</v>
      </c>
      <c r="Q68" s="71">
        <f>SUM(J68,P68)</f>
        <v>1002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238">
        <v>0</v>
      </c>
      <c r="L69" s="66">
        <v>1</v>
      </c>
      <c r="M69" s="66">
        <v>1</v>
      </c>
      <c r="N69" s="66">
        <v>2</v>
      </c>
      <c r="O69" s="66">
        <v>5</v>
      </c>
      <c r="P69" s="72">
        <f>SUM(K69:O69)</f>
        <v>9</v>
      </c>
      <c r="Q69" s="73">
        <f>SUM(J69,P69)</f>
        <v>9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6</v>
      </c>
      <c r="L70" s="46">
        <f>L68+L69</f>
        <v>34</v>
      </c>
      <c r="M70" s="46">
        <f>M68+M69</f>
        <v>181</v>
      </c>
      <c r="N70" s="46">
        <f>N68+N69</f>
        <v>383</v>
      </c>
      <c r="O70" s="43">
        <f>O68+O69</f>
        <v>407</v>
      </c>
      <c r="P70" s="74">
        <f>SUM(K70:O70)</f>
        <v>1011</v>
      </c>
      <c r="Q70" s="75">
        <f>SUM(J70,P70)</f>
        <v>1011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平成２７年（２０１５年）８月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239">
        <v>33</v>
      </c>
      <c r="L76" s="59">
        <v>58</v>
      </c>
      <c r="M76" s="59">
        <v>117</v>
      </c>
      <c r="N76" s="59">
        <v>149</v>
      </c>
      <c r="O76" s="59">
        <v>89</v>
      </c>
      <c r="P76" s="70">
        <f>SUM(K76:O76)</f>
        <v>446</v>
      </c>
      <c r="Q76" s="71">
        <f>SUM(J76,P76)</f>
        <v>446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238">
        <v>1</v>
      </c>
      <c r="L77" s="66">
        <v>0</v>
      </c>
      <c r="M77" s="66">
        <v>3</v>
      </c>
      <c r="N77" s="66">
        <v>0</v>
      </c>
      <c r="O77" s="66">
        <v>0</v>
      </c>
      <c r="P77" s="72">
        <f>SUM(K77:O77)</f>
        <v>4</v>
      </c>
      <c r="Q77" s="73">
        <f>SUM(J77,P77)</f>
        <v>4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34</v>
      </c>
      <c r="L78" s="46">
        <f>L76+L77</f>
        <v>58</v>
      </c>
      <c r="M78" s="46">
        <f>M76+M77</f>
        <v>120</v>
      </c>
      <c r="N78" s="46">
        <f>N76+N77</f>
        <v>149</v>
      </c>
      <c r="O78" s="43">
        <f>O76+O77</f>
        <v>89</v>
      </c>
      <c r="P78" s="74">
        <f>SUM(K78:O78)</f>
        <v>450</v>
      </c>
      <c r="Q78" s="75">
        <f>SUM(J78,P78)</f>
        <v>450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平成２７年（２０１５年）８月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4</v>
      </c>
      <c r="L84" s="59">
        <v>5</v>
      </c>
      <c r="M84" s="59">
        <v>30</v>
      </c>
      <c r="N84" s="59">
        <v>269</v>
      </c>
      <c r="O84" s="60">
        <v>577</v>
      </c>
      <c r="P84" s="70">
        <f>SUM(K84:O84)</f>
        <v>885</v>
      </c>
      <c r="Q84" s="71">
        <f>SUM(J84,P84)</f>
        <v>885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2</v>
      </c>
      <c r="O85" s="67">
        <v>8</v>
      </c>
      <c r="P85" s="72">
        <f>SUM(K85:O85)</f>
        <v>10</v>
      </c>
      <c r="Q85" s="73">
        <f>SUM(J85,P85)</f>
        <v>10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4</v>
      </c>
      <c r="L86" s="46">
        <f>L84+L85</f>
        <v>5</v>
      </c>
      <c r="M86" s="46">
        <f>M84+M85</f>
        <v>30</v>
      </c>
      <c r="N86" s="46">
        <f>N84+N85</f>
        <v>271</v>
      </c>
      <c r="O86" s="43">
        <f>O84+O85</f>
        <v>585</v>
      </c>
      <c r="P86" s="74">
        <f>SUM(K86:O86)</f>
        <v>895</v>
      </c>
      <c r="Q86" s="75">
        <f>SUM(J86,P86)</f>
        <v>895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平成２７年（２０１５年）８月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3673</v>
      </c>
      <c r="I93" s="98">
        <f t="shared" si="13"/>
        <v>4420</v>
      </c>
      <c r="J93" s="99">
        <f t="shared" si="13"/>
        <v>8093</v>
      </c>
      <c r="K93" s="100">
        <f t="shared" si="13"/>
        <v>0</v>
      </c>
      <c r="L93" s="101">
        <f t="shared" si="13"/>
        <v>8476</v>
      </c>
      <c r="M93" s="101">
        <f t="shared" si="13"/>
        <v>6333</v>
      </c>
      <c r="N93" s="101">
        <f t="shared" si="13"/>
        <v>4070</v>
      </c>
      <c r="O93" s="101">
        <f t="shared" si="13"/>
        <v>2771</v>
      </c>
      <c r="P93" s="102">
        <f t="shared" si="13"/>
        <v>1725</v>
      </c>
      <c r="Q93" s="103">
        <f t="shared" si="13"/>
        <v>23375</v>
      </c>
      <c r="R93" s="104">
        <f t="shared" si="13"/>
        <v>31468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823</v>
      </c>
      <c r="I94" s="98">
        <f t="shared" si="14"/>
        <v>975</v>
      </c>
      <c r="J94" s="99">
        <f t="shared" si="14"/>
        <v>1798</v>
      </c>
      <c r="K94" s="100">
        <f t="shared" si="14"/>
        <v>0</v>
      </c>
      <c r="L94" s="101">
        <f t="shared" si="14"/>
        <v>1843</v>
      </c>
      <c r="M94" s="101">
        <f t="shared" si="14"/>
        <v>1365</v>
      </c>
      <c r="N94" s="101">
        <f t="shared" si="14"/>
        <v>952</v>
      </c>
      <c r="O94" s="101">
        <f t="shared" si="14"/>
        <v>714</v>
      </c>
      <c r="P94" s="102">
        <f t="shared" si="14"/>
        <v>576</v>
      </c>
      <c r="Q94" s="103">
        <f t="shared" si="14"/>
        <v>5450</v>
      </c>
      <c r="R94" s="104">
        <f aca="true" t="shared" si="15" ref="R94:R99">SUM(J94,Q94)</f>
        <v>7248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758</v>
      </c>
      <c r="I95" s="110">
        <v>868</v>
      </c>
      <c r="J95" s="111">
        <f>SUM(H95:I95)</f>
        <v>1626</v>
      </c>
      <c r="K95" s="112">
        <v>0</v>
      </c>
      <c r="L95" s="237">
        <v>1306</v>
      </c>
      <c r="M95" s="113">
        <v>795</v>
      </c>
      <c r="N95" s="113">
        <v>463</v>
      </c>
      <c r="O95" s="113">
        <v>307</v>
      </c>
      <c r="P95" s="110">
        <v>205</v>
      </c>
      <c r="Q95" s="111">
        <f>SUM(K95:P95)</f>
        <v>3076</v>
      </c>
      <c r="R95" s="114">
        <f t="shared" si="15"/>
        <v>4702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236">
        <v>0</v>
      </c>
      <c r="M96" s="122">
        <v>0</v>
      </c>
      <c r="N96" s="122">
        <v>4</v>
      </c>
      <c r="O96" s="122">
        <v>11</v>
      </c>
      <c r="P96" s="119">
        <v>29</v>
      </c>
      <c r="Q96" s="120">
        <f>SUM(K96:P96)</f>
        <v>44</v>
      </c>
      <c r="R96" s="123">
        <f t="shared" si="15"/>
        <v>44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14</v>
      </c>
      <c r="I97" s="119">
        <v>17</v>
      </c>
      <c r="J97" s="120">
        <f>SUM(H97:I97)</f>
        <v>31</v>
      </c>
      <c r="K97" s="121">
        <v>0</v>
      </c>
      <c r="L97" s="236">
        <v>142</v>
      </c>
      <c r="M97" s="122">
        <v>155</v>
      </c>
      <c r="N97" s="122">
        <v>116</v>
      </c>
      <c r="O97" s="122">
        <v>108</v>
      </c>
      <c r="P97" s="119">
        <v>86</v>
      </c>
      <c r="Q97" s="120">
        <f>SUM(K97:P97)</f>
        <v>607</v>
      </c>
      <c r="R97" s="123">
        <f t="shared" si="15"/>
        <v>638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8</v>
      </c>
      <c r="I98" s="119">
        <v>36</v>
      </c>
      <c r="J98" s="120">
        <f>SUM(H98:I98)</f>
        <v>44</v>
      </c>
      <c r="K98" s="121">
        <v>0</v>
      </c>
      <c r="L98" s="236">
        <v>62</v>
      </c>
      <c r="M98" s="122">
        <v>92</v>
      </c>
      <c r="N98" s="122">
        <v>59</v>
      </c>
      <c r="O98" s="122">
        <v>31</v>
      </c>
      <c r="P98" s="119">
        <v>40</v>
      </c>
      <c r="Q98" s="120">
        <f>SUM(K98:P98)</f>
        <v>284</v>
      </c>
      <c r="R98" s="123">
        <f t="shared" si="15"/>
        <v>328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43</v>
      </c>
      <c r="I99" s="127">
        <v>54</v>
      </c>
      <c r="J99" s="128">
        <f>SUM(H99:I99)</f>
        <v>97</v>
      </c>
      <c r="K99" s="129">
        <v>0</v>
      </c>
      <c r="L99" s="235">
        <v>333</v>
      </c>
      <c r="M99" s="130">
        <v>323</v>
      </c>
      <c r="N99" s="130">
        <v>310</v>
      </c>
      <c r="O99" s="130">
        <v>257</v>
      </c>
      <c r="P99" s="127">
        <v>216</v>
      </c>
      <c r="Q99" s="128">
        <f>SUM(K99:P99)</f>
        <v>1439</v>
      </c>
      <c r="R99" s="131">
        <f t="shared" si="15"/>
        <v>1536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771</v>
      </c>
      <c r="I100" s="98">
        <f t="shared" si="16"/>
        <v>860</v>
      </c>
      <c r="J100" s="99">
        <f t="shared" si="16"/>
        <v>1631</v>
      </c>
      <c r="K100" s="100">
        <f t="shared" si="16"/>
        <v>0</v>
      </c>
      <c r="L100" s="101">
        <f t="shared" si="16"/>
        <v>2283</v>
      </c>
      <c r="M100" s="101">
        <f t="shared" si="16"/>
        <v>1580</v>
      </c>
      <c r="N100" s="101">
        <f t="shared" si="16"/>
        <v>908</v>
      </c>
      <c r="O100" s="101">
        <f t="shared" si="16"/>
        <v>555</v>
      </c>
      <c r="P100" s="102">
        <f t="shared" si="16"/>
        <v>299</v>
      </c>
      <c r="Q100" s="103">
        <f t="shared" si="16"/>
        <v>5625</v>
      </c>
      <c r="R100" s="104">
        <f t="shared" si="16"/>
        <v>7256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667</v>
      </c>
      <c r="I101" s="110">
        <v>709</v>
      </c>
      <c r="J101" s="132">
        <f>SUM(H101:I101)</f>
        <v>1376</v>
      </c>
      <c r="K101" s="112">
        <v>0</v>
      </c>
      <c r="L101" s="113">
        <v>1851</v>
      </c>
      <c r="M101" s="113">
        <v>1157</v>
      </c>
      <c r="N101" s="113">
        <v>633</v>
      </c>
      <c r="O101" s="113">
        <v>419</v>
      </c>
      <c r="P101" s="110">
        <v>202</v>
      </c>
      <c r="Q101" s="111">
        <f>SUM(K101:P101)</f>
        <v>4262</v>
      </c>
      <c r="R101" s="114">
        <f>SUM(J101,Q101)</f>
        <v>5638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104</v>
      </c>
      <c r="I102" s="127">
        <v>151</v>
      </c>
      <c r="J102" s="133">
        <f>SUM(H102:I102)</f>
        <v>255</v>
      </c>
      <c r="K102" s="129">
        <v>0</v>
      </c>
      <c r="L102" s="130">
        <v>432</v>
      </c>
      <c r="M102" s="130">
        <v>423</v>
      </c>
      <c r="N102" s="130">
        <v>275</v>
      </c>
      <c r="O102" s="130">
        <v>136</v>
      </c>
      <c r="P102" s="127">
        <v>97</v>
      </c>
      <c r="Q102" s="128">
        <f>SUM(K102:P102)</f>
        <v>1363</v>
      </c>
      <c r="R102" s="131">
        <f>SUM(J102,Q102)</f>
        <v>1618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2</v>
      </c>
      <c r="I103" s="98">
        <f t="shared" si="17"/>
        <v>6</v>
      </c>
      <c r="J103" s="99">
        <f t="shared" si="17"/>
        <v>8</v>
      </c>
      <c r="K103" s="100">
        <f t="shared" si="17"/>
        <v>0</v>
      </c>
      <c r="L103" s="101">
        <f t="shared" si="17"/>
        <v>162</v>
      </c>
      <c r="M103" s="101">
        <f t="shared" si="17"/>
        <v>196</v>
      </c>
      <c r="N103" s="101">
        <f t="shared" si="17"/>
        <v>218</v>
      </c>
      <c r="O103" s="101">
        <f t="shared" si="17"/>
        <v>156</v>
      </c>
      <c r="P103" s="102">
        <f t="shared" si="17"/>
        <v>98</v>
      </c>
      <c r="Q103" s="103">
        <f t="shared" si="17"/>
        <v>830</v>
      </c>
      <c r="R103" s="104">
        <f t="shared" si="17"/>
        <v>838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2</v>
      </c>
      <c r="I104" s="110">
        <v>5</v>
      </c>
      <c r="J104" s="132">
        <f>SUM(H104:I104)</f>
        <v>7</v>
      </c>
      <c r="K104" s="112">
        <v>0</v>
      </c>
      <c r="L104" s="113">
        <v>139</v>
      </c>
      <c r="M104" s="113">
        <v>159</v>
      </c>
      <c r="N104" s="113">
        <v>156</v>
      </c>
      <c r="O104" s="113">
        <v>115</v>
      </c>
      <c r="P104" s="110">
        <v>71</v>
      </c>
      <c r="Q104" s="111">
        <f>SUM(K104:P104)</f>
        <v>640</v>
      </c>
      <c r="R104" s="114">
        <f>SUM(J104,Q104)</f>
        <v>647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1</v>
      </c>
      <c r="J105" s="134">
        <f>SUM(H105:I105)</f>
        <v>1</v>
      </c>
      <c r="K105" s="121">
        <v>0</v>
      </c>
      <c r="L105" s="122">
        <v>20</v>
      </c>
      <c r="M105" s="122">
        <v>35</v>
      </c>
      <c r="N105" s="122">
        <v>60</v>
      </c>
      <c r="O105" s="122">
        <v>38</v>
      </c>
      <c r="P105" s="119">
        <v>24</v>
      </c>
      <c r="Q105" s="120">
        <f>SUM(K105:P105)</f>
        <v>177</v>
      </c>
      <c r="R105" s="123">
        <f>SUM(J105,Q105)</f>
        <v>178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3</v>
      </c>
      <c r="M106" s="130">
        <v>2</v>
      </c>
      <c r="N106" s="130">
        <v>2</v>
      </c>
      <c r="O106" s="130">
        <v>3</v>
      </c>
      <c r="P106" s="127">
        <v>3</v>
      </c>
      <c r="Q106" s="128">
        <f>SUM(K106:P106)</f>
        <v>13</v>
      </c>
      <c r="R106" s="131">
        <f>SUM(J106,Q106)</f>
        <v>13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567</v>
      </c>
      <c r="I107" s="98">
        <f t="shared" si="18"/>
        <v>921</v>
      </c>
      <c r="J107" s="99">
        <f t="shared" si="18"/>
        <v>1488</v>
      </c>
      <c r="K107" s="100">
        <f t="shared" si="18"/>
        <v>0</v>
      </c>
      <c r="L107" s="101">
        <f t="shared" si="18"/>
        <v>1233</v>
      </c>
      <c r="M107" s="101">
        <f t="shared" si="18"/>
        <v>1253</v>
      </c>
      <c r="N107" s="101">
        <f t="shared" si="18"/>
        <v>852</v>
      </c>
      <c r="O107" s="101">
        <f t="shared" si="18"/>
        <v>617</v>
      </c>
      <c r="P107" s="102">
        <f t="shared" si="18"/>
        <v>352</v>
      </c>
      <c r="Q107" s="103">
        <f t="shared" si="18"/>
        <v>4307</v>
      </c>
      <c r="R107" s="104">
        <f t="shared" si="18"/>
        <v>5795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506</v>
      </c>
      <c r="I108" s="110">
        <v>869</v>
      </c>
      <c r="J108" s="132">
        <f>SUM(H108:I108)</f>
        <v>1375</v>
      </c>
      <c r="K108" s="112">
        <v>0</v>
      </c>
      <c r="L108" s="237">
        <v>1176</v>
      </c>
      <c r="M108" s="113">
        <v>1207</v>
      </c>
      <c r="N108" s="113">
        <v>817</v>
      </c>
      <c r="O108" s="113">
        <v>596</v>
      </c>
      <c r="P108" s="113">
        <v>351</v>
      </c>
      <c r="Q108" s="111">
        <f>SUM(K108:P108)</f>
        <v>4147</v>
      </c>
      <c r="R108" s="114">
        <f>SUM(J108,Q108)</f>
        <v>5522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31</v>
      </c>
      <c r="I109" s="119">
        <v>24</v>
      </c>
      <c r="J109" s="134">
        <f>SUM(H109:I109)</f>
        <v>55</v>
      </c>
      <c r="K109" s="121">
        <v>0</v>
      </c>
      <c r="L109" s="236">
        <v>32</v>
      </c>
      <c r="M109" s="122">
        <v>30</v>
      </c>
      <c r="N109" s="122">
        <v>16</v>
      </c>
      <c r="O109" s="122">
        <v>10</v>
      </c>
      <c r="P109" s="122">
        <v>1</v>
      </c>
      <c r="Q109" s="120">
        <f>SUM(K109:P109)</f>
        <v>89</v>
      </c>
      <c r="R109" s="123">
        <f>SUM(J109,Q109)</f>
        <v>144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30</v>
      </c>
      <c r="I110" s="127">
        <v>28</v>
      </c>
      <c r="J110" s="133">
        <f>SUM(H110:I110)</f>
        <v>58</v>
      </c>
      <c r="K110" s="129">
        <v>0</v>
      </c>
      <c r="L110" s="235">
        <v>25</v>
      </c>
      <c r="M110" s="130">
        <v>16</v>
      </c>
      <c r="N110" s="130">
        <v>19</v>
      </c>
      <c r="O110" s="130">
        <v>11</v>
      </c>
      <c r="P110" s="130">
        <v>0</v>
      </c>
      <c r="Q110" s="128">
        <f>SUM(K110:P110)</f>
        <v>71</v>
      </c>
      <c r="R110" s="131">
        <f>SUM(J110,Q110)</f>
        <v>129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19</v>
      </c>
      <c r="I111" s="98">
        <v>20</v>
      </c>
      <c r="J111" s="99">
        <f>SUM(H111:I111)</f>
        <v>39</v>
      </c>
      <c r="K111" s="100">
        <v>0</v>
      </c>
      <c r="L111" s="101">
        <v>133</v>
      </c>
      <c r="M111" s="101">
        <v>92</v>
      </c>
      <c r="N111" s="101">
        <v>79</v>
      </c>
      <c r="O111" s="101">
        <v>73</v>
      </c>
      <c r="P111" s="102">
        <v>36</v>
      </c>
      <c r="Q111" s="103">
        <f>SUM(K111:P111)</f>
        <v>413</v>
      </c>
      <c r="R111" s="104">
        <f>SUM(J111,Q111)</f>
        <v>452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1491</v>
      </c>
      <c r="I112" s="98">
        <v>1638</v>
      </c>
      <c r="J112" s="99">
        <f>SUM(H112:I112)</f>
        <v>3129</v>
      </c>
      <c r="K112" s="100">
        <v>0</v>
      </c>
      <c r="L112" s="101">
        <v>2822</v>
      </c>
      <c r="M112" s="101">
        <v>1847</v>
      </c>
      <c r="N112" s="101">
        <v>1061</v>
      </c>
      <c r="O112" s="101">
        <v>656</v>
      </c>
      <c r="P112" s="102">
        <v>364</v>
      </c>
      <c r="Q112" s="103">
        <f>SUM(K112:P112)</f>
        <v>6750</v>
      </c>
      <c r="R112" s="104">
        <f>SUM(J112,Q112)</f>
        <v>9879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20</v>
      </c>
      <c r="I113" s="98">
        <f t="shared" si="19"/>
        <v>13</v>
      </c>
      <c r="J113" s="99">
        <f t="shared" si="19"/>
        <v>33</v>
      </c>
      <c r="K113" s="100">
        <f t="shared" si="19"/>
        <v>0</v>
      </c>
      <c r="L113" s="101">
        <f t="shared" si="19"/>
        <v>406</v>
      </c>
      <c r="M113" s="101">
        <f t="shared" si="19"/>
        <v>434</v>
      </c>
      <c r="N113" s="101">
        <f t="shared" si="19"/>
        <v>381</v>
      </c>
      <c r="O113" s="101">
        <f t="shared" si="19"/>
        <v>275</v>
      </c>
      <c r="P113" s="102">
        <f t="shared" si="19"/>
        <v>125</v>
      </c>
      <c r="Q113" s="103">
        <f t="shared" si="19"/>
        <v>1621</v>
      </c>
      <c r="R113" s="104">
        <f t="shared" si="19"/>
        <v>1654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22</v>
      </c>
      <c r="M114" s="113">
        <v>7</v>
      </c>
      <c r="N114" s="113">
        <v>12</v>
      </c>
      <c r="O114" s="113">
        <v>8</v>
      </c>
      <c r="P114" s="110">
        <v>6</v>
      </c>
      <c r="Q114" s="111">
        <f aca="true" t="shared" si="20" ref="Q114:Q121">SUM(K114:P114)</f>
        <v>55</v>
      </c>
      <c r="R114" s="114">
        <f aca="true" t="shared" si="21" ref="R114:R121">SUM(J114,Q114)</f>
        <v>55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 t="shared" si="20"/>
        <v>0</v>
      </c>
      <c r="R115" s="164">
        <f t="shared" si="21"/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4</v>
      </c>
      <c r="I116" s="119">
        <v>3</v>
      </c>
      <c r="J116" s="134">
        <f t="shared" si="22"/>
        <v>7</v>
      </c>
      <c r="K116" s="121">
        <v>0</v>
      </c>
      <c r="L116" s="122">
        <v>89</v>
      </c>
      <c r="M116" s="122">
        <v>96</v>
      </c>
      <c r="N116" s="122">
        <v>68</v>
      </c>
      <c r="O116" s="122">
        <v>39</v>
      </c>
      <c r="P116" s="119">
        <v>19</v>
      </c>
      <c r="Q116" s="120">
        <f t="shared" si="20"/>
        <v>311</v>
      </c>
      <c r="R116" s="123">
        <f t="shared" si="21"/>
        <v>318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16</v>
      </c>
      <c r="I117" s="119">
        <v>10</v>
      </c>
      <c r="J117" s="134">
        <f t="shared" si="22"/>
        <v>26</v>
      </c>
      <c r="K117" s="121">
        <v>0</v>
      </c>
      <c r="L117" s="122">
        <v>94</v>
      </c>
      <c r="M117" s="122">
        <v>92</v>
      </c>
      <c r="N117" s="122">
        <v>63</v>
      </c>
      <c r="O117" s="122">
        <v>53</v>
      </c>
      <c r="P117" s="119">
        <v>20</v>
      </c>
      <c r="Q117" s="120">
        <f t="shared" si="20"/>
        <v>322</v>
      </c>
      <c r="R117" s="123">
        <f t="shared" si="21"/>
        <v>348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165</v>
      </c>
      <c r="M118" s="122">
        <v>204</v>
      </c>
      <c r="N118" s="122">
        <v>193</v>
      </c>
      <c r="O118" s="122">
        <v>135</v>
      </c>
      <c r="P118" s="119">
        <v>62</v>
      </c>
      <c r="Q118" s="120">
        <f t="shared" si="20"/>
        <v>759</v>
      </c>
      <c r="R118" s="123">
        <f t="shared" si="21"/>
        <v>759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31</v>
      </c>
      <c r="M119" s="122">
        <v>32</v>
      </c>
      <c r="N119" s="122">
        <v>31</v>
      </c>
      <c r="O119" s="122">
        <v>30</v>
      </c>
      <c r="P119" s="119">
        <v>10</v>
      </c>
      <c r="Q119" s="120">
        <f t="shared" si="20"/>
        <v>134</v>
      </c>
      <c r="R119" s="123">
        <f t="shared" si="21"/>
        <v>134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0</v>
      </c>
      <c r="N120" s="122">
        <v>7</v>
      </c>
      <c r="O120" s="122">
        <v>7</v>
      </c>
      <c r="P120" s="119">
        <v>4</v>
      </c>
      <c r="Q120" s="120">
        <f t="shared" si="20"/>
        <v>18</v>
      </c>
      <c r="R120" s="123">
        <f t="shared" si="21"/>
        <v>18</v>
      </c>
    </row>
    <row r="121" spans="2:18" s="91" customFormat="1" ht="16.5" customHeight="1">
      <c r="B121" s="144"/>
      <c r="C121" s="167" t="s">
        <v>73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5</v>
      </c>
      <c r="M121" s="174">
        <v>3</v>
      </c>
      <c r="N121" s="174">
        <v>7</v>
      </c>
      <c r="O121" s="174">
        <v>3</v>
      </c>
      <c r="P121" s="171">
        <v>4</v>
      </c>
      <c r="Q121" s="175">
        <f t="shared" si="20"/>
        <v>22</v>
      </c>
      <c r="R121" s="176">
        <f t="shared" si="21"/>
        <v>22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45</v>
      </c>
      <c r="M122" s="101">
        <f t="shared" si="23"/>
        <v>99</v>
      </c>
      <c r="N122" s="101">
        <f t="shared" si="23"/>
        <v>336</v>
      </c>
      <c r="O122" s="101">
        <f t="shared" si="23"/>
        <v>811</v>
      </c>
      <c r="P122" s="102">
        <f t="shared" si="23"/>
        <v>1101</v>
      </c>
      <c r="Q122" s="103">
        <f t="shared" si="23"/>
        <v>2392</v>
      </c>
      <c r="R122" s="104">
        <f t="shared" si="23"/>
        <v>2392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6</v>
      </c>
      <c r="M123" s="113">
        <v>34</v>
      </c>
      <c r="N123" s="113">
        <v>181</v>
      </c>
      <c r="O123" s="113">
        <v>387</v>
      </c>
      <c r="P123" s="110">
        <v>413</v>
      </c>
      <c r="Q123" s="111">
        <f>SUM(K123:P123)</f>
        <v>1021</v>
      </c>
      <c r="R123" s="114">
        <f>SUM(J123,Q123)</f>
        <v>1021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35</v>
      </c>
      <c r="M124" s="122">
        <v>60</v>
      </c>
      <c r="N124" s="122">
        <v>125</v>
      </c>
      <c r="O124" s="122">
        <v>151</v>
      </c>
      <c r="P124" s="119">
        <v>97</v>
      </c>
      <c r="Q124" s="120">
        <f>SUM(K124:P124)</f>
        <v>468</v>
      </c>
      <c r="R124" s="123">
        <f>SUM(J124,Q124)</f>
        <v>468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4</v>
      </c>
      <c r="M125" s="130">
        <v>5</v>
      </c>
      <c r="N125" s="130">
        <v>30</v>
      </c>
      <c r="O125" s="130">
        <v>273</v>
      </c>
      <c r="P125" s="127">
        <v>591</v>
      </c>
      <c r="Q125" s="128">
        <f>SUM(K125:P125)</f>
        <v>903</v>
      </c>
      <c r="R125" s="131">
        <f>SUM(J125,Q125)</f>
        <v>903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3693</v>
      </c>
      <c r="I126" s="98">
        <f t="shared" si="24"/>
        <v>4433</v>
      </c>
      <c r="J126" s="99">
        <f t="shared" si="24"/>
        <v>8126</v>
      </c>
      <c r="K126" s="100">
        <f t="shared" si="24"/>
        <v>0</v>
      </c>
      <c r="L126" s="101">
        <f t="shared" si="24"/>
        <v>8927</v>
      </c>
      <c r="M126" s="101">
        <f t="shared" si="24"/>
        <v>6866</v>
      </c>
      <c r="N126" s="101">
        <f t="shared" si="24"/>
        <v>4787</v>
      </c>
      <c r="O126" s="101">
        <f t="shared" si="24"/>
        <v>3857</v>
      </c>
      <c r="P126" s="102">
        <f t="shared" si="24"/>
        <v>2951</v>
      </c>
      <c r="Q126" s="103">
        <f t="shared" si="24"/>
        <v>27388</v>
      </c>
      <c r="R126" s="104">
        <f t="shared" si="24"/>
        <v>35514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平成２７年（２０１５年）８月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36888805</v>
      </c>
      <c r="I132" s="98">
        <f t="shared" si="25"/>
        <v>64994610</v>
      </c>
      <c r="J132" s="99">
        <f t="shared" si="25"/>
        <v>101883415</v>
      </c>
      <c r="K132" s="100">
        <f t="shared" si="25"/>
        <v>0</v>
      </c>
      <c r="L132" s="101">
        <f t="shared" si="25"/>
        <v>262047022</v>
      </c>
      <c r="M132" s="101">
        <f t="shared" si="25"/>
        <v>228635852</v>
      </c>
      <c r="N132" s="101">
        <f t="shared" si="25"/>
        <v>188160956</v>
      </c>
      <c r="O132" s="101">
        <f t="shared" si="25"/>
        <v>141346662</v>
      </c>
      <c r="P132" s="102">
        <f t="shared" si="25"/>
        <v>95259425</v>
      </c>
      <c r="Q132" s="103">
        <f t="shared" si="25"/>
        <v>915449917</v>
      </c>
      <c r="R132" s="104">
        <f t="shared" si="25"/>
        <v>1017333332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11644187</v>
      </c>
      <c r="I133" s="98">
        <f t="shared" si="26"/>
        <v>19298529</v>
      </c>
      <c r="J133" s="99">
        <f t="shared" si="26"/>
        <v>30942716</v>
      </c>
      <c r="K133" s="100">
        <f t="shared" si="26"/>
        <v>0</v>
      </c>
      <c r="L133" s="101">
        <f t="shared" si="26"/>
        <v>43020087</v>
      </c>
      <c r="M133" s="101">
        <f t="shared" si="26"/>
        <v>39245113</v>
      </c>
      <c r="N133" s="101">
        <f t="shared" si="26"/>
        <v>33882523</v>
      </c>
      <c r="O133" s="101">
        <f t="shared" si="26"/>
        <v>26937677</v>
      </c>
      <c r="P133" s="102">
        <f t="shared" si="26"/>
        <v>26690827</v>
      </c>
      <c r="Q133" s="103">
        <f t="shared" si="26"/>
        <v>169776227</v>
      </c>
      <c r="R133" s="104">
        <f aca="true" t="shared" si="27" ref="R133:R138">SUM(J133,Q133)</f>
        <v>200718943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10822559</v>
      </c>
      <c r="I134" s="110">
        <v>16783866</v>
      </c>
      <c r="J134" s="111">
        <f>SUM(H134:I134)</f>
        <v>27606425</v>
      </c>
      <c r="K134" s="112">
        <v>0</v>
      </c>
      <c r="L134" s="113">
        <v>32938089</v>
      </c>
      <c r="M134" s="113">
        <v>27244018</v>
      </c>
      <c r="N134" s="113">
        <v>24750711</v>
      </c>
      <c r="O134" s="113">
        <v>19385638</v>
      </c>
      <c r="P134" s="110">
        <v>17543417</v>
      </c>
      <c r="Q134" s="111">
        <f>SUM(K134:P134)</f>
        <v>121861873</v>
      </c>
      <c r="R134" s="114">
        <f t="shared" si="27"/>
        <v>149468298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0</v>
      </c>
      <c r="N135" s="122">
        <v>103356</v>
      </c>
      <c r="O135" s="122">
        <v>466965</v>
      </c>
      <c r="P135" s="119">
        <v>1543158</v>
      </c>
      <c r="Q135" s="120">
        <f>SUM(K135:P135)</f>
        <v>2113479</v>
      </c>
      <c r="R135" s="123">
        <f t="shared" si="27"/>
        <v>2113479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321318</v>
      </c>
      <c r="I136" s="119">
        <v>698805</v>
      </c>
      <c r="J136" s="120">
        <f>SUM(H136:I136)</f>
        <v>1020123</v>
      </c>
      <c r="K136" s="121">
        <v>0</v>
      </c>
      <c r="L136" s="122">
        <v>5038587</v>
      </c>
      <c r="M136" s="122">
        <v>5992155</v>
      </c>
      <c r="N136" s="122">
        <v>4656510</v>
      </c>
      <c r="O136" s="122">
        <v>4181175</v>
      </c>
      <c r="P136" s="119">
        <v>4484222</v>
      </c>
      <c r="Q136" s="120">
        <f>SUM(K136:P136)</f>
        <v>24352649</v>
      </c>
      <c r="R136" s="123">
        <f t="shared" si="27"/>
        <v>25372772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174636</v>
      </c>
      <c r="I137" s="119">
        <v>1438632</v>
      </c>
      <c r="J137" s="120">
        <f>SUM(H137:I137)</f>
        <v>1613268</v>
      </c>
      <c r="K137" s="121">
        <v>0</v>
      </c>
      <c r="L137" s="122">
        <v>2784213</v>
      </c>
      <c r="M137" s="122">
        <v>3754818</v>
      </c>
      <c r="N137" s="122">
        <v>2214324</v>
      </c>
      <c r="O137" s="122">
        <v>1239408</v>
      </c>
      <c r="P137" s="119">
        <v>1539126</v>
      </c>
      <c r="Q137" s="120">
        <f>SUM(K137:P137)</f>
        <v>11531889</v>
      </c>
      <c r="R137" s="123">
        <f t="shared" si="27"/>
        <v>13145157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325674</v>
      </c>
      <c r="I138" s="127">
        <v>377226</v>
      </c>
      <c r="J138" s="128">
        <f>SUM(H138:I138)</f>
        <v>702900</v>
      </c>
      <c r="K138" s="129">
        <v>0</v>
      </c>
      <c r="L138" s="130">
        <v>2259198</v>
      </c>
      <c r="M138" s="130">
        <v>2254122</v>
      </c>
      <c r="N138" s="130">
        <v>2157622</v>
      </c>
      <c r="O138" s="130">
        <v>1664491</v>
      </c>
      <c r="P138" s="127">
        <v>1580904</v>
      </c>
      <c r="Q138" s="128">
        <f>SUM(K138:P138)</f>
        <v>9916337</v>
      </c>
      <c r="R138" s="131">
        <f t="shared" si="27"/>
        <v>10619237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13289481</v>
      </c>
      <c r="I139" s="98">
        <f t="shared" si="28"/>
        <v>28885223</v>
      </c>
      <c r="J139" s="99">
        <f t="shared" si="28"/>
        <v>42174704</v>
      </c>
      <c r="K139" s="100">
        <f t="shared" si="28"/>
        <v>0</v>
      </c>
      <c r="L139" s="101">
        <f t="shared" si="28"/>
        <v>147904565</v>
      </c>
      <c r="M139" s="101">
        <f t="shared" si="28"/>
        <v>127764970</v>
      </c>
      <c r="N139" s="101">
        <f t="shared" si="28"/>
        <v>95502487</v>
      </c>
      <c r="O139" s="101">
        <f t="shared" si="28"/>
        <v>67545970</v>
      </c>
      <c r="P139" s="102">
        <f t="shared" si="28"/>
        <v>38586663</v>
      </c>
      <c r="Q139" s="103">
        <f t="shared" si="28"/>
        <v>477304655</v>
      </c>
      <c r="R139" s="104">
        <f t="shared" si="28"/>
        <v>519479359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11273508</v>
      </c>
      <c r="I140" s="110">
        <v>23282282</v>
      </c>
      <c r="J140" s="132">
        <f>SUM(H140:I140)</f>
        <v>34555790</v>
      </c>
      <c r="K140" s="112">
        <v>0</v>
      </c>
      <c r="L140" s="113">
        <v>118449985</v>
      </c>
      <c r="M140" s="113">
        <v>91456128</v>
      </c>
      <c r="N140" s="113">
        <v>67341434</v>
      </c>
      <c r="O140" s="113">
        <v>50952094</v>
      </c>
      <c r="P140" s="110">
        <v>26335854</v>
      </c>
      <c r="Q140" s="111">
        <f>SUM(K140:P140)</f>
        <v>354535495</v>
      </c>
      <c r="R140" s="114">
        <f>SUM(J140,Q140)</f>
        <v>389091285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2015973</v>
      </c>
      <c r="I141" s="127">
        <v>5602941</v>
      </c>
      <c r="J141" s="133">
        <f>SUM(H141:I141)</f>
        <v>7618914</v>
      </c>
      <c r="K141" s="129">
        <v>0</v>
      </c>
      <c r="L141" s="130">
        <v>29454580</v>
      </c>
      <c r="M141" s="130">
        <v>36308842</v>
      </c>
      <c r="N141" s="130">
        <v>28161053</v>
      </c>
      <c r="O141" s="130">
        <v>16593876</v>
      </c>
      <c r="P141" s="127">
        <v>12250809</v>
      </c>
      <c r="Q141" s="128">
        <f>SUM(K141:P141)</f>
        <v>122769160</v>
      </c>
      <c r="R141" s="131">
        <f>SUM(J141,Q141)</f>
        <v>130388074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28971</v>
      </c>
      <c r="I142" s="98">
        <f t="shared" si="29"/>
        <v>162630</v>
      </c>
      <c r="J142" s="99">
        <f t="shared" si="29"/>
        <v>191601</v>
      </c>
      <c r="K142" s="100">
        <f t="shared" si="29"/>
        <v>0</v>
      </c>
      <c r="L142" s="101">
        <f t="shared" si="29"/>
        <v>7070643</v>
      </c>
      <c r="M142" s="101">
        <f t="shared" si="29"/>
        <v>10527804</v>
      </c>
      <c r="N142" s="101">
        <f t="shared" si="29"/>
        <v>16721987</v>
      </c>
      <c r="O142" s="101">
        <f t="shared" si="29"/>
        <v>13028584</v>
      </c>
      <c r="P142" s="102">
        <f t="shared" si="29"/>
        <v>9521091</v>
      </c>
      <c r="Q142" s="103">
        <f t="shared" si="29"/>
        <v>56870109</v>
      </c>
      <c r="R142" s="104">
        <f t="shared" si="29"/>
        <v>57061710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28971</v>
      </c>
      <c r="I143" s="110">
        <v>131400</v>
      </c>
      <c r="J143" s="132">
        <f>SUM(H143:I143)</f>
        <v>160371</v>
      </c>
      <c r="K143" s="112">
        <v>0</v>
      </c>
      <c r="L143" s="113">
        <v>5951313</v>
      </c>
      <c r="M143" s="113">
        <v>8423010</v>
      </c>
      <c r="N143" s="113">
        <v>11712839</v>
      </c>
      <c r="O143" s="113">
        <v>8918514</v>
      </c>
      <c r="P143" s="110">
        <v>7090911</v>
      </c>
      <c r="Q143" s="111">
        <f>SUM(K143:P143)</f>
        <v>42096587</v>
      </c>
      <c r="R143" s="114">
        <f>SUM(J143,Q143)</f>
        <v>42256958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31230</v>
      </c>
      <c r="J144" s="134">
        <f>SUM(H144:I144)</f>
        <v>31230</v>
      </c>
      <c r="K144" s="121">
        <v>0</v>
      </c>
      <c r="L144" s="122">
        <v>967302</v>
      </c>
      <c r="M144" s="122">
        <v>2003517</v>
      </c>
      <c r="N144" s="122">
        <v>4870035</v>
      </c>
      <c r="O144" s="122">
        <v>3632791</v>
      </c>
      <c r="P144" s="119">
        <v>2217582</v>
      </c>
      <c r="Q144" s="120">
        <f>SUM(K144:P144)</f>
        <v>13691227</v>
      </c>
      <c r="R144" s="123">
        <f>SUM(J144,Q144)</f>
        <v>13722457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152028</v>
      </c>
      <c r="M145" s="130">
        <v>101277</v>
      </c>
      <c r="N145" s="130">
        <v>139113</v>
      </c>
      <c r="O145" s="130">
        <v>477279</v>
      </c>
      <c r="P145" s="127">
        <v>212598</v>
      </c>
      <c r="Q145" s="128">
        <f>SUM(K145:P145)</f>
        <v>1082295</v>
      </c>
      <c r="R145" s="131">
        <f>SUM(J145,Q145)</f>
        <v>1082295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4324985</v>
      </c>
      <c r="I146" s="98">
        <f t="shared" si="30"/>
        <v>7665650</v>
      </c>
      <c r="J146" s="99">
        <f t="shared" si="30"/>
        <v>11990635</v>
      </c>
      <c r="K146" s="100">
        <f t="shared" si="30"/>
        <v>0</v>
      </c>
      <c r="L146" s="101">
        <f t="shared" si="30"/>
        <v>9442072</v>
      </c>
      <c r="M146" s="101">
        <f t="shared" si="30"/>
        <v>13919942</v>
      </c>
      <c r="N146" s="101">
        <f t="shared" si="30"/>
        <v>10751220</v>
      </c>
      <c r="O146" s="101">
        <f t="shared" si="30"/>
        <v>9477753</v>
      </c>
      <c r="P146" s="102">
        <f t="shared" si="30"/>
        <v>6772950</v>
      </c>
      <c r="Q146" s="103">
        <f t="shared" si="30"/>
        <v>50363937</v>
      </c>
      <c r="R146" s="104">
        <f t="shared" si="30"/>
        <v>62354572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2344059</v>
      </c>
      <c r="I147" s="110">
        <v>5461173</v>
      </c>
      <c r="J147" s="132">
        <f>SUM(H147:I147)</f>
        <v>7805232</v>
      </c>
      <c r="K147" s="112">
        <v>0</v>
      </c>
      <c r="L147" s="113">
        <v>7253948</v>
      </c>
      <c r="M147" s="113">
        <v>12388044</v>
      </c>
      <c r="N147" s="113">
        <v>9664128</v>
      </c>
      <c r="O147" s="113">
        <v>8643903</v>
      </c>
      <c r="P147" s="110">
        <v>6719310</v>
      </c>
      <c r="Q147" s="111">
        <f>SUM(K147:P147)</f>
        <v>44669333</v>
      </c>
      <c r="R147" s="114">
        <f>SUM(J147,Q147)</f>
        <v>52474565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702846</v>
      </c>
      <c r="I148" s="119">
        <v>564678</v>
      </c>
      <c r="J148" s="134">
        <f>SUM(H148:I148)</f>
        <v>1267524</v>
      </c>
      <c r="K148" s="121">
        <v>0</v>
      </c>
      <c r="L148" s="122">
        <v>581954</v>
      </c>
      <c r="M148" s="122">
        <v>828141</v>
      </c>
      <c r="N148" s="122">
        <v>301950</v>
      </c>
      <c r="O148" s="122">
        <v>275780</v>
      </c>
      <c r="P148" s="119">
        <v>53640</v>
      </c>
      <c r="Q148" s="120">
        <f>SUM(K148:P148)</f>
        <v>2041465</v>
      </c>
      <c r="R148" s="123">
        <f>SUM(J148,Q148)</f>
        <v>3308989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1278080</v>
      </c>
      <c r="I149" s="127">
        <v>1639799</v>
      </c>
      <c r="J149" s="133">
        <f>SUM(H149:I149)</f>
        <v>2917879</v>
      </c>
      <c r="K149" s="129">
        <v>0</v>
      </c>
      <c r="L149" s="130">
        <v>1606170</v>
      </c>
      <c r="M149" s="130">
        <v>703757</v>
      </c>
      <c r="N149" s="130">
        <v>785142</v>
      </c>
      <c r="O149" s="130">
        <v>558070</v>
      </c>
      <c r="P149" s="127">
        <v>0</v>
      </c>
      <c r="Q149" s="128">
        <f>SUM(K149:P149)</f>
        <v>3653139</v>
      </c>
      <c r="R149" s="131">
        <f>SUM(J149,Q149)</f>
        <v>6571018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1027881</v>
      </c>
      <c r="I150" s="98">
        <v>1786338</v>
      </c>
      <c r="J150" s="99">
        <f>SUM(H150:I150)</f>
        <v>2814219</v>
      </c>
      <c r="K150" s="100">
        <v>0</v>
      </c>
      <c r="L150" s="101">
        <v>20185544</v>
      </c>
      <c r="M150" s="101">
        <v>14949138</v>
      </c>
      <c r="N150" s="101">
        <v>15171625</v>
      </c>
      <c r="O150" s="101">
        <v>14292595</v>
      </c>
      <c r="P150" s="102">
        <v>8057852</v>
      </c>
      <c r="Q150" s="103">
        <f>SUM(K150:P150)</f>
        <v>72656754</v>
      </c>
      <c r="R150" s="104">
        <f>SUM(J150,Q150)</f>
        <v>75470973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6573300</v>
      </c>
      <c r="I151" s="98">
        <v>7196240</v>
      </c>
      <c r="J151" s="99">
        <f>SUM(H151:I151)</f>
        <v>13769540</v>
      </c>
      <c r="K151" s="100">
        <v>0</v>
      </c>
      <c r="L151" s="101">
        <v>34424111</v>
      </c>
      <c r="M151" s="101">
        <v>22228885</v>
      </c>
      <c r="N151" s="101">
        <v>16131114</v>
      </c>
      <c r="O151" s="101">
        <v>10064083</v>
      </c>
      <c r="P151" s="102">
        <v>5630042</v>
      </c>
      <c r="Q151" s="103">
        <f>SUM(K151:P151)</f>
        <v>88478235</v>
      </c>
      <c r="R151" s="104">
        <f>SUM(J151,Q151)</f>
        <v>102247775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>SUM(H153:H160)</f>
        <v>732816</v>
      </c>
      <c r="I152" s="98">
        <f>SUM(I153:I160)</f>
        <v>933732</v>
      </c>
      <c r="J152" s="99">
        <f>SUM(J153:J160)</f>
        <v>1666548</v>
      </c>
      <c r="K152" s="100">
        <f>SUM(K153:K160)</f>
        <v>0</v>
      </c>
      <c r="L152" s="101">
        <v>64007777</v>
      </c>
      <c r="M152" s="101">
        <f>SUM(M153:M160)</f>
        <v>81647064</v>
      </c>
      <c r="N152" s="101">
        <v>79797366</v>
      </c>
      <c r="O152" s="101">
        <v>61491672</v>
      </c>
      <c r="P152" s="102">
        <f>SUM(P153:P160)</f>
        <v>28939284</v>
      </c>
      <c r="Q152" s="103">
        <f>SUM(Q153:Q160)</f>
        <v>315883163</v>
      </c>
      <c r="R152" s="104">
        <f>SUM(R153:R160)</f>
        <v>317549711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1716662</v>
      </c>
      <c r="M153" s="182">
        <v>767619</v>
      </c>
      <c r="N153" s="182">
        <v>2098971</v>
      </c>
      <c r="O153" s="182">
        <v>1469304</v>
      </c>
      <c r="P153" s="183">
        <v>1034676</v>
      </c>
      <c r="Q153" s="184">
        <v>7085232</v>
      </c>
      <c r="R153" s="185">
        <f aca="true" t="shared" si="31" ref="R153:R160">SUM(J153,Q153)</f>
        <v>7085232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2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t="shared" si="31"/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129510</v>
      </c>
      <c r="I155" s="119">
        <v>190107</v>
      </c>
      <c r="J155" s="134">
        <f t="shared" si="32"/>
        <v>319617</v>
      </c>
      <c r="K155" s="121">
        <v>0</v>
      </c>
      <c r="L155" s="122">
        <v>9245576</v>
      </c>
      <c r="M155" s="122">
        <v>11868615</v>
      </c>
      <c r="N155" s="122">
        <v>9538776</v>
      </c>
      <c r="O155" s="122">
        <v>6261435</v>
      </c>
      <c r="P155" s="119">
        <v>2604888</v>
      </c>
      <c r="Q155" s="120">
        <f t="shared" si="33"/>
        <v>39519290</v>
      </c>
      <c r="R155" s="123">
        <f t="shared" si="31"/>
        <v>39838907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603306</v>
      </c>
      <c r="I156" s="119">
        <v>743625</v>
      </c>
      <c r="J156" s="134">
        <f t="shared" si="32"/>
        <v>1346931</v>
      </c>
      <c r="K156" s="121">
        <v>0</v>
      </c>
      <c r="L156" s="122">
        <v>10708614</v>
      </c>
      <c r="M156" s="122">
        <v>15304536</v>
      </c>
      <c r="N156" s="122">
        <v>13905027</v>
      </c>
      <c r="O156" s="122">
        <v>13035600</v>
      </c>
      <c r="P156" s="119">
        <v>5619708</v>
      </c>
      <c r="Q156" s="120">
        <f t="shared" si="33"/>
        <v>58573485</v>
      </c>
      <c r="R156" s="123">
        <f t="shared" si="31"/>
        <v>59920416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37146213</v>
      </c>
      <c r="M157" s="122">
        <v>47636784</v>
      </c>
      <c r="N157" s="122">
        <v>45076968</v>
      </c>
      <c r="O157" s="122">
        <v>32569902</v>
      </c>
      <c r="P157" s="119">
        <v>15285150</v>
      </c>
      <c r="Q157" s="120">
        <f t="shared" si="33"/>
        <v>177715017</v>
      </c>
      <c r="R157" s="123">
        <f t="shared" si="31"/>
        <v>177715017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4448439</v>
      </c>
      <c r="M158" s="122">
        <v>5496372</v>
      </c>
      <c r="N158" s="122">
        <v>6030621</v>
      </c>
      <c r="O158" s="122">
        <v>6003864</v>
      </c>
      <c r="P158" s="119">
        <v>2208465</v>
      </c>
      <c r="Q158" s="120">
        <f t="shared" si="33"/>
        <v>24187761</v>
      </c>
      <c r="R158" s="123">
        <f t="shared" si="31"/>
        <v>24187761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0</v>
      </c>
      <c r="N159" s="122">
        <v>1350495</v>
      </c>
      <c r="O159" s="122">
        <v>1285695</v>
      </c>
      <c r="P159" s="119">
        <v>881523</v>
      </c>
      <c r="Q159" s="120">
        <f t="shared" si="33"/>
        <v>3517713</v>
      </c>
      <c r="R159" s="123">
        <f t="shared" si="31"/>
        <v>3517713</v>
      </c>
    </row>
    <row r="160" spans="2:18" s="91" customFormat="1" ht="16.5" customHeight="1">
      <c r="B160" s="144"/>
      <c r="C160" s="167" t="s">
        <v>73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744273</v>
      </c>
      <c r="M160" s="174">
        <v>573138</v>
      </c>
      <c r="N160" s="174">
        <v>1796508</v>
      </c>
      <c r="O160" s="174">
        <v>865872</v>
      </c>
      <c r="P160" s="171">
        <v>1304874</v>
      </c>
      <c r="Q160" s="175">
        <f t="shared" si="33"/>
        <v>5284665</v>
      </c>
      <c r="R160" s="176">
        <f t="shared" si="31"/>
        <v>5284665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 aca="true" t="shared" si="34" ref="L161:R161">SUM(L162:L164)</f>
        <v>8970876</v>
      </c>
      <c r="M161" s="101">
        <f t="shared" si="34"/>
        <v>21751345</v>
      </c>
      <c r="N161" s="101">
        <f t="shared" si="34"/>
        <v>81927476</v>
      </c>
      <c r="O161" s="101">
        <f t="shared" si="34"/>
        <v>226743679</v>
      </c>
      <c r="P161" s="102">
        <f t="shared" si="34"/>
        <v>353273123</v>
      </c>
      <c r="Q161" s="103">
        <f t="shared" si="34"/>
        <v>692666499</v>
      </c>
      <c r="R161" s="104">
        <f t="shared" si="34"/>
        <v>692666499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1142082</v>
      </c>
      <c r="M162" s="113">
        <v>7322914</v>
      </c>
      <c r="N162" s="113">
        <v>40965389</v>
      </c>
      <c r="O162" s="113">
        <v>93184627</v>
      </c>
      <c r="P162" s="110">
        <v>107838307</v>
      </c>
      <c r="Q162" s="111">
        <f>SUM(K162:P162)</f>
        <v>250453319</v>
      </c>
      <c r="R162" s="114">
        <f>SUM(J162,Q162)</f>
        <v>250453319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7071237</v>
      </c>
      <c r="M163" s="122">
        <v>13074831</v>
      </c>
      <c r="N163" s="122">
        <v>31378878</v>
      </c>
      <c r="O163" s="122">
        <v>39931980</v>
      </c>
      <c r="P163" s="119">
        <v>27448245</v>
      </c>
      <c r="Q163" s="120">
        <f>SUM(K163:P163)</f>
        <v>118905171</v>
      </c>
      <c r="R163" s="123">
        <f>SUM(J163,Q163)</f>
        <v>118905171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757557</v>
      </c>
      <c r="M164" s="130">
        <v>1353600</v>
      </c>
      <c r="N164" s="130">
        <v>9583209</v>
      </c>
      <c r="O164" s="130">
        <v>93627072</v>
      </c>
      <c r="P164" s="127">
        <v>217986571</v>
      </c>
      <c r="Q164" s="128">
        <f>SUM(K164:P164)</f>
        <v>323308009</v>
      </c>
      <c r="R164" s="131">
        <f>SUM(J164,Q164)</f>
        <v>323308009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5" ref="H165:R165">SUM(H132,H152,H161)</f>
        <v>37621621</v>
      </c>
      <c r="I165" s="98">
        <f t="shared" si="35"/>
        <v>65928342</v>
      </c>
      <c r="J165" s="99">
        <f t="shared" si="35"/>
        <v>103549963</v>
      </c>
      <c r="K165" s="100">
        <f t="shared" si="35"/>
        <v>0</v>
      </c>
      <c r="L165" s="101">
        <f t="shared" si="35"/>
        <v>335025675</v>
      </c>
      <c r="M165" s="101">
        <f t="shared" si="35"/>
        <v>332034261</v>
      </c>
      <c r="N165" s="101">
        <f t="shared" si="35"/>
        <v>349885798</v>
      </c>
      <c r="O165" s="101">
        <f t="shared" si="35"/>
        <v>429582013</v>
      </c>
      <c r="P165" s="102">
        <f t="shared" si="35"/>
        <v>477471832</v>
      </c>
      <c r="Q165" s="103">
        <f t="shared" si="35"/>
        <v>1923999579</v>
      </c>
      <c r="R165" s="104">
        <f t="shared" si="35"/>
        <v>2027549542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  <row r="167" spans="2:18" s="91" customFormat="1" ht="3.75" customHeight="1">
      <c r="B167" s="186"/>
      <c r="C167" s="186"/>
      <c r="D167" s="186"/>
      <c r="E167" s="186"/>
      <c r="F167" s="186"/>
      <c r="G167" s="186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</row>
  </sheetData>
  <sheetProtection/>
  <mergeCells count="49">
    <mergeCell ref="R47:R48"/>
    <mergeCell ref="R56:R57"/>
    <mergeCell ref="K130:Q130"/>
    <mergeCell ref="Q82:Q83"/>
    <mergeCell ref="H130:J130"/>
    <mergeCell ref="I90:R90"/>
    <mergeCell ref="K55:R55"/>
    <mergeCell ref="Q66:Q67"/>
    <mergeCell ref="R130:R131"/>
    <mergeCell ref="Q74:Q75"/>
    <mergeCell ref="C32:G32"/>
    <mergeCell ref="J65:Q65"/>
    <mergeCell ref="H4:I4"/>
    <mergeCell ref="B47:G48"/>
    <mergeCell ref="B56:G57"/>
    <mergeCell ref="B66:G67"/>
    <mergeCell ref="B5:G5"/>
    <mergeCell ref="H5:I5"/>
    <mergeCell ref="H56:J56"/>
    <mergeCell ref="C13:G13"/>
    <mergeCell ref="C22:G22"/>
    <mergeCell ref="Q12:R12"/>
    <mergeCell ref="R6:R7"/>
    <mergeCell ref="B130:G131"/>
    <mergeCell ref="H91:J91"/>
    <mergeCell ref="K91:Q91"/>
    <mergeCell ref="R91:R92"/>
    <mergeCell ref="B91:G92"/>
    <mergeCell ref="K46:R46"/>
    <mergeCell ref="H74:J74"/>
    <mergeCell ref="H47:J47"/>
    <mergeCell ref="K66:P66"/>
    <mergeCell ref="H82:J82"/>
    <mergeCell ref="K82:P82"/>
    <mergeCell ref="K56:Q56"/>
    <mergeCell ref="H66:J66"/>
    <mergeCell ref="J81:Q81"/>
    <mergeCell ref="K74:P74"/>
    <mergeCell ref="J73:Q73"/>
    <mergeCell ref="J1:O1"/>
    <mergeCell ref="P1:Q1"/>
    <mergeCell ref="I129:R129"/>
    <mergeCell ref="C42:G42"/>
    <mergeCell ref="B13:B22"/>
    <mergeCell ref="B23:B32"/>
    <mergeCell ref="B33:B42"/>
    <mergeCell ref="B74:G75"/>
    <mergeCell ref="B82:G83"/>
    <mergeCell ref="K47:Q4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Normal="55" zoomScaleSheetLayoutView="100" zoomScalePageLayoutView="0" workbookViewId="0" topLeftCell="A115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平成２７年（２０１５年）７月※</v>
      </c>
      <c r="J1" s="291" t="s">
        <v>0</v>
      </c>
      <c r="K1" s="292"/>
      <c r="L1" s="292"/>
      <c r="M1" s="292"/>
      <c r="N1" s="292"/>
      <c r="O1" s="293"/>
      <c r="P1" s="294">
        <v>42309</v>
      </c>
      <c r="Q1" s="294"/>
      <c r="R1" s="152" t="s">
        <v>65</v>
      </c>
    </row>
    <row r="2" spans="1:17" ht="16.5" customHeight="1" thickTop="1">
      <c r="A2" s="151">
        <v>27</v>
      </c>
      <c r="B2" s="151">
        <v>2015</v>
      </c>
      <c r="C2" s="151">
        <v>7</v>
      </c>
      <c r="D2" s="151">
        <v>1</v>
      </c>
      <c r="E2" s="151">
        <v>31</v>
      </c>
      <c r="Q2" s="152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58" t="s">
        <v>2</v>
      </c>
      <c r="I4" s="258"/>
    </row>
    <row r="5" spans="2:17" ht="16.5" customHeight="1">
      <c r="B5" s="295" t="str">
        <f>"平成"&amp;WIDECHAR($A$2)&amp;"年（"&amp;WIDECHAR($B$2)&amp;"年）"&amp;WIDECHAR($C$2)&amp;"月末日現在"</f>
        <v>平成２７年（２０１５年）７月末日現在</v>
      </c>
      <c r="C5" s="296"/>
      <c r="D5" s="296"/>
      <c r="E5" s="296"/>
      <c r="F5" s="296"/>
      <c r="G5" s="297"/>
      <c r="H5" s="298" t="s">
        <v>3</v>
      </c>
      <c r="I5" s="299"/>
      <c r="Q5" s="189" t="s">
        <v>76</v>
      </c>
    </row>
    <row r="6" spans="2:18" ht="16.5" customHeight="1">
      <c r="B6" s="5" t="s">
        <v>4</v>
      </c>
      <c r="C6" s="6"/>
      <c r="D6" s="6"/>
      <c r="E6" s="6"/>
      <c r="F6" s="6"/>
      <c r="G6" s="7"/>
      <c r="H6" s="8"/>
      <c r="I6" s="9">
        <v>47075</v>
      </c>
      <c r="Q6" s="190">
        <f>R42</f>
        <v>18926</v>
      </c>
      <c r="R6" s="300">
        <f>Q6/Q7</f>
        <v>0.2077337635966501</v>
      </c>
    </row>
    <row r="7" spans="2:18" ht="16.5" customHeight="1">
      <c r="B7" s="10" t="s">
        <v>5</v>
      </c>
      <c r="C7" s="11"/>
      <c r="D7" s="11"/>
      <c r="E7" s="11"/>
      <c r="F7" s="11"/>
      <c r="G7" s="12"/>
      <c r="H7" s="13"/>
      <c r="I7" s="14">
        <v>44032</v>
      </c>
      <c r="Q7" s="190">
        <f>I8</f>
        <v>91107</v>
      </c>
      <c r="R7" s="300"/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91107</v>
      </c>
    </row>
    <row r="11" ht="16.5" customHeight="1">
      <c r="A11" s="1" t="s">
        <v>7</v>
      </c>
    </row>
    <row r="12" spans="2:18" ht="16.5" customHeight="1" thickBot="1">
      <c r="B12" s="188"/>
      <c r="C12" s="188"/>
      <c r="D12" s="188"/>
      <c r="E12" s="194"/>
      <c r="F12" s="194"/>
      <c r="G12" s="194"/>
      <c r="H12" s="194"/>
      <c r="I12" s="194"/>
      <c r="J12" s="194"/>
      <c r="K12" s="194"/>
      <c r="L12" s="194"/>
      <c r="M12" s="194"/>
      <c r="P12" s="194"/>
      <c r="Q12" s="281" t="s">
        <v>2</v>
      </c>
      <c r="R12" s="281"/>
    </row>
    <row r="13" spans="1:18" ht="16.5" customHeight="1">
      <c r="A13" s="216" t="s">
        <v>71</v>
      </c>
      <c r="B13" s="282" t="s">
        <v>79</v>
      </c>
      <c r="C13" s="285" t="str">
        <f>"平成"&amp;WIDECHAR($A$2)&amp;"年（"&amp;WIDECHAR($B$2)&amp;"年）"&amp;WIDECHAR($C$2)&amp;"月末日現在"</f>
        <v>平成２７年（２０１５年）７月末日現在</v>
      </c>
      <c r="D13" s="286"/>
      <c r="E13" s="286"/>
      <c r="F13" s="286"/>
      <c r="G13" s="287"/>
      <c r="H13" s="195" t="s">
        <v>8</v>
      </c>
      <c r="I13" s="196" t="s">
        <v>9</v>
      </c>
      <c r="J13" s="197" t="s">
        <v>10</v>
      </c>
      <c r="K13" s="198" t="s">
        <v>11</v>
      </c>
      <c r="L13" s="199" t="s">
        <v>12</v>
      </c>
      <c r="M13" s="199" t="s">
        <v>13</v>
      </c>
      <c r="N13" s="199" t="s">
        <v>14</v>
      </c>
      <c r="O13" s="199" t="s">
        <v>15</v>
      </c>
      <c r="P13" s="200" t="s">
        <v>16</v>
      </c>
      <c r="Q13" s="201" t="s">
        <v>10</v>
      </c>
      <c r="R13" s="202" t="s">
        <v>17</v>
      </c>
    </row>
    <row r="14" spans="1:18" ht="16.5" customHeight="1">
      <c r="A14" s="151">
        <v>875</v>
      </c>
      <c r="B14" s="283"/>
      <c r="C14" s="150" t="s">
        <v>18</v>
      </c>
      <c r="D14" s="20"/>
      <c r="E14" s="20"/>
      <c r="F14" s="20"/>
      <c r="G14" s="21"/>
      <c r="H14" s="22">
        <f>H15+H16+H17+H18+H19+H20</f>
        <v>791</v>
      </c>
      <c r="I14" s="217">
        <f>I15+I16+I17+I18+I19+I20</f>
        <v>595</v>
      </c>
      <c r="J14" s="24">
        <f aca="true" t="shared" si="0" ref="J14:J22">SUM(H14:I14)</f>
        <v>1386</v>
      </c>
      <c r="K14" s="191" t="s">
        <v>78</v>
      </c>
      <c r="L14" s="25">
        <f>L15+L16+L17+L18+L19+L20</f>
        <v>1274</v>
      </c>
      <c r="M14" s="25">
        <f>M15+M16+M17+M18+M19+M20</f>
        <v>939</v>
      </c>
      <c r="N14" s="25">
        <f>N15+N16+N17+N18+N19+N20</f>
        <v>655</v>
      </c>
      <c r="O14" s="25">
        <f>O15+O16+O17+O18+O19+O20</f>
        <v>617</v>
      </c>
      <c r="P14" s="25">
        <f>P15+P16+P17+P18+P19+P20</f>
        <v>564</v>
      </c>
      <c r="Q14" s="27">
        <f aca="true" t="shared" si="1" ref="Q14:Q22">SUM(K14:P14)</f>
        <v>4049</v>
      </c>
      <c r="R14" s="203">
        <f aca="true" t="shared" si="2" ref="R14:R22">SUM(J14,Q14)</f>
        <v>5435</v>
      </c>
    </row>
    <row r="15" spans="1:18" ht="16.5" customHeight="1">
      <c r="A15" s="151">
        <v>156</v>
      </c>
      <c r="B15" s="283"/>
      <c r="C15" s="106"/>
      <c r="D15" s="29" t="s">
        <v>66</v>
      </c>
      <c r="E15" s="29"/>
      <c r="F15" s="29"/>
      <c r="G15" s="29"/>
      <c r="H15" s="30">
        <v>84</v>
      </c>
      <c r="I15" s="31">
        <v>74</v>
      </c>
      <c r="J15" s="32">
        <f t="shared" si="0"/>
        <v>158</v>
      </c>
      <c r="K15" s="192" t="s">
        <v>78</v>
      </c>
      <c r="L15" s="33">
        <v>114</v>
      </c>
      <c r="M15" s="33">
        <v>100</v>
      </c>
      <c r="N15" s="33">
        <v>64</v>
      </c>
      <c r="O15" s="33">
        <v>42</v>
      </c>
      <c r="P15" s="31">
        <v>51</v>
      </c>
      <c r="Q15" s="32">
        <f t="shared" si="1"/>
        <v>371</v>
      </c>
      <c r="R15" s="204">
        <f t="shared" si="2"/>
        <v>529</v>
      </c>
    </row>
    <row r="16" spans="1:18" ht="16.5" customHeight="1">
      <c r="A16" s="151"/>
      <c r="B16" s="283"/>
      <c r="C16" s="159"/>
      <c r="D16" s="116" t="s">
        <v>67</v>
      </c>
      <c r="E16" s="116"/>
      <c r="F16" s="116"/>
      <c r="G16" s="116"/>
      <c r="H16" s="30">
        <v>101</v>
      </c>
      <c r="I16" s="31">
        <v>97</v>
      </c>
      <c r="J16" s="32">
        <f t="shared" si="0"/>
        <v>198</v>
      </c>
      <c r="K16" s="192" t="s">
        <v>78</v>
      </c>
      <c r="L16" s="33">
        <v>164</v>
      </c>
      <c r="M16" s="33">
        <v>132</v>
      </c>
      <c r="N16" s="33">
        <v>95</v>
      </c>
      <c r="O16" s="33">
        <v>73</v>
      </c>
      <c r="P16" s="31">
        <v>82</v>
      </c>
      <c r="Q16" s="32">
        <f t="shared" si="1"/>
        <v>546</v>
      </c>
      <c r="R16" s="205">
        <f t="shared" si="2"/>
        <v>744</v>
      </c>
    </row>
    <row r="17" spans="1:18" ht="16.5" customHeight="1">
      <c r="A17" s="151"/>
      <c r="B17" s="283"/>
      <c r="C17" s="159"/>
      <c r="D17" s="116" t="s">
        <v>68</v>
      </c>
      <c r="E17" s="116"/>
      <c r="F17" s="116"/>
      <c r="G17" s="116"/>
      <c r="H17" s="30">
        <v>131</v>
      </c>
      <c r="I17" s="31">
        <v>103</v>
      </c>
      <c r="J17" s="32">
        <f t="shared" si="0"/>
        <v>234</v>
      </c>
      <c r="K17" s="192" t="s">
        <v>78</v>
      </c>
      <c r="L17" s="33">
        <v>197</v>
      </c>
      <c r="M17" s="33">
        <v>151</v>
      </c>
      <c r="N17" s="33">
        <v>108</v>
      </c>
      <c r="O17" s="33">
        <v>113</v>
      </c>
      <c r="P17" s="31">
        <v>107</v>
      </c>
      <c r="Q17" s="32">
        <f t="shared" si="1"/>
        <v>676</v>
      </c>
      <c r="R17" s="205">
        <f t="shared" si="2"/>
        <v>910</v>
      </c>
    </row>
    <row r="18" spans="1:18" ht="16.5" customHeight="1">
      <c r="A18" s="151"/>
      <c r="B18" s="283"/>
      <c r="C18" s="159"/>
      <c r="D18" s="116" t="s">
        <v>69</v>
      </c>
      <c r="E18" s="116"/>
      <c r="F18" s="116"/>
      <c r="G18" s="116"/>
      <c r="H18" s="30">
        <v>178</v>
      </c>
      <c r="I18" s="31">
        <v>143</v>
      </c>
      <c r="J18" s="32">
        <f t="shared" si="0"/>
        <v>321</v>
      </c>
      <c r="K18" s="192" t="s">
        <v>78</v>
      </c>
      <c r="L18" s="33">
        <v>323</v>
      </c>
      <c r="M18" s="33">
        <v>228</v>
      </c>
      <c r="N18" s="33">
        <v>145</v>
      </c>
      <c r="O18" s="33">
        <v>160</v>
      </c>
      <c r="P18" s="31">
        <v>128</v>
      </c>
      <c r="Q18" s="32">
        <f t="shared" si="1"/>
        <v>984</v>
      </c>
      <c r="R18" s="205">
        <f t="shared" si="2"/>
        <v>1305</v>
      </c>
    </row>
    <row r="19" spans="1:18" ht="16.5" customHeight="1">
      <c r="A19" s="151"/>
      <c r="B19" s="283"/>
      <c r="C19" s="159"/>
      <c r="D19" s="116" t="s">
        <v>70</v>
      </c>
      <c r="E19" s="116"/>
      <c r="F19" s="116"/>
      <c r="G19" s="116"/>
      <c r="H19" s="30">
        <v>202</v>
      </c>
      <c r="I19" s="31">
        <v>119</v>
      </c>
      <c r="J19" s="32">
        <f t="shared" si="0"/>
        <v>321</v>
      </c>
      <c r="K19" s="192" t="s">
        <v>78</v>
      </c>
      <c r="L19" s="33">
        <v>282</v>
      </c>
      <c r="M19" s="33">
        <v>209</v>
      </c>
      <c r="N19" s="33">
        <v>154</v>
      </c>
      <c r="O19" s="33">
        <v>130</v>
      </c>
      <c r="P19" s="31">
        <v>114</v>
      </c>
      <c r="Q19" s="32">
        <f t="shared" si="1"/>
        <v>889</v>
      </c>
      <c r="R19" s="205">
        <f t="shared" si="2"/>
        <v>1210</v>
      </c>
    </row>
    <row r="20" spans="1:18" ht="16.5" customHeight="1">
      <c r="A20" s="151">
        <v>719</v>
      </c>
      <c r="B20" s="283"/>
      <c r="C20" s="124"/>
      <c r="D20" s="34" t="s">
        <v>77</v>
      </c>
      <c r="E20" s="34"/>
      <c r="F20" s="34"/>
      <c r="G20" s="34"/>
      <c r="H20" s="35">
        <v>95</v>
      </c>
      <c r="I20" s="36">
        <v>59</v>
      </c>
      <c r="J20" s="37">
        <f t="shared" si="0"/>
        <v>154</v>
      </c>
      <c r="K20" s="193" t="s">
        <v>78</v>
      </c>
      <c r="L20" s="38">
        <v>194</v>
      </c>
      <c r="M20" s="38">
        <v>119</v>
      </c>
      <c r="N20" s="38">
        <v>89</v>
      </c>
      <c r="O20" s="38">
        <v>99</v>
      </c>
      <c r="P20" s="36">
        <v>82</v>
      </c>
      <c r="Q20" s="32">
        <f t="shared" si="1"/>
        <v>583</v>
      </c>
      <c r="R20" s="206">
        <f t="shared" si="2"/>
        <v>737</v>
      </c>
    </row>
    <row r="21" spans="1:18" ht="16.5" customHeight="1">
      <c r="A21" s="151">
        <v>25</v>
      </c>
      <c r="B21" s="283"/>
      <c r="C21" s="40" t="s">
        <v>19</v>
      </c>
      <c r="D21" s="40"/>
      <c r="E21" s="40"/>
      <c r="F21" s="40"/>
      <c r="G21" s="40"/>
      <c r="H21" s="22">
        <v>20</v>
      </c>
      <c r="I21" s="23">
        <v>30</v>
      </c>
      <c r="J21" s="24">
        <f t="shared" si="0"/>
        <v>50</v>
      </c>
      <c r="K21" s="191" t="s">
        <v>78</v>
      </c>
      <c r="L21" s="25">
        <v>39</v>
      </c>
      <c r="M21" s="25">
        <v>50</v>
      </c>
      <c r="N21" s="25">
        <v>25</v>
      </c>
      <c r="O21" s="25">
        <v>12</v>
      </c>
      <c r="P21" s="26">
        <v>33</v>
      </c>
      <c r="Q21" s="41">
        <f t="shared" si="1"/>
        <v>159</v>
      </c>
      <c r="R21" s="207">
        <f t="shared" si="2"/>
        <v>209</v>
      </c>
    </row>
    <row r="22" spans="1:18" ht="16.5" customHeight="1" thickBot="1">
      <c r="A22" s="151">
        <v>900</v>
      </c>
      <c r="B22" s="284"/>
      <c r="C22" s="278" t="s">
        <v>81</v>
      </c>
      <c r="D22" s="279"/>
      <c r="E22" s="279"/>
      <c r="F22" s="279"/>
      <c r="G22" s="280"/>
      <c r="H22" s="208">
        <f>H14+H21</f>
        <v>811</v>
      </c>
      <c r="I22" s="209">
        <f>I14+I21</f>
        <v>625</v>
      </c>
      <c r="J22" s="210">
        <f t="shared" si="0"/>
        <v>1436</v>
      </c>
      <c r="K22" s="211" t="s">
        <v>78</v>
      </c>
      <c r="L22" s="212">
        <f>L14+L21</f>
        <v>1313</v>
      </c>
      <c r="M22" s="212">
        <f>M14+M21</f>
        <v>989</v>
      </c>
      <c r="N22" s="212">
        <f>N14+N21</f>
        <v>680</v>
      </c>
      <c r="O22" s="212">
        <f>O14+O21</f>
        <v>629</v>
      </c>
      <c r="P22" s="209">
        <f>P14+P21</f>
        <v>597</v>
      </c>
      <c r="Q22" s="210">
        <f t="shared" si="1"/>
        <v>4208</v>
      </c>
      <c r="R22" s="213">
        <f t="shared" si="2"/>
        <v>5644</v>
      </c>
    </row>
    <row r="23" spans="2:18" ht="16.5" customHeight="1">
      <c r="B23" s="288" t="s">
        <v>80</v>
      </c>
      <c r="C23" s="214"/>
      <c r="D23" s="214"/>
      <c r="E23" s="214"/>
      <c r="F23" s="214"/>
      <c r="G23" s="215"/>
      <c r="H23" s="195" t="s">
        <v>8</v>
      </c>
      <c r="I23" s="196" t="s">
        <v>9</v>
      </c>
      <c r="J23" s="197" t="s">
        <v>10</v>
      </c>
      <c r="K23" s="198" t="s">
        <v>11</v>
      </c>
      <c r="L23" s="199" t="s">
        <v>12</v>
      </c>
      <c r="M23" s="199" t="s">
        <v>13</v>
      </c>
      <c r="N23" s="199" t="s">
        <v>14</v>
      </c>
      <c r="O23" s="199" t="s">
        <v>15</v>
      </c>
      <c r="P23" s="200" t="s">
        <v>16</v>
      </c>
      <c r="Q23" s="201" t="s">
        <v>10</v>
      </c>
      <c r="R23" s="202" t="s">
        <v>17</v>
      </c>
    </row>
    <row r="24" spans="2:18" ht="16.5" customHeight="1">
      <c r="B24" s="289"/>
      <c r="C24" s="150" t="s">
        <v>18</v>
      </c>
      <c r="D24" s="20"/>
      <c r="E24" s="20"/>
      <c r="F24" s="20"/>
      <c r="G24" s="21"/>
      <c r="H24" s="22">
        <f>H25+H26+H27+H28+H29+H30</f>
        <v>2090</v>
      </c>
      <c r="I24" s="217">
        <f>I25+I26+I27+I28+I29+I30</f>
        <v>1785</v>
      </c>
      <c r="J24" s="24">
        <f aca="true" t="shared" si="3" ref="J24:J32">SUM(H24:I24)</f>
        <v>3875</v>
      </c>
      <c r="K24" s="191" t="s">
        <v>88</v>
      </c>
      <c r="L24" s="25">
        <f>L25+L26+L27+L28+L29+L30</f>
        <v>2897</v>
      </c>
      <c r="M24" s="25">
        <f>M25+M26+M27+M28+M29+M30</f>
        <v>1794</v>
      </c>
      <c r="N24" s="25">
        <f>N25+N26+N27+N28+N29+N30</f>
        <v>1390</v>
      </c>
      <c r="O24" s="25">
        <f>O25+O26+O27+O28+O29+O30</f>
        <v>1553</v>
      </c>
      <c r="P24" s="25">
        <f>P25+P26+P27+P28+P29+P30</f>
        <v>1608</v>
      </c>
      <c r="Q24" s="27">
        <f aca="true" t="shared" si="4" ref="Q24:Q32">SUM(K24:P24)</f>
        <v>9242</v>
      </c>
      <c r="R24" s="203">
        <f aca="true" t="shared" si="5" ref="R24:R32">SUM(J24,Q24)</f>
        <v>13117</v>
      </c>
    </row>
    <row r="25" spans="2:18" ht="16.5" customHeight="1">
      <c r="B25" s="289"/>
      <c r="C25" s="107"/>
      <c r="D25" s="29" t="s">
        <v>66</v>
      </c>
      <c r="E25" s="29"/>
      <c r="F25" s="29"/>
      <c r="G25" s="29"/>
      <c r="H25" s="30">
        <v>80</v>
      </c>
      <c r="I25" s="31">
        <v>83</v>
      </c>
      <c r="J25" s="32">
        <f t="shared" si="3"/>
        <v>163</v>
      </c>
      <c r="K25" s="192" t="s">
        <v>88</v>
      </c>
      <c r="L25" s="33">
        <v>100</v>
      </c>
      <c r="M25" s="33">
        <v>68</v>
      </c>
      <c r="N25" s="33">
        <v>39</v>
      </c>
      <c r="O25" s="33">
        <v>34</v>
      </c>
      <c r="P25" s="31">
        <v>52</v>
      </c>
      <c r="Q25" s="32">
        <f t="shared" si="4"/>
        <v>293</v>
      </c>
      <c r="R25" s="204">
        <f t="shared" si="5"/>
        <v>456</v>
      </c>
    </row>
    <row r="26" spans="2:18" ht="16.5" customHeight="1">
      <c r="B26" s="289"/>
      <c r="C26" s="29"/>
      <c r="D26" s="116" t="s">
        <v>67</v>
      </c>
      <c r="E26" s="116"/>
      <c r="F26" s="116"/>
      <c r="G26" s="116"/>
      <c r="H26" s="30">
        <v>176</v>
      </c>
      <c r="I26" s="31">
        <v>146</v>
      </c>
      <c r="J26" s="32">
        <f t="shared" si="3"/>
        <v>322</v>
      </c>
      <c r="K26" s="192" t="s">
        <v>88</v>
      </c>
      <c r="L26" s="33">
        <v>159</v>
      </c>
      <c r="M26" s="33">
        <v>113</v>
      </c>
      <c r="N26" s="33">
        <v>70</v>
      </c>
      <c r="O26" s="33">
        <v>60</v>
      </c>
      <c r="P26" s="31">
        <v>74</v>
      </c>
      <c r="Q26" s="32">
        <f t="shared" si="4"/>
        <v>476</v>
      </c>
      <c r="R26" s="205">
        <f t="shared" si="5"/>
        <v>798</v>
      </c>
    </row>
    <row r="27" spans="2:18" ht="16.5" customHeight="1">
      <c r="B27" s="289"/>
      <c r="C27" s="29"/>
      <c r="D27" s="116" t="s">
        <v>68</v>
      </c>
      <c r="E27" s="116"/>
      <c r="F27" s="116"/>
      <c r="G27" s="116"/>
      <c r="H27" s="30">
        <v>370</v>
      </c>
      <c r="I27" s="31">
        <v>276</v>
      </c>
      <c r="J27" s="32">
        <f t="shared" si="3"/>
        <v>646</v>
      </c>
      <c r="K27" s="192" t="s">
        <v>88</v>
      </c>
      <c r="L27" s="33">
        <v>342</v>
      </c>
      <c r="M27" s="33">
        <v>208</v>
      </c>
      <c r="N27" s="33">
        <v>116</v>
      </c>
      <c r="O27" s="33">
        <v>115</v>
      </c>
      <c r="P27" s="31">
        <v>119</v>
      </c>
      <c r="Q27" s="32">
        <f t="shared" si="4"/>
        <v>900</v>
      </c>
      <c r="R27" s="205">
        <f t="shared" si="5"/>
        <v>1546</v>
      </c>
    </row>
    <row r="28" spans="2:18" ht="16.5" customHeight="1">
      <c r="B28" s="289"/>
      <c r="C28" s="29"/>
      <c r="D28" s="116" t="s">
        <v>69</v>
      </c>
      <c r="E28" s="116"/>
      <c r="F28" s="116"/>
      <c r="G28" s="116"/>
      <c r="H28" s="30">
        <v>655</v>
      </c>
      <c r="I28" s="31">
        <v>532</v>
      </c>
      <c r="J28" s="32">
        <f t="shared" si="3"/>
        <v>1187</v>
      </c>
      <c r="K28" s="192" t="s">
        <v>88</v>
      </c>
      <c r="L28" s="33">
        <v>754</v>
      </c>
      <c r="M28" s="33">
        <v>384</v>
      </c>
      <c r="N28" s="33">
        <v>264</v>
      </c>
      <c r="O28" s="33">
        <v>283</v>
      </c>
      <c r="P28" s="31">
        <v>289</v>
      </c>
      <c r="Q28" s="32">
        <f t="shared" si="4"/>
        <v>1974</v>
      </c>
      <c r="R28" s="205">
        <f t="shared" si="5"/>
        <v>3161</v>
      </c>
    </row>
    <row r="29" spans="2:18" ht="16.5" customHeight="1">
      <c r="B29" s="289"/>
      <c r="C29" s="29"/>
      <c r="D29" s="116" t="s">
        <v>70</v>
      </c>
      <c r="E29" s="116"/>
      <c r="F29" s="116"/>
      <c r="G29" s="116"/>
      <c r="H29" s="30">
        <v>571</v>
      </c>
      <c r="I29" s="31">
        <v>477</v>
      </c>
      <c r="J29" s="32">
        <f t="shared" si="3"/>
        <v>1048</v>
      </c>
      <c r="K29" s="192" t="s">
        <v>88</v>
      </c>
      <c r="L29" s="33">
        <v>878</v>
      </c>
      <c r="M29" s="33">
        <v>506</v>
      </c>
      <c r="N29" s="33">
        <v>400</v>
      </c>
      <c r="O29" s="33">
        <v>455</v>
      </c>
      <c r="P29" s="31">
        <v>402</v>
      </c>
      <c r="Q29" s="32">
        <f t="shared" si="4"/>
        <v>2641</v>
      </c>
      <c r="R29" s="205">
        <f t="shared" si="5"/>
        <v>3689</v>
      </c>
    </row>
    <row r="30" spans="2:18" ht="16.5" customHeight="1">
      <c r="B30" s="289"/>
      <c r="C30" s="34"/>
      <c r="D30" s="34" t="s">
        <v>77</v>
      </c>
      <c r="E30" s="34"/>
      <c r="F30" s="34"/>
      <c r="G30" s="34"/>
      <c r="H30" s="35">
        <v>238</v>
      </c>
      <c r="I30" s="36">
        <v>271</v>
      </c>
      <c r="J30" s="37">
        <f t="shared" si="3"/>
        <v>509</v>
      </c>
      <c r="K30" s="193" t="s">
        <v>88</v>
      </c>
      <c r="L30" s="38">
        <v>664</v>
      </c>
      <c r="M30" s="38">
        <v>515</v>
      </c>
      <c r="N30" s="38">
        <v>501</v>
      </c>
      <c r="O30" s="38">
        <v>606</v>
      </c>
      <c r="P30" s="36">
        <v>672</v>
      </c>
      <c r="Q30" s="37">
        <f t="shared" si="4"/>
        <v>2958</v>
      </c>
      <c r="R30" s="206">
        <f t="shared" si="5"/>
        <v>3467</v>
      </c>
    </row>
    <row r="31" spans="2:18" ht="16.5" customHeight="1">
      <c r="B31" s="289"/>
      <c r="C31" s="40" t="s">
        <v>19</v>
      </c>
      <c r="D31" s="40"/>
      <c r="E31" s="40"/>
      <c r="F31" s="40"/>
      <c r="G31" s="40"/>
      <c r="H31" s="22">
        <v>24</v>
      </c>
      <c r="I31" s="23">
        <v>33</v>
      </c>
      <c r="J31" s="24">
        <f t="shared" si="3"/>
        <v>57</v>
      </c>
      <c r="K31" s="191" t="s">
        <v>88</v>
      </c>
      <c r="L31" s="25">
        <v>35</v>
      </c>
      <c r="M31" s="25">
        <v>23</v>
      </c>
      <c r="N31" s="25">
        <v>15</v>
      </c>
      <c r="O31" s="25">
        <v>14</v>
      </c>
      <c r="P31" s="26">
        <v>21</v>
      </c>
      <c r="Q31" s="41">
        <f t="shared" si="4"/>
        <v>108</v>
      </c>
      <c r="R31" s="207">
        <f t="shared" si="5"/>
        <v>165</v>
      </c>
    </row>
    <row r="32" spans="2:18" ht="16.5" customHeight="1" thickBot="1">
      <c r="B32" s="290"/>
      <c r="C32" s="278" t="s">
        <v>81</v>
      </c>
      <c r="D32" s="279"/>
      <c r="E32" s="279"/>
      <c r="F32" s="279"/>
      <c r="G32" s="280"/>
      <c r="H32" s="208">
        <f>H24+H31</f>
        <v>2114</v>
      </c>
      <c r="I32" s="209">
        <f>I24+I31</f>
        <v>1818</v>
      </c>
      <c r="J32" s="210">
        <f t="shared" si="3"/>
        <v>3932</v>
      </c>
      <c r="K32" s="211" t="s">
        <v>88</v>
      </c>
      <c r="L32" s="212">
        <f>L24+L31</f>
        <v>2932</v>
      </c>
      <c r="M32" s="212">
        <f>M24+M31</f>
        <v>1817</v>
      </c>
      <c r="N32" s="212">
        <f>N24+N31</f>
        <v>1405</v>
      </c>
      <c r="O32" s="212">
        <f>O24+O31</f>
        <v>1567</v>
      </c>
      <c r="P32" s="209">
        <f>P24+P31</f>
        <v>1629</v>
      </c>
      <c r="Q32" s="210">
        <f t="shared" si="4"/>
        <v>9350</v>
      </c>
      <c r="R32" s="213">
        <f t="shared" si="5"/>
        <v>13282</v>
      </c>
    </row>
    <row r="33" spans="2:18" ht="16.5" customHeight="1">
      <c r="B33" s="275" t="s">
        <v>10</v>
      </c>
      <c r="C33" s="214"/>
      <c r="D33" s="214"/>
      <c r="E33" s="214"/>
      <c r="F33" s="214"/>
      <c r="G33" s="215"/>
      <c r="H33" s="195" t="s">
        <v>8</v>
      </c>
      <c r="I33" s="196" t="s">
        <v>9</v>
      </c>
      <c r="J33" s="197" t="s">
        <v>10</v>
      </c>
      <c r="K33" s="198" t="s">
        <v>11</v>
      </c>
      <c r="L33" s="199" t="s">
        <v>12</v>
      </c>
      <c r="M33" s="199" t="s">
        <v>13</v>
      </c>
      <c r="N33" s="199" t="s">
        <v>14</v>
      </c>
      <c r="O33" s="199" t="s">
        <v>15</v>
      </c>
      <c r="P33" s="200" t="s">
        <v>16</v>
      </c>
      <c r="Q33" s="201" t="s">
        <v>10</v>
      </c>
      <c r="R33" s="202" t="s">
        <v>17</v>
      </c>
    </row>
    <row r="34" spans="2:18" ht="16.5" customHeight="1">
      <c r="B34" s="276"/>
      <c r="C34" s="150" t="s">
        <v>18</v>
      </c>
      <c r="D34" s="20"/>
      <c r="E34" s="20"/>
      <c r="F34" s="20"/>
      <c r="G34" s="21"/>
      <c r="H34" s="22">
        <f aca="true" t="shared" si="6" ref="H34:I41">H14+H24</f>
        <v>2881</v>
      </c>
      <c r="I34" s="217">
        <f t="shared" si="6"/>
        <v>2380</v>
      </c>
      <c r="J34" s="24">
        <f>SUM(H34:I34)</f>
        <v>5261</v>
      </c>
      <c r="K34" s="191" t="s">
        <v>88</v>
      </c>
      <c r="L34" s="218">
        <f>L14+L24</f>
        <v>4171</v>
      </c>
      <c r="M34" s="218">
        <f>M14+M24</f>
        <v>2733</v>
      </c>
      <c r="N34" s="218">
        <f>N14+N24</f>
        <v>2045</v>
      </c>
      <c r="O34" s="218">
        <f>O14+O24</f>
        <v>2170</v>
      </c>
      <c r="P34" s="218">
        <f>P14+P24</f>
        <v>2172</v>
      </c>
      <c r="Q34" s="27">
        <f aca="true" t="shared" si="7" ref="Q34:Q42">SUM(K34:P34)</f>
        <v>13291</v>
      </c>
      <c r="R34" s="203">
        <f aca="true" t="shared" si="8" ref="R34:R42">SUM(J34,Q34)</f>
        <v>18552</v>
      </c>
    </row>
    <row r="35" spans="2:18" ht="16.5" customHeight="1">
      <c r="B35" s="276"/>
      <c r="C35" s="106"/>
      <c r="D35" s="29" t="s">
        <v>66</v>
      </c>
      <c r="E35" s="29"/>
      <c r="F35" s="29"/>
      <c r="G35" s="29"/>
      <c r="H35" s="153">
        <f t="shared" si="6"/>
        <v>164</v>
      </c>
      <c r="I35" s="219">
        <f t="shared" si="6"/>
        <v>157</v>
      </c>
      <c r="J35" s="32">
        <f>SUM(H35:I35)</f>
        <v>321</v>
      </c>
      <c r="K35" s="220" t="s">
        <v>88</v>
      </c>
      <c r="L35" s="157">
        <f aca="true" t="shared" si="9" ref="L35:P41">L15+L25</f>
        <v>214</v>
      </c>
      <c r="M35" s="157">
        <f t="shared" si="9"/>
        <v>168</v>
      </c>
      <c r="N35" s="157">
        <f t="shared" si="9"/>
        <v>103</v>
      </c>
      <c r="O35" s="157">
        <f t="shared" si="9"/>
        <v>76</v>
      </c>
      <c r="P35" s="154">
        <f>P15+P25</f>
        <v>103</v>
      </c>
      <c r="Q35" s="32">
        <f>SUM(K35:P35)</f>
        <v>664</v>
      </c>
      <c r="R35" s="204">
        <f>SUM(J35,Q35)</f>
        <v>985</v>
      </c>
    </row>
    <row r="36" spans="2:18" ht="16.5" customHeight="1">
      <c r="B36" s="276"/>
      <c r="C36" s="159"/>
      <c r="D36" s="116" t="s">
        <v>67</v>
      </c>
      <c r="E36" s="116"/>
      <c r="F36" s="116"/>
      <c r="G36" s="116"/>
      <c r="H36" s="155">
        <f t="shared" si="6"/>
        <v>277</v>
      </c>
      <c r="I36" s="221">
        <f t="shared" si="6"/>
        <v>243</v>
      </c>
      <c r="J36" s="32">
        <f aca="true" t="shared" si="10" ref="J36:J42">SUM(H36:I36)</f>
        <v>520</v>
      </c>
      <c r="K36" s="222" t="s">
        <v>88</v>
      </c>
      <c r="L36" s="158">
        <f t="shared" si="9"/>
        <v>323</v>
      </c>
      <c r="M36" s="158">
        <f t="shared" si="9"/>
        <v>245</v>
      </c>
      <c r="N36" s="158">
        <f t="shared" si="9"/>
        <v>165</v>
      </c>
      <c r="O36" s="158">
        <f t="shared" si="9"/>
        <v>133</v>
      </c>
      <c r="P36" s="156">
        <f t="shared" si="9"/>
        <v>156</v>
      </c>
      <c r="Q36" s="32">
        <f t="shared" si="7"/>
        <v>1022</v>
      </c>
      <c r="R36" s="205">
        <f t="shared" si="8"/>
        <v>1542</v>
      </c>
    </row>
    <row r="37" spans="2:18" ht="16.5" customHeight="1">
      <c r="B37" s="276"/>
      <c r="C37" s="159"/>
      <c r="D37" s="116" t="s">
        <v>68</v>
      </c>
      <c r="E37" s="116"/>
      <c r="F37" s="116"/>
      <c r="G37" s="116"/>
      <c r="H37" s="155">
        <f t="shared" si="6"/>
        <v>501</v>
      </c>
      <c r="I37" s="221">
        <f t="shared" si="6"/>
        <v>379</v>
      </c>
      <c r="J37" s="32">
        <f t="shared" si="10"/>
        <v>880</v>
      </c>
      <c r="K37" s="222" t="s">
        <v>88</v>
      </c>
      <c r="L37" s="158">
        <f t="shared" si="9"/>
        <v>539</v>
      </c>
      <c r="M37" s="158">
        <f t="shared" si="9"/>
        <v>359</v>
      </c>
      <c r="N37" s="158">
        <f t="shared" si="9"/>
        <v>224</v>
      </c>
      <c r="O37" s="158">
        <f t="shared" si="9"/>
        <v>228</v>
      </c>
      <c r="P37" s="156">
        <f t="shared" si="9"/>
        <v>226</v>
      </c>
      <c r="Q37" s="32">
        <f t="shared" si="7"/>
        <v>1576</v>
      </c>
      <c r="R37" s="205">
        <f>SUM(J37,Q37)</f>
        <v>2456</v>
      </c>
    </row>
    <row r="38" spans="2:18" ht="16.5" customHeight="1">
      <c r="B38" s="276"/>
      <c r="C38" s="159"/>
      <c r="D38" s="116" t="s">
        <v>69</v>
      </c>
      <c r="E38" s="116"/>
      <c r="F38" s="116"/>
      <c r="G38" s="116"/>
      <c r="H38" s="155">
        <f t="shared" si="6"/>
        <v>833</v>
      </c>
      <c r="I38" s="221">
        <f t="shared" si="6"/>
        <v>675</v>
      </c>
      <c r="J38" s="32">
        <f t="shared" si="10"/>
        <v>1508</v>
      </c>
      <c r="K38" s="222" t="s">
        <v>88</v>
      </c>
      <c r="L38" s="158">
        <f t="shared" si="9"/>
        <v>1077</v>
      </c>
      <c r="M38" s="158">
        <f t="shared" si="9"/>
        <v>612</v>
      </c>
      <c r="N38" s="158">
        <f t="shared" si="9"/>
        <v>409</v>
      </c>
      <c r="O38" s="158">
        <f t="shared" si="9"/>
        <v>443</v>
      </c>
      <c r="P38" s="156">
        <f t="shared" si="9"/>
        <v>417</v>
      </c>
      <c r="Q38" s="32">
        <f t="shared" si="7"/>
        <v>2958</v>
      </c>
      <c r="R38" s="205">
        <f t="shared" si="8"/>
        <v>4466</v>
      </c>
    </row>
    <row r="39" spans="2:18" ht="16.5" customHeight="1">
      <c r="B39" s="276"/>
      <c r="C39" s="159"/>
      <c r="D39" s="116" t="s">
        <v>70</v>
      </c>
      <c r="E39" s="116"/>
      <c r="F39" s="116"/>
      <c r="G39" s="116"/>
      <c r="H39" s="155">
        <f t="shared" si="6"/>
        <v>773</v>
      </c>
      <c r="I39" s="221">
        <f t="shared" si="6"/>
        <v>596</v>
      </c>
      <c r="J39" s="32">
        <f t="shared" si="10"/>
        <v>1369</v>
      </c>
      <c r="K39" s="222" t="s">
        <v>88</v>
      </c>
      <c r="L39" s="158">
        <f t="shared" si="9"/>
        <v>1160</v>
      </c>
      <c r="M39" s="158">
        <f t="shared" si="9"/>
        <v>715</v>
      </c>
      <c r="N39" s="158">
        <f t="shared" si="9"/>
        <v>554</v>
      </c>
      <c r="O39" s="158">
        <f t="shared" si="9"/>
        <v>585</v>
      </c>
      <c r="P39" s="156">
        <f t="shared" si="9"/>
        <v>516</v>
      </c>
      <c r="Q39" s="32">
        <f t="shared" si="7"/>
        <v>3530</v>
      </c>
      <c r="R39" s="205">
        <f t="shared" si="8"/>
        <v>4899</v>
      </c>
    </row>
    <row r="40" spans="2:18" ht="16.5" customHeight="1">
      <c r="B40" s="276"/>
      <c r="C40" s="124"/>
      <c r="D40" s="34" t="s">
        <v>77</v>
      </c>
      <c r="E40" s="34"/>
      <c r="F40" s="34"/>
      <c r="G40" s="34"/>
      <c r="H40" s="35">
        <f t="shared" si="6"/>
        <v>333</v>
      </c>
      <c r="I40" s="223">
        <f t="shared" si="6"/>
        <v>330</v>
      </c>
      <c r="J40" s="37">
        <f t="shared" si="10"/>
        <v>663</v>
      </c>
      <c r="K40" s="224" t="s">
        <v>88</v>
      </c>
      <c r="L40" s="225">
        <f t="shared" si="9"/>
        <v>858</v>
      </c>
      <c r="M40" s="225">
        <f t="shared" si="9"/>
        <v>634</v>
      </c>
      <c r="N40" s="225">
        <f t="shared" si="9"/>
        <v>590</v>
      </c>
      <c r="O40" s="225">
        <f t="shared" si="9"/>
        <v>705</v>
      </c>
      <c r="P40" s="226">
        <f t="shared" si="9"/>
        <v>754</v>
      </c>
      <c r="Q40" s="227">
        <f t="shared" si="7"/>
        <v>3541</v>
      </c>
      <c r="R40" s="206">
        <f t="shared" si="8"/>
        <v>4204</v>
      </c>
    </row>
    <row r="41" spans="2:18" ht="16.5" customHeight="1">
      <c r="B41" s="276"/>
      <c r="C41" s="40" t="s">
        <v>19</v>
      </c>
      <c r="D41" s="40"/>
      <c r="E41" s="40"/>
      <c r="F41" s="40"/>
      <c r="G41" s="40"/>
      <c r="H41" s="22">
        <f t="shared" si="6"/>
        <v>44</v>
      </c>
      <c r="I41" s="217">
        <f t="shared" si="6"/>
        <v>63</v>
      </c>
      <c r="J41" s="22">
        <f>SUM(H41:I41)</f>
        <v>107</v>
      </c>
      <c r="K41" s="228" t="s">
        <v>88</v>
      </c>
      <c r="L41" s="148">
        <f>L21+L31</f>
        <v>74</v>
      </c>
      <c r="M41" s="148">
        <f t="shared" si="9"/>
        <v>73</v>
      </c>
      <c r="N41" s="148">
        <f t="shared" si="9"/>
        <v>40</v>
      </c>
      <c r="O41" s="148">
        <f t="shared" si="9"/>
        <v>26</v>
      </c>
      <c r="P41" s="149">
        <f t="shared" si="9"/>
        <v>54</v>
      </c>
      <c r="Q41" s="27">
        <f t="shared" si="7"/>
        <v>267</v>
      </c>
      <c r="R41" s="229">
        <f t="shared" si="8"/>
        <v>374</v>
      </c>
    </row>
    <row r="42" spans="2:18" ht="16.5" customHeight="1" thickBot="1">
      <c r="B42" s="277"/>
      <c r="C42" s="278" t="s">
        <v>81</v>
      </c>
      <c r="D42" s="279"/>
      <c r="E42" s="279"/>
      <c r="F42" s="279"/>
      <c r="G42" s="280"/>
      <c r="H42" s="208">
        <f>H34+H41</f>
        <v>2925</v>
      </c>
      <c r="I42" s="209">
        <f>I34+I41</f>
        <v>2443</v>
      </c>
      <c r="J42" s="210">
        <f t="shared" si="10"/>
        <v>5368</v>
      </c>
      <c r="K42" s="211" t="s">
        <v>88</v>
      </c>
      <c r="L42" s="212">
        <f>L34+L41</f>
        <v>4245</v>
      </c>
      <c r="M42" s="212">
        <f>M34+M41</f>
        <v>2806</v>
      </c>
      <c r="N42" s="212">
        <f>N34+N41</f>
        <v>2085</v>
      </c>
      <c r="O42" s="212">
        <f>O34+O41</f>
        <v>2196</v>
      </c>
      <c r="P42" s="209">
        <f>P34+P41</f>
        <v>2226</v>
      </c>
      <c r="Q42" s="210">
        <f t="shared" si="7"/>
        <v>13558</v>
      </c>
      <c r="R42" s="213">
        <f t="shared" si="8"/>
        <v>18926</v>
      </c>
    </row>
    <row r="45" ht="16.5" customHeight="1">
      <c r="A45" s="1" t="s">
        <v>75</v>
      </c>
    </row>
    <row r="46" spans="2:18" ht="16.5" customHeight="1">
      <c r="B46" s="3"/>
      <c r="C46" s="3"/>
      <c r="D46" s="3"/>
      <c r="E46" s="4"/>
      <c r="F46" s="4"/>
      <c r="G46" s="4"/>
      <c r="H46" s="4"/>
      <c r="I46" s="4"/>
      <c r="J46" s="4"/>
      <c r="K46" s="258" t="s">
        <v>21</v>
      </c>
      <c r="L46" s="258"/>
      <c r="M46" s="258"/>
      <c r="N46" s="258"/>
      <c r="O46" s="258"/>
      <c r="P46" s="258"/>
      <c r="Q46" s="258"/>
      <c r="R46" s="258"/>
    </row>
    <row r="47" spans="2:18" ht="16.5" customHeight="1">
      <c r="B47" s="245" t="str">
        <f>"平成"&amp;WIDECHAR($A$2)&amp;"年（"&amp;WIDECHAR($B$2)&amp;"年）"&amp;WIDECHAR($C$2)&amp;"月"</f>
        <v>平成２７年（２０１５年）７月</v>
      </c>
      <c r="C47" s="246"/>
      <c r="D47" s="246"/>
      <c r="E47" s="246"/>
      <c r="F47" s="246"/>
      <c r="G47" s="247"/>
      <c r="H47" s="251" t="s">
        <v>22</v>
      </c>
      <c r="I47" s="252"/>
      <c r="J47" s="252"/>
      <c r="K47" s="253" t="s">
        <v>23</v>
      </c>
      <c r="L47" s="254"/>
      <c r="M47" s="254"/>
      <c r="N47" s="254"/>
      <c r="O47" s="254"/>
      <c r="P47" s="254"/>
      <c r="Q47" s="255"/>
      <c r="R47" s="256" t="s">
        <v>17</v>
      </c>
    </row>
    <row r="48" spans="2:18" ht="16.5" customHeight="1">
      <c r="B48" s="248"/>
      <c r="C48" s="249"/>
      <c r="D48" s="249"/>
      <c r="E48" s="249"/>
      <c r="F48" s="249"/>
      <c r="G48" s="250"/>
      <c r="H48" s="49" t="s">
        <v>8</v>
      </c>
      <c r="I48" s="50" t="s">
        <v>9</v>
      </c>
      <c r="J48" s="51" t="s">
        <v>10</v>
      </c>
      <c r="K48" s="52" t="s">
        <v>11</v>
      </c>
      <c r="L48" s="53" t="s">
        <v>12</v>
      </c>
      <c r="M48" s="53" t="s">
        <v>13</v>
      </c>
      <c r="N48" s="53" t="s">
        <v>14</v>
      </c>
      <c r="O48" s="53" t="s">
        <v>15</v>
      </c>
      <c r="P48" s="54" t="s">
        <v>16</v>
      </c>
      <c r="Q48" s="48" t="s">
        <v>10</v>
      </c>
      <c r="R48" s="257"/>
    </row>
    <row r="49" spans="2:18" ht="16.5" customHeight="1">
      <c r="B49" s="5" t="s">
        <v>18</v>
      </c>
      <c r="C49" s="7"/>
      <c r="D49" s="7"/>
      <c r="E49" s="7"/>
      <c r="F49" s="7"/>
      <c r="G49" s="7"/>
      <c r="H49" s="55">
        <v>1496</v>
      </c>
      <c r="I49" s="56">
        <v>1646</v>
      </c>
      <c r="J49" s="57">
        <f>SUM(H49:I49)</f>
        <v>3142</v>
      </c>
      <c r="K49" s="58">
        <v>0</v>
      </c>
      <c r="L49" s="59">
        <v>2962</v>
      </c>
      <c r="M49" s="59">
        <v>2020</v>
      </c>
      <c r="N49" s="59">
        <v>1210</v>
      </c>
      <c r="O49" s="59">
        <v>819</v>
      </c>
      <c r="P49" s="60">
        <v>428</v>
      </c>
      <c r="Q49" s="61">
        <f>SUM(K49:P49)</f>
        <v>7439</v>
      </c>
      <c r="R49" s="28">
        <f>SUM(J49,Q49)</f>
        <v>10581</v>
      </c>
    </row>
    <row r="50" spans="2:18" ht="16.5" customHeight="1">
      <c r="B50" s="10" t="s">
        <v>19</v>
      </c>
      <c r="C50" s="12"/>
      <c r="D50" s="12"/>
      <c r="E50" s="12"/>
      <c r="F50" s="12"/>
      <c r="G50" s="12"/>
      <c r="H50" s="62">
        <v>18</v>
      </c>
      <c r="I50" s="63">
        <v>41</v>
      </c>
      <c r="J50" s="64">
        <f>SUM(H50:I50)</f>
        <v>59</v>
      </c>
      <c r="K50" s="65">
        <v>0</v>
      </c>
      <c r="L50" s="66">
        <v>43</v>
      </c>
      <c r="M50" s="66">
        <v>59</v>
      </c>
      <c r="N50" s="66">
        <v>24</v>
      </c>
      <c r="O50" s="66">
        <v>12</v>
      </c>
      <c r="P50" s="67">
        <v>15</v>
      </c>
      <c r="Q50" s="68">
        <f>SUM(K50:P50)</f>
        <v>153</v>
      </c>
      <c r="R50" s="39">
        <f>SUM(J50,Q50)</f>
        <v>212</v>
      </c>
    </row>
    <row r="51" spans="2:18" ht="16.5" customHeight="1">
      <c r="B51" s="15" t="s">
        <v>20</v>
      </c>
      <c r="C51" s="16"/>
      <c r="D51" s="16"/>
      <c r="E51" s="16"/>
      <c r="F51" s="16"/>
      <c r="G51" s="16"/>
      <c r="H51" s="42">
        <f aca="true" t="shared" si="11" ref="H51:P51">H49+H50</f>
        <v>1514</v>
      </c>
      <c r="I51" s="43">
        <f t="shared" si="11"/>
        <v>1687</v>
      </c>
      <c r="J51" s="44">
        <f t="shared" si="11"/>
        <v>3201</v>
      </c>
      <c r="K51" s="45">
        <f t="shared" si="11"/>
        <v>0</v>
      </c>
      <c r="L51" s="46">
        <f t="shared" si="11"/>
        <v>3005</v>
      </c>
      <c r="M51" s="46">
        <f t="shared" si="11"/>
        <v>2079</v>
      </c>
      <c r="N51" s="46">
        <f t="shared" si="11"/>
        <v>1234</v>
      </c>
      <c r="O51" s="46">
        <f t="shared" si="11"/>
        <v>831</v>
      </c>
      <c r="P51" s="43">
        <f t="shared" si="11"/>
        <v>443</v>
      </c>
      <c r="Q51" s="44">
        <f>SUM(K51:P51)</f>
        <v>7592</v>
      </c>
      <c r="R51" s="47">
        <f>SUM(J51,Q51)</f>
        <v>10793</v>
      </c>
    </row>
    <row r="54" ht="16.5" customHeight="1">
      <c r="A54" s="1" t="s">
        <v>24</v>
      </c>
    </row>
    <row r="55" spans="2:18" ht="16.5" customHeight="1">
      <c r="B55" s="3"/>
      <c r="C55" s="3"/>
      <c r="D55" s="3"/>
      <c r="E55" s="4"/>
      <c r="F55" s="4"/>
      <c r="G55" s="4"/>
      <c r="H55" s="4"/>
      <c r="I55" s="4"/>
      <c r="J55" s="4"/>
      <c r="K55" s="258" t="s">
        <v>21</v>
      </c>
      <c r="L55" s="258"/>
      <c r="M55" s="258"/>
      <c r="N55" s="258"/>
      <c r="O55" s="258"/>
      <c r="P55" s="258"/>
      <c r="Q55" s="258"/>
      <c r="R55" s="258"/>
    </row>
    <row r="56" spans="2:18" ht="16.5" customHeight="1">
      <c r="B56" s="245" t="str">
        <f>"平成"&amp;WIDECHAR($A$2)&amp;"年（"&amp;WIDECHAR($B$2)&amp;"年）"&amp;WIDECHAR($C$2)&amp;"月"</f>
        <v>平成２７年（２０１５年）７月</v>
      </c>
      <c r="C56" s="246"/>
      <c r="D56" s="246"/>
      <c r="E56" s="246"/>
      <c r="F56" s="246"/>
      <c r="G56" s="247"/>
      <c r="H56" s="251" t="s">
        <v>22</v>
      </c>
      <c r="I56" s="252"/>
      <c r="J56" s="252"/>
      <c r="K56" s="253" t="s">
        <v>23</v>
      </c>
      <c r="L56" s="254"/>
      <c r="M56" s="254"/>
      <c r="N56" s="254"/>
      <c r="O56" s="254"/>
      <c r="P56" s="254"/>
      <c r="Q56" s="255"/>
      <c r="R56" s="247" t="s">
        <v>17</v>
      </c>
    </row>
    <row r="57" spans="2:18" ht="16.5" customHeight="1">
      <c r="B57" s="248"/>
      <c r="C57" s="249"/>
      <c r="D57" s="249"/>
      <c r="E57" s="249"/>
      <c r="F57" s="249"/>
      <c r="G57" s="250"/>
      <c r="H57" s="49" t="s">
        <v>8</v>
      </c>
      <c r="I57" s="50" t="s">
        <v>9</v>
      </c>
      <c r="J57" s="51" t="s">
        <v>10</v>
      </c>
      <c r="K57" s="52" t="s">
        <v>11</v>
      </c>
      <c r="L57" s="53" t="s">
        <v>12</v>
      </c>
      <c r="M57" s="53" t="s">
        <v>13</v>
      </c>
      <c r="N57" s="53" t="s">
        <v>14</v>
      </c>
      <c r="O57" s="53" t="s">
        <v>15</v>
      </c>
      <c r="P57" s="54" t="s">
        <v>16</v>
      </c>
      <c r="Q57" s="69" t="s">
        <v>10</v>
      </c>
      <c r="R57" s="250"/>
    </row>
    <row r="58" spans="2:18" ht="16.5" customHeight="1">
      <c r="B58" s="5" t="s">
        <v>18</v>
      </c>
      <c r="C58" s="7"/>
      <c r="D58" s="7"/>
      <c r="E58" s="7"/>
      <c r="F58" s="7"/>
      <c r="G58" s="7"/>
      <c r="H58" s="55">
        <v>18</v>
      </c>
      <c r="I58" s="56">
        <v>12</v>
      </c>
      <c r="J58" s="57">
        <f>SUM(H58:I58)</f>
        <v>30</v>
      </c>
      <c r="K58" s="58">
        <v>0</v>
      </c>
      <c r="L58" s="59">
        <v>393</v>
      </c>
      <c r="M58" s="59">
        <v>424</v>
      </c>
      <c r="N58" s="59">
        <v>374</v>
      </c>
      <c r="O58" s="59">
        <v>272</v>
      </c>
      <c r="P58" s="60">
        <v>120</v>
      </c>
      <c r="Q58" s="70">
        <f>SUM(K58:P58)</f>
        <v>1583</v>
      </c>
      <c r="R58" s="71">
        <f>SUM(J58,Q58)</f>
        <v>1613</v>
      </c>
    </row>
    <row r="59" spans="2:18" ht="16.5" customHeight="1">
      <c r="B59" s="10" t="s">
        <v>19</v>
      </c>
      <c r="C59" s="12"/>
      <c r="D59" s="12"/>
      <c r="E59" s="12"/>
      <c r="F59" s="12"/>
      <c r="G59" s="12"/>
      <c r="H59" s="62">
        <v>0</v>
      </c>
      <c r="I59" s="63">
        <v>0</v>
      </c>
      <c r="J59" s="64">
        <f>SUM(H59:I59)</f>
        <v>0</v>
      </c>
      <c r="K59" s="65">
        <v>0</v>
      </c>
      <c r="L59" s="66">
        <v>4</v>
      </c>
      <c r="M59" s="66">
        <v>6</v>
      </c>
      <c r="N59" s="66">
        <v>3</v>
      </c>
      <c r="O59" s="66">
        <v>4</v>
      </c>
      <c r="P59" s="67">
        <v>2</v>
      </c>
      <c r="Q59" s="72">
        <f>SUM(K59:P59)</f>
        <v>19</v>
      </c>
      <c r="R59" s="73">
        <f>SUM(J59,Q59)</f>
        <v>19</v>
      </c>
    </row>
    <row r="60" spans="2:18" ht="16.5" customHeight="1">
      <c r="B60" s="15" t="s">
        <v>20</v>
      </c>
      <c r="C60" s="16"/>
      <c r="D60" s="16"/>
      <c r="E60" s="16"/>
      <c r="F60" s="16"/>
      <c r="G60" s="16"/>
      <c r="H60" s="42">
        <f>H58+H59</f>
        <v>18</v>
      </c>
      <c r="I60" s="43">
        <f>I58+I59</f>
        <v>12</v>
      </c>
      <c r="J60" s="44">
        <f>SUM(H60:I60)</f>
        <v>30</v>
      </c>
      <c r="K60" s="45">
        <f aca="true" t="shared" si="12" ref="K60:P60">K58+K59</f>
        <v>0</v>
      </c>
      <c r="L60" s="46">
        <f t="shared" si="12"/>
        <v>397</v>
      </c>
      <c r="M60" s="46">
        <f t="shared" si="12"/>
        <v>430</v>
      </c>
      <c r="N60" s="46">
        <f t="shared" si="12"/>
        <v>377</v>
      </c>
      <c r="O60" s="46">
        <f t="shared" si="12"/>
        <v>276</v>
      </c>
      <c r="P60" s="43">
        <f t="shared" si="12"/>
        <v>122</v>
      </c>
      <c r="Q60" s="74">
        <f>SUM(K60:P60)</f>
        <v>1602</v>
      </c>
      <c r="R60" s="75">
        <f>SUM(J60,Q60)</f>
        <v>1632</v>
      </c>
    </row>
    <row r="63" ht="16.5" customHeight="1">
      <c r="A63" s="1" t="s">
        <v>25</v>
      </c>
    </row>
    <row r="64" ht="16.5" customHeight="1">
      <c r="A64" s="1" t="s">
        <v>26</v>
      </c>
    </row>
    <row r="65" spans="2:17" ht="16.5" customHeight="1">
      <c r="B65" s="3"/>
      <c r="C65" s="3"/>
      <c r="D65" s="3"/>
      <c r="E65" s="4"/>
      <c r="F65" s="4"/>
      <c r="G65" s="4"/>
      <c r="H65" s="4"/>
      <c r="I65" s="4"/>
      <c r="J65" s="258" t="s">
        <v>21</v>
      </c>
      <c r="K65" s="258"/>
      <c r="L65" s="258"/>
      <c r="M65" s="258"/>
      <c r="N65" s="258"/>
      <c r="O65" s="258"/>
      <c r="P65" s="258"/>
      <c r="Q65" s="258"/>
    </row>
    <row r="66" spans="2:17" ht="16.5" customHeight="1">
      <c r="B66" s="245" t="str">
        <f>"平成"&amp;WIDECHAR($A$2)&amp;"年（"&amp;WIDECHAR($B$2)&amp;"年）"&amp;WIDECHAR($C$2)&amp;"月"</f>
        <v>平成２７年（２０１５年）７月</v>
      </c>
      <c r="C66" s="246"/>
      <c r="D66" s="246"/>
      <c r="E66" s="246"/>
      <c r="F66" s="246"/>
      <c r="G66" s="247"/>
      <c r="H66" s="251" t="s">
        <v>22</v>
      </c>
      <c r="I66" s="252"/>
      <c r="J66" s="252"/>
      <c r="K66" s="253" t="s">
        <v>23</v>
      </c>
      <c r="L66" s="254"/>
      <c r="M66" s="254"/>
      <c r="N66" s="254"/>
      <c r="O66" s="254"/>
      <c r="P66" s="255"/>
      <c r="Q66" s="247" t="s">
        <v>17</v>
      </c>
    </row>
    <row r="67" spans="2:17" ht="16.5" customHeight="1">
      <c r="B67" s="248"/>
      <c r="C67" s="249"/>
      <c r="D67" s="249"/>
      <c r="E67" s="249"/>
      <c r="F67" s="249"/>
      <c r="G67" s="250"/>
      <c r="H67" s="49" t="s">
        <v>8</v>
      </c>
      <c r="I67" s="50" t="s">
        <v>9</v>
      </c>
      <c r="J67" s="51" t="s">
        <v>10</v>
      </c>
      <c r="K67" s="76" t="s">
        <v>12</v>
      </c>
      <c r="L67" s="53" t="s">
        <v>13</v>
      </c>
      <c r="M67" s="53" t="s">
        <v>14</v>
      </c>
      <c r="N67" s="53" t="s">
        <v>15</v>
      </c>
      <c r="O67" s="54" t="s">
        <v>16</v>
      </c>
      <c r="P67" s="69" t="s">
        <v>10</v>
      </c>
      <c r="Q67" s="250"/>
    </row>
    <row r="68" spans="2:17" ht="16.5" customHeight="1">
      <c r="B68" s="5" t="s">
        <v>18</v>
      </c>
      <c r="C68" s="7"/>
      <c r="D68" s="7"/>
      <c r="E68" s="7"/>
      <c r="F68" s="7"/>
      <c r="G68" s="7"/>
      <c r="H68" s="55">
        <v>0</v>
      </c>
      <c r="I68" s="56">
        <v>0</v>
      </c>
      <c r="J68" s="57">
        <f>SUM(H68:I68)</f>
        <v>0</v>
      </c>
      <c r="K68" s="58">
        <v>6</v>
      </c>
      <c r="L68" s="59">
        <v>33</v>
      </c>
      <c r="M68" s="59">
        <v>186</v>
      </c>
      <c r="N68" s="59">
        <v>371</v>
      </c>
      <c r="O68" s="60">
        <v>400</v>
      </c>
      <c r="P68" s="70">
        <f>SUM(K68:O68)</f>
        <v>996</v>
      </c>
      <c r="Q68" s="71">
        <f>SUM(J68,P68)</f>
        <v>996</v>
      </c>
    </row>
    <row r="69" spans="2:17" ht="16.5" customHeight="1">
      <c r="B69" s="10" t="s">
        <v>19</v>
      </c>
      <c r="C69" s="12"/>
      <c r="D69" s="12"/>
      <c r="E69" s="12"/>
      <c r="F69" s="12"/>
      <c r="G69" s="12"/>
      <c r="H69" s="62">
        <v>0</v>
      </c>
      <c r="I69" s="63">
        <v>0</v>
      </c>
      <c r="J69" s="64">
        <f>SUM(H69:I69)</f>
        <v>0</v>
      </c>
      <c r="K69" s="65">
        <v>0</v>
      </c>
      <c r="L69" s="66">
        <v>1</v>
      </c>
      <c r="M69" s="66">
        <v>1</v>
      </c>
      <c r="N69" s="66">
        <v>1</v>
      </c>
      <c r="O69" s="67">
        <v>5</v>
      </c>
      <c r="P69" s="72">
        <f>SUM(K69:O69)</f>
        <v>8</v>
      </c>
      <c r="Q69" s="73">
        <f>SUM(J69,P69)</f>
        <v>8</v>
      </c>
    </row>
    <row r="70" spans="2:17" ht="16.5" customHeight="1">
      <c r="B70" s="15" t="s">
        <v>20</v>
      </c>
      <c r="C70" s="16"/>
      <c r="D70" s="16"/>
      <c r="E70" s="16"/>
      <c r="F70" s="16"/>
      <c r="G70" s="16"/>
      <c r="H70" s="42">
        <f>H68+H69</f>
        <v>0</v>
      </c>
      <c r="I70" s="43">
        <f>I68+I69</f>
        <v>0</v>
      </c>
      <c r="J70" s="44">
        <f>SUM(H70:I70)</f>
        <v>0</v>
      </c>
      <c r="K70" s="45">
        <f>K68+K69</f>
        <v>6</v>
      </c>
      <c r="L70" s="46">
        <f>L68+L69</f>
        <v>34</v>
      </c>
      <c r="M70" s="46">
        <f>M68+M69</f>
        <v>187</v>
      </c>
      <c r="N70" s="46">
        <f>N68+N69</f>
        <v>372</v>
      </c>
      <c r="O70" s="43">
        <f>O68+O69</f>
        <v>405</v>
      </c>
      <c r="P70" s="74">
        <f>SUM(K70:O70)</f>
        <v>1004</v>
      </c>
      <c r="Q70" s="75">
        <f>SUM(J70,P70)</f>
        <v>1004</v>
      </c>
    </row>
    <row r="72" ht="16.5" customHeight="1">
      <c r="A72" s="1" t="s">
        <v>27</v>
      </c>
    </row>
    <row r="73" spans="2:17" ht="16.5" customHeight="1">
      <c r="B73" s="3"/>
      <c r="C73" s="3"/>
      <c r="D73" s="3"/>
      <c r="E73" s="4"/>
      <c r="F73" s="4"/>
      <c r="G73" s="4"/>
      <c r="H73" s="4"/>
      <c r="I73" s="4"/>
      <c r="J73" s="258" t="s">
        <v>21</v>
      </c>
      <c r="K73" s="258"/>
      <c r="L73" s="258"/>
      <c r="M73" s="258"/>
      <c r="N73" s="258"/>
      <c r="O73" s="258"/>
      <c r="P73" s="258"/>
      <c r="Q73" s="258"/>
    </row>
    <row r="74" spans="2:17" ht="16.5" customHeight="1">
      <c r="B74" s="245" t="str">
        <f>"平成"&amp;WIDECHAR($A$2)&amp;"年（"&amp;WIDECHAR($B$2)&amp;"年）"&amp;WIDECHAR($C$2)&amp;"月"</f>
        <v>平成２７年（２０１５年）７月</v>
      </c>
      <c r="C74" s="246"/>
      <c r="D74" s="246"/>
      <c r="E74" s="246"/>
      <c r="F74" s="246"/>
      <c r="G74" s="247"/>
      <c r="H74" s="269" t="s">
        <v>22</v>
      </c>
      <c r="I74" s="270"/>
      <c r="J74" s="270"/>
      <c r="K74" s="271" t="s">
        <v>23</v>
      </c>
      <c r="L74" s="270"/>
      <c r="M74" s="270"/>
      <c r="N74" s="270"/>
      <c r="O74" s="270"/>
      <c r="P74" s="272"/>
      <c r="Q74" s="273" t="s">
        <v>17</v>
      </c>
    </row>
    <row r="75" spans="2:17" ht="16.5" customHeight="1">
      <c r="B75" s="248"/>
      <c r="C75" s="249"/>
      <c r="D75" s="249"/>
      <c r="E75" s="249"/>
      <c r="F75" s="249"/>
      <c r="G75" s="250"/>
      <c r="H75" s="78" t="s">
        <v>8</v>
      </c>
      <c r="I75" s="79" t="s">
        <v>9</v>
      </c>
      <c r="J75" s="77" t="s">
        <v>10</v>
      </c>
      <c r="K75" s="80" t="s">
        <v>12</v>
      </c>
      <c r="L75" s="81" t="s">
        <v>13</v>
      </c>
      <c r="M75" s="81" t="s">
        <v>14</v>
      </c>
      <c r="N75" s="81" t="s">
        <v>15</v>
      </c>
      <c r="O75" s="82" t="s">
        <v>16</v>
      </c>
      <c r="P75" s="83" t="s">
        <v>10</v>
      </c>
      <c r="Q75" s="274"/>
    </row>
    <row r="76" spans="2:17" ht="16.5" customHeight="1">
      <c r="B76" s="5" t="s">
        <v>18</v>
      </c>
      <c r="C76" s="7"/>
      <c r="D76" s="7"/>
      <c r="E76" s="7"/>
      <c r="F76" s="7"/>
      <c r="G76" s="7"/>
      <c r="H76" s="55">
        <v>0</v>
      </c>
      <c r="I76" s="56">
        <v>0</v>
      </c>
      <c r="J76" s="57">
        <f>SUM(H76:I76)</f>
        <v>0</v>
      </c>
      <c r="K76" s="58">
        <v>30</v>
      </c>
      <c r="L76" s="59">
        <v>68</v>
      </c>
      <c r="M76" s="59">
        <v>109</v>
      </c>
      <c r="N76" s="59">
        <v>145</v>
      </c>
      <c r="O76" s="60">
        <v>82</v>
      </c>
      <c r="P76" s="70">
        <f>SUM(K76:O76)</f>
        <v>434</v>
      </c>
      <c r="Q76" s="71">
        <f>SUM(J76,P76)</f>
        <v>434</v>
      </c>
    </row>
    <row r="77" spans="2:17" ht="16.5" customHeight="1">
      <c r="B77" s="10" t="s">
        <v>19</v>
      </c>
      <c r="C77" s="12"/>
      <c r="D77" s="12"/>
      <c r="E77" s="12"/>
      <c r="F77" s="12"/>
      <c r="G77" s="12"/>
      <c r="H77" s="62">
        <v>0</v>
      </c>
      <c r="I77" s="63">
        <v>0</v>
      </c>
      <c r="J77" s="64">
        <f>SUM(H77:I77)</f>
        <v>0</v>
      </c>
      <c r="K77" s="65">
        <v>1</v>
      </c>
      <c r="L77" s="66">
        <v>0</v>
      </c>
      <c r="M77" s="66">
        <v>2</v>
      </c>
      <c r="N77" s="66">
        <v>0</v>
      </c>
      <c r="O77" s="67">
        <v>0</v>
      </c>
      <c r="P77" s="72">
        <f>SUM(K77:O77)</f>
        <v>3</v>
      </c>
      <c r="Q77" s="73">
        <f>SUM(J77,P77)</f>
        <v>3</v>
      </c>
    </row>
    <row r="78" spans="2:17" ht="16.5" customHeight="1">
      <c r="B78" s="15" t="s">
        <v>20</v>
      </c>
      <c r="C78" s="16"/>
      <c r="D78" s="16"/>
      <c r="E78" s="16"/>
      <c r="F78" s="16"/>
      <c r="G78" s="16"/>
      <c r="H78" s="42">
        <f>H76+H77</f>
        <v>0</v>
      </c>
      <c r="I78" s="43">
        <f>I76+I77</f>
        <v>0</v>
      </c>
      <c r="J78" s="44">
        <f>SUM(H78:I78)</f>
        <v>0</v>
      </c>
      <c r="K78" s="45">
        <f>K76+K77</f>
        <v>31</v>
      </c>
      <c r="L78" s="46">
        <f>L76+L77</f>
        <v>68</v>
      </c>
      <c r="M78" s="46">
        <f>M76+M77</f>
        <v>111</v>
      </c>
      <c r="N78" s="46">
        <f>N76+N77</f>
        <v>145</v>
      </c>
      <c r="O78" s="43">
        <f>O76+O77</f>
        <v>82</v>
      </c>
      <c r="P78" s="74">
        <f>SUM(K78:O78)</f>
        <v>437</v>
      </c>
      <c r="Q78" s="75">
        <f>SUM(J78,P78)</f>
        <v>437</v>
      </c>
    </row>
    <row r="80" ht="16.5" customHeight="1">
      <c r="A80" s="1" t="s">
        <v>28</v>
      </c>
    </row>
    <row r="81" spans="2:17" ht="16.5" customHeight="1">
      <c r="B81" s="3"/>
      <c r="C81" s="3"/>
      <c r="D81" s="3"/>
      <c r="E81" s="4"/>
      <c r="F81" s="4"/>
      <c r="G81" s="4"/>
      <c r="H81" s="4"/>
      <c r="I81" s="4"/>
      <c r="J81" s="258" t="s">
        <v>21</v>
      </c>
      <c r="K81" s="258"/>
      <c r="L81" s="258"/>
      <c r="M81" s="258"/>
      <c r="N81" s="258"/>
      <c r="O81" s="258"/>
      <c r="P81" s="258"/>
      <c r="Q81" s="258"/>
    </row>
    <row r="82" spans="2:17" ht="16.5" customHeight="1">
      <c r="B82" s="259" t="str">
        <f>"平成"&amp;WIDECHAR($A$2)&amp;"年（"&amp;WIDECHAR($B$2)&amp;"年）"&amp;WIDECHAR($C$2)&amp;"月"</f>
        <v>平成２７年（２０１５年）７月</v>
      </c>
      <c r="C82" s="260"/>
      <c r="D82" s="260"/>
      <c r="E82" s="260"/>
      <c r="F82" s="260"/>
      <c r="G82" s="261"/>
      <c r="H82" s="265" t="s">
        <v>22</v>
      </c>
      <c r="I82" s="266"/>
      <c r="J82" s="266"/>
      <c r="K82" s="267" t="s">
        <v>23</v>
      </c>
      <c r="L82" s="266"/>
      <c r="M82" s="266"/>
      <c r="N82" s="266"/>
      <c r="O82" s="266"/>
      <c r="P82" s="268"/>
      <c r="Q82" s="261" t="s">
        <v>17</v>
      </c>
    </row>
    <row r="83" spans="2:17" ht="16.5" customHeight="1">
      <c r="B83" s="262"/>
      <c r="C83" s="263"/>
      <c r="D83" s="263"/>
      <c r="E83" s="263"/>
      <c r="F83" s="263"/>
      <c r="G83" s="264"/>
      <c r="H83" s="85" t="s">
        <v>8</v>
      </c>
      <c r="I83" s="86" t="s">
        <v>9</v>
      </c>
      <c r="J83" s="84" t="s">
        <v>10</v>
      </c>
      <c r="K83" s="87" t="s">
        <v>12</v>
      </c>
      <c r="L83" s="88" t="s">
        <v>13</v>
      </c>
      <c r="M83" s="88" t="s">
        <v>14</v>
      </c>
      <c r="N83" s="88" t="s">
        <v>15</v>
      </c>
      <c r="O83" s="86" t="s">
        <v>16</v>
      </c>
      <c r="P83" s="89" t="s">
        <v>10</v>
      </c>
      <c r="Q83" s="264"/>
    </row>
    <row r="84" spans="2:17" ht="16.5" customHeight="1">
      <c r="B84" s="5" t="s">
        <v>18</v>
      </c>
      <c r="C84" s="7"/>
      <c r="D84" s="7"/>
      <c r="E84" s="7"/>
      <c r="F84" s="7"/>
      <c r="G84" s="7"/>
      <c r="H84" s="55">
        <v>0</v>
      </c>
      <c r="I84" s="56">
        <v>0</v>
      </c>
      <c r="J84" s="57">
        <f>SUM(H84:I84)</f>
        <v>0</v>
      </c>
      <c r="K84" s="58">
        <v>4</v>
      </c>
      <c r="L84" s="59">
        <v>5</v>
      </c>
      <c r="M84" s="59">
        <v>31</v>
      </c>
      <c r="N84" s="59">
        <v>266</v>
      </c>
      <c r="O84" s="60">
        <v>600</v>
      </c>
      <c r="P84" s="70">
        <f>SUM(K84:O84)</f>
        <v>906</v>
      </c>
      <c r="Q84" s="71">
        <f>SUM(J84,P84)</f>
        <v>906</v>
      </c>
    </row>
    <row r="85" spans="2:17" ht="16.5" customHeight="1">
      <c r="B85" s="10" t="s">
        <v>19</v>
      </c>
      <c r="C85" s="12"/>
      <c r="D85" s="12"/>
      <c r="E85" s="12"/>
      <c r="F85" s="12"/>
      <c r="G85" s="12"/>
      <c r="H85" s="62">
        <v>0</v>
      </c>
      <c r="I85" s="63">
        <v>0</v>
      </c>
      <c r="J85" s="64">
        <f>SUM(H85:I85)</f>
        <v>0</v>
      </c>
      <c r="K85" s="65">
        <v>0</v>
      </c>
      <c r="L85" s="66">
        <v>0</v>
      </c>
      <c r="M85" s="66">
        <v>0</v>
      </c>
      <c r="N85" s="66">
        <v>2</v>
      </c>
      <c r="O85" s="67">
        <v>8</v>
      </c>
      <c r="P85" s="72">
        <f>SUM(K85:O85)</f>
        <v>10</v>
      </c>
      <c r="Q85" s="73">
        <f>SUM(J85,P85)</f>
        <v>10</v>
      </c>
    </row>
    <row r="86" spans="2:17" ht="16.5" customHeight="1">
      <c r="B86" s="15" t="s">
        <v>20</v>
      </c>
      <c r="C86" s="16"/>
      <c r="D86" s="16"/>
      <c r="E86" s="16"/>
      <c r="F86" s="16"/>
      <c r="G86" s="16"/>
      <c r="H86" s="42">
        <f>H84+H85</f>
        <v>0</v>
      </c>
      <c r="I86" s="43">
        <f>I84+I85</f>
        <v>0</v>
      </c>
      <c r="J86" s="44">
        <f>SUM(H86:I86)</f>
        <v>0</v>
      </c>
      <c r="K86" s="45">
        <f>K84+K85</f>
        <v>4</v>
      </c>
      <c r="L86" s="46">
        <f>L84+L85</f>
        <v>5</v>
      </c>
      <c r="M86" s="46">
        <f>M84+M85</f>
        <v>31</v>
      </c>
      <c r="N86" s="46">
        <f>N84+N85</f>
        <v>268</v>
      </c>
      <c r="O86" s="43">
        <f>O84+O85</f>
        <v>608</v>
      </c>
      <c r="P86" s="74">
        <f>SUM(K86:O86)</f>
        <v>916</v>
      </c>
      <c r="Q86" s="75">
        <f>SUM(J86,P86)</f>
        <v>916</v>
      </c>
    </row>
    <row r="89" spans="1:11" s="91" customFormat="1" ht="16.5" customHeight="1">
      <c r="A89" s="90" t="s">
        <v>29</v>
      </c>
      <c r="J89" s="92"/>
      <c r="K89" s="92"/>
    </row>
    <row r="90" spans="2:18" s="91" customFormat="1" ht="16.5" customHeight="1">
      <c r="B90" s="2"/>
      <c r="C90" s="93"/>
      <c r="D90" s="93"/>
      <c r="E90" s="93"/>
      <c r="F90" s="4"/>
      <c r="G90" s="4"/>
      <c r="H90" s="4"/>
      <c r="I90" s="258" t="s">
        <v>30</v>
      </c>
      <c r="J90" s="258"/>
      <c r="K90" s="258"/>
      <c r="L90" s="258"/>
      <c r="M90" s="258"/>
      <c r="N90" s="258"/>
      <c r="O90" s="258"/>
      <c r="P90" s="258"/>
      <c r="Q90" s="258"/>
      <c r="R90" s="258"/>
    </row>
    <row r="91" spans="2:18" s="91" customFormat="1" ht="16.5" customHeight="1">
      <c r="B91" s="245" t="str">
        <f>"平成"&amp;WIDECHAR($A$2)&amp;"年（"&amp;WIDECHAR($B$2)&amp;"年）"&amp;WIDECHAR($C$2)&amp;"月"</f>
        <v>平成２７年（２０１５年）７月</v>
      </c>
      <c r="C91" s="246"/>
      <c r="D91" s="246"/>
      <c r="E91" s="246"/>
      <c r="F91" s="246"/>
      <c r="G91" s="247"/>
      <c r="H91" s="251" t="s">
        <v>22</v>
      </c>
      <c r="I91" s="252"/>
      <c r="J91" s="252"/>
      <c r="K91" s="253" t="s">
        <v>23</v>
      </c>
      <c r="L91" s="254"/>
      <c r="M91" s="254"/>
      <c r="N91" s="254"/>
      <c r="O91" s="254"/>
      <c r="P91" s="254"/>
      <c r="Q91" s="255"/>
      <c r="R91" s="256" t="s">
        <v>17</v>
      </c>
    </row>
    <row r="92" spans="2:18" s="91" customFormat="1" ht="16.5" customHeight="1">
      <c r="B92" s="248"/>
      <c r="C92" s="249"/>
      <c r="D92" s="249"/>
      <c r="E92" s="249"/>
      <c r="F92" s="249"/>
      <c r="G92" s="250"/>
      <c r="H92" s="49" t="s">
        <v>8</v>
      </c>
      <c r="I92" s="50" t="s">
        <v>9</v>
      </c>
      <c r="J92" s="51" t="s">
        <v>10</v>
      </c>
      <c r="K92" s="52" t="s">
        <v>11</v>
      </c>
      <c r="L92" s="53" t="s">
        <v>12</v>
      </c>
      <c r="M92" s="53" t="s">
        <v>13</v>
      </c>
      <c r="N92" s="53" t="s">
        <v>14</v>
      </c>
      <c r="O92" s="53" t="s">
        <v>15</v>
      </c>
      <c r="P92" s="54" t="s">
        <v>16</v>
      </c>
      <c r="Q92" s="48" t="s">
        <v>10</v>
      </c>
      <c r="R92" s="257"/>
    </row>
    <row r="93" spans="2:18" s="91" customFormat="1" ht="16.5" customHeight="1">
      <c r="B93" s="94" t="s">
        <v>31</v>
      </c>
      <c r="C93" s="95"/>
      <c r="D93" s="95"/>
      <c r="E93" s="95"/>
      <c r="F93" s="95"/>
      <c r="G93" s="96"/>
      <c r="H93" s="97">
        <f aca="true" t="shared" si="13" ref="H93:R93">SUM(H94,H100,H103,H107,H111:H112)</f>
        <v>3623</v>
      </c>
      <c r="I93" s="98">
        <f t="shared" si="13"/>
        <v>4450</v>
      </c>
      <c r="J93" s="99">
        <f t="shared" si="13"/>
        <v>8073</v>
      </c>
      <c r="K93" s="100">
        <f t="shared" si="13"/>
        <v>0</v>
      </c>
      <c r="L93" s="101">
        <f t="shared" si="13"/>
        <v>8411</v>
      </c>
      <c r="M93" s="101">
        <f t="shared" si="13"/>
        <v>6390</v>
      </c>
      <c r="N93" s="101">
        <f t="shared" si="13"/>
        <v>4022</v>
      </c>
      <c r="O93" s="101">
        <f t="shared" si="13"/>
        <v>2786</v>
      </c>
      <c r="P93" s="102">
        <f t="shared" si="13"/>
        <v>1719</v>
      </c>
      <c r="Q93" s="103">
        <f t="shared" si="13"/>
        <v>23328</v>
      </c>
      <c r="R93" s="104">
        <f t="shared" si="13"/>
        <v>31401</v>
      </c>
    </row>
    <row r="94" spans="2:18" s="91" customFormat="1" ht="16.5" customHeight="1">
      <c r="B94" s="105"/>
      <c r="C94" s="94" t="s">
        <v>32</v>
      </c>
      <c r="D94" s="95"/>
      <c r="E94" s="95"/>
      <c r="F94" s="95"/>
      <c r="G94" s="96"/>
      <c r="H94" s="97">
        <f aca="true" t="shared" si="14" ref="H94:Q94">SUM(H95:H99)</f>
        <v>817</v>
      </c>
      <c r="I94" s="98">
        <f t="shared" si="14"/>
        <v>974</v>
      </c>
      <c r="J94" s="99">
        <f t="shared" si="14"/>
        <v>1791</v>
      </c>
      <c r="K94" s="100">
        <f t="shared" si="14"/>
        <v>0</v>
      </c>
      <c r="L94" s="101">
        <f t="shared" si="14"/>
        <v>1793</v>
      </c>
      <c r="M94" s="101">
        <f t="shared" si="14"/>
        <v>1399</v>
      </c>
      <c r="N94" s="101">
        <f t="shared" si="14"/>
        <v>945</v>
      </c>
      <c r="O94" s="101">
        <f t="shared" si="14"/>
        <v>703</v>
      </c>
      <c r="P94" s="102">
        <f t="shared" si="14"/>
        <v>588</v>
      </c>
      <c r="Q94" s="103">
        <f t="shared" si="14"/>
        <v>5428</v>
      </c>
      <c r="R94" s="104">
        <f aca="true" t="shared" si="15" ref="R94:R99">SUM(J94,Q94)</f>
        <v>7219</v>
      </c>
    </row>
    <row r="95" spans="2:18" s="91" customFormat="1" ht="16.5" customHeight="1">
      <c r="B95" s="105"/>
      <c r="C95" s="105"/>
      <c r="D95" s="106" t="s">
        <v>33</v>
      </c>
      <c r="E95" s="107"/>
      <c r="F95" s="107"/>
      <c r="G95" s="108"/>
      <c r="H95" s="109">
        <v>748</v>
      </c>
      <c r="I95" s="110">
        <v>867</v>
      </c>
      <c r="J95" s="111">
        <f>SUM(H95:I95)</f>
        <v>1615</v>
      </c>
      <c r="K95" s="112">
        <v>0</v>
      </c>
      <c r="L95" s="113">
        <v>1279</v>
      </c>
      <c r="M95" s="113">
        <v>805</v>
      </c>
      <c r="N95" s="113">
        <v>458</v>
      </c>
      <c r="O95" s="113">
        <v>294</v>
      </c>
      <c r="P95" s="110">
        <v>207</v>
      </c>
      <c r="Q95" s="111">
        <f>SUM(K95:P95)</f>
        <v>3043</v>
      </c>
      <c r="R95" s="114">
        <f t="shared" si="15"/>
        <v>4658</v>
      </c>
    </row>
    <row r="96" spans="2:18" s="91" customFormat="1" ht="16.5" customHeight="1">
      <c r="B96" s="105"/>
      <c r="C96" s="105"/>
      <c r="D96" s="115" t="s">
        <v>34</v>
      </c>
      <c r="E96" s="116"/>
      <c r="F96" s="116"/>
      <c r="G96" s="117"/>
      <c r="H96" s="118">
        <v>0</v>
      </c>
      <c r="I96" s="119">
        <v>0</v>
      </c>
      <c r="J96" s="120">
        <f>SUM(H96:I96)</f>
        <v>0</v>
      </c>
      <c r="K96" s="121">
        <v>0</v>
      </c>
      <c r="L96" s="122">
        <v>0</v>
      </c>
      <c r="M96" s="122">
        <v>1</v>
      </c>
      <c r="N96" s="122">
        <v>5</v>
      </c>
      <c r="O96" s="122">
        <v>11</v>
      </c>
      <c r="P96" s="119">
        <v>27</v>
      </c>
      <c r="Q96" s="120">
        <f>SUM(K96:P96)</f>
        <v>44</v>
      </c>
      <c r="R96" s="123">
        <f t="shared" si="15"/>
        <v>44</v>
      </c>
    </row>
    <row r="97" spans="2:18" s="91" customFormat="1" ht="16.5" customHeight="1">
      <c r="B97" s="105"/>
      <c r="C97" s="105"/>
      <c r="D97" s="115" t="s">
        <v>35</v>
      </c>
      <c r="E97" s="116"/>
      <c r="F97" s="116"/>
      <c r="G97" s="117"/>
      <c r="H97" s="118">
        <v>14</v>
      </c>
      <c r="I97" s="119">
        <v>14</v>
      </c>
      <c r="J97" s="120">
        <f>SUM(H97:I97)</f>
        <v>28</v>
      </c>
      <c r="K97" s="121">
        <v>0</v>
      </c>
      <c r="L97" s="122">
        <v>138</v>
      </c>
      <c r="M97" s="122">
        <v>159</v>
      </c>
      <c r="N97" s="122">
        <v>117</v>
      </c>
      <c r="O97" s="122">
        <v>102</v>
      </c>
      <c r="P97" s="119">
        <v>89</v>
      </c>
      <c r="Q97" s="120">
        <f>SUM(K97:P97)</f>
        <v>605</v>
      </c>
      <c r="R97" s="123">
        <f t="shared" si="15"/>
        <v>633</v>
      </c>
    </row>
    <row r="98" spans="2:18" s="91" customFormat="1" ht="16.5" customHeight="1">
      <c r="B98" s="105"/>
      <c r="C98" s="105"/>
      <c r="D98" s="115" t="s">
        <v>36</v>
      </c>
      <c r="E98" s="116"/>
      <c r="F98" s="116"/>
      <c r="G98" s="117"/>
      <c r="H98" s="118">
        <v>9</v>
      </c>
      <c r="I98" s="119">
        <v>38</v>
      </c>
      <c r="J98" s="120">
        <f>SUM(H98:I98)</f>
        <v>47</v>
      </c>
      <c r="K98" s="121">
        <v>0</v>
      </c>
      <c r="L98" s="122">
        <v>55</v>
      </c>
      <c r="M98" s="122">
        <v>96</v>
      </c>
      <c r="N98" s="122">
        <v>54</v>
      </c>
      <c r="O98" s="122">
        <v>39</v>
      </c>
      <c r="P98" s="119">
        <v>39</v>
      </c>
      <c r="Q98" s="120">
        <f>SUM(K98:P98)</f>
        <v>283</v>
      </c>
      <c r="R98" s="123">
        <f t="shared" si="15"/>
        <v>330</v>
      </c>
    </row>
    <row r="99" spans="2:18" s="91" customFormat="1" ht="16.5" customHeight="1">
      <c r="B99" s="105"/>
      <c r="C99" s="105"/>
      <c r="D99" s="124" t="s">
        <v>37</v>
      </c>
      <c r="E99" s="34"/>
      <c r="F99" s="34"/>
      <c r="G99" s="125"/>
      <c r="H99" s="126">
        <v>46</v>
      </c>
      <c r="I99" s="127">
        <v>55</v>
      </c>
      <c r="J99" s="128">
        <f>SUM(H99:I99)</f>
        <v>101</v>
      </c>
      <c r="K99" s="129">
        <v>0</v>
      </c>
      <c r="L99" s="130">
        <v>321</v>
      </c>
      <c r="M99" s="130">
        <v>338</v>
      </c>
      <c r="N99" s="130">
        <v>311</v>
      </c>
      <c r="O99" s="130">
        <v>257</v>
      </c>
      <c r="P99" s="127">
        <v>226</v>
      </c>
      <c r="Q99" s="128">
        <f>SUM(K99:P99)</f>
        <v>1453</v>
      </c>
      <c r="R99" s="131">
        <f t="shared" si="15"/>
        <v>1554</v>
      </c>
    </row>
    <row r="100" spans="2:18" s="91" customFormat="1" ht="16.5" customHeight="1">
      <c r="B100" s="105"/>
      <c r="C100" s="94" t="s">
        <v>38</v>
      </c>
      <c r="D100" s="95"/>
      <c r="E100" s="95"/>
      <c r="F100" s="95"/>
      <c r="G100" s="96"/>
      <c r="H100" s="97">
        <f aca="true" t="shared" si="16" ref="H100:R100">SUM(H101:H102)</f>
        <v>743</v>
      </c>
      <c r="I100" s="98">
        <f t="shared" si="16"/>
        <v>869</v>
      </c>
      <c r="J100" s="99">
        <f t="shared" si="16"/>
        <v>1612</v>
      </c>
      <c r="K100" s="100">
        <f t="shared" si="16"/>
        <v>0</v>
      </c>
      <c r="L100" s="101">
        <f t="shared" si="16"/>
        <v>2264</v>
      </c>
      <c r="M100" s="101">
        <f t="shared" si="16"/>
        <v>1561</v>
      </c>
      <c r="N100" s="101">
        <f t="shared" si="16"/>
        <v>880</v>
      </c>
      <c r="O100" s="101">
        <f t="shared" si="16"/>
        <v>558</v>
      </c>
      <c r="P100" s="102">
        <f t="shared" si="16"/>
        <v>295</v>
      </c>
      <c r="Q100" s="103">
        <f t="shared" si="16"/>
        <v>5558</v>
      </c>
      <c r="R100" s="104">
        <f t="shared" si="16"/>
        <v>7170</v>
      </c>
    </row>
    <row r="101" spans="2:18" s="91" customFormat="1" ht="16.5" customHeight="1">
      <c r="B101" s="105"/>
      <c r="C101" s="105"/>
      <c r="D101" s="106" t="s">
        <v>39</v>
      </c>
      <c r="E101" s="107"/>
      <c r="F101" s="107"/>
      <c r="G101" s="108"/>
      <c r="H101" s="109">
        <v>641</v>
      </c>
      <c r="I101" s="110">
        <v>714</v>
      </c>
      <c r="J101" s="132">
        <f>SUM(H101:I101)</f>
        <v>1355</v>
      </c>
      <c r="K101" s="112">
        <v>0</v>
      </c>
      <c r="L101" s="113">
        <v>1844</v>
      </c>
      <c r="M101" s="113">
        <v>1144</v>
      </c>
      <c r="N101" s="113">
        <v>624</v>
      </c>
      <c r="O101" s="113">
        <v>420</v>
      </c>
      <c r="P101" s="110">
        <v>203</v>
      </c>
      <c r="Q101" s="111">
        <f>SUM(K101:P101)</f>
        <v>4235</v>
      </c>
      <c r="R101" s="114">
        <f>SUM(J101,Q101)</f>
        <v>5590</v>
      </c>
    </row>
    <row r="102" spans="2:18" s="91" customFormat="1" ht="16.5" customHeight="1">
      <c r="B102" s="105"/>
      <c r="C102" s="105"/>
      <c r="D102" s="124" t="s">
        <v>40</v>
      </c>
      <c r="E102" s="34"/>
      <c r="F102" s="34"/>
      <c r="G102" s="125"/>
      <c r="H102" s="126">
        <v>102</v>
      </c>
      <c r="I102" s="127">
        <v>155</v>
      </c>
      <c r="J102" s="133">
        <f>SUM(H102:I102)</f>
        <v>257</v>
      </c>
      <c r="K102" s="129">
        <v>0</v>
      </c>
      <c r="L102" s="130">
        <v>420</v>
      </c>
      <c r="M102" s="130">
        <v>417</v>
      </c>
      <c r="N102" s="130">
        <v>256</v>
      </c>
      <c r="O102" s="130">
        <v>138</v>
      </c>
      <c r="P102" s="127">
        <v>92</v>
      </c>
      <c r="Q102" s="128">
        <f>SUM(K102:P102)</f>
        <v>1323</v>
      </c>
      <c r="R102" s="131">
        <f>SUM(J102,Q102)</f>
        <v>1580</v>
      </c>
    </row>
    <row r="103" spans="2:18" s="91" customFormat="1" ht="16.5" customHeight="1">
      <c r="B103" s="105"/>
      <c r="C103" s="94" t="s">
        <v>41</v>
      </c>
      <c r="D103" s="95"/>
      <c r="E103" s="95"/>
      <c r="F103" s="95"/>
      <c r="G103" s="96"/>
      <c r="H103" s="97">
        <f aca="true" t="shared" si="17" ref="H103:R103">SUM(H104:H106)</f>
        <v>5</v>
      </c>
      <c r="I103" s="98">
        <f t="shared" si="17"/>
        <v>11</v>
      </c>
      <c r="J103" s="99">
        <f t="shared" si="17"/>
        <v>16</v>
      </c>
      <c r="K103" s="100">
        <f t="shared" si="17"/>
        <v>0</v>
      </c>
      <c r="L103" s="101">
        <f t="shared" si="17"/>
        <v>179</v>
      </c>
      <c r="M103" s="101">
        <f t="shared" si="17"/>
        <v>202</v>
      </c>
      <c r="N103" s="101">
        <f t="shared" si="17"/>
        <v>218</v>
      </c>
      <c r="O103" s="101">
        <f t="shared" si="17"/>
        <v>170</v>
      </c>
      <c r="P103" s="102">
        <f t="shared" si="17"/>
        <v>85</v>
      </c>
      <c r="Q103" s="103">
        <f t="shared" si="17"/>
        <v>854</v>
      </c>
      <c r="R103" s="104">
        <f t="shared" si="17"/>
        <v>870</v>
      </c>
    </row>
    <row r="104" spans="2:18" s="91" customFormat="1" ht="16.5" customHeight="1">
      <c r="B104" s="105"/>
      <c r="C104" s="105"/>
      <c r="D104" s="106" t="s">
        <v>42</v>
      </c>
      <c r="E104" s="107"/>
      <c r="F104" s="107"/>
      <c r="G104" s="108"/>
      <c r="H104" s="109">
        <v>5</v>
      </c>
      <c r="I104" s="110">
        <v>11</v>
      </c>
      <c r="J104" s="132">
        <f>SUM(H104:I104)</f>
        <v>16</v>
      </c>
      <c r="K104" s="112">
        <v>0</v>
      </c>
      <c r="L104" s="113">
        <v>153</v>
      </c>
      <c r="M104" s="113">
        <v>159</v>
      </c>
      <c r="N104" s="113">
        <v>151</v>
      </c>
      <c r="O104" s="113">
        <v>119</v>
      </c>
      <c r="P104" s="110">
        <v>57</v>
      </c>
      <c r="Q104" s="111">
        <f>SUM(K104:P104)</f>
        <v>639</v>
      </c>
      <c r="R104" s="114">
        <f>SUM(J104,Q104)</f>
        <v>655</v>
      </c>
    </row>
    <row r="105" spans="2:18" s="91" customFormat="1" ht="16.5" customHeight="1">
      <c r="B105" s="105"/>
      <c r="C105" s="105"/>
      <c r="D105" s="115" t="s">
        <v>43</v>
      </c>
      <c r="E105" s="116"/>
      <c r="F105" s="116"/>
      <c r="G105" s="117"/>
      <c r="H105" s="118">
        <v>0</v>
      </c>
      <c r="I105" s="119">
        <v>0</v>
      </c>
      <c r="J105" s="134">
        <f>SUM(H105:I105)</f>
        <v>0</v>
      </c>
      <c r="K105" s="121">
        <v>0</v>
      </c>
      <c r="L105" s="122">
        <v>22</v>
      </c>
      <c r="M105" s="122">
        <v>41</v>
      </c>
      <c r="N105" s="122">
        <v>64</v>
      </c>
      <c r="O105" s="122">
        <v>45</v>
      </c>
      <c r="P105" s="119">
        <v>26</v>
      </c>
      <c r="Q105" s="120">
        <f>SUM(K105:P105)</f>
        <v>198</v>
      </c>
      <c r="R105" s="123">
        <f>SUM(J105,Q105)</f>
        <v>198</v>
      </c>
    </row>
    <row r="106" spans="2:18" s="91" customFormat="1" ht="16.5" customHeight="1">
      <c r="B106" s="105"/>
      <c r="C106" s="135"/>
      <c r="D106" s="124" t="s">
        <v>44</v>
      </c>
      <c r="E106" s="34"/>
      <c r="F106" s="34"/>
      <c r="G106" s="125"/>
      <c r="H106" s="126">
        <v>0</v>
      </c>
      <c r="I106" s="127">
        <v>0</v>
      </c>
      <c r="J106" s="133">
        <f>SUM(H106:I106)</f>
        <v>0</v>
      </c>
      <c r="K106" s="129">
        <v>0</v>
      </c>
      <c r="L106" s="130">
        <v>4</v>
      </c>
      <c r="M106" s="130">
        <v>2</v>
      </c>
      <c r="N106" s="130">
        <v>3</v>
      </c>
      <c r="O106" s="130">
        <v>6</v>
      </c>
      <c r="P106" s="127">
        <v>2</v>
      </c>
      <c r="Q106" s="128">
        <f>SUM(K106:P106)</f>
        <v>17</v>
      </c>
      <c r="R106" s="131">
        <f>SUM(J106,Q106)</f>
        <v>17</v>
      </c>
    </row>
    <row r="107" spans="2:18" s="91" customFormat="1" ht="16.5" customHeight="1">
      <c r="B107" s="105"/>
      <c r="C107" s="94" t="s">
        <v>45</v>
      </c>
      <c r="D107" s="95"/>
      <c r="E107" s="95"/>
      <c r="F107" s="95"/>
      <c r="G107" s="96"/>
      <c r="H107" s="97">
        <f aca="true" t="shared" si="18" ref="H107:R107">SUM(H108:H110)</f>
        <v>554</v>
      </c>
      <c r="I107" s="98">
        <f t="shared" si="18"/>
        <v>919</v>
      </c>
      <c r="J107" s="99">
        <f t="shared" si="18"/>
        <v>1473</v>
      </c>
      <c r="K107" s="100">
        <f t="shared" si="18"/>
        <v>0</v>
      </c>
      <c r="L107" s="101">
        <f t="shared" si="18"/>
        <v>1273</v>
      </c>
      <c r="M107" s="101">
        <f t="shared" si="18"/>
        <v>1264</v>
      </c>
      <c r="N107" s="101">
        <f t="shared" si="18"/>
        <v>849</v>
      </c>
      <c r="O107" s="101">
        <f t="shared" si="18"/>
        <v>629</v>
      </c>
      <c r="P107" s="102">
        <f t="shared" si="18"/>
        <v>356</v>
      </c>
      <c r="Q107" s="103">
        <f t="shared" si="18"/>
        <v>4371</v>
      </c>
      <c r="R107" s="104">
        <f t="shared" si="18"/>
        <v>5844</v>
      </c>
    </row>
    <row r="108" spans="2:18" s="91" customFormat="1" ht="16.5" customHeight="1">
      <c r="B108" s="105"/>
      <c r="C108" s="105"/>
      <c r="D108" s="106" t="s">
        <v>46</v>
      </c>
      <c r="E108" s="107"/>
      <c r="F108" s="107"/>
      <c r="G108" s="108"/>
      <c r="H108" s="109">
        <v>502</v>
      </c>
      <c r="I108" s="110">
        <v>870</v>
      </c>
      <c r="J108" s="132">
        <f>SUM(H108:I108)</f>
        <v>1372</v>
      </c>
      <c r="K108" s="112">
        <v>0</v>
      </c>
      <c r="L108" s="113">
        <v>1182</v>
      </c>
      <c r="M108" s="113">
        <v>1203</v>
      </c>
      <c r="N108" s="113">
        <v>818</v>
      </c>
      <c r="O108" s="113">
        <v>607</v>
      </c>
      <c r="P108" s="110">
        <v>347</v>
      </c>
      <c r="Q108" s="111">
        <f>SUM(K108:P108)</f>
        <v>4157</v>
      </c>
      <c r="R108" s="114">
        <f>SUM(J108,Q108)</f>
        <v>5529</v>
      </c>
    </row>
    <row r="109" spans="2:18" s="91" customFormat="1" ht="16.5" customHeight="1">
      <c r="B109" s="105"/>
      <c r="C109" s="105"/>
      <c r="D109" s="115" t="s">
        <v>47</v>
      </c>
      <c r="E109" s="116"/>
      <c r="F109" s="116"/>
      <c r="G109" s="117"/>
      <c r="H109" s="118">
        <v>23</v>
      </c>
      <c r="I109" s="119">
        <v>17</v>
      </c>
      <c r="J109" s="134">
        <f>SUM(H109:I109)</f>
        <v>40</v>
      </c>
      <c r="K109" s="121">
        <v>0</v>
      </c>
      <c r="L109" s="122">
        <v>43</v>
      </c>
      <c r="M109" s="122">
        <v>33</v>
      </c>
      <c r="N109" s="122">
        <v>17</v>
      </c>
      <c r="O109" s="122">
        <v>15</v>
      </c>
      <c r="P109" s="119">
        <v>7</v>
      </c>
      <c r="Q109" s="120">
        <f>SUM(K109:P109)</f>
        <v>115</v>
      </c>
      <c r="R109" s="123">
        <f>SUM(J109,Q109)</f>
        <v>155</v>
      </c>
    </row>
    <row r="110" spans="2:18" s="91" customFormat="1" ht="16.5" customHeight="1">
      <c r="B110" s="105"/>
      <c r="C110" s="105"/>
      <c r="D110" s="124" t="s">
        <v>48</v>
      </c>
      <c r="E110" s="34"/>
      <c r="F110" s="34"/>
      <c r="G110" s="125"/>
      <c r="H110" s="126">
        <v>29</v>
      </c>
      <c r="I110" s="127">
        <v>32</v>
      </c>
      <c r="J110" s="133">
        <f>SUM(H110:I110)</f>
        <v>61</v>
      </c>
      <c r="K110" s="129">
        <v>0</v>
      </c>
      <c r="L110" s="130">
        <v>48</v>
      </c>
      <c r="M110" s="130">
        <v>28</v>
      </c>
      <c r="N110" s="130">
        <v>14</v>
      </c>
      <c r="O110" s="130">
        <v>7</v>
      </c>
      <c r="P110" s="127">
        <v>2</v>
      </c>
      <c r="Q110" s="128">
        <f>SUM(K110:P110)</f>
        <v>99</v>
      </c>
      <c r="R110" s="131">
        <f>SUM(J110,Q110)</f>
        <v>160</v>
      </c>
    </row>
    <row r="111" spans="2:18" s="91" customFormat="1" ht="16.5" customHeight="1">
      <c r="B111" s="105"/>
      <c r="C111" s="136" t="s">
        <v>49</v>
      </c>
      <c r="D111" s="137"/>
      <c r="E111" s="137"/>
      <c r="F111" s="137"/>
      <c r="G111" s="138"/>
      <c r="H111" s="97">
        <v>20</v>
      </c>
      <c r="I111" s="98">
        <v>23</v>
      </c>
      <c r="J111" s="99">
        <f>SUM(H111:I111)</f>
        <v>43</v>
      </c>
      <c r="K111" s="100">
        <v>0</v>
      </c>
      <c r="L111" s="101">
        <v>137</v>
      </c>
      <c r="M111" s="101">
        <v>91</v>
      </c>
      <c r="N111" s="101">
        <v>80</v>
      </c>
      <c r="O111" s="101">
        <v>69</v>
      </c>
      <c r="P111" s="102">
        <v>34</v>
      </c>
      <c r="Q111" s="103">
        <f>SUM(K111:P111)</f>
        <v>411</v>
      </c>
      <c r="R111" s="104">
        <f>SUM(J111,Q111)</f>
        <v>454</v>
      </c>
    </row>
    <row r="112" spans="2:18" s="91" customFormat="1" ht="16.5" customHeight="1">
      <c r="B112" s="135"/>
      <c r="C112" s="136" t="s">
        <v>50</v>
      </c>
      <c r="D112" s="137"/>
      <c r="E112" s="137"/>
      <c r="F112" s="137"/>
      <c r="G112" s="138"/>
      <c r="H112" s="97">
        <v>1484</v>
      </c>
      <c r="I112" s="98">
        <v>1654</v>
      </c>
      <c r="J112" s="99">
        <f>SUM(H112:I112)</f>
        <v>3138</v>
      </c>
      <c r="K112" s="100">
        <v>0</v>
      </c>
      <c r="L112" s="101">
        <v>2765</v>
      </c>
      <c r="M112" s="101">
        <v>1873</v>
      </c>
      <c r="N112" s="101">
        <v>1050</v>
      </c>
      <c r="O112" s="101">
        <v>657</v>
      </c>
      <c r="P112" s="102">
        <v>361</v>
      </c>
      <c r="Q112" s="103">
        <f>SUM(K112:P112)</f>
        <v>6706</v>
      </c>
      <c r="R112" s="104">
        <f>SUM(J112,Q112)</f>
        <v>9844</v>
      </c>
    </row>
    <row r="113" spans="2:18" s="91" customFormat="1" ht="16.5" customHeight="1">
      <c r="B113" s="94" t="s">
        <v>51</v>
      </c>
      <c r="C113" s="95"/>
      <c r="D113" s="95"/>
      <c r="E113" s="95"/>
      <c r="F113" s="95"/>
      <c r="G113" s="96"/>
      <c r="H113" s="97">
        <f aca="true" t="shared" si="19" ref="H113:R113">SUM(H114:H121)</f>
        <v>19</v>
      </c>
      <c r="I113" s="98">
        <f t="shared" si="19"/>
        <v>15</v>
      </c>
      <c r="J113" s="99">
        <f t="shared" si="19"/>
        <v>34</v>
      </c>
      <c r="K113" s="100">
        <f>SUM(K114:K121)</f>
        <v>0</v>
      </c>
      <c r="L113" s="101">
        <f>SUM(L114:L121)</f>
        <v>402</v>
      </c>
      <c r="M113" s="101">
        <f>SUM(M114:M121)</f>
        <v>438</v>
      </c>
      <c r="N113" s="101">
        <f t="shared" si="19"/>
        <v>384</v>
      </c>
      <c r="O113" s="101">
        <f t="shared" si="19"/>
        <v>281</v>
      </c>
      <c r="P113" s="102">
        <f t="shared" si="19"/>
        <v>125</v>
      </c>
      <c r="Q113" s="103">
        <f t="shared" si="19"/>
        <v>1630</v>
      </c>
      <c r="R113" s="104">
        <f t="shared" si="19"/>
        <v>1664</v>
      </c>
    </row>
    <row r="114" spans="2:18" s="91" customFormat="1" ht="16.5" customHeight="1">
      <c r="B114" s="105"/>
      <c r="C114" s="106" t="s">
        <v>72</v>
      </c>
      <c r="D114" s="107"/>
      <c r="E114" s="107"/>
      <c r="F114" s="107"/>
      <c r="G114" s="108"/>
      <c r="H114" s="109">
        <v>0</v>
      </c>
      <c r="I114" s="110">
        <v>0</v>
      </c>
      <c r="J114" s="132">
        <v>0</v>
      </c>
      <c r="K114" s="139"/>
      <c r="L114" s="113">
        <v>19</v>
      </c>
      <c r="M114" s="113">
        <v>9</v>
      </c>
      <c r="N114" s="113">
        <v>15</v>
      </c>
      <c r="O114" s="113">
        <v>9</v>
      </c>
      <c r="P114" s="110">
        <v>3</v>
      </c>
      <c r="Q114" s="111">
        <f aca="true" t="shared" si="20" ref="Q114:Q121">SUM(K114:P114)</f>
        <v>55</v>
      </c>
      <c r="R114" s="114">
        <f aca="true" t="shared" si="21" ref="R114:R121">SUM(J114,Q114)</f>
        <v>55</v>
      </c>
    </row>
    <row r="115" spans="2:18" s="91" customFormat="1" ht="16.5" customHeight="1">
      <c r="B115" s="105"/>
      <c r="C115" s="159" t="s">
        <v>52</v>
      </c>
      <c r="D115" s="29"/>
      <c r="E115" s="29"/>
      <c r="F115" s="29"/>
      <c r="G115" s="160"/>
      <c r="H115" s="118">
        <v>0</v>
      </c>
      <c r="I115" s="119">
        <v>0</v>
      </c>
      <c r="J115" s="134">
        <f aca="true" t="shared" si="22" ref="J115:J121">SUM(H115:I115)</f>
        <v>0</v>
      </c>
      <c r="K115" s="165"/>
      <c r="L115" s="162">
        <v>0</v>
      </c>
      <c r="M115" s="162">
        <v>0</v>
      </c>
      <c r="N115" s="162">
        <v>0</v>
      </c>
      <c r="O115" s="162">
        <v>0</v>
      </c>
      <c r="P115" s="161">
        <v>0</v>
      </c>
      <c r="Q115" s="163">
        <f>SUM(K115:P115)</f>
        <v>0</v>
      </c>
      <c r="R115" s="164">
        <f>SUM(J115,Q115)</f>
        <v>0</v>
      </c>
    </row>
    <row r="116" spans="2:18" s="91" customFormat="1" ht="16.5" customHeight="1">
      <c r="B116" s="105"/>
      <c r="C116" s="115" t="s">
        <v>53</v>
      </c>
      <c r="D116" s="116"/>
      <c r="E116" s="116"/>
      <c r="F116" s="116"/>
      <c r="G116" s="117"/>
      <c r="H116" s="118">
        <v>4</v>
      </c>
      <c r="I116" s="119">
        <v>3</v>
      </c>
      <c r="J116" s="134">
        <f t="shared" si="22"/>
        <v>7</v>
      </c>
      <c r="K116" s="121">
        <v>0</v>
      </c>
      <c r="L116" s="122">
        <v>89</v>
      </c>
      <c r="M116" s="122">
        <v>92</v>
      </c>
      <c r="N116" s="122">
        <v>72</v>
      </c>
      <c r="O116" s="122">
        <v>44</v>
      </c>
      <c r="P116" s="119">
        <v>15</v>
      </c>
      <c r="Q116" s="120">
        <f t="shared" si="20"/>
        <v>312</v>
      </c>
      <c r="R116" s="123">
        <f t="shared" si="21"/>
        <v>319</v>
      </c>
    </row>
    <row r="117" spans="2:18" s="91" customFormat="1" ht="16.5" customHeight="1">
      <c r="B117" s="105"/>
      <c r="C117" s="115" t="s">
        <v>54</v>
      </c>
      <c r="D117" s="116"/>
      <c r="E117" s="116"/>
      <c r="F117" s="116"/>
      <c r="G117" s="117"/>
      <c r="H117" s="118">
        <v>15</v>
      </c>
      <c r="I117" s="119">
        <v>12</v>
      </c>
      <c r="J117" s="134">
        <f t="shared" si="22"/>
        <v>27</v>
      </c>
      <c r="K117" s="121">
        <v>0</v>
      </c>
      <c r="L117" s="122">
        <v>94</v>
      </c>
      <c r="M117" s="122">
        <v>87</v>
      </c>
      <c r="N117" s="122">
        <v>64</v>
      </c>
      <c r="O117" s="122">
        <v>46</v>
      </c>
      <c r="P117" s="119">
        <v>23</v>
      </c>
      <c r="Q117" s="120">
        <f t="shared" si="20"/>
        <v>314</v>
      </c>
      <c r="R117" s="123">
        <f t="shared" si="21"/>
        <v>341</v>
      </c>
    </row>
    <row r="118" spans="2:18" s="91" customFormat="1" ht="16.5" customHeight="1">
      <c r="B118" s="105"/>
      <c r="C118" s="115" t="s">
        <v>55</v>
      </c>
      <c r="D118" s="116"/>
      <c r="E118" s="116"/>
      <c r="F118" s="116"/>
      <c r="G118" s="117"/>
      <c r="H118" s="118">
        <v>0</v>
      </c>
      <c r="I118" s="119">
        <v>0</v>
      </c>
      <c r="J118" s="134">
        <f t="shared" si="22"/>
        <v>0</v>
      </c>
      <c r="K118" s="140"/>
      <c r="L118" s="122">
        <v>164</v>
      </c>
      <c r="M118" s="122">
        <v>212</v>
      </c>
      <c r="N118" s="122">
        <v>190</v>
      </c>
      <c r="O118" s="122">
        <v>136</v>
      </c>
      <c r="P118" s="119">
        <v>64</v>
      </c>
      <c r="Q118" s="120">
        <f t="shared" si="20"/>
        <v>766</v>
      </c>
      <c r="R118" s="123">
        <f t="shared" si="21"/>
        <v>766</v>
      </c>
    </row>
    <row r="119" spans="2:18" s="91" customFormat="1" ht="16.5" customHeight="1">
      <c r="B119" s="105"/>
      <c r="C119" s="141" t="s">
        <v>56</v>
      </c>
      <c r="D119" s="142"/>
      <c r="E119" s="142"/>
      <c r="F119" s="142"/>
      <c r="G119" s="143"/>
      <c r="H119" s="118">
        <v>0</v>
      </c>
      <c r="I119" s="119">
        <v>0</v>
      </c>
      <c r="J119" s="134">
        <f t="shared" si="22"/>
        <v>0</v>
      </c>
      <c r="K119" s="140"/>
      <c r="L119" s="122">
        <v>31</v>
      </c>
      <c r="M119" s="122">
        <v>35</v>
      </c>
      <c r="N119" s="122">
        <v>30</v>
      </c>
      <c r="O119" s="122">
        <v>31</v>
      </c>
      <c r="P119" s="119">
        <v>12</v>
      </c>
      <c r="Q119" s="120">
        <f t="shared" si="20"/>
        <v>139</v>
      </c>
      <c r="R119" s="123">
        <f t="shared" si="21"/>
        <v>139</v>
      </c>
    </row>
    <row r="120" spans="2:18" s="91" customFormat="1" ht="16.5" customHeight="1">
      <c r="B120" s="166"/>
      <c r="C120" s="177" t="s">
        <v>57</v>
      </c>
      <c r="D120" s="142"/>
      <c r="E120" s="142"/>
      <c r="F120" s="142"/>
      <c r="G120" s="143"/>
      <c r="H120" s="118">
        <v>0</v>
      </c>
      <c r="I120" s="119">
        <v>0</v>
      </c>
      <c r="J120" s="134">
        <f t="shared" si="22"/>
        <v>0</v>
      </c>
      <c r="K120" s="140"/>
      <c r="L120" s="122">
        <v>0</v>
      </c>
      <c r="M120" s="122">
        <v>0</v>
      </c>
      <c r="N120" s="122">
        <v>7</v>
      </c>
      <c r="O120" s="122">
        <v>10</v>
      </c>
      <c r="P120" s="119">
        <v>6</v>
      </c>
      <c r="Q120" s="120">
        <f>SUM(K120:P120)</f>
        <v>23</v>
      </c>
      <c r="R120" s="123">
        <f>SUM(J120,Q120)</f>
        <v>23</v>
      </c>
    </row>
    <row r="121" spans="2:18" s="91" customFormat="1" ht="16.5" customHeight="1">
      <c r="B121" s="144"/>
      <c r="C121" s="167" t="s">
        <v>73</v>
      </c>
      <c r="D121" s="168"/>
      <c r="E121" s="168"/>
      <c r="F121" s="168"/>
      <c r="G121" s="169"/>
      <c r="H121" s="170">
        <v>0</v>
      </c>
      <c r="I121" s="171">
        <v>0</v>
      </c>
      <c r="J121" s="172">
        <f t="shared" si="22"/>
        <v>0</v>
      </c>
      <c r="K121" s="173"/>
      <c r="L121" s="174">
        <v>5</v>
      </c>
      <c r="M121" s="174">
        <v>3</v>
      </c>
      <c r="N121" s="174">
        <v>6</v>
      </c>
      <c r="O121" s="174">
        <v>5</v>
      </c>
      <c r="P121" s="171">
        <v>2</v>
      </c>
      <c r="Q121" s="175">
        <f t="shared" si="20"/>
        <v>21</v>
      </c>
      <c r="R121" s="176">
        <f t="shared" si="21"/>
        <v>21</v>
      </c>
    </row>
    <row r="122" spans="2:18" s="91" customFormat="1" ht="16.5" customHeight="1">
      <c r="B122" s="94" t="s">
        <v>58</v>
      </c>
      <c r="C122" s="95"/>
      <c r="D122" s="95"/>
      <c r="E122" s="95"/>
      <c r="F122" s="95"/>
      <c r="G122" s="96"/>
      <c r="H122" s="97">
        <f>SUM(H123:H125)</f>
        <v>0</v>
      </c>
      <c r="I122" s="98">
        <f>SUM(I123:I125)</f>
        <v>0</v>
      </c>
      <c r="J122" s="99">
        <f>SUM(J123:J125)</f>
        <v>0</v>
      </c>
      <c r="K122" s="146"/>
      <c r="L122" s="101">
        <f aca="true" t="shared" si="23" ref="L122:R122">SUM(L123:L125)</f>
        <v>43</v>
      </c>
      <c r="M122" s="101">
        <f t="shared" si="23"/>
        <v>108</v>
      </c>
      <c r="N122" s="101">
        <f t="shared" si="23"/>
        <v>333</v>
      </c>
      <c r="O122" s="101">
        <f t="shared" si="23"/>
        <v>804</v>
      </c>
      <c r="P122" s="102">
        <f t="shared" si="23"/>
        <v>1114</v>
      </c>
      <c r="Q122" s="103">
        <f t="shared" si="23"/>
        <v>2402</v>
      </c>
      <c r="R122" s="104">
        <f t="shared" si="23"/>
        <v>2402</v>
      </c>
    </row>
    <row r="123" spans="2:18" s="91" customFormat="1" ht="16.5" customHeight="1">
      <c r="B123" s="105"/>
      <c r="C123" s="106" t="s">
        <v>59</v>
      </c>
      <c r="D123" s="107"/>
      <c r="E123" s="107"/>
      <c r="F123" s="107"/>
      <c r="G123" s="108"/>
      <c r="H123" s="109">
        <v>0</v>
      </c>
      <c r="I123" s="110">
        <v>0</v>
      </c>
      <c r="J123" s="132">
        <f>SUM(H123:I123)</f>
        <v>0</v>
      </c>
      <c r="K123" s="139"/>
      <c r="L123" s="113">
        <v>6</v>
      </c>
      <c r="M123" s="113">
        <v>34</v>
      </c>
      <c r="N123" s="113">
        <v>190</v>
      </c>
      <c r="O123" s="113">
        <v>380</v>
      </c>
      <c r="P123" s="110">
        <v>409</v>
      </c>
      <c r="Q123" s="111">
        <f>SUM(K123:P123)</f>
        <v>1019</v>
      </c>
      <c r="R123" s="114">
        <f>SUM(J123,Q123)</f>
        <v>1019</v>
      </c>
    </row>
    <row r="124" spans="2:18" s="91" customFormat="1" ht="16.5" customHeight="1">
      <c r="B124" s="105"/>
      <c r="C124" s="115" t="s">
        <v>60</v>
      </c>
      <c r="D124" s="116"/>
      <c r="E124" s="116"/>
      <c r="F124" s="116"/>
      <c r="G124" s="117"/>
      <c r="H124" s="118">
        <v>0</v>
      </c>
      <c r="I124" s="119">
        <v>0</v>
      </c>
      <c r="J124" s="134">
        <f>SUM(H124:I124)</f>
        <v>0</v>
      </c>
      <c r="K124" s="140"/>
      <c r="L124" s="122">
        <v>33</v>
      </c>
      <c r="M124" s="122">
        <v>69</v>
      </c>
      <c r="N124" s="122">
        <v>112</v>
      </c>
      <c r="O124" s="122">
        <v>151</v>
      </c>
      <c r="P124" s="119">
        <v>86</v>
      </c>
      <c r="Q124" s="120">
        <f>SUM(K124:P124)</f>
        <v>451</v>
      </c>
      <c r="R124" s="123">
        <f>SUM(J124,Q124)</f>
        <v>451</v>
      </c>
    </row>
    <row r="125" spans="2:18" s="91" customFormat="1" ht="16.5" customHeight="1">
      <c r="B125" s="144"/>
      <c r="C125" s="124" t="s">
        <v>61</v>
      </c>
      <c r="D125" s="34"/>
      <c r="E125" s="34"/>
      <c r="F125" s="34"/>
      <c r="G125" s="125"/>
      <c r="H125" s="126">
        <v>0</v>
      </c>
      <c r="I125" s="127">
        <v>0</v>
      </c>
      <c r="J125" s="133">
        <f>SUM(H125:I125)</f>
        <v>0</v>
      </c>
      <c r="K125" s="145"/>
      <c r="L125" s="130">
        <v>4</v>
      </c>
      <c r="M125" s="130">
        <v>5</v>
      </c>
      <c r="N125" s="130">
        <v>31</v>
      </c>
      <c r="O125" s="130">
        <v>273</v>
      </c>
      <c r="P125" s="127">
        <v>619</v>
      </c>
      <c r="Q125" s="128">
        <f>SUM(K125:P125)</f>
        <v>932</v>
      </c>
      <c r="R125" s="131">
        <f>SUM(J125,Q125)</f>
        <v>932</v>
      </c>
    </row>
    <row r="126" spans="2:18" s="91" customFormat="1" ht="16.5" customHeight="1">
      <c r="B126" s="147" t="s">
        <v>62</v>
      </c>
      <c r="C126" s="20"/>
      <c r="D126" s="20"/>
      <c r="E126" s="20"/>
      <c r="F126" s="20"/>
      <c r="G126" s="21"/>
      <c r="H126" s="97">
        <f aca="true" t="shared" si="24" ref="H126:R126">SUM(H93,H113,H122)</f>
        <v>3642</v>
      </c>
      <c r="I126" s="98">
        <f t="shared" si="24"/>
        <v>4465</v>
      </c>
      <c r="J126" s="99">
        <f t="shared" si="24"/>
        <v>8107</v>
      </c>
      <c r="K126" s="100">
        <f t="shared" si="24"/>
        <v>0</v>
      </c>
      <c r="L126" s="101">
        <f t="shared" si="24"/>
        <v>8856</v>
      </c>
      <c r="M126" s="101">
        <f t="shared" si="24"/>
        <v>6936</v>
      </c>
      <c r="N126" s="101">
        <f t="shared" si="24"/>
        <v>4739</v>
      </c>
      <c r="O126" s="101">
        <f t="shared" si="24"/>
        <v>3871</v>
      </c>
      <c r="P126" s="102">
        <f t="shared" si="24"/>
        <v>2958</v>
      </c>
      <c r="Q126" s="103">
        <f t="shared" si="24"/>
        <v>27360</v>
      </c>
      <c r="R126" s="104">
        <f t="shared" si="24"/>
        <v>35467</v>
      </c>
    </row>
    <row r="127" spans="2:18" s="91" customFormat="1" ht="16.5" customHeight="1">
      <c r="B127" s="186"/>
      <c r="C127" s="186"/>
      <c r="D127" s="186"/>
      <c r="E127" s="186"/>
      <c r="F127" s="186"/>
      <c r="G127" s="186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</row>
    <row r="128" spans="1:11" s="91" customFormat="1" ht="16.5" customHeight="1">
      <c r="A128" s="90" t="s">
        <v>63</v>
      </c>
      <c r="H128" s="92"/>
      <c r="I128" s="92"/>
      <c r="J128" s="92"/>
      <c r="K128" s="92"/>
    </row>
    <row r="129" spans="2:18" s="91" customFormat="1" ht="16.5" customHeight="1">
      <c r="B129" s="93"/>
      <c r="C129" s="93"/>
      <c r="D129" s="93"/>
      <c r="E129" s="93"/>
      <c r="F129" s="4"/>
      <c r="G129" s="4"/>
      <c r="H129" s="4"/>
      <c r="I129" s="258" t="s">
        <v>64</v>
      </c>
      <c r="J129" s="258"/>
      <c r="K129" s="258"/>
      <c r="L129" s="258"/>
      <c r="M129" s="258"/>
      <c r="N129" s="258"/>
      <c r="O129" s="258"/>
      <c r="P129" s="258"/>
      <c r="Q129" s="258"/>
      <c r="R129" s="258"/>
    </row>
    <row r="130" spans="2:18" s="91" customFormat="1" ht="16.5" customHeight="1">
      <c r="B130" s="245" t="str">
        <f>"平成"&amp;WIDECHAR($A$2)&amp;"年（"&amp;WIDECHAR($B$2)&amp;"年）"&amp;WIDECHAR($C$2)&amp;"月"</f>
        <v>平成２７年（２０１５年）７月</v>
      </c>
      <c r="C130" s="246"/>
      <c r="D130" s="246"/>
      <c r="E130" s="246"/>
      <c r="F130" s="246"/>
      <c r="G130" s="247"/>
      <c r="H130" s="251" t="s">
        <v>22</v>
      </c>
      <c r="I130" s="252"/>
      <c r="J130" s="252"/>
      <c r="K130" s="253" t="s">
        <v>23</v>
      </c>
      <c r="L130" s="254"/>
      <c r="M130" s="254"/>
      <c r="N130" s="254"/>
      <c r="O130" s="254"/>
      <c r="P130" s="254"/>
      <c r="Q130" s="255"/>
      <c r="R130" s="256" t="s">
        <v>17</v>
      </c>
    </row>
    <row r="131" spans="2:18" s="91" customFormat="1" ht="16.5" customHeight="1">
      <c r="B131" s="248"/>
      <c r="C131" s="249"/>
      <c r="D131" s="249"/>
      <c r="E131" s="249"/>
      <c r="F131" s="249"/>
      <c r="G131" s="250"/>
      <c r="H131" s="49" t="s">
        <v>8</v>
      </c>
      <c r="I131" s="50" t="s">
        <v>9</v>
      </c>
      <c r="J131" s="51" t="s">
        <v>10</v>
      </c>
      <c r="K131" s="52" t="s">
        <v>11</v>
      </c>
      <c r="L131" s="53" t="s">
        <v>12</v>
      </c>
      <c r="M131" s="53" t="s">
        <v>13</v>
      </c>
      <c r="N131" s="53" t="s">
        <v>14</v>
      </c>
      <c r="O131" s="53" t="s">
        <v>15</v>
      </c>
      <c r="P131" s="54" t="s">
        <v>16</v>
      </c>
      <c r="Q131" s="48" t="s">
        <v>10</v>
      </c>
      <c r="R131" s="257"/>
    </row>
    <row r="132" spans="2:18" s="91" customFormat="1" ht="16.5" customHeight="1">
      <c r="B132" s="94" t="s">
        <v>31</v>
      </c>
      <c r="C132" s="95"/>
      <c r="D132" s="95"/>
      <c r="E132" s="95"/>
      <c r="F132" s="95"/>
      <c r="G132" s="96"/>
      <c r="H132" s="97">
        <f aca="true" t="shared" si="25" ref="H132:R132">SUM(H133,H139,H142,H146,H150:H151)</f>
        <v>36953248</v>
      </c>
      <c r="I132" s="98">
        <f t="shared" si="25"/>
        <v>65634872</v>
      </c>
      <c r="J132" s="99">
        <f t="shared" si="25"/>
        <v>102588120</v>
      </c>
      <c r="K132" s="100">
        <f t="shared" si="25"/>
        <v>0</v>
      </c>
      <c r="L132" s="101">
        <f t="shared" si="25"/>
        <v>258169964</v>
      </c>
      <c r="M132" s="101">
        <f t="shared" si="25"/>
        <v>227658462</v>
      </c>
      <c r="N132" s="101">
        <f t="shared" si="25"/>
        <v>186632499</v>
      </c>
      <c r="O132" s="101">
        <f t="shared" si="25"/>
        <v>143204365</v>
      </c>
      <c r="P132" s="102">
        <f t="shared" si="25"/>
        <v>91272341</v>
      </c>
      <c r="Q132" s="103">
        <f t="shared" si="25"/>
        <v>906937631</v>
      </c>
      <c r="R132" s="104">
        <f t="shared" si="25"/>
        <v>1009525751</v>
      </c>
    </row>
    <row r="133" spans="2:18" s="91" customFormat="1" ht="16.5" customHeight="1">
      <c r="B133" s="105"/>
      <c r="C133" s="94" t="s">
        <v>32</v>
      </c>
      <c r="D133" s="95"/>
      <c r="E133" s="95"/>
      <c r="F133" s="95"/>
      <c r="G133" s="96"/>
      <c r="H133" s="97">
        <f aca="true" t="shared" si="26" ref="H133:Q133">SUM(H134:H138)</f>
        <v>11668894</v>
      </c>
      <c r="I133" s="98">
        <f t="shared" si="26"/>
        <v>18952956</v>
      </c>
      <c r="J133" s="99">
        <f t="shared" si="26"/>
        <v>30621850</v>
      </c>
      <c r="K133" s="100">
        <f t="shared" si="26"/>
        <v>0</v>
      </c>
      <c r="L133" s="101">
        <f t="shared" si="26"/>
        <v>40656598</v>
      </c>
      <c r="M133" s="101">
        <f t="shared" si="26"/>
        <v>38984379</v>
      </c>
      <c r="N133" s="101">
        <f t="shared" si="26"/>
        <v>33851968</v>
      </c>
      <c r="O133" s="101">
        <f t="shared" si="26"/>
        <v>26885792</v>
      </c>
      <c r="P133" s="102">
        <f t="shared" si="26"/>
        <v>25642239</v>
      </c>
      <c r="Q133" s="103">
        <f t="shared" si="26"/>
        <v>166020976</v>
      </c>
      <c r="R133" s="104">
        <f aca="true" t="shared" si="27" ref="R133:R138">SUM(J133,Q133)</f>
        <v>196642826</v>
      </c>
    </row>
    <row r="134" spans="2:18" s="91" customFormat="1" ht="16.5" customHeight="1">
      <c r="B134" s="105"/>
      <c r="C134" s="105"/>
      <c r="D134" s="106" t="s">
        <v>33</v>
      </c>
      <c r="E134" s="107"/>
      <c r="F134" s="107"/>
      <c r="G134" s="108"/>
      <c r="H134" s="109">
        <v>10786210</v>
      </c>
      <c r="I134" s="110">
        <v>16608978</v>
      </c>
      <c r="J134" s="111">
        <f>SUM(H134:I134)</f>
        <v>27395188</v>
      </c>
      <c r="K134" s="112">
        <v>0</v>
      </c>
      <c r="L134" s="113">
        <v>31818390</v>
      </c>
      <c r="M134" s="113">
        <v>27395802</v>
      </c>
      <c r="N134" s="113">
        <v>25082224</v>
      </c>
      <c r="O134" s="113">
        <v>19483288</v>
      </c>
      <c r="P134" s="110">
        <v>16709307</v>
      </c>
      <c r="Q134" s="111">
        <f>SUM(K134:P134)</f>
        <v>120489011</v>
      </c>
      <c r="R134" s="114">
        <f t="shared" si="27"/>
        <v>147884199</v>
      </c>
    </row>
    <row r="135" spans="2:18" s="91" customFormat="1" ht="16.5" customHeight="1">
      <c r="B135" s="105"/>
      <c r="C135" s="105"/>
      <c r="D135" s="115" t="s">
        <v>34</v>
      </c>
      <c r="E135" s="116"/>
      <c r="F135" s="116"/>
      <c r="G135" s="117"/>
      <c r="H135" s="118">
        <v>0</v>
      </c>
      <c r="I135" s="119">
        <v>0</v>
      </c>
      <c r="J135" s="120">
        <f>SUM(H135:I135)</f>
        <v>0</v>
      </c>
      <c r="K135" s="121">
        <v>0</v>
      </c>
      <c r="L135" s="122">
        <v>0</v>
      </c>
      <c r="M135" s="122">
        <v>22968</v>
      </c>
      <c r="N135" s="122">
        <v>135027</v>
      </c>
      <c r="O135" s="122">
        <v>423621</v>
      </c>
      <c r="P135" s="119">
        <v>1582875</v>
      </c>
      <c r="Q135" s="120">
        <f>SUM(K135:P135)</f>
        <v>2164491</v>
      </c>
      <c r="R135" s="123">
        <f t="shared" si="27"/>
        <v>2164491</v>
      </c>
    </row>
    <row r="136" spans="2:18" s="91" customFormat="1" ht="16.5" customHeight="1">
      <c r="B136" s="105"/>
      <c r="C136" s="105"/>
      <c r="D136" s="115" t="s">
        <v>35</v>
      </c>
      <c r="E136" s="116"/>
      <c r="F136" s="116"/>
      <c r="G136" s="117"/>
      <c r="H136" s="118">
        <v>314541</v>
      </c>
      <c r="I136" s="119">
        <v>494316</v>
      </c>
      <c r="J136" s="120">
        <f>SUM(H136:I136)</f>
        <v>808857</v>
      </c>
      <c r="K136" s="121">
        <v>0</v>
      </c>
      <c r="L136" s="122">
        <v>4434192</v>
      </c>
      <c r="M136" s="122">
        <v>5509617</v>
      </c>
      <c r="N136" s="122">
        <v>4393809</v>
      </c>
      <c r="O136" s="122">
        <v>3763179</v>
      </c>
      <c r="P136" s="119">
        <v>4294863</v>
      </c>
      <c r="Q136" s="120">
        <f>SUM(K136:P136)</f>
        <v>22395660</v>
      </c>
      <c r="R136" s="123">
        <f t="shared" si="27"/>
        <v>23204517</v>
      </c>
    </row>
    <row r="137" spans="2:18" s="91" customFormat="1" ht="16.5" customHeight="1">
      <c r="B137" s="105"/>
      <c r="C137" s="105"/>
      <c r="D137" s="115" t="s">
        <v>36</v>
      </c>
      <c r="E137" s="116"/>
      <c r="F137" s="116"/>
      <c r="G137" s="117"/>
      <c r="H137" s="118">
        <v>259740</v>
      </c>
      <c r="I137" s="119">
        <v>1457460</v>
      </c>
      <c r="J137" s="120">
        <f>SUM(H137:I137)</f>
        <v>1717200</v>
      </c>
      <c r="K137" s="121">
        <v>0</v>
      </c>
      <c r="L137" s="122">
        <v>2210536</v>
      </c>
      <c r="M137" s="122">
        <v>3679101</v>
      </c>
      <c r="N137" s="122">
        <v>2080476</v>
      </c>
      <c r="O137" s="122">
        <v>1472688</v>
      </c>
      <c r="P137" s="119">
        <v>1449855</v>
      </c>
      <c r="Q137" s="120">
        <f>SUM(K137:P137)</f>
        <v>10892656</v>
      </c>
      <c r="R137" s="123">
        <f t="shared" si="27"/>
        <v>12609856</v>
      </c>
    </row>
    <row r="138" spans="2:18" s="91" customFormat="1" ht="16.5" customHeight="1">
      <c r="B138" s="105"/>
      <c r="C138" s="105"/>
      <c r="D138" s="124" t="s">
        <v>37</v>
      </c>
      <c r="E138" s="34"/>
      <c r="F138" s="34"/>
      <c r="G138" s="125"/>
      <c r="H138" s="126">
        <v>308403</v>
      </c>
      <c r="I138" s="127">
        <v>392202</v>
      </c>
      <c r="J138" s="128">
        <f>SUM(H138:I138)</f>
        <v>700605</v>
      </c>
      <c r="K138" s="129">
        <v>0</v>
      </c>
      <c r="L138" s="130">
        <v>2193480</v>
      </c>
      <c r="M138" s="130">
        <v>2376891</v>
      </c>
      <c r="N138" s="130">
        <v>2160432</v>
      </c>
      <c r="O138" s="130">
        <v>1743016</v>
      </c>
      <c r="P138" s="127">
        <v>1605339</v>
      </c>
      <c r="Q138" s="128">
        <f>SUM(K138:P138)</f>
        <v>10079158</v>
      </c>
      <c r="R138" s="131">
        <f t="shared" si="27"/>
        <v>10779763</v>
      </c>
    </row>
    <row r="139" spans="2:18" s="91" customFormat="1" ht="16.5" customHeight="1">
      <c r="B139" s="105"/>
      <c r="C139" s="94" t="s">
        <v>38</v>
      </c>
      <c r="D139" s="95"/>
      <c r="E139" s="95"/>
      <c r="F139" s="95"/>
      <c r="G139" s="96"/>
      <c r="H139" s="97">
        <f aca="true" t="shared" si="28" ref="H139:R139">SUM(H140:H141)</f>
        <v>12716613</v>
      </c>
      <c r="I139" s="98">
        <f t="shared" si="28"/>
        <v>29092023</v>
      </c>
      <c r="J139" s="99">
        <f t="shared" si="28"/>
        <v>41808636</v>
      </c>
      <c r="K139" s="100">
        <f t="shared" si="28"/>
        <v>0</v>
      </c>
      <c r="L139" s="101">
        <f t="shared" si="28"/>
        <v>142985241</v>
      </c>
      <c r="M139" s="101">
        <f t="shared" si="28"/>
        <v>123917613</v>
      </c>
      <c r="N139" s="101">
        <f t="shared" si="28"/>
        <v>93750056</v>
      </c>
      <c r="O139" s="101">
        <f t="shared" si="28"/>
        <v>67072573</v>
      </c>
      <c r="P139" s="102">
        <f t="shared" si="28"/>
        <v>36638703</v>
      </c>
      <c r="Q139" s="103">
        <f t="shared" si="28"/>
        <v>464364186</v>
      </c>
      <c r="R139" s="104">
        <f t="shared" si="28"/>
        <v>506172822</v>
      </c>
    </row>
    <row r="140" spans="2:18" s="91" customFormat="1" ht="16.5" customHeight="1">
      <c r="B140" s="105"/>
      <c r="C140" s="105"/>
      <c r="D140" s="106" t="s">
        <v>39</v>
      </c>
      <c r="E140" s="107"/>
      <c r="F140" s="107"/>
      <c r="G140" s="108"/>
      <c r="H140" s="109">
        <v>10721799</v>
      </c>
      <c r="I140" s="110">
        <v>23319882</v>
      </c>
      <c r="J140" s="132">
        <f>SUM(H140:I140)</f>
        <v>34041681</v>
      </c>
      <c r="K140" s="112">
        <v>0</v>
      </c>
      <c r="L140" s="113">
        <v>116030689</v>
      </c>
      <c r="M140" s="113">
        <v>89702862</v>
      </c>
      <c r="N140" s="113">
        <v>67824000</v>
      </c>
      <c r="O140" s="113">
        <v>50895469</v>
      </c>
      <c r="P140" s="110">
        <v>25736697</v>
      </c>
      <c r="Q140" s="111">
        <f>SUM(K140:P140)</f>
        <v>350189717</v>
      </c>
      <c r="R140" s="114">
        <f>SUM(J140,Q140)</f>
        <v>384231398</v>
      </c>
    </row>
    <row r="141" spans="2:18" s="91" customFormat="1" ht="16.5" customHeight="1">
      <c r="B141" s="105"/>
      <c r="C141" s="105"/>
      <c r="D141" s="124" t="s">
        <v>40</v>
      </c>
      <c r="E141" s="34"/>
      <c r="F141" s="34"/>
      <c r="G141" s="125"/>
      <c r="H141" s="126">
        <v>1994814</v>
      </c>
      <c r="I141" s="127">
        <v>5772141</v>
      </c>
      <c r="J141" s="133">
        <f>SUM(H141:I141)</f>
        <v>7766955</v>
      </c>
      <c r="K141" s="129">
        <v>0</v>
      </c>
      <c r="L141" s="130">
        <v>26954552</v>
      </c>
      <c r="M141" s="130">
        <v>34214751</v>
      </c>
      <c r="N141" s="130">
        <v>25926056</v>
      </c>
      <c r="O141" s="130">
        <v>16177104</v>
      </c>
      <c r="P141" s="127">
        <v>10902006</v>
      </c>
      <c r="Q141" s="128">
        <f>SUM(K141:P141)</f>
        <v>114174469</v>
      </c>
      <c r="R141" s="131">
        <f>SUM(J141,Q141)</f>
        <v>121941424</v>
      </c>
    </row>
    <row r="142" spans="2:18" s="91" customFormat="1" ht="16.5" customHeight="1">
      <c r="B142" s="105"/>
      <c r="C142" s="94" t="s">
        <v>41</v>
      </c>
      <c r="D142" s="95"/>
      <c r="E142" s="95"/>
      <c r="F142" s="95"/>
      <c r="G142" s="96"/>
      <c r="H142" s="97">
        <f aca="true" t="shared" si="29" ref="H142:R142">SUM(H143:H145)</f>
        <v>101448</v>
      </c>
      <c r="I142" s="98">
        <f t="shared" si="29"/>
        <v>295317</v>
      </c>
      <c r="J142" s="99">
        <f t="shared" si="29"/>
        <v>396765</v>
      </c>
      <c r="K142" s="100">
        <f t="shared" si="29"/>
        <v>0</v>
      </c>
      <c r="L142" s="101">
        <f t="shared" si="29"/>
        <v>8617455</v>
      </c>
      <c r="M142" s="101">
        <f t="shared" si="29"/>
        <v>11139318</v>
      </c>
      <c r="N142" s="101">
        <f t="shared" si="29"/>
        <v>16827068</v>
      </c>
      <c r="O142" s="101">
        <f t="shared" si="29"/>
        <v>15214395</v>
      </c>
      <c r="P142" s="102">
        <f t="shared" si="29"/>
        <v>8439588</v>
      </c>
      <c r="Q142" s="103">
        <f t="shared" si="29"/>
        <v>60237824</v>
      </c>
      <c r="R142" s="104">
        <f t="shared" si="29"/>
        <v>60634589</v>
      </c>
    </row>
    <row r="143" spans="2:18" s="91" customFormat="1" ht="16.5" customHeight="1">
      <c r="B143" s="105"/>
      <c r="C143" s="105"/>
      <c r="D143" s="106" t="s">
        <v>42</v>
      </c>
      <c r="E143" s="107"/>
      <c r="F143" s="107"/>
      <c r="G143" s="108"/>
      <c r="H143" s="109">
        <v>101448</v>
      </c>
      <c r="I143" s="110">
        <v>295317</v>
      </c>
      <c r="J143" s="132">
        <f>SUM(H143:I143)</f>
        <v>396765</v>
      </c>
      <c r="K143" s="112">
        <v>0</v>
      </c>
      <c r="L143" s="113">
        <v>7126164</v>
      </c>
      <c r="M143" s="113">
        <v>8870868</v>
      </c>
      <c r="N143" s="113">
        <v>11140580</v>
      </c>
      <c r="O143" s="113">
        <v>9981651</v>
      </c>
      <c r="P143" s="110">
        <v>5911506</v>
      </c>
      <c r="Q143" s="111">
        <f>SUM(K143:P143)</f>
        <v>43030769</v>
      </c>
      <c r="R143" s="114">
        <f>SUM(J143,Q143)</f>
        <v>43427534</v>
      </c>
    </row>
    <row r="144" spans="2:18" s="91" customFormat="1" ht="16.5" customHeight="1">
      <c r="B144" s="105"/>
      <c r="C144" s="105"/>
      <c r="D144" s="115" t="s">
        <v>43</v>
      </c>
      <c r="E144" s="116"/>
      <c r="F144" s="116"/>
      <c r="G144" s="117"/>
      <c r="H144" s="118">
        <v>0</v>
      </c>
      <c r="I144" s="119">
        <v>0</v>
      </c>
      <c r="J144" s="134">
        <f>SUM(H144:I144)</f>
        <v>0</v>
      </c>
      <c r="K144" s="121">
        <v>0</v>
      </c>
      <c r="L144" s="122">
        <v>1271277</v>
      </c>
      <c r="M144" s="122">
        <v>2197980</v>
      </c>
      <c r="N144" s="122">
        <v>5454666</v>
      </c>
      <c r="O144" s="122">
        <v>4610619</v>
      </c>
      <c r="P144" s="119">
        <v>2437929</v>
      </c>
      <c r="Q144" s="120">
        <f>SUM(K144:P144)</f>
        <v>15972471</v>
      </c>
      <c r="R144" s="123">
        <f>SUM(J144,Q144)</f>
        <v>15972471</v>
      </c>
    </row>
    <row r="145" spans="2:18" s="91" customFormat="1" ht="16.5" customHeight="1">
      <c r="B145" s="105"/>
      <c r="C145" s="135"/>
      <c r="D145" s="124" t="s">
        <v>44</v>
      </c>
      <c r="E145" s="34"/>
      <c r="F145" s="34"/>
      <c r="G145" s="125"/>
      <c r="H145" s="126">
        <v>0</v>
      </c>
      <c r="I145" s="127">
        <v>0</v>
      </c>
      <c r="J145" s="133">
        <f>SUM(H145:I145)</f>
        <v>0</v>
      </c>
      <c r="K145" s="129">
        <v>0</v>
      </c>
      <c r="L145" s="130">
        <v>220014</v>
      </c>
      <c r="M145" s="130">
        <v>70470</v>
      </c>
      <c r="N145" s="130">
        <v>231822</v>
      </c>
      <c r="O145" s="130">
        <v>622125</v>
      </c>
      <c r="P145" s="127">
        <v>90153</v>
      </c>
      <c r="Q145" s="128">
        <f>SUM(K145:P145)</f>
        <v>1234584</v>
      </c>
      <c r="R145" s="131">
        <f>SUM(J145,Q145)</f>
        <v>1234584</v>
      </c>
    </row>
    <row r="146" spans="2:18" s="91" customFormat="1" ht="16.5" customHeight="1">
      <c r="B146" s="105"/>
      <c r="C146" s="94" t="s">
        <v>45</v>
      </c>
      <c r="D146" s="95"/>
      <c r="E146" s="95"/>
      <c r="F146" s="95"/>
      <c r="G146" s="96"/>
      <c r="H146" s="97">
        <f aca="true" t="shared" si="30" ref="H146:R146">SUM(H147:H149)</f>
        <v>4881574</v>
      </c>
      <c r="I146" s="98">
        <f t="shared" si="30"/>
        <v>8034877</v>
      </c>
      <c r="J146" s="99">
        <f t="shared" si="30"/>
        <v>12916451</v>
      </c>
      <c r="K146" s="100">
        <f t="shared" si="30"/>
        <v>0</v>
      </c>
      <c r="L146" s="101">
        <f t="shared" si="30"/>
        <v>10986416</v>
      </c>
      <c r="M146" s="101">
        <f t="shared" si="30"/>
        <v>15769052</v>
      </c>
      <c r="N146" s="101">
        <f t="shared" si="30"/>
        <v>10667213</v>
      </c>
      <c r="O146" s="101">
        <f t="shared" si="30"/>
        <v>9588438</v>
      </c>
      <c r="P146" s="102">
        <f t="shared" si="30"/>
        <v>7211194</v>
      </c>
      <c r="Q146" s="103">
        <f t="shared" si="30"/>
        <v>54222313</v>
      </c>
      <c r="R146" s="104">
        <f t="shared" si="30"/>
        <v>67138764</v>
      </c>
    </row>
    <row r="147" spans="2:18" s="91" customFormat="1" ht="16.5" customHeight="1">
      <c r="B147" s="105"/>
      <c r="C147" s="105"/>
      <c r="D147" s="106" t="s">
        <v>46</v>
      </c>
      <c r="E147" s="107"/>
      <c r="F147" s="107"/>
      <c r="G147" s="108"/>
      <c r="H147" s="109">
        <v>2341728</v>
      </c>
      <c r="I147" s="110">
        <v>5562567</v>
      </c>
      <c r="J147" s="132">
        <f>SUM(H147:I147)</f>
        <v>7904295</v>
      </c>
      <c r="K147" s="112">
        <v>0</v>
      </c>
      <c r="L147" s="113">
        <v>7363358</v>
      </c>
      <c r="M147" s="113">
        <v>12527043</v>
      </c>
      <c r="N147" s="113">
        <v>9451908</v>
      </c>
      <c r="O147" s="113">
        <v>8688068</v>
      </c>
      <c r="P147" s="110">
        <v>6643179</v>
      </c>
      <c r="Q147" s="111">
        <f>SUM(K147:P147)</f>
        <v>44673556</v>
      </c>
      <c r="R147" s="114">
        <f>SUM(J147,Q147)</f>
        <v>52577851</v>
      </c>
    </row>
    <row r="148" spans="2:18" s="91" customFormat="1" ht="16.5" customHeight="1">
      <c r="B148" s="105"/>
      <c r="C148" s="105"/>
      <c r="D148" s="115" t="s">
        <v>47</v>
      </c>
      <c r="E148" s="116"/>
      <c r="F148" s="116"/>
      <c r="G148" s="117"/>
      <c r="H148" s="118">
        <v>425096</v>
      </c>
      <c r="I148" s="119">
        <v>415094</v>
      </c>
      <c r="J148" s="134">
        <f>SUM(H148:I148)</f>
        <v>840190</v>
      </c>
      <c r="K148" s="121">
        <v>0</v>
      </c>
      <c r="L148" s="122">
        <v>1020628</v>
      </c>
      <c r="M148" s="122">
        <v>881167</v>
      </c>
      <c r="N148" s="122">
        <v>293015</v>
      </c>
      <c r="O148" s="122">
        <v>385604</v>
      </c>
      <c r="P148" s="119">
        <v>208015</v>
      </c>
      <c r="Q148" s="120">
        <f>SUM(K148:P148)</f>
        <v>2788429</v>
      </c>
      <c r="R148" s="123">
        <f>SUM(J148,Q148)</f>
        <v>3628619</v>
      </c>
    </row>
    <row r="149" spans="2:18" s="91" customFormat="1" ht="16.5" customHeight="1">
      <c r="B149" s="105"/>
      <c r="C149" s="105"/>
      <c r="D149" s="124" t="s">
        <v>48</v>
      </c>
      <c r="E149" s="34"/>
      <c r="F149" s="34"/>
      <c r="G149" s="125"/>
      <c r="H149" s="126">
        <v>2114750</v>
      </c>
      <c r="I149" s="127">
        <v>2057216</v>
      </c>
      <c r="J149" s="133">
        <f>SUM(H149:I149)</f>
        <v>4171966</v>
      </c>
      <c r="K149" s="129">
        <v>0</v>
      </c>
      <c r="L149" s="130">
        <v>2602430</v>
      </c>
      <c r="M149" s="130">
        <v>2360842</v>
      </c>
      <c r="N149" s="130">
        <v>922290</v>
      </c>
      <c r="O149" s="130">
        <v>514766</v>
      </c>
      <c r="P149" s="127">
        <v>360000</v>
      </c>
      <c r="Q149" s="128">
        <f>SUM(K149:P149)</f>
        <v>6760328</v>
      </c>
      <c r="R149" s="131">
        <f>SUM(J149,Q149)</f>
        <v>10932294</v>
      </c>
    </row>
    <row r="150" spans="2:18" s="91" customFormat="1" ht="16.5" customHeight="1">
      <c r="B150" s="105"/>
      <c r="C150" s="136" t="s">
        <v>49</v>
      </c>
      <c r="D150" s="137"/>
      <c r="E150" s="137"/>
      <c r="F150" s="137"/>
      <c r="G150" s="138"/>
      <c r="H150" s="97">
        <v>1083519</v>
      </c>
      <c r="I150" s="98">
        <v>2003499</v>
      </c>
      <c r="J150" s="99">
        <f>SUM(H150:I150)</f>
        <v>3087018</v>
      </c>
      <c r="K150" s="100">
        <v>0</v>
      </c>
      <c r="L150" s="101">
        <v>21119648</v>
      </c>
      <c r="M150" s="101">
        <v>15069158</v>
      </c>
      <c r="N150" s="101">
        <v>15523421</v>
      </c>
      <c r="O150" s="101">
        <v>14305235</v>
      </c>
      <c r="P150" s="102">
        <v>7751261</v>
      </c>
      <c r="Q150" s="103">
        <f>SUM(K150:P150)</f>
        <v>73768723</v>
      </c>
      <c r="R150" s="104">
        <f>SUM(J150,Q150)</f>
        <v>76855741</v>
      </c>
    </row>
    <row r="151" spans="2:18" s="91" customFormat="1" ht="16.5" customHeight="1">
      <c r="B151" s="135"/>
      <c r="C151" s="136" t="s">
        <v>50</v>
      </c>
      <c r="D151" s="137"/>
      <c r="E151" s="137"/>
      <c r="F151" s="137"/>
      <c r="G151" s="138"/>
      <c r="H151" s="97">
        <v>6501200</v>
      </c>
      <c r="I151" s="98">
        <v>7256200</v>
      </c>
      <c r="J151" s="99">
        <f>SUM(H151:I151)</f>
        <v>13757400</v>
      </c>
      <c r="K151" s="100">
        <v>0</v>
      </c>
      <c r="L151" s="101">
        <v>33804606</v>
      </c>
      <c r="M151" s="101">
        <v>22778942</v>
      </c>
      <c r="N151" s="101">
        <v>16012773</v>
      </c>
      <c r="O151" s="101">
        <v>10137932</v>
      </c>
      <c r="P151" s="102">
        <v>5589356</v>
      </c>
      <c r="Q151" s="103">
        <f>SUM(K151:P151)</f>
        <v>88323609</v>
      </c>
      <c r="R151" s="104">
        <f>SUM(J151,Q151)</f>
        <v>102081009</v>
      </c>
    </row>
    <row r="152" spans="2:18" s="91" customFormat="1" ht="16.5" customHeight="1">
      <c r="B152" s="94" t="s">
        <v>51</v>
      </c>
      <c r="C152" s="95"/>
      <c r="D152" s="95"/>
      <c r="E152" s="95"/>
      <c r="F152" s="95"/>
      <c r="G152" s="96"/>
      <c r="H152" s="97">
        <f aca="true" t="shared" si="31" ref="H152:R152">SUM(H153:H160)</f>
        <v>702189</v>
      </c>
      <c r="I152" s="98">
        <f t="shared" si="31"/>
        <v>1071630</v>
      </c>
      <c r="J152" s="99">
        <f t="shared" si="31"/>
        <v>1773819</v>
      </c>
      <c r="K152" s="100">
        <f t="shared" si="31"/>
        <v>0</v>
      </c>
      <c r="L152" s="101">
        <f t="shared" si="31"/>
        <v>65000297</v>
      </c>
      <c r="M152" s="101">
        <f t="shared" si="31"/>
        <v>83913444</v>
      </c>
      <c r="N152" s="101">
        <f t="shared" si="31"/>
        <v>83175354</v>
      </c>
      <c r="O152" s="101">
        <f t="shared" si="31"/>
        <v>63367020</v>
      </c>
      <c r="P152" s="102">
        <f t="shared" si="31"/>
        <v>29431476</v>
      </c>
      <c r="Q152" s="103">
        <f t="shared" si="31"/>
        <v>324887591</v>
      </c>
      <c r="R152" s="104">
        <f t="shared" si="31"/>
        <v>326661410</v>
      </c>
    </row>
    <row r="153" spans="2:18" s="91" customFormat="1" ht="16.5" customHeight="1">
      <c r="B153" s="105"/>
      <c r="C153" s="178" t="s">
        <v>74</v>
      </c>
      <c r="D153" s="179"/>
      <c r="E153" s="179"/>
      <c r="F153" s="179"/>
      <c r="G153" s="180"/>
      <c r="H153" s="109">
        <v>0</v>
      </c>
      <c r="I153" s="110">
        <v>0</v>
      </c>
      <c r="J153" s="132">
        <v>0</v>
      </c>
      <c r="K153" s="181"/>
      <c r="L153" s="182">
        <v>1552923</v>
      </c>
      <c r="M153" s="182">
        <v>913878</v>
      </c>
      <c r="N153" s="182">
        <v>2506275</v>
      </c>
      <c r="O153" s="182">
        <v>1620711</v>
      </c>
      <c r="P153" s="183">
        <v>632277</v>
      </c>
      <c r="Q153" s="184">
        <f>SUM(K153:P153)</f>
        <v>7226064</v>
      </c>
      <c r="R153" s="185">
        <f>SUM(J153,Q153)</f>
        <v>7226064</v>
      </c>
    </row>
    <row r="154" spans="2:18" s="91" customFormat="1" ht="16.5" customHeight="1">
      <c r="B154" s="105"/>
      <c r="C154" s="115" t="s">
        <v>52</v>
      </c>
      <c r="D154" s="116"/>
      <c r="E154" s="116"/>
      <c r="F154" s="116"/>
      <c r="G154" s="117"/>
      <c r="H154" s="118">
        <v>0</v>
      </c>
      <c r="I154" s="119">
        <v>0</v>
      </c>
      <c r="J154" s="134">
        <f aca="true" t="shared" si="32" ref="J154:J160">SUM(H154:I154)</f>
        <v>0</v>
      </c>
      <c r="K154" s="140"/>
      <c r="L154" s="122">
        <v>0</v>
      </c>
      <c r="M154" s="122">
        <v>0</v>
      </c>
      <c r="N154" s="122">
        <v>0</v>
      </c>
      <c r="O154" s="122">
        <v>0</v>
      </c>
      <c r="P154" s="119">
        <v>0</v>
      </c>
      <c r="Q154" s="120">
        <f aca="true" t="shared" si="33" ref="Q154:Q160">SUM(K154:P154)</f>
        <v>0</v>
      </c>
      <c r="R154" s="123">
        <f aca="true" t="shared" si="34" ref="R154:R160">SUM(J154,Q154)</f>
        <v>0</v>
      </c>
    </row>
    <row r="155" spans="2:18" s="91" customFormat="1" ht="16.5" customHeight="1">
      <c r="B155" s="105"/>
      <c r="C155" s="115" t="s">
        <v>53</v>
      </c>
      <c r="D155" s="116"/>
      <c r="E155" s="116"/>
      <c r="F155" s="116"/>
      <c r="G155" s="117"/>
      <c r="H155" s="118">
        <v>129510</v>
      </c>
      <c r="I155" s="119">
        <v>198144</v>
      </c>
      <c r="J155" s="134">
        <f t="shared" si="32"/>
        <v>327654</v>
      </c>
      <c r="K155" s="121">
        <v>0</v>
      </c>
      <c r="L155" s="122">
        <v>9524351</v>
      </c>
      <c r="M155" s="122">
        <v>11116476</v>
      </c>
      <c r="N155" s="122">
        <v>10132641</v>
      </c>
      <c r="O155" s="122">
        <v>6088923</v>
      </c>
      <c r="P155" s="119">
        <v>2075472</v>
      </c>
      <c r="Q155" s="120">
        <f t="shared" si="33"/>
        <v>38937863</v>
      </c>
      <c r="R155" s="123">
        <f t="shared" si="34"/>
        <v>39265517</v>
      </c>
    </row>
    <row r="156" spans="2:18" s="91" customFormat="1" ht="16.5" customHeight="1">
      <c r="B156" s="105"/>
      <c r="C156" s="115" t="s">
        <v>54</v>
      </c>
      <c r="D156" s="116"/>
      <c r="E156" s="116"/>
      <c r="F156" s="116"/>
      <c r="G156" s="117"/>
      <c r="H156" s="118">
        <v>572679</v>
      </c>
      <c r="I156" s="119">
        <v>873486</v>
      </c>
      <c r="J156" s="134">
        <f t="shared" si="32"/>
        <v>1446165</v>
      </c>
      <c r="K156" s="121">
        <v>0</v>
      </c>
      <c r="L156" s="122">
        <v>10869894</v>
      </c>
      <c r="M156" s="122">
        <v>14248782</v>
      </c>
      <c r="N156" s="122">
        <v>14609889</v>
      </c>
      <c r="O156" s="122">
        <v>11619630</v>
      </c>
      <c r="P156" s="119">
        <v>6270372</v>
      </c>
      <c r="Q156" s="120">
        <f t="shared" si="33"/>
        <v>57618567</v>
      </c>
      <c r="R156" s="123">
        <f t="shared" si="34"/>
        <v>59064732</v>
      </c>
    </row>
    <row r="157" spans="2:18" s="91" customFormat="1" ht="16.5" customHeight="1">
      <c r="B157" s="105"/>
      <c r="C157" s="115" t="s">
        <v>55</v>
      </c>
      <c r="D157" s="116"/>
      <c r="E157" s="116"/>
      <c r="F157" s="116"/>
      <c r="G157" s="117"/>
      <c r="H157" s="118">
        <v>0</v>
      </c>
      <c r="I157" s="119">
        <v>0</v>
      </c>
      <c r="J157" s="134">
        <f t="shared" si="32"/>
        <v>0</v>
      </c>
      <c r="K157" s="140"/>
      <c r="L157" s="122">
        <v>37643166</v>
      </c>
      <c r="M157" s="122">
        <v>50936400</v>
      </c>
      <c r="N157" s="122">
        <v>47136582</v>
      </c>
      <c r="O157" s="122">
        <v>34311636</v>
      </c>
      <c r="P157" s="119">
        <v>16221348</v>
      </c>
      <c r="Q157" s="120">
        <f t="shared" si="33"/>
        <v>186249132</v>
      </c>
      <c r="R157" s="123">
        <f t="shared" si="34"/>
        <v>186249132</v>
      </c>
    </row>
    <row r="158" spans="2:18" s="91" customFormat="1" ht="16.5" customHeight="1">
      <c r="B158" s="105"/>
      <c r="C158" s="141" t="s">
        <v>56</v>
      </c>
      <c r="D158" s="142"/>
      <c r="E158" s="142"/>
      <c r="F158" s="142"/>
      <c r="G158" s="143"/>
      <c r="H158" s="118">
        <v>0</v>
      </c>
      <c r="I158" s="119">
        <v>0</v>
      </c>
      <c r="J158" s="134">
        <f t="shared" si="32"/>
        <v>0</v>
      </c>
      <c r="K158" s="140"/>
      <c r="L158" s="122">
        <v>4688064</v>
      </c>
      <c r="M158" s="122">
        <v>6122151</v>
      </c>
      <c r="N158" s="122">
        <v>5844609</v>
      </c>
      <c r="O158" s="122">
        <v>6676938</v>
      </c>
      <c r="P158" s="119">
        <v>2529765</v>
      </c>
      <c r="Q158" s="120">
        <f t="shared" si="33"/>
        <v>25861527</v>
      </c>
      <c r="R158" s="123">
        <f t="shared" si="34"/>
        <v>25861527</v>
      </c>
    </row>
    <row r="159" spans="2:18" s="91" customFormat="1" ht="16.5" customHeight="1">
      <c r="B159" s="166"/>
      <c r="C159" s="177" t="s">
        <v>57</v>
      </c>
      <c r="D159" s="142"/>
      <c r="E159" s="142"/>
      <c r="F159" s="142"/>
      <c r="G159" s="143"/>
      <c r="H159" s="118">
        <v>0</v>
      </c>
      <c r="I159" s="119">
        <v>0</v>
      </c>
      <c r="J159" s="134">
        <f t="shared" si="32"/>
        <v>0</v>
      </c>
      <c r="K159" s="140"/>
      <c r="L159" s="122">
        <v>0</v>
      </c>
      <c r="M159" s="122">
        <v>0</v>
      </c>
      <c r="N159" s="122">
        <v>1399752</v>
      </c>
      <c r="O159" s="122">
        <v>1697643</v>
      </c>
      <c r="P159" s="119">
        <v>1053585</v>
      </c>
      <c r="Q159" s="120">
        <f>SUM(K159:P159)</f>
        <v>4150980</v>
      </c>
      <c r="R159" s="123">
        <f>SUM(J159,Q159)</f>
        <v>4150980</v>
      </c>
    </row>
    <row r="160" spans="2:18" s="91" customFormat="1" ht="16.5" customHeight="1">
      <c r="B160" s="144"/>
      <c r="C160" s="167" t="s">
        <v>73</v>
      </c>
      <c r="D160" s="168"/>
      <c r="E160" s="168"/>
      <c r="F160" s="168"/>
      <c r="G160" s="169"/>
      <c r="H160" s="170">
        <v>0</v>
      </c>
      <c r="I160" s="171">
        <v>0</v>
      </c>
      <c r="J160" s="172">
        <f t="shared" si="32"/>
        <v>0</v>
      </c>
      <c r="K160" s="173"/>
      <c r="L160" s="174">
        <v>721899</v>
      </c>
      <c r="M160" s="174">
        <v>575757</v>
      </c>
      <c r="N160" s="174">
        <v>1545606</v>
      </c>
      <c r="O160" s="174">
        <v>1351539</v>
      </c>
      <c r="P160" s="171">
        <v>648657</v>
      </c>
      <c r="Q160" s="175">
        <f t="shared" si="33"/>
        <v>4843458</v>
      </c>
      <c r="R160" s="176">
        <f t="shared" si="34"/>
        <v>4843458</v>
      </c>
    </row>
    <row r="161" spans="2:18" s="91" customFormat="1" ht="16.5" customHeight="1">
      <c r="B161" s="94" t="s">
        <v>58</v>
      </c>
      <c r="C161" s="95"/>
      <c r="D161" s="95"/>
      <c r="E161" s="95"/>
      <c r="F161" s="95"/>
      <c r="G161" s="96"/>
      <c r="H161" s="97">
        <f>SUM(H162:H164)</f>
        <v>0</v>
      </c>
      <c r="I161" s="98">
        <f>SUM(I162:I164)</f>
        <v>0</v>
      </c>
      <c r="J161" s="99">
        <f>SUM(J162:J164)</f>
        <v>0</v>
      </c>
      <c r="K161" s="146"/>
      <c r="L161" s="101">
        <f>SUM(L162:L164)</f>
        <v>9874368</v>
      </c>
      <c r="M161" s="101">
        <f aca="true" t="shared" si="35" ref="M161:R161">SUM(M162:M164)</f>
        <v>24420610</v>
      </c>
      <c r="N161" s="101">
        <f t="shared" si="35"/>
        <v>81885868</v>
      </c>
      <c r="O161" s="101">
        <f t="shared" si="35"/>
        <v>228500377</v>
      </c>
      <c r="P161" s="102">
        <f t="shared" si="35"/>
        <v>363716901</v>
      </c>
      <c r="Q161" s="103">
        <f t="shared" si="35"/>
        <v>708398124</v>
      </c>
      <c r="R161" s="104">
        <f t="shared" si="35"/>
        <v>708398124</v>
      </c>
    </row>
    <row r="162" spans="2:18" s="91" customFormat="1" ht="16.5" customHeight="1">
      <c r="B162" s="105"/>
      <c r="C162" s="106" t="s">
        <v>59</v>
      </c>
      <c r="D162" s="107"/>
      <c r="E162" s="107"/>
      <c r="F162" s="107"/>
      <c r="G162" s="108"/>
      <c r="H162" s="109">
        <v>0</v>
      </c>
      <c r="I162" s="110">
        <v>0</v>
      </c>
      <c r="J162" s="132">
        <f>SUM(H162:I162)</f>
        <v>0</v>
      </c>
      <c r="K162" s="139"/>
      <c r="L162" s="113">
        <v>1180116</v>
      </c>
      <c r="M162" s="113">
        <v>7368923</v>
      </c>
      <c r="N162" s="113">
        <v>44343106</v>
      </c>
      <c r="O162" s="113">
        <v>92509245</v>
      </c>
      <c r="P162" s="110">
        <v>109579517</v>
      </c>
      <c r="Q162" s="111">
        <f>SUM(K162:P162)</f>
        <v>254980907</v>
      </c>
      <c r="R162" s="114">
        <f>SUM(J162,Q162)</f>
        <v>254980907</v>
      </c>
    </row>
    <row r="163" spans="2:18" s="91" customFormat="1" ht="16.5" customHeight="1">
      <c r="B163" s="105"/>
      <c r="C163" s="115" t="s">
        <v>60</v>
      </c>
      <c r="D163" s="116"/>
      <c r="E163" s="116"/>
      <c r="F163" s="116"/>
      <c r="G163" s="117"/>
      <c r="H163" s="118">
        <v>0</v>
      </c>
      <c r="I163" s="119">
        <v>0</v>
      </c>
      <c r="J163" s="134">
        <f>SUM(H163:I163)</f>
        <v>0</v>
      </c>
      <c r="K163" s="140"/>
      <c r="L163" s="122">
        <v>7671555</v>
      </c>
      <c r="M163" s="122">
        <v>15677315</v>
      </c>
      <c r="N163" s="122">
        <v>27487278</v>
      </c>
      <c r="O163" s="122">
        <v>40995853</v>
      </c>
      <c r="P163" s="119">
        <v>25066935</v>
      </c>
      <c r="Q163" s="120">
        <f>SUM(K163:P163)</f>
        <v>116898936</v>
      </c>
      <c r="R163" s="123">
        <f>SUM(J163,Q163)</f>
        <v>116898936</v>
      </c>
    </row>
    <row r="164" spans="2:18" s="91" customFormat="1" ht="16.5" customHeight="1">
      <c r="B164" s="144"/>
      <c r="C164" s="124" t="s">
        <v>61</v>
      </c>
      <c r="D164" s="34"/>
      <c r="E164" s="34"/>
      <c r="F164" s="34"/>
      <c r="G164" s="125"/>
      <c r="H164" s="126">
        <v>0</v>
      </c>
      <c r="I164" s="127">
        <v>0</v>
      </c>
      <c r="J164" s="133">
        <f>SUM(H164:I164)</f>
        <v>0</v>
      </c>
      <c r="K164" s="145"/>
      <c r="L164" s="130">
        <v>1022697</v>
      </c>
      <c r="M164" s="130">
        <v>1374372</v>
      </c>
      <c r="N164" s="130">
        <v>10055484</v>
      </c>
      <c r="O164" s="130">
        <v>94995279</v>
      </c>
      <c r="P164" s="127">
        <v>229070449</v>
      </c>
      <c r="Q164" s="128">
        <f>SUM(K164:P164)</f>
        <v>336518281</v>
      </c>
      <c r="R164" s="131">
        <f>SUM(J164,Q164)</f>
        <v>336518281</v>
      </c>
    </row>
    <row r="165" spans="2:18" s="91" customFormat="1" ht="16.5" customHeight="1">
      <c r="B165" s="147" t="s">
        <v>62</v>
      </c>
      <c r="C165" s="20"/>
      <c r="D165" s="20"/>
      <c r="E165" s="20"/>
      <c r="F165" s="20"/>
      <c r="G165" s="21"/>
      <c r="H165" s="97">
        <f aca="true" t="shared" si="36" ref="H165:R165">SUM(H132,H152,H161)</f>
        <v>37655437</v>
      </c>
      <c r="I165" s="98">
        <f t="shared" si="36"/>
        <v>66706502</v>
      </c>
      <c r="J165" s="99">
        <f t="shared" si="36"/>
        <v>104361939</v>
      </c>
      <c r="K165" s="100">
        <f t="shared" si="36"/>
        <v>0</v>
      </c>
      <c r="L165" s="101">
        <f t="shared" si="36"/>
        <v>333044629</v>
      </c>
      <c r="M165" s="101">
        <f t="shared" si="36"/>
        <v>335992516</v>
      </c>
      <c r="N165" s="101">
        <f t="shared" si="36"/>
        <v>351693721</v>
      </c>
      <c r="O165" s="101">
        <f t="shared" si="36"/>
        <v>435071762</v>
      </c>
      <c r="P165" s="102">
        <f t="shared" si="36"/>
        <v>484420718</v>
      </c>
      <c r="Q165" s="103">
        <f t="shared" si="36"/>
        <v>1940223346</v>
      </c>
      <c r="R165" s="104">
        <f t="shared" si="36"/>
        <v>2044585285</v>
      </c>
    </row>
    <row r="166" spans="2:18" s="91" customFormat="1" ht="3.75" customHeight="1">
      <c r="B166" s="186"/>
      <c r="C166" s="186"/>
      <c r="D166" s="186"/>
      <c r="E166" s="186"/>
      <c r="F166" s="186"/>
      <c r="G166" s="186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</row>
  </sheetData>
  <sheetProtection/>
  <mergeCells count="49"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2017-05-26T07:03:01Z</dcterms:created>
  <dcterms:modified xsi:type="dcterms:W3CDTF">2017-05-26T07:03:04Z</dcterms:modified>
  <cp:category/>
  <cp:version/>
  <cp:contentType/>
  <cp:contentStatus/>
</cp:coreProperties>
</file>