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tabRatio="739" activeTab="0"/>
  </bookViews>
  <sheets>
    <sheet name="配付用(記者)" sheetId="1" r:id="rId1"/>
  </sheets>
  <definedNames>
    <definedName name="_xlnm.Print_Area" localSheetId="0">'配付用(記者)'!$A$1:$S$268</definedName>
  </definedNames>
  <calcPr fullCalcOnLoad="1"/>
</workbook>
</file>

<file path=xl/sharedStrings.xml><?xml version="1.0" encoding="utf-8"?>
<sst xmlns="http://schemas.openxmlformats.org/spreadsheetml/2006/main" count="153" uniqueCount="126">
  <si>
    <t>⑶</t>
  </si>
  <si>
    <t>国民健康保険事業特別会計</t>
  </si>
  <si>
    <t>介護保険事業特別会計</t>
  </si>
  <si>
    <t>人件費等</t>
  </si>
  <si>
    <t>一般会計</t>
  </si>
  <si>
    <t>・ 農地災害復旧(補助災害)</t>
  </si>
  <si>
    <t>・ 職員給与費</t>
  </si>
  <si>
    <t>・ 臨時職員賃金等</t>
  </si>
  <si>
    <t>・国民健康保険事業特別会計</t>
  </si>
  <si>
    <t>・介護保険事業特別会計</t>
  </si>
  <si>
    <t>介護給付費負担金返還金</t>
  </si>
  <si>
    <t>地域支援事業交付金返還金</t>
  </si>
  <si>
    <t>⑵</t>
  </si>
  <si>
    <t>その他</t>
  </si>
  <si>
    <t>繰越明許費</t>
  </si>
  <si>
    <t>債務負担行為設定</t>
  </si>
  <si>
    <t>総        計</t>
  </si>
  <si>
    <t>純        計</t>
  </si>
  <si>
    <t>提出予定議案件数</t>
  </si>
  <si>
    <t>条例議案</t>
  </si>
  <si>
    <t>その他議案</t>
  </si>
  <si>
    <t>計</t>
  </si>
  <si>
    <t>報告</t>
  </si>
  <si>
    <t>件</t>
  </si>
  <si>
    <t>予算議案</t>
  </si>
  <si>
    <t>Ⅱ予算外議案</t>
  </si>
  <si>
    <t>Ⅰ予算議案</t>
  </si>
  <si>
    <t>総  括</t>
  </si>
  <si>
    <t>（単位：千円，％）</t>
  </si>
  <si>
    <t>区分</t>
  </si>
  <si>
    <t>現計予算額</t>
  </si>
  <si>
    <t>補正後の額</t>
  </si>
  <si>
    <t>前年同期比</t>
  </si>
  <si>
    <t>一般会計</t>
  </si>
  <si>
    <t>重複額</t>
  </si>
  <si>
    <t>千円</t>
  </si>
  <si>
    <t xml:space="preserve"> </t>
  </si>
  <si>
    <t>⑴</t>
  </si>
  <si>
    <t>前年同期</t>
  </si>
  <si>
    <t>補正予算内容</t>
  </si>
  <si>
    <t>・ 一般会計国庫等返還金</t>
  </si>
  <si>
    <t>⑷</t>
  </si>
  <si>
    <t>⑸</t>
  </si>
  <si>
    <t>・一般会計</t>
  </si>
  <si>
    <t>(全体調整中)</t>
  </si>
  <si>
    <t>12月補正額</t>
  </si>
  <si>
    <t>産業立地推進事業特別会計</t>
  </si>
  <si>
    <t>⑴公共事業等</t>
  </si>
  <si>
    <t>第４５３回高知市議会定例会提出予定議案の概要</t>
  </si>
  <si>
    <t>※ 上段（　）書は，満期一括償還による影響額を除いた数値</t>
  </si>
  <si>
    <t>①新庁舎建設</t>
  </si>
  <si>
    <t>・ 新庁舎建設</t>
  </si>
  <si>
    <t>－</t>
  </si>
  <si>
    <t>②防災対策</t>
  </si>
  <si>
    <t>・ 防災拠点建築物耐震対策緊急促進事業費補助</t>
  </si>
  <si>
    <t>・ 宿泊施設耐震対策緊急促進事業費補助</t>
  </si>
  <si>
    <t>・ 木造住宅耐震化推進</t>
  </si>
  <si>
    <t>③消防</t>
  </si>
  <si>
    <t>・ （仮称）北消防署建設</t>
  </si>
  <si>
    <t>④学校整備</t>
  </si>
  <si>
    <t>・ 耐震補強整備（小学校）</t>
  </si>
  <si>
    <t>・ 防災機能強化整備（小学校）</t>
  </si>
  <si>
    <t>⑤文化財保護</t>
  </si>
  <si>
    <t>・ 竹林寺庭園保存整備事業費補助</t>
  </si>
  <si>
    <t>⑥社会体育施設整備</t>
  </si>
  <si>
    <t>・ 東部総合運動場多目的ドーム建設</t>
  </si>
  <si>
    <t>⑦災害復旧</t>
  </si>
  <si>
    <t>⑧産業団地整備</t>
  </si>
  <si>
    <t>・ 一宮産業団地公共施設整備（一般会計）</t>
  </si>
  <si>
    <t>・ 一宮産業団地整備（特別会計）</t>
  </si>
  <si>
    <t>介護保険事業特別会計</t>
  </si>
  <si>
    <t>・ 放課後児童支援員報酬等</t>
  </si>
  <si>
    <t>・ 文化振興基金積立</t>
  </si>
  <si>
    <t>・ 児童扶養手当給付</t>
  </si>
  <si>
    <t>・ 子ども・子育て支援新制度関連</t>
  </si>
  <si>
    <t>民間保育所運営</t>
  </si>
  <si>
    <t>認定こども園運営</t>
  </si>
  <si>
    <t>私立幼稚園運営</t>
  </si>
  <si>
    <t>・ 宮前保育園仮設園舎建物賃借</t>
  </si>
  <si>
    <t>・ よさこい魅力発信事業</t>
  </si>
  <si>
    <t>・ 埋蔵文化財調査</t>
  </si>
  <si>
    <t>鏡川清流保全基本計画策定業務委託</t>
  </si>
  <si>
    <t>焼却灰資源化処理業務委託</t>
  </si>
  <si>
    <t>高知市個人番号の利用及び特定個人情報の提供に関する条例の一部を改正する条例議案</t>
  </si>
  <si>
    <t>高知市職員定数条例の一部を改正する条例議案</t>
  </si>
  <si>
    <t>高知市税条例の一部を改正する条例議案</t>
  </si>
  <si>
    <t>高知市国民健康保険条例の一部を改正する条例議案</t>
  </si>
  <si>
    <t>高知市医療安全推進協議会条例の一部を改正する条例議案</t>
  </si>
  <si>
    <t>高知市デマンド型乗合タクシー運行事業者選定審査委員会条例制定議案</t>
  </si>
  <si>
    <t>1.条例議案  11件</t>
  </si>
  <si>
    <t>高知市都市公園条例の一部を改正する条例議案</t>
  </si>
  <si>
    <t>わんぱーくこうち条例の一部を改正する条例議案</t>
  </si>
  <si>
    <t>わんぱーくこうちアニマルランド条例の一部を改正する条例議案</t>
  </si>
  <si>
    <t>高知市津波避難センター条例の一部を改正する条例議案</t>
  </si>
  <si>
    <t>2.その他議案  13件</t>
  </si>
  <si>
    <t>高知市消防団員等公務災害補償条例の一部を改正する条例の一部を改正する条例についての</t>
  </si>
  <si>
    <t>市長専決処分の承認議案</t>
  </si>
  <si>
    <t>市域内にあらたに生じた土地の確認議案</t>
  </si>
  <si>
    <t>町及び字の区域の画定議案</t>
  </si>
  <si>
    <t>新市まちづくり計画の一部変更に関する議案（２件）</t>
  </si>
  <si>
    <t>指定管理者の指定に関する議案（３件）</t>
  </si>
  <si>
    <t>・  高知市立龍馬の生まれたまち記念館</t>
  </si>
  <si>
    <t>・  高知市青年センター</t>
  </si>
  <si>
    <t>・  高知市立自由民権記念館</t>
  </si>
  <si>
    <t>土地取得議案</t>
  </si>
  <si>
    <t>土地取得の一部変更議案</t>
  </si>
  <si>
    <t>土地処分の一部変更議案</t>
  </si>
  <si>
    <t>支払督促の申立てについて</t>
  </si>
  <si>
    <t>調停の申立てについて</t>
  </si>
  <si>
    <t>和解に関する市長専決処分の報告</t>
  </si>
  <si>
    <t>損害賠償の額の決定についての市長専決処分の報告</t>
  </si>
  <si>
    <t>⑹</t>
  </si>
  <si>
    <t>⑺</t>
  </si>
  <si>
    <t>⑻</t>
  </si>
  <si>
    <t>⑼</t>
  </si>
  <si>
    <t>⑽</t>
  </si>
  <si>
    <t>⑾</t>
  </si>
  <si>
    <t>高知市収入証紙条例の一部を改正する条例議案</t>
  </si>
  <si>
    <t>3.報告 ８件</t>
  </si>
  <si>
    <t>工事請負契約の一部変更についての市長専決処分の報告（６件）</t>
  </si>
  <si>
    <t>療養給付費国庫負担金等返還金</t>
  </si>
  <si>
    <t>　・東部ドーム建設：1,900,000千円</t>
  </si>
  <si>
    <t>継続費設定総額：　 19,390,000千円</t>
  </si>
  <si>
    <t>　・新庁舎建設：　 16,000,000千円</t>
  </si>
  <si>
    <t>　・北消防署建設：　1,490,000千円</t>
  </si>
  <si>
    <t>Ｈ27.11.30記者発表資料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</si>
</sst>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Red]\-#,##0\ "/>
    <numFmt numFmtId="179" formatCode="#,##0;[Red]&quot;△&quot;#,##0"/>
    <numFmt numFmtId="180" formatCode="\(#,##0\);&quot;(△ &quot;#,##0\)"/>
    <numFmt numFmtId="181" formatCode="\(#,##0\);\(&quot;△ &quot;#,##0\)"/>
    <numFmt numFmtId="182" formatCode="\(0.0\)"/>
    <numFmt numFmtId="183" formatCode="#,##0;&quot;▲ &quot;#,##0"/>
    <numFmt numFmtId="184" formatCode="\(#,##0\)"/>
    <numFmt numFmtId="185" formatCode="#,##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94">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0"/>
      <name val="ＭＳ 明朝"/>
      <family val="1"/>
    </font>
    <font>
      <b/>
      <sz val="10"/>
      <color indexed="8"/>
      <name val="ＭＳ 明朝"/>
      <family val="1"/>
    </font>
    <font>
      <sz val="10"/>
      <color indexed="8"/>
      <name val="ＭＳ 明朝"/>
      <family val="1"/>
    </font>
    <font>
      <sz val="11"/>
      <name val="ＭＳ 明朝"/>
      <family val="1"/>
    </font>
    <font>
      <sz val="12"/>
      <color indexed="8"/>
      <name val="ＭＳ 明朝"/>
      <family val="1"/>
    </font>
    <font>
      <sz val="12"/>
      <name val="ＭＳ 明朝"/>
      <family val="1"/>
    </font>
    <font>
      <sz val="14"/>
      <color indexed="8"/>
      <name val="ＭＳ 明朝"/>
      <family val="1"/>
    </font>
    <font>
      <b/>
      <sz val="11"/>
      <color indexed="8"/>
      <name val="ＭＳ 明朝"/>
      <family val="1"/>
    </font>
    <font>
      <i/>
      <sz val="9"/>
      <color indexed="10"/>
      <name val="ＭＳ 明朝"/>
      <family val="1"/>
    </font>
    <font>
      <i/>
      <sz val="9"/>
      <color indexed="12"/>
      <name val="ＭＳ 明朝"/>
      <family val="1"/>
    </font>
    <font>
      <i/>
      <sz val="8"/>
      <color indexed="12"/>
      <name val="ＭＳ 明朝"/>
      <family val="1"/>
    </font>
    <font>
      <sz val="9"/>
      <color indexed="10"/>
      <name val="ＭＳ 明朝"/>
      <family val="1"/>
    </font>
    <font>
      <sz val="11"/>
      <color indexed="8"/>
      <name val="ＭＳ 明朝"/>
      <family val="1"/>
    </font>
    <font>
      <sz val="7"/>
      <color indexed="12"/>
      <name val="ＭＳ 明朝"/>
      <family val="1"/>
    </font>
    <font>
      <sz val="10"/>
      <color indexed="10"/>
      <name val="ＭＳ 明朝"/>
      <family val="1"/>
    </font>
    <font>
      <b/>
      <sz val="10"/>
      <name val="ＭＳ 明朝"/>
      <family val="1"/>
    </font>
    <font>
      <i/>
      <sz val="11"/>
      <color indexed="12"/>
      <name val="ＭＳ 明朝"/>
      <family val="1"/>
    </font>
    <font>
      <sz val="11"/>
      <color indexed="12"/>
      <name val="ＭＳ 明朝"/>
      <family val="1"/>
    </font>
    <font>
      <sz val="9"/>
      <name val="ＭＳ 明朝"/>
      <family val="1"/>
    </font>
    <font>
      <sz val="12"/>
      <color indexed="18"/>
      <name val="ＭＳ 明朝"/>
      <family val="1"/>
    </font>
    <font>
      <i/>
      <sz val="12"/>
      <color indexed="18"/>
      <name val="ＭＳ 明朝"/>
      <family val="1"/>
    </font>
    <font>
      <sz val="12"/>
      <name val="ＭＳ Ｐ明朝"/>
      <family val="1"/>
    </font>
    <font>
      <sz val="6"/>
      <name val="ＭＳ Ｐゴシック"/>
      <family val="3"/>
    </font>
    <font>
      <sz val="11"/>
      <color indexed="10"/>
      <name val="ＭＳ 明朝"/>
      <family val="1"/>
    </font>
    <font>
      <sz val="12"/>
      <color indexed="10"/>
      <name val="ＭＳ 明朝"/>
      <family val="1"/>
    </font>
    <font>
      <i/>
      <sz val="8"/>
      <color indexed="10"/>
      <name val="ＭＳ 明朝"/>
      <family val="1"/>
    </font>
    <font>
      <sz val="14"/>
      <color indexed="10"/>
      <name val="ＭＳ 明朝"/>
      <family val="1"/>
    </font>
    <font>
      <i/>
      <sz val="9"/>
      <color indexed="18"/>
      <name val="ＭＳ 明朝"/>
      <family val="1"/>
    </font>
    <font>
      <i/>
      <sz val="8"/>
      <color indexed="18"/>
      <name val="ＭＳ 明朝"/>
      <family val="1"/>
    </font>
    <font>
      <u val="single"/>
      <sz val="10.5"/>
      <color indexed="12"/>
      <name val="ＭＳ 明朝"/>
      <family val="1"/>
    </font>
    <font>
      <u val="single"/>
      <sz val="10.5"/>
      <color indexed="36"/>
      <name val="ＭＳ 明朝"/>
      <family val="1"/>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30"/>
      <name val="ＭＳ 明朝"/>
      <family val="1"/>
    </font>
    <font>
      <sz val="10"/>
      <color indexed="30"/>
      <name val="ＭＳ 明朝"/>
      <family val="1"/>
    </font>
    <font>
      <i/>
      <sz val="9"/>
      <color indexed="30"/>
      <name val="ＭＳ 明朝"/>
      <family val="1"/>
    </font>
    <font>
      <i/>
      <sz val="8"/>
      <color indexed="30"/>
      <name val="ＭＳ 明朝"/>
      <family val="1"/>
    </font>
    <font>
      <i/>
      <sz val="10"/>
      <color indexed="30"/>
      <name val="ＭＳ 明朝"/>
      <family val="1"/>
    </font>
    <font>
      <sz val="12"/>
      <color indexed="30"/>
      <name val="ＭＳ 明朝"/>
      <family val="1"/>
    </font>
    <font>
      <sz val="11"/>
      <color indexed="30"/>
      <name val="ＭＳ 明朝"/>
      <family val="1"/>
    </font>
    <font>
      <sz val="12"/>
      <color indexed="30"/>
      <name val="ＭＳ Ｐ明朝"/>
      <family val="1"/>
    </font>
    <font>
      <sz val="9"/>
      <color indexed="30"/>
      <name val="ＭＳ 明朝"/>
      <family val="1"/>
    </font>
    <font>
      <sz val="14"/>
      <color indexed="30"/>
      <name val="ＭＳ 明朝"/>
      <family val="1"/>
    </font>
    <font>
      <sz val="7"/>
      <color indexed="30"/>
      <name val="ＭＳ 明朝"/>
      <family val="1"/>
    </font>
    <font>
      <b/>
      <sz val="10"/>
      <color indexed="30"/>
      <name val="ＭＳ Ｐゴシック"/>
      <family val="3"/>
    </font>
    <font>
      <sz val="10.5"/>
      <color indexed="8"/>
      <name val="ＭＳ 明朝"/>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i/>
      <sz val="11"/>
      <color rgb="FF0033CC"/>
      <name val="ＭＳ 明朝"/>
      <family val="1"/>
    </font>
    <font>
      <sz val="10"/>
      <color rgb="FF0033CC"/>
      <name val="ＭＳ 明朝"/>
      <family val="1"/>
    </font>
    <font>
      <i/>
      <sz val="9"/>
      <color rgb="FF0033CC"/>
      <name val="ＭＳ 明朝"/>
      <family val="1"/>
    </font>
    <font>
      <i/>
      <sz val="8"/>
      <color rgb="FF0033CC"/>
      <name val="ＭＳ 明朝"/>
      <family val="1"/>
    </font>
    <font>
      <i/>
      <sz val="10"/>
      <color rgb="FF0033CC"/>
      <name val="ＭＳ 明朝"/>
      <family val="1"/>
    </font>
    <font>
      <sz val="12"/>
      <color rgb="FF0033CC"/>
      <name val="ＭＳ 明朝"/>
      <family val="1"/>
    </font>
    <font>
      <sz val="11"/>
      <color rgb="FF0033CC"/>
      <name val="ＭＳ 明朝"/>
      <family val="1"/>
    </font>
    <font>
      <sz val="12"/>
      <color rgb="FF0033CC"/>
      <name val="ＭＳ Ｐ明朝"/>
      <family val="1"/>
    </font>
    <font>
      <sz val="9"/>
      <color rgb="FF0033CC"/>
      <name val="ＭＳ 明朝"/>
      <family val="1"/>
    </font>
    <font>
      <sz val="14"/>
      <color rgb="FF0033CC"/>
      <name val="ＭＳ 明朝"/>
      <family val="1"/>
    </font>
    <font>
      <sz val="7"/>
      <color rgb="FF0033CC"/>
      <name val="ＭＳ 明朝"/>
      <family val="1"/>
    </font>
    <font>
      <b/>
      <sz val="10"/>
      <color rgb="FF0033CC"/>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13" fontId="0" fillId="0" borderId="0">
      <alignment/>
      <protection/>
    </xf>
    <xf numFmtId="0" fontId="34"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6" fontId="0" fillId="0" borderId="0">
      <alignment/>
      <protection/>
    </xf>
    <xf numFmtId="10" fontId="0" fillId="0" borderId="0">
      <alignment/>
      <protection/>
    </xf>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4" fontId="0" fillId="0" borderId="0" applyFont="0">
      <alignment/>
      <protection/>
    </xf>
    <xf numFmtId="14" fontId="0" fillId="0" borderId="0" applyFont="0">
      <alignment/>
      <protection/>
    </xf>
    <xf numFmtId="0" fontId="80" fillId="31" borderId="4" applyNumberFormat="0" applyAlignment="0" applyProtection="0"/>
    <xf numFmtId="0" fontId="35" fillId="0" borderId="0" applyNumberFormat="0" applyFill="0" applyBorder="0" applyAlignment="0" applyProtection="0"/>
    <xf numFmtId="0" fontId="81" fillId="32" borderId="0" applyNumberFormat="0" applyBorder="0" applyAlignment="0" applyProtection="0"/>
  </cellStyleXfs>
  <cellXfs count="237">
    <xf numFmtId="0" fontId="0" fillId="0" borderId="0" xfId="0" applyAlignment="1">
      <alignment/>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horizontal="right" vertical="center"/>
    </xf>
    <xf numFmtId="0" fontId="6" fillId="0" borderId="0" xfId="0" applyFont="1" applyFill="1" applyBorder="1" applyAlignment="1" applyProtection="1">
      <alignment vertical="center"/>
      <protection/>
    </xf>
    <xf numFmtId="0" fontId="7" fillId="0" borderId="0" xfId="0" applyFont="1" applyFill="1" applyBorder="1" applyAlignment="1" applyProtection="1" quotePrefix="1">
      <alignment vertical="center"/>
      <protection/>
    </xf>
    <xf numFmtId="0" fontId="7" fillId="0" borderId="0" xfId="0" applyFont="1" applyFill="1" applyBorder="1" applyAlignment="1" applyProtection="1">
      <alignment vertical="center"/>
      <protection/>
    </xf>
    <xf numFmtId="0" fontId="8" fillId="0" borderId="0" xfId="0" applyFont="1" applyAlignment="1">
      <alignment vertical="center"/>
    </xf>
    <xf numFmtId="0" fontId="9" fillId="0" borderId="0" xfId="0" applyFont="1" applyFill="1" applyBorder="1" applyAlignment="1" applyProtection="1">
      <alignment vertical="center"/>
      <protection/>
    </xf>
    <xf numFmtId="0" fontId="10" fillId="0" borderId="0" xfId="0" applyFont="1" applyAlignment="1">
      <alignment vertical="center"/>
    </xf>
    <xf numFmtId="0" fontId="11" fillId="0" borderId="0" xfId="0" applyFont="1" applyFill="1" applyBorder="1" applyAlignment="1" applyProtection="1">
      <alignment vertical="center"/>
      <protection/>
    </xf>
    <xf numFmtId="0" fontId="10" fillId="0" borderId="0" xfId="0" applyFont="1" applyAlignment="1">
      <alignment horizontal="right" vertical="center"/>
    </xf>
    <xf numFmtId="0" fontId="9" fillId="0" borderId="0" xfId="0" applyFont="1" applyFill="1" applyBorder="1" applyAlignment="1" applyProtection="1" quotePrefix="1">
      <alignment vertical="center"/>
      <protection/>
    </xf>
    <xf numFmtId="0" fontId="12" fillId="0" borderId="0" xfId="0" applyFont="1" applyFill="1" applyBorder="1" applyAlignment="1" applyProtection="1">
      <alignment vertical="center"/>
      <protection/>
    </xf>
    <xf numFmtId="0" fontId="13" fillId="0" borderId="0" xfId="0" applyFont="1" applyAlignment="1">
      <alignment vertical="center"/>
    </xf>
    <xf numFmtId="0" fontId="13" fillId="0" borderId="0" xfId="0" applyFont="1" applyAlignment="1">
      <alignment horizontal="right" vertical="top"/>
    </xf>
    <xf numFmtId="0" fontId="14" fillId="0" borderId="0" xfId="0" applyFont="1" applyAlignment="1">
      <alignment horizontal="right" vertical="center"/>
    </xf>
    <xf numFmtId="0" fontId="15" fillId="0" borderId="0" xfId="0" applyFont="1" applyAlignment="1">
      <alignment vertical="center"/>
    </xf>
    <xf numFmtId="0" fontId="14" fillId="0" borderId="0" xfId="0" applyFont="1" applyAlignment="1">
      <alignment vertical="center"/>
    </xf>
    <xf numFmtId="0" fontId="14" fillId="0" borderId="0" xfId="0" applyFont="1" applyAlignment="1">
      <alignment/>
    </xf>
    <xf numFmtId="0" fontId="14" fillId="0" borderId="0" xfId="0" applyFont="1" applyFill="1" applyBorder="1" applyAlignment="1" applyProtection="1">
      <alignment horizontal="left" vertical="center"/>
      <protection/>
    </xf>
    <xf numFmtId="0" fontId="14"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vertical="center"/>
    </xf>
    <xf numFmtId="0" fontId="8" fillId="0" borderId="0" xfId="0" applyFont="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176" fontId="10" fillId="0" borderId="0" xfId="0" applyNumberFormat="1" applyFont="1" applyBorder="1" applyAlignment="1">
      <alignment horizontal="right" vertical="center"/>
    </xf>
    <xf numFmtId="0" fontId="10" fillId="0" borderId="0" xfId="0" applyFont="1" applyBorder="1" applyAlignment="1">
      <alignment horizontal="center" vertical="center"/>
    </xf>
    <xf numFmtId="0" fontId="17" fillId="0" borderId="0" xfId="0" applyFont="1" applyFill="1" applyBorder="1" applyAlignment="1" applyProtection="1">
      <alignment vertical="center"/>
      <protection/>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Fill="1" applyBorder="1" applyAlignment="1" applyProtection="1">
      <alignment horizontal="left" vertical="center"/>
      <protection/>
    </xf>
    <xf numFmtId="0" fontId="14" fillId="0" borderId="0" xfId="0" applyFont="1" applyFill="1" applyAlignment="1">
      <alignment vertical="center"/>
    </xf>
    <xf numFmtId="0" fontId="10" fillId="0" borderId="10" xfId="0" applyFont="1" applyBorder="1" applyAlignment="1">
      <alignment horizontal="center" vertical="center"/>
    </xf>
    <xf numFmtId="0" fontId="18" fillId="0" borderId="0" xfId="0" applyFont="1" applyFill="1" applyAlignment="1">
      <alignment vertical="center"/>
    </xf>
    <xf numFmtId="0" fontId="19" fillId="0" borderId="0" xfId="0" applyFont="1" applyAlignment="1">
      <alignment vertical="center"/>
    </xf>
    <xf numFmtId="176" fontId="11" fillId="0" borderId="0" xfId="0" applyNumberFormat="1" applyFont="1" applyAlignment="1">
      <alignment horizontal="right" vertical="center"/>
    </xf>
    <xf numFmtId="0" fontId="15" fillId="0" borderId="0" xfId="0" applyFont="1" applyFill="1" applyAlignment="1">
      <alignment vertical="center"/>
    </xf>
    <xf numFmtId="0" fontId="15" fillId="0" borderId="0" xfId="0" applyFont="1" applyFill="1" applyAlignment="1">
      <alignment/>
    </xf>
    <xf numFmtId="0" fontId="9" fillId="0" borderId="0" xfId="0" applyFont="1" applyBorder="1" applyAlignment="1">
      <alignment vertical="center"/>
    </xf>
    <xf numFmtId="0" fontId="15" fillId="0" borderId="0" xfId="0" applyFont="1" applyFill="1" applyBorder="1" applyAlignment="1">
      <alignment vertical="center"/>
    </xf>
    <xf numFmtId="0" fontId="17" fillId="0" borderId="0" xfId="0" applyFont="1" applyBorder="1" applyAlignment="1">
      <alignment vertical="center"/>
    </xf>
    <xf numFmtId="176" fontId="11" fillId="0" borderId="0" xfId="0" applyNumberFormat="1" applyFont="1" applyBorder="1" applyAlignment="1">
      <alignment horizontal="right" vertical="center"/>
    </xf>
    <xf numFmtId="176" fontId="17" fillId="0" borderId="0" xfId="0" applyNumberFormat="1" applyFont="1" applyBorder="1" applyAlignment="1">
      <alignment horizontal="right" vertical="center"/>
    </xf>
    <xf numFmtId="178" fontId="5" fillId="0" borderId="0" xfId="0" applyNumberFormat="1" applyFont="1" applyAlignment="1">
      <alignment vertical="center"/>
    </xf>
    <xf numFmtId="0" fontId="8" fillId="0" borderId="0" xfId="0" applyFont="1" applyAlignment="1">
      <alignment horizontal="right" vertical="center"/>
    </xf>
    <xf numFmtId="0" fontId="21" fillId="33" borderId="0" xfId="0" applyFont="1" applyFill="1" applyAlignment="1">
      <alignment vertical="center"/>
    </xf>
    <xf numFmtId="0" fontId="22" fillId="33" borderId="0" xfId="0" applyFont="1" applyFill="1" applyAlignment="1">
      <alignment vertical="center"/>
    </xf>
    <xf numFmtId="0" fontId="14" fillId="33" borderId="0" xfId="0" applyFont="1" applyFill="1" applyAlignment="1">
      <alignment vertical="center"/>
    </xf>
    <xf numFmtId="0" fontId="9" fillId="33" borderId="0" xfId="0" applyFont="1" applyFill="1" applyAlignment="1">
      <alignment horizontal="left" vertical="center"/>
    </xf>
    <xf numFmtId="0" fontId="10" fillId="33" borderId="0" xfId="0" applyFont="1" applyFill="1" applyAlignment="1">
      <alignment vertical="center"/>
    </xf>
    <xf numFmtId="0" fontId="14" fillId="33" borderId="0" xfId="0" applyFont="1" applyFill="1" applyAlignment="1">
      <alignment horizontal="left" vertical="center"/>
    </xf>
    <xf numFmtId="0" fontId="10" fillId="33" borderId="0" xfId="0" applyFont="1" applyFill="1" applyAlignment="1">
      <alignment horizontal="left" vertical="center"/>
    </xf>
    <xf numFmtId="0" fontId="8" fillId="33" borderId="0" xfId="0" applyFont="1" applyFill="1" applyAlignment="1">
      <alignment vertical="center"/>
    </xf>
    <xf numFmtId="176" fontId="8" fillId="33" borderId="0" xfId="0" applyNumberFormat="1" applyFont="1" applyFill="1" applyAlignment="1">
      <alignment vertical="center"/>
    </xf>
    <xf numFmtId="179" fontId="10" fillId="0" borderId="0" xfId="0" applyNumberFormat="1" applyFont="1" applyAlignment="1">
      <alignment horizontal="right" vertical="center"/>
    </xf>
    <xf numFmtId="0" fontId="8" fillId="33" borderId="0" xfId="0" applyFont="1" applyFill="1" applyAlignment="1">
      <alignment horizontal="left" vertical="center"/>
    </xf>
    <xf numFmtId="0" fontId="17" fillId="33" borderId="0" xfId="0" applyFont="1" applyFill="1" applyAlignment="1">
      <alignment vertical="center"/>
    </xf>
    <xf numFmtId="0" fontId="16" fillId="33" borderId="0" xfId="0" applyFont="1" applyFill="1" applyAlignment="1">
      <alignment vertical="center"/>
    </xf>
    <xf numFmtId="176" fontId="8" fillId="0" borderId="0" xfId="0" applyNumberFormat="1" applyFont="1" applyAlignment="1">
      <alignment vertical="center"/>
    </xf>
    <xf numFmtId="179" fontId="14" fillId="33" borderId="0" xfId="0" applyNumberFormat="1" applyFont="1" applyFill="1" applyAlignment="1">
      <alignment vertical="center"/>
    </xf>
    <xf numFmtId="179" fontId="5" fillId="0" borderId="0" xfId="0" applyNumberFormat="1" applyFont="1" applyAlignment="1">
      <alignment vertical="center"/>
    </xf>
    <xf numFmtId="0" fontId="16" fillId="0" borderId="0" xfId="0" applyFont="1" applyFill="1" applyBorder="1" applyAlignment="1">
      <alignment vertical="center"/>
    </xf>
    <xf numFmtId="0" fontId="20" fillId="0" borderId="0" xfId="0" applyFont="1" applyFill="1" applyBorder="1" applyAlignment="1">
      <alignment vertical="top"/>
    </xf>
    <xf numFmtId="0" fontId="9" fillId="0" borderId="0" xfId="0" applyFont="1" applyAlignment="1">
      <alignment vertical="center"/>
    </xf>
    <xf numFmtId="0" fontId="23" fillId="0" borderId="0" xfId="0" applyFont="1" applyBorder="1" applyAlignment="1">
      <alignment horizontal="left" vertical="center"/>
    </xf>
    <xf numFmtId="0" fontId="24" fillId="0" borderId="0" xfId="0" applyFont="1" applyAlignment="1">
      <alignment vertical="center"/>
    </xf>
    <xf numFmtId="176" fontId="5" fillId="0" borderId="11" xfId="0" applyNumberFormat="1" applyFont="1" applyBorder="1" applyAlignment="1">
      <alignment horizontal="right" vertical="center"/>
    </xf>
    <xf numFmtId="182" fontId="5" fillId="0" borderId="12" xfId="0" applyNumberFormat="1" applyFont="1" applyBorder="1" applyAlignment="1">
      <alignment horizontal="right" vertical="center"/>
    </xf>
    <xf numFmtId="176" fontId="5" fillId="0" borderId="13" xfId="0" applyNumberFormat="1" applyFont="1" applyBorder="1" applyAlignment="1">
      <alignment horizontal="right" vertical="center"/>
    </xf>
    <xf numFmtId="177" fontId="5" fillId="0" borderId="14" xfId="0" applyNumberFormat="1" applyFont="1" applyBorder="1" applyAlignment="1">
      <alignment horizontal="right" vertical="center"/>
    </xf>
    <xf numFmtId="176" fontId="5" fillId="0" borderId="15" xfId="0" applyNumberFormat="1" applyFont="1" applyBorder="1" applyAlignment="1">
      <alignment horizontal="right" vertical="center"/>
    </xf>
    <xf numFmtId="177" fontId="5" fillId="0" borderId="16" xfId="0" applyNumberFormat="1" applyFont="1" applyBorder="1" applyAlignment="1">
      <alignment horizontal="right" vertical="center"/>
    </xf>
    <xf numFmtId="177" fontId="5" fillId="0" borderId="10" xfId="0" applyNumberFormat="1" applyFont="1" applyBorder="1" applyAlignment="1">
      <alignment horizontal="center" vertical="center"/>
    </xf>
    <xf numFmtId="0" fontId="13" fillId="33" borderId="0" xfId="0" applyFont="1" applyFill="1" applyAlignment="1">
      <alignment horizontal="left" vertical="center"/>
    </xf>
    <xf numFmtId="179" fontId="11" fillId="0" borderId="0" xfId="0" applyNumberFormat="1" applyFont="1" applyAlignment="1">
      <alignment horizontal="right" vertical="center"/>
    </xf>
    <xf numFmtId="0" fontId="14" fillId="33" borderId="0" xfId="0" applyFont="1" applyFill="1" applyAlignment="1">
      <alignment vertical="center" wrapText="1"/>
    </xf>
    <xf numFmtId="0" fontId="9" fillId="0" borderId="0" xfId="0" applyFont="1" applyFill="1" applyBorder="1" applyAlignment="1" applyProtection="1">
      <alignment horizontal="left" vertical="center"/>
      <protection/>
    </xf>
    <xf numFmtId="0" fontId="26" fillId="0" borderId="0" xfId="0" applyNumberFormat="1" applyFont="1" applyAlignment="1" quotePrefix="1">
      <alignment/>
    </xf>
    <xf numFmtId="0" fontId="26" fillId="0" borderId="0" xfId="0" applyFont="1" applyAlignment="1">
      <alignment/>
    </xf>
    <xf numFmtId="185" fontId="10" fillId="0" borderId="0" xfId="0" applyNumberFormat="1" applyFont="1" applyAlignment="1" quotePrefix="1">
      <alignment/>
    </xf>
    <xf numFmtId="0" fontId="28" fillId="0" borderId="0" xfId="0" applyFont="1" applyAlignment="1">
      <alignment vertical="center"/>
    </xf>
    <xf numFmtId="0" fontId="29" fillId="0" borderId="0" xfId="0" applyFont="1" applyFill="1" applyBorder="1" applyAlignment="1" applyProtection="1">
      <alignment vertical="center"/>
      <protection/>
    </xf>
    <xf numFmtId="0" fontId="16" fillId="33" borderId="0" xfId="0" applyFont="1" applyFill="1" applyAlignment="1">
      <alignment horizontal="left" vertical="center"/>
    </xf>
    <xf numFmtId="0" fontId="16" fillId="0" borderId="0" xfId="0" applyFont="1" applyFill="1" applyBorder="1" applyAlignment="1" applyProtection="1">
      <alignment vertical="center"/>
      <protection/>
    </xf>
    <xf numFmtId="0" fontId="30" fillId="0" borderId="0" xfId="0" applyFont="1" applyFill="1" applyBorder="1" applyAlignment="1">
      <alignment vertical="center"/>
    </xf>
    <xf numFmtId="176" fontId="31" fillId="0" borderId="0" xfId="0" applyNumberFormat="1" applyFont="1" applyBorder="1" applyAlignment="1">
      <alignment horizontal="right" vertical="center"/>
    </xf>
    <xf numFmtId="176" fontId="31" fillId="0" borderId="0" xfId="0" applyNumberFormat="1" applyFont="1" applyAlignment="1">
      <alignment horizontal="right" vertical="center"/>
    </xf>
    <xf numFmtId="0" fontId="32" fillId="33" borderId="0" xfId="0" applyFont="1" applyFill="1" applyAlignment="1">
      <alignment horizontal="left" vertical="center"/>
    </xf>
    <xf numFmtId="0" fontId="33" fillId="0" borderId="0" xfId="0" applyFont="1" applyFill="1" applyBorder="1" applyAlignment="1">
      <alignment vertical="center"/>
    </xf>
    <xf numFmtId="0" fontId="10" fillId="0" borderId="0" xfId="0" applyNumberFormat="1" applyFont="1" applyAlignment="1">
      <alignment/>
    </xf>
    <xf numFmtId="0" fontId="32" fillId="33" borderId="0" xfId="0" applyFont="1" applyFill="1" applyAlignment="1">
      <alignment vertical="center"/>
    </xf>
    <xf numFmtId="0" fontId="33" fillId="33" borderId="0" xfId="0" applyFont="1" applyFill="1" applyAlignment="1">
      <alignment horizontal="left" vertical="center"/>
    </xf>
    <xf numFmtId="0" fontId="0" fillId="0" borderId="0" xfId="0" applyFont="1" applyAlignment="1">
      <alignment vertical="center"/>
    </xf>
    <xf numFmtId="0" fontId="15" fillId="0" borderId="0" xfId="0" applyFont="1" applyAlignment="1">
      <alignment vertical="top" wrapText="1"/>
    </xf>
    <xf numFmtId="0" fontId="14" fillId="33" borderId="0" xfId="0" applyFont="1" applyFill="1" applyAlignment="1">
      <alignment vertical="top" wrapText="1"/>
    </xf>
    <xf numFmtId="0" fontId="14" fillId="33" borderId="0" xfId="0" applyFont="1" applyFill="1" applyAlignment="1">
      <alignment vertical="top"/>
    </xf>
    <xf numFmtId="0" fontId="10" fillId="0" borderId="0" xfId="0" applyFont="1" applyAlignment="1">
      <alignment horizontal="left" vertical="center"/>
    </xf>
    <xf numFmtId="0" fontId="14" fillId="0" borderId="0" xfId="0" applyFont="1" applyAlignment="1">
      <alignment vertical="center" wrapText="1"/>
    </xf>
    <xf numFmtId="0" fontId="32" fillId="33" borderId="0" xfId="0" applyFont="1" applyFill="1" applyAlignment="1">
      <alignment horizontal="left" vertical="center" wrapText="1"/>
    </xf>
    <xf numFmtId="185" fontId="10" fillId="0" borderId="0" xfId="0" applyNumberFormat="1" applyFont="1" applyAlignment="1" quotePrefix="1">
      <alignment horizontal="right"/>
    </xf>
    <xf numFmtId="0" fontId="82" fillId="33" borderId="0" xfId="0" applyFont="1" applyFill="1" applyAlignment="1">
      <alignment vertical="center"/>
    </xf>
    <xf numFmtId="0" fontId="83" fillId="0" borderId="0" xfId="0" applyFont="1" applyAlignment="1">
      <alignment vertical="center"/>
    </xf>
    <xf numFmtId="0" fontId="84" fillId="0" borderId="0" xfId="0" applyFont="1" applyAlignment="1">
      <alignment horizontal="right" vertical="center"/>
    </xf>
    <xf numFmtId="0" fontId="84" fillId="0" borderId="0" xfId="0" applyFont="1" applyAlignment="1">
      <alignment horizontal="left"/>
    </xf>
    <xf numFmtId="0" fontId="84" fillId="0" borderId="0" xfId="0" applyFont="1" applyAlignment="1">
      <alignment/>
    </xf>
    <xf numFmtId="0" fontId="83" fillId="0" borderId="0" xfId="0" applyFont="1" applyAlignment="1">
      <alignment/>
    </xf>
    <xf numFmtId="0" fontId="84" fillId="0" borderId="0" xfId="0" applyFont="1" applyAlignment="1">
      <alignment vertical="center"/>
    </xf>
    <xf numFmtId="0" fontId="84" fillId="0" borderId="0" xfId="0" applyFont="1" applyAlignment="1">
      <alignment vertical="center" wrapText="1"/>
    </xf>
    <xf numFmtId="0" fontId="10" fillId="0" borderId="0" xfId="0" applyFont="1" applyFill="1" applyAlignment="1">
      <alignment vertical="center"/>
    </xf>
    <xf numFmtId="49" fontId="10" fillId="0" borderId="0" xfId="0" applyNumberFormat="1" applyFont="1" applyAlignment="1">
      <alignment vertical="center"/>
    </xf>
    <xf numFmtId="0" fontId="85" fillId="0" borderId="0" xfId="0" applyFont="1" applyAlignment="1">
      <alignment vertical="top" wrapText="1"/>
    </xf>
    <xf numFmtId="0" fontId="85" fillId="0" borderId="0" xfId="0" applyFont="1" applyFill="1" applyBorder="1" applyAlignment="1">
      <alignment vertical="center" wrapText="1"/>
    </xf>
    <xf numFmtId="0" fontId="86" fillId="0" borderId="0" xfId="0" applyFont="1" applyFill="1" applyBorder="1" applyAlignment="1">
      <alignment vertical="center" wrapText="1"/>
    </xf>
    <xf numFmtId="177" fontId="83" fillId="0" borderId="10" xfId="0" applyNumberFormat="1" applyFont="1" applyBorder="1" applyAlignment="1">
      <alignment horizontal="center" vertical="center"/>
    </xf>
    <xf numFmtId="0" fontId="87" fillId="0" borderId="0" xfId="0" applyFont="1" applyBorder="1" applyAlignment="1">
      <alignment horizontal="left" vertical="center"/>
    </xf>
    <xf numFmtId="0" fontId="87" fillId="0" borderId="0" xfId="0" applyFont="1" applyBorder="1" applyAlignment="1">
      <alignment horizontal="distributed" vertical="center"/>
    </xf>
    <xf numFmtId="176" fontId="87" fillId="0" borderId="0" xfId="0" applyNumberFormat="1" applyFont="1" applyBorder="1" applyAlignment="1">
      <alignment horizontal="right" vertical="center"/>
    </xf>
    <xf numFmtId="0" fontId="84" fillId="33" borderId="0" xfId="0" applyFont="1" applyFill="1" applyAlignment="1">
      <alignment vertical="center"/>
    </xf>
    <xf numFmtId="179" fontId="82" fillId="0" borderId="0" xfId="0" applyNumberFormat="1" applyFont="1" applyBorder="1" applyAlignment="1">
      <alignment vertical="center"/>
    </xf>
    <xf numFmtId="179" fontId="84" fillId="33" borderId="0" xfId="0" applyNumberFormat="1" applyFont="1" applyFill="1" applyAlignment="1">
      <alignment vertical="center"/>
    </xf>
    <xf numFmtId="0" fontId="88" fillId="33" borderId="0" xfId="0" applyFont="1" applyFill="1" applyAlignment="1">
      <alignment vertical="center"/>
    </xf>
    <xf numFmtId="0" fontId="87" fillId="0" borderId="0" xfId="0" applyFont="1" applyBorder="1" applyAlignment="1">
      <alignment horizontal="center" vertical="center"/>
    </xf>
    <xf numFmtId="179" fontId="84" fillId="33" borderId="0" xfId="0" applyNumberFormat="1" applyFont="1" applyFill="1" applyAlignment="1">
      <alignment horizontal="right" vertical="center"/>
    </xf>
    <xf numFmtId="0" fontId="86" fillId="0" borderId="0" xfId="0" applyFont="1" applyAlignment="1">
      <alignment vertical="center"/>
    </xf>
    <xf numFmtId="179" fontId="83" fillId="0" borderId="0" xfId="0" applyNumberFormat="1" applyFont="1" applyAlignment="1">
      <alignment vertical="center"/>
    </xf>
    <xf numFmtId="0" fontId="85" fillId="0" borderId="0" xfId="0" applyFont="1" applyFill="1" applyBorder="1" applyAlignment="1">
      <alignment vertical="center"/>
    </xf>
    <xf numFmtId="0" fontId="88" fillId="0" borderId="0" xfId="0" applyFont="1" applyAlignment="1">
      <alignment vertical="center"/>
    </xf>
    <xf numFmtId="0" fontId="89" fillId="0" borderId="0" xfId="0" applyFont="1" applyAlignment="1">
      <alignment/>
    </xf>
    <xf numFmtId="0" fontId="84" fillId="33" borderId="0" xfId="0" applyFont="1" applyFill="1" applyAlignment="1">
      <alignment horizontal="left" vertical="center"/>
    </xf>
    <xf numFmtId="0" fontId="84" fillId="33" borderId="0" xfId="0" applyFont="1" applyFill="1" applyAlignment="1">
      <alignment vertical="center" wrapText="1"/>
    </xf>
    <xf numFmtId="0" fontId="88" fillId="0" borderId="0" xfId="0" applyFont="1" applyAlignment="1">
      <alignment horizontal="center" vertical="center"/>
    </xf>
    <xf numFmtId="0" fontId="87" fillId="0" borderId="0" xfId="0" applyFont="1" applyBorder="1" applyAlignment="1">
      <alignment vertical="center"/>
    </xf>
    <xf numFmtId="0" fontId="88" fillId="33" borderId="0" xfId="0" applyFont="1" applyFill="1" applyAlignment="1">
      <alignment horizontal="left" vertical="center"/>
    </xf>
    <xf numFmtId="0" fontId="87" fillId="33" borderId="0" xfId="0" applyFont="1" applyFill="1" applyAlignment="1">
      <alignment horizontal="left" vertical="center"/>
    </xf>
    <xf numFmtId="0" fontId="90" fillId="33" borderId="0" xfId="0" applyFont="1" applyFill="1" applyAlignment="1">
      <alignment vertical="center"/>
    </xf>
    <xf numFmtId="0" fontId="87" fillId="33" borderId="0" xfId="0" applyFont="1" applyFill="1" applyAlignment="1">
      <alignment vertical="center"/>
    </xf>
    <xf numFmtId="176" fontId="88" fillId="33" borderId="0" xfId="0" applyNumberFormat="1" applyFont="1" applyFill="1" applyAlignment="1">
      <alignment vertical="center"/>
    </xf>
    <xf numFmtId="176" fontId="91" fillId="0" borderId="0" xfId="0" applyNumberFormat="1" applyFont="1" applyBorder="1" applyAlignment="1">
      <alignment horizontal="right" vertical="center"/>
    </xf>
    <xf numFmtId="0" fontId="88" fillId="0" borderId="0" xfId="0" applyFont="1" applyAlignment="1">
      <alignment horizontal="right" vertical="center"/>
    </xf>
    <xf numFmtId="0" fontId="88" fillId="0" borderId="0" xfId="0" applyFont="1" applyBorder="1" applyAlignment="1">
      <alignment vertical="center"/>
    </xf>
    <xf numFmtId="179" fontId="87" fillId="0" borderId="0" xfId="0" applyNumberFormat="1" applyFont="1" applyAlignment="1">
      <alignment horizontal="right" vertical="center"/>
    </xf>
    <xf numFmtId="0" fontId="87" fillId="0" borderId="0" xfId="0" applyFont="1" applyAlignment="1">
      <alignment vertical="center"/>
    </xf>
    <xf numFmtId="0" fontId="87" fillId="0" borderId="0" xfId="0" applyFont="1" applyFill="1" applyBorder="1" applyAlignment="1" applyProtection="1">
      <alignment horizontal="left" vertical="center"/>
      <protection/>
    </xf>
    <xf numFmtId="185" fontId="87" fillId="0" borderId="0" xfId="0" applyNumberFormat="1" applyFont="1" applyAlignment="1" quotePrefix="1">
      <alignment/>
    </xf>
    <xf numFmtId="176" fontId="91" fillId="0" borderId="0" xfId="0" applyNumberFormat="1" applyFont="1" applyAlignment="1">
      <alignment horizontal="right" vertical="center"/>
    </xf>
    <xf numFmtId="0" fontId="89" fillId="0" borderId="0" xfId="0" applyNumberFormat="1" applyFont="1" applyAlignment="1" quotePrefix="1">
      <alignment/>
    </xf>
    <xf numFmtId="0" fontId="88" fillId="0" borderId="0" xfId="0" applyFont="1" applyFill="1" applyBorder="1" applyAlignment="1" applyProtection="1">
      <alignment horizontal="left" vertical="center"/>
      <protection/>
    </xf>
    <xf numFmtId="0" fontId="85" fillId="0" borderId="0" xfId="0" applyFont="1" applyFill="1" applyBorder="1" applyAlignment="1">
      <alignment horizontal="right" vertical="center"/>
    </xf>
    <xf numFmtId="0" fontId="84" fillId="0" borderId="0" xfId="0" applyFont="1" applyFill="1" applyBorder="1" applyAlignment="1">
      <alignment vertical="center"/>
    </xf>
    <xf numFmtId="0" fontId="92" fillId="0" borderId="0" xfId="0" applyFont="1" applyAlignment="1">
      <alignment vertical="center"/>
    </xf>
    <xf numFmtId="0" fontId="84" fillId="0" borderId="0" xfId="0" applyNumberFormat="1" applyFont="1" applyFill="1" applyBorder="1" applyAlignment="1" applyProtection="1">
      <alignment vertical="top"/>
      <protection/>
    </xf>
    <xf numFmtId="0" fontId="84" fillId="0" borderId="0" xfId="0" applyFont="1" applyFill="1" applyBorder="1" applyAlignment="1" applyProtection="1">
      <alignment vertical="top" wrapText="1"/>
      <protection/>
    </xf>
    <xf numFmtId="0" fontId="84" fillId="33" borderId="0" xfId="0" applyFont="1" applyFill="1" applyAlignment="1">
      <alignment vertical="top"/>
    </xf>
    <xf numFmtId="0" fontId="84" fillId="0" borderId="0" xfId="0" applyFont="1" applyFill="1" applyBorder="1" applyAlignment="1" applyProtection="1">
      <alignment horizontal="left" vertical="center"/>
      <protection/>
    </xf>
    <xf numFmtId="0" fontId="83" fillId="0" borderId="0" xfId="0" applyFont="1" applyFill="1" applyBorder="1" applyAlignment="1" applyProtection="1">
      <alignment vertical="center"/>
      <protection/>
    </xf>
    <xf numFmtId="0" fontId="92" fillId="0" borderId="0" xfId="0" applyFont="1" applyFill="1" applyAlignment="1">
      <alignment vertical="center"/>
    </xf>
    <xf numFmtId="0" fontId="87" fillId="0" borderId="0" xfId="0" applyFont="1" applyFill="1" applyBorder="1" applyAlignment="1" applyProtection="1">
      <alignment vertical="center"/>
      <protection/>
    </xf>
    <xf numFmtId="0" fontId="87" fillId="0" borderId="0" xfId="0" applyFont="1" applyFill="1" applyBorder="1" applyAlignment="1" applyProtection="1" quotePrefix="1">
      <alignment vertical="center"/>
      <protection/>
    </xf>
    <xf numFmtId="176" fontId="25" fillId="0" borderId="0" xfId="0" applyNumberFormat="1" applyFont="1" applyBorder="1" applyAlignment="1">
      <alignment vertical="center"/>
    </xf>
    <xf numFmtId="0" fontId="85" fillId="0" borderId="10" xfId="0" applyFont="1" applyFill="1" applyBorder="1" applyAlignment="1">
      <alignment horizontal="center" vertical="center" wrapText="1"/>
    </xf>
    <xf numFmtId="0" fontId="84" fillId="33" borderId="0" xfId="0" applyFont="1" applyFill="1" applyAlignment="1">
      <alignment horizontal="left" vertical="top" wrapText="1"/>
    </xf>
    <xf numFmtId="0" fontId="84" fillId="33" borderId="0" xfId="0" applyFont="1" applyFill="1" applyAlignment="1">
      <alignment horizontal="left" vertical="center" wrapText="1"/>
    </xf>
    <xf numFmtId="0" fontId="32" fillId="33" borderId="0" xfId="0" applyFont="1" applyFill="1" applyAlignment="1">
      <alignment horizontal="left" vertical="center" wrapText="1"/>
    </xf>
    <xf numFmtId="0" fontId="84" fillId="0" borderId="0" xfId="0" applyFont="1" applyAlignment="1">
      <alignment horizontal="left" vertical="center" wrapText="1"/>
    </xf>
    <xf numFmtId="0" fontId="84" fillId="0" borderId="0" xfId="0" applyNumberFormat="1" applyFont="1" applyFill="1" applyBorder="1" applyAlignment="1" applyProtection="1">
      <alignment horizontal="left" vertical="top" wrapText="1"/>
      <protection/>
    </xf>
    <xf numFmtId="0" fontId="9" fillId="0" borderId="0" xfId="0" applyFont="1" applyFill="1" applyBorder="1" applyAlignment="1" applyProtection="1">
      <alignment vertical="center"/>
      <protection/>
    </xf>
    <xf numFmtId="0" fontId="0" fillId="0" borderId="0" xfId="0" applyFont="1" applyAlignment="1">
      <alignment vertical="center"/>
    </xf>
    <xf numFmtId="0" fontId="10" fillId="0" borderId="0" xfId="0" applyFont="1" applyAlignment="1">
      <alignment horizontal="left" vertical="center"/>
    </xf>
    <xf numFmtId="176" fontId="0" fillId="0" borderId="13" xfId="0" applyNumberFormat="1" applyFont="1" applyBorder="1" applyAlignment="1">
      <alignment horizontal="right" vertical="center"/>
    </xf>
    <xf numFmtId="0" fontId="0" fillId="0" borderId="14" xfId="0" applyFont="1" applyBorder="1" applyAlignment="1">
      <alignment vertical="center"/>
    </xf>
    <xf numFmtId="176" fontId="0" fillId="0" borderId="1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4"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12" xfId="0" applyNumberFormat="1" applyFont="1" applyBorder="1" applyAlignment="1">
      <alignment vertical="center"/>
    </xf>
    <xf numFmtId="185" fontId="10" fillId="0" borderId="0" xfId="0" applyNumberFormat="1" applyFont="1" applyAlignment="1" quotePrefix="1">
      <alignment horizontal="right"/>
    </xf>
    <xf numFmtId="176" fontId="25" fillId="0" borderId="0" xfId="0" applyNumberFormat="1"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176" fontId="11" fillId="0" borderId="0" xfId="0" applyNumberFormat="1" applyFont="1" applyAlignment="1">
      <alignment horizontal="right" vertical="center"/>
    </xf>
    <xf numFmtId="179" fontId="10" fillId="0" borderId="0" xfId="0" applyNumberFormat="1" applyFont="1" applyAlignment="1">
      <alignment horizontal="right" vertical="center"/>
    </xf>
    <xf numFmtId="176" fontId="9" fillId="0" borderId="0" xfId="0" applyNumberFormat="1" applyFont="1" applyAlignment="1">
      <alignment horizontal="right" vertical="center"/>
    </xf>
    <xf numFmtId="176" fontId="11" fillId="0" borderId="0" xfId="0" applyNumberFormat="1" applyFont="1" applyBorder="1" applyAlignment="1">
      <alignment horizontal="right" vertical="center"/>
    </xf>
    <xf numFmtId="0" fontId="8" fillId="0" borderId="0" xfId="0" applyFont="1" applyAlignment="1">
      <alignment horizontal="right" vertical="center"/>
    </xf>
    <xf numFmtId="176" fontId="0" fillId="0" borderId="15" xfId="0" applyNumberFormat="1" applyFont="1" applyBorder="1" applyAlignment="1">
      <alignment horizontal="right" vertical="center"/>
    </xf>
    <xf numFmtId="0" fontId="0" fillId="0" borderId="19" xfId="0" applyFont="1" applyBorder="1" applyAlignment="1">
      <alignment vertical="center"/>
    </xf>
    <xf numFmtId="0" fontId="0" fillId="0" borderId="16" xfId="0" applyFont="1" applyBorder="1" applyAlignment="1">
      <alignment vertical="center"/>
    </xf>
    <xf numFmtId="179" fontId="82" fillId="0" borderId="0" xfId="0" applyNumberFormat="1" applyFont="1" applyBorder="1" applyAlignment="1">
      <alignment horizontal="right"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distributed" vertical="center"/>
    </xf>
    <xf numFmtId="0" fontId="5" fillId="0" borderId="19" xfId="0" applyFont="1" applyBorder="1" applyAlignment="1">
      <alignment horizontal="distributed" vertical="center"/>
    </xf>
    <xf numFmtId="0" fontId="5" fillId="0" borderId="16" xfId="0" applyFont="1" applyBorder="1" applyAlignment="1">
      <alignment horizontal="distributed" vertical="center"/>
    </xf>
    <xf numFmtId="176" fontId="0" fillId="0" borderId="16" xfId="0" applyNumberFormat="1" applyFont="1" applyBorder="1" applyAlignment="1">
      <alignment horizontal="right" vertical="center"/>
    </xf>
    <xf numFmtId="0" fontId="10" fillId="0" borderId="0" xfId="0" applyFont="1" applyAlignment="1">
      <alignment horizontal="distributed" vertic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5" fillId="33" borderId="15" xfId="0" applyFont="1" applyFill="1" applyBorder="1" applyAlignment="1">
      <alignment horizontal="distributed" vertical="center"/>
    </xf>
    <xf numFmtId="0" fontId="5" fillId="33" borderId="19" xfId="0" applyFont="1" applyFill="1" applyBorder="1" applyAlignment="1">
      <alignment horizontal="distributed" vertical="center"/>
    </xf>
    <xf numFmtId="0" fontId="5" fillId="33" borderId="20" xfId="0" applyFont="1" applyFill="1" applyBorder="1" applyAlignment="1">
      <alignment horizontal="distributed" vertical="center"/>
    </xf>
    <xf numFmtId="185" fontId="0" fillId="0" borderId="13" xfId="0" applyNumberFormat="1" applyFont="1" applyBorder="1" applyAlignment="1">
      <alignment horizontal="right"/>
    </xf>
    <xf numFmtId="185" fontId="0" fillId="0" borderId="18" xfId="0" applyNumberFormat="1" applyFont="1" applyBorder="1" applyAlignment="1">
      <alignment horizontal="right"/>
    </xf>
    <xf numFmtId="176" fontId="0" fillId="0" borderId="21" xfId="0" applyNumberFormat="1" applyFont="1" applyBorder="1" applyAlignment="1">
      <alignment horizontal="right"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8" xfId="0" applyFont="1" applyBorder="1" applyAlignment="1">
      <alignment horizontal="distributed" vertical="center"/>
    </xf>
    <xf numFmtId="0" fontId="5" fillId="0" borderId="14" xfId="0" applyFont="1" applyBorder="1" applyAlignment="1">
      <alignment horizontal="distributed" vertical="center"/>
    </xf>
    <xf numFmtId="176" fontId="0" fillId="0" borderId="19" xfId="0" applyNumberFormat="1" applyFont="1" applyBorder="1" applyAlignment="1">
      <alignment horizontal="right" vertical="center"/>
    </xf>
    <xf numFmtId="0" fontId="93" fillId="0" borderId="0" xfId="0" applyFont="1" applyFill="1" applyAlignment="1">
      <alignment horizontal="center" vertical="center"/>
    </xf>
    <xf numFmtId="0" fontId="85" fillId="0" borderId="10" xfId="0" applyFont="1" applyFill="1" applyBorder="1" applyAlignment="1">
      <alignment horizontal="center" vertical="center" wrapText="1"/>
    </xf>
    <xf numFmtId="0" fontId="8" fillId="0" borderId="0" xfId="0" applyFont="1" applyAlignment="1">
      <alignment horizontal="center" vertical="center"/>
    </xf>
    <xf numFmtId="0" fontId="0" fillId="0" borderId="18" xfId="0" applyBorder="1" applyAlignment="1">
      <alignment vertical="center"/>
    </xf>
    <xf numFmtId="0" fontId="10" fillId="0" borderId="15" xfId="0" applyFont="1" applyBorder="1" applyAlignment="1">
      <alignment horizontal="center" vertical="center" shrinkToFit="1"/>
    </xf>
    <xf numFmtId="0" fontId="0" fillId="0" borderId="16" xfId="0" applyBorder="1" applyAlignment="1">
      <alignment horizontal="center" vertical="center" shrinkToFit="1"/>
    </xf>
    <xf numFmtId="0" fontId="10" fillId="0" borderId="15" xfId="0" applyFont="1" applyBorder="1" applyAlignment="1">
      <alignment horizontal="distributed" vertical="center"/>
    </xf>
    <xf numFmtId="0" fontId="10" fillId="0" borderId="19" xfId="0" applyFont="1" applyBorder="1" applyAlignment="1">
      <alignment horizontal="distributed" vertical="center"/>
    </xf>
    <xf numFmtId="0" fontId="10" fillId="0" borderId="16" xfId="0" applyFont="1" applyBorder="1" applyAlignment="1">
      <alignment horizontal="distributed" vertical="center"/>
    </xf>
    <xf numFmtId="178" fontId="82" fillId="0" borderId="0" xfId="49" applyNumberFormat="1" applyFont="1" applyAlignment="1">
      <alignment horizontal="right"/>
      <protection/>
    </xf>
    <xf numFmtId="179" fontId="11" fillId="0" borderId="0" xfId="0" applyNumberFormat="1" applyFont="1" applyAlignment="1">
      <alignment horizontal="right" vertical="center"/>
    </xf>
    <xf numFmtId="0" fontId="5"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105</xdr:row>
      <xdr:rowOff>0</xdr:rowOff>
    </xdr:from>
    <xdr:to>
      <xdr:col>18</xdr:col>
      <xdr:colOff>0</xdr:colOff>
      <xdr:row>105</xdr:row>
      <xdr:rowOff>0</xdr:rowOff>
    </xdr:to>
    <xdr:sp>
      <xdr:nvSpPr>
        <xdr:cNvPr id="1" name="Rectangle 8"/>
        <xdr:cNvSpPr>
          <a:spLocks/>
        </xdr:cNvSpPr>
      </xdr:nvSpPr>
      <xdr:spPr>
        <a:xfrm>
          <a:off x="6867525" y="20459700"/>
          <a:ext cx="771525" cy="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財源組替</a:t>
          </a:r>
        </a:p>
      </xdr:txBody>
    </xdr:sp>
    <xdr:clientData/>
  </xdr:twoCellAnchor>
  <xdr:twoCellAnchor>
    <xdr:from>
      <xdr:col>13</xdr:col>
      <xdr:colOff>76200</xdr:colOff>
      <xdr:row>56</xdr:row>
      <xdr:rowOff>171450</xdr:rowOff>
    </xdr:from>
    <xdr:to>
      <xdr:col>18</xdr:col>
      <xdr:colOff>76200</xdr:colOff>
      <xdr:row>65</xdr:row>
      <xdr:rowOff>47625</xdr:rowOff>
    </xdr:to>
    <xdr:sp>
      <xdr:nvSpPr>
        <xdr:cNvPr id="2" name="AutoShape 6"/>
        <xdr:cNvSpPr>
          <a:spLocks/>
        </xdr:cNvSpPr>
      </xdr:nvSpPr>
      <xdr:spPr>
        <a:xfrm>
          <a:off x="4914900" y="12211050"/>
          <a:ext cx="2800350" cy="14192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明朝"/>
              <a:ea typeface="ＭＳ 明朝"/>
              <a:cs typeface="ＭＳ 明朝"/>
            </a:rPr>
            <a:t>［継続費設定］</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総事業費</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16,000,000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7</a:t>
          </a:r>
          <a:r>
            <a:rPr lang="en-US" cap="none" sz="1050" b="0" i="0" u="none" baseline="0">
              <a:solidFill>
                <a:srgbClr val="000000"/>
              </a:solidFill>
              <a:latin typeface="ＭＳ 明朝"/>
              <a:ea typeface="ＭＳ 明朝"/>
              <a:cs typeface="ＭＳ 明朝"/>
            </a:rPr>
            <a:t>年度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8</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2,444,000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29</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5,290,000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30</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7,448,000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31</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818,000</a:t>
          </a:r>
        </a:p>
      </xdr:txBody>
    </xdr:sp>
    <xdr:clientData/>
  </xdr:twoCellAnchor>
  <xdr:twoCellAnchor>
    <xdr:from>
      <xdr:col>13</xdr:col>
      <xdr:colOff>104775</xdr:colOff>
      <xdr:row>78</xdr:row>
      <xdr:rowOff>104775</xdr:rowOff>
    </xdr:from>
    <xdr:to>
      <xdr:col>18</xdr:col>
      <xdr:colOff>104775</xdr:colOff>
      <xdr:row>84</xdr:row>
      <xdr:rowOff>57150</xdr:rowOff>
    </xdr:to>
    <xdr:sp>
      <xdr:nvSpPr>
        <xdr:cNvPr id="3" name="AutoShape 6"/>
        <xdr:cNvSpPr>
          <a:spLocks/>
        </xdr:cNvSpPr>
      </xdr:nvSpPr>
      <xdr:spPr>
        <a:xfrm>
          <a:off x="4943475" y="15944850"/>
          <a:ext cx="2800350" cy="9810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明朝"/>
              <a:ea typeface="ＭＳ 明朝"/>
              <a:cs typeface="ＭＳ 明朝"/>
            </a:rPr>
            <a:t>［継続費設定］</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総事業費</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1,490,000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7</a:t>
          </a:r>
          <a:r>
            <a:rPr lang="en-US" cap="none" sz="1050" b="0" i="0" u="none" baseline="0">
              <a:solidFill>
                <a:srgbClr val="000000"/>
              </a:solidFill>
              <a:latin typeface="ＭＳ 明朝"/>
              <a:ea typeface="ＭＳ 明朝"/>
              <a:cs typeface="ＭＳ 明朝"/>
            </a:rPr>
            <a:t>年度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8</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1,341,000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29</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149,000</a:t>
          </a:r>
        </a:p>
      </xdr:txBody>
    </xdr:sp>
    <xdr:clientData/>
  </xdr:twoCellAnchor>
  <xdr:twoCellAnchor>
    <xdr:from>
      <xdr:col>13</xdr:col>
      <xdr:colOff>152400</xdr:colOff>
      <xdr:row>99</xdr:row>
      <xdr:rowOff>57150</xdr:rowOff>
    </xdr:from>
    <xdr:to>
      <xdr:col>18</xdr:col>
      <xdr:colOff>152400</xdr:colOff>
      <xdr:row>105</xdr:row>
      <xdr:rowOff>0</xdr:rowOff>
    </xdr:to>
    <xdr:sp>
      <xdr:nvSpPr>
        <xdr:cNvPr id="4" name="AutoShape 6"/>
        <xdr:cNvSpPr>
          <a:spLocks/>
        </xdr:cNvSpPr>
      </xdr:nvSpPr>
      <xdr:spPr>
        <a:xfrm>
          <a:off x="4991100" y="19488150"/>
          <a:ext cx="2800350" cy="9715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明朝"/>
              <a:ea typeface="ＭＳ 明朝"/>
              <a:cs typeface="ＭＳ 明朝"/>
            </a:rPr>
            <a:t>［継続費設定］</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総事業費</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1,900,000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7</a:t>
          </a:r>
          <a:r>
            <a:rPr lang="en-US" cap="none" sz="1050" b="0" i="0" u="none" baseline="0">
              <a:solidFill>
                <a:srgbClr val="000000"/>
              </a:solidFill>
              <a:latin typeface="ＭＳ 明朝"/>
              <a:ea typeface="ＭＳ 明朝"/>
              <a:cs typeface="ＭＳ 明朝"/>
            </a:rPr>
            <a:t>年度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8</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1,795,000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29</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105,000</a:t>
          </a:r>
        </a:p>
      </xdr:txBody>
    </xdr:sp>
    <xdr:clientData/>
  </xdr:twoCellAnchor>
  <xdr:twoCellAnchor>
    <xdr:from>
      <xdr:col>13</xdr:col>
      <xdr:colOff>161925</xdr:colOff>
      <xdr:row>114</xdr:row>
      <xdr:rowOff>19050</xdr:rowOff>
    </xdr:from>
    <xdr:to>
      <xdr:col>18</xdr:col>
      <xdr:colOff>314325</xdr:colOff>
      <xdr:row>119</xdr:row>
      <xdr:rowOff>142875</xdr:rowOff>
    </xdr:to>
    <xdr:sp>
      <xdr:nvSpPr>
        <xdr:cNvPr id="5" name="AutoShape 6"/>
        <xdr:cNvSpPr>
          <a:spLocks/>
        </xdr:cNvSpPr>
      </xdr:nvSpPr>
      <xdr:spPr>
        <a:xfrm>
          <a:off x="5000625" y="22021800"/>
          <a:ext cx="2952750" cy="9810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明朝"/>
              <a:ea typeface="ＭＳ 明朝"/>
              <a:cs typeface="ＭＳ 明朝"/>
            </a:rPr>
            <a:t>［継続費年割額変更］</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総事業費</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2,000,000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7</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1,220,000</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606,000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8</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780,000</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999,000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29</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0</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395,000</a:t>
          </a:r>
        </a:p>
      </xdr:txBody>
    </xdr:sp>
    <xdr:clientData/>
  </xdr:twoCellAnchor>
  <xdr:twoCellAnchor>
    <xdr:from>
      <xdr:col>13</xdr:col>
      <xdr:colOff>161925</xdr:colOff>
      <xdr:row>123</xdr:row>
      <xdr:rowOff>19050</xdr:rowOff>
    </xdr:from>
    <xdr:to>
      <xdr:col>18</xdr:col>
      <xdr:colOff>314325</xdr:colOff>
      <xdr:row>128</xdr:row>
      <xdr:rowOff>142875</xdr:rowOff>
    </xdr:to>
    <xdr:sp>
      <xdr:nvSpPr>
        <xdr:cNvPr id="6" name="AutoShape 6"/>
        <xdr:cNvSpPr>
          <a:spLocks/>
        </xdr:cNvSpPr>
      </xdr:nvSpPr>
      <xdr:spPr>
        <a:xfrm>
          <a:off x="5000625" y="23564850"/>
          <a:ext cx="2952750" cy="9810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明朝"/>
              <a:ea typeface="ＭＳ 明朝"/>
              <a:cs typeface="ＭＳ 明朝"/>
            </a:rPr>
            <a:t>［継続費年割額変更］</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総事業費</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339,000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7</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300,000</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101,000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2</a:t>
          </a:r>
          <a:r>
            <a:rPr lang="en-US" cap="none" sz="1050" b="0" i="0" u="none" baseline="0">
              <a:solidFill>
                <a:srgbClr val="000000"/>
              </a:solidFill>
              <a:latin typeface="ＭＳ 明朝"/>
              <a:ea typeface="ＭＳ 明朝"/>
              <a:cs typeface="ＭＳ 明朝"/>
            </a:rPr>
            <a:t>8</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39,000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142,000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29</a:t>
          </a:r>
          <a:r>
            <a:rPr lang="en-US" cap="none" sz="1050" b="0" i="0" u="none" baseline="0">
              <a:solidFill>
                <a:srgbClr val="000000"/>
              </a:solidFill>
              <a:latin typeface="ＭＳ 明朝"/>
              <a:ea typeface="ＭＳ 明朝"/>
              <a:cs typeface="ＭＳ 明朝"/>
            </a:rPr>
            <a:t>年度　　　　　　</a:t>
          </a:r>
          <a:r>
            <a:rPr lang="en-US" cap="none" sz="1050" b="0" i="0" u="none" baseline="0">
              <a:solidFill>
                <a:srgbClr val="000000"/>
              </a:solidFill>
              <a:latin typeface="ＭＳ 明朝"/>
              <a:ea typeface="ＭＳ 明朝"/>
              <a:cs typeface="ＭＳ 明朝"/>
            </a:rPr>
            <a:t>0</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96,000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Z268"/>
  <sheetViews>
    <sheetView tabSelected="1" view="pageBreakPreview" zoomScaleSheetLayoutView="100" zoomScalePageLayoutView="0" workbookViewId="0" topLeftCell="A244">
      <selection activeCell="J44" sqref="J44"/>
    </sheetView>
  </sheetViews>
  <sheetFormatPr defaultColWidth="8.875" defaultRowHeight="12.75"/>
  <cols>
    <col min="1" max="2" width="2.25390625" style="1" customWidth="1"/>
    <col min="3" max="3" width="4.875" style="1" customWidth="1"/>
    <col min="4" max="4" width="2.75390625" style="1" customWidth="1"/>
    <col min="5" max="5" width="4.375" style="1" customWidth="1"/>
    <col min="6" max="6" width="3.75390625" style="1" customWidth="1"/>
    <col min="7" max="7" width="6.75390625" style="1" customWidth="1"/>
    <col min="8" max="8" width="5.125" style="1" customWidth="1"/>
    <col min="9" max="9" width="9.00390625" style="1" customWidth="1"/>
    <col min="10" max="10" width="10.00390625" style="1" customWidth="1"/>
    <col min="11" max="14" width="4.125" style="1" customWidth="1"/>
    <col min="15" max="15" width="7.25390625" style="1" customWidth="1"/>
    <col min="16" max="16" width="12.125" style="1" customWidth="1"/>
    <col min="17" max="17" width="1.25" style="1" customWidth="1"/>
    <col min="18" max="18" width="12.00390625" style="1" customWidth="1"/>
    <col min="19" max="19" width="9.375" style="1" customWidth="1"/>
    <col min="20" max="20" width="1.875" style="1" customWidth="1"/>
    <col min="21" max="21" width="8.875" style="1" customWidth="1"/>
    <col min="22" max="22" width="13.25390625" style="1" customWidth="1"/>
    <col min="23" max="23" width="8.875" style="1" customWidth="1"/>
    <col min="24" max="24" width="63.75390625" style="1" bestFit="1" customWidth="1"/>
    <col min="25" max="25" width="12.125" style="1" bestFit="1" customWidth="1"/>
    <col min="26" max="16384" width="8.875" style="1" customWidth="1"/>
  </cols>
  <sheetData>
    <row r="1" spans="7:18" ht="20.25" customHeight="1">
      <c r="G1" s="10" t="s">
        <v>48</v>
      </c>
      <c r="Q1" s="64"/>
      <c r="R1" s="65"/>
    </row>
    <row r="2" spans="1:19" ht="15" customHeight="1">
      <c r="A2" s="236"/>
      <c r="B2" s="236"/>
      <c r="C2" s="236"/>
      <c r="D2" s="236"/>
      <c r="E2" s="236"/>
      <c r="F2" s="236"/>
      <c r="G2" s="236"/>
      <c r="H2" s="236"/>
      <c r="I2" s="225"/>
      <c r="J2" s="225"/>
      <c r="K2" s="225"/>
      <c r="L2" s="225"/>
      <c r="M2" s="104"/>
      <c r="N2" s="104"/>
      <c r="O2" s="104"/>
      <c r="P2" s="104"/>
      <c r="Q2" s="104"/>
      <c r="R2" s="11" t="s">
        <v>125</v>
      </c>
      <c r="S2" s="17"/>
    </row>
    <row r="3" spans="1:18" ht="24.75" customHeight="1">
      <c r="A3" s="9" t="s">
        <v>18</v>
      </c>
      <c r="I3" s="104"/>
      <c r="J3" s="106"/>
      <c r="K3" s="107"/>
      <c r="L3" s="104"/>
      <c r="M3" s="108"/>
      <c r="N3" s="108"/>
      <c r="O3" s="104"/>
      <c r="P3" s="104"/>
      <c r="Q3" s="104"/>
      <c r="R3" s="104"/>
    </row>
    <row r="4" spans="1:18" ht="19.5" customHeight="1">
      <c r="A4" s="9"/>
      <c r="B4" s="203" t="s">
        <v>24</v>
      </c>
      <c r="C4" s="203"/>
      <c r="D4" s="203"/>
      <c r="E4" s="204"/>
      <c r="F4" s="204"/>
      <c r="G4" s="68">
        <v>4</v>
      </c>
      <c r="H4" s="11" t="s">
        <v>23</v>
      </c>
      <c r="I4" s="104"/>
      <c r="J4" s="107"/>
      <c r="K4" s="109"/>
      <c r="L4" s="104"/>
      <c r="M4" s="104"/>
      <c r="N4" s="104"/>
      <c r="O4" s="104"/>
      <c r="P4" s="104"/>
      <c r="Q4" s="104"/>
      <c r="R4" s="104"/>
    </row>
    <row r="5" spans="2:19" ht="19.5" customHeight="1">
      <c r="B5" s="203" t="s">
        <v>19</v>
      </c>
      <c r="C5" s="203"/>
      <c r="D5" s="203"/>
      <c r="E5" s="204"/>
      <c r="F5" s="204"/>
      <c r="G5" s="68">
        <v>11</v>
      </c>
      <c r="H5" s="11" t="s">
        <v>23</v>
      </c>
      <c r="I5" s="104"/>
      <c r="J5" s="107"/>
      <c r="K5" s="110"/>
      <c r="L5" s="110"/>
      <c r="M5" s="110"/>
      <c r="N5" s="110"/>
      <c r="O5" s="110"/>
      <c r="P5" s="110"/>
      <c r="Q5" s="110"/>
      <c r="R5" s="110"/>
      <c r="S5" s="100"/>
    </row>
    <row r="6" spans="2:18" ht="19.5" customHeight="1">
      <c r="B6" s="203" t="s">
        <v>20</v>
      </c>
      <c r="C6" s="203"/>
      <c r="D6" s="203"/>
      <c r="E6" s="204"/>
      <c r="F6" s="204"/>
      <c r="G6" s="68">
        <v>13</v>
      </c>
      <c r="H6" s="11" t="s">
        <v>23</v>
      </c>
      <c r="I6" s="104"/>
      <c r="J6" s="107"/>
      <c r="K6" s="109"/>
      <c r="L6" s="104"/>
      <c r="M6" s="104"/>
      <c r="N6" s="104"/>
      <c r="O6" s="104"/>
      <c r="P6" s="104"/>
      <c r="Q6" s="104"/>
      <c r="R6" s="104"/>
    </row>
    <row r="7" spans="2:19" ht="23.25" customHeight="1">
      <c r="B7" s="206" t="s">
        <v>21</v>
      </c>
      <c r="C7" s="206"/>
      <c r="D7" s="206"/>
      <c r="E7" s="204"/>
      <c r="F7" s="204"/>
      <c r="G7" s="9">
        <f>SUM(G4:G6)</f>
        <v>28</v>
      </c>
      <c r="H7" s="11" t="s">
        <v>23</v>
      </c>
      <c r="I7" s="104"/>
      <c r="J7" s="107"/>
      <c r="K7" s="113"/>
      <c r="L7" s="113"/>
      <c r="M7" s="113"/>
      <c r="N7" s="113"/>
      <c r="O7" s="113"/>
      <c r="P7" s="113"/>
      <c r="Q7" s="113"/>
      <c r="R7" s="113"/>
      <c r="S7" s="96"/>
    </row>
    <row r="8" spans="2:18" ht="19.5" customHeight="1">
      <c r="B8" s="203" t="s">
        <v>22</v>
      </c>
      <c r="C8" s="203"/>
      <c r="D8" s="203"/>
      <c r="E8" s="204"/>
      <c r="F8" s="204"/>
      <c r="G8" s="68">
        <v>8</v>
      </c>
      <c r="H8" s="11" t="s">
        <v>23</v>
      </c>
      <c r="I8" s="104"/>
      <c r="J8" s="104"/>
      <c r="K8" s="104"/>
      <c r="L8" s="104"/>
      <c r="M8" s="104"/>
      <c r="N8" s="104"/>
      <c r="O8" s="104"/>
      <c r="P8" s="104"/>
      <c r="Q8" s="104"/>
      <c r="R8" s="104"/>
    </row>
    <row r="9" spans="2:12" ht="18.75" customHeight="1">
      <c r="B9" s="2"/>
      <c r="C9" s="2"/>
      <c r="D9" s="2"/>
      <c r="E9" s="2"/>
      <c r="F9" s="2"/>
      <c r="H9" s="3"/>
      <c r="L9" s="104"/>
    </row>
    <row r="10" spans="1:10" ht="15" customHeight="1">
      <c r="A10" s="168" t="s">
        <v>26</v>
      </c>
      <c r="B10" s="205"/>
      <c r="C10" s="205"/>
      <c r="D10" s="205"/>
      <c r="E10" s="205"/>
      <c r="F10" s="205"/>
      <c r="H10" s="3"/>
      <c r="J10" s="19"/>
    </row>
    <row r="11" spans="1:10" ht="15" customHeight="1">
      <c r="A11" s="205"/>
      <c r="B11" s="205"/>
      <c r="C11" s="205"/>
      <c r="D11" s="205"/>
      <c r="E11" s="205"/>
      <c r="F11" s="205"/>
      <c r="H11" s="3"/>
      <c r="J11" s="19"/>
    </row>
    <row r="12" spans="2:18" ht="18" customHeight="1">
      <c r="B12" s="22">
        <v>1</v>
      </c>
      <c r="C12" s="8" t="s">
        <v>27</v>
      </c>
      <c r="D12" s="6"/>
      <c r="F12" s="6"/>
      <c r="P12" s="227" t="s">
        <v>28</v>
      </c>
      <c r="Q12" s="205"/>
      <c r="R12" s="205"/>
    </row>
    <row r="13" spans="2:18" ht="7.5" customHeight="1">
      <c r="B13" s="23"/>
      <c r="C13" s="2"/>
      <c r="D13" s="2"/>
      <c r="E13" s="2"/>
      <c r="F13" s="2"/>
      <c r="H13" s="3"/>
      <c r="J13" s="24"/>
      <c r="K13" s="24"/>
      <c r="P13" s="228"/>
      <c r="Q13" s="228"/>
      <c r="R13" s="228"/>
    </row>
    <row r="14" spans="2:22" ht="36" customHeight="1">
      <c r="B14" s="231" t="s">
        <v>29</v>
      </c>
      <c r="C14" s="232"/>
      <c r="D14" s="232"/>
      <c r="E14" s="232"/>
      <c r="F14" s="232"/>
      <c r="G14" s="232"/>
      <c r="H14" s="233"/>
      <c r="I14" s="207" t="s">
        <v>30</v>
      </c>
      <c r="J14" s="208"/>
      <c r="K14" s="209" t="s">
        <v>45</v>
      </c>
      <c r="L14" s="210"/>
      <c r="M14" s="210"/>
      <c r="N14" s="211"/>
      <c r="O14" s="209" t="s">
        <v>31</v>
      </c>
      <c r="P14" s="211"/>
      <c r="Q14" s="229" t="s">
        <v>32</v>
      </c>
      <c r="R14" s="230"/>
      <c r="S14" s="35"/>
      <c r="V14" s="1" t="s">
        <v>38</v>
      </c>
    </row>
    <row r="15" spans="2:22" ht="18" customHeight="1">
      <c r="B15" s="218" t="s">
        <v>33</v>
      </c>
      <c r="C15" s="219"/>
      <c r="D15" s="219"/>
      <c r="E15" s="219"/>
      <c r="F15" s="219"/>
      <c r="G15" s="219"/>
      <c r="H15" s="220"/>
      <c r="I15" s="178">
        <v>151288000</v>
      </c>
      <c r="J15" s="179"/>
      <c r="K15" s="173">
        <v>1594000</v>
      </c>
      <c r="L15" s="174"/>
      <c r="M15" s="174"/>
      <c r="N15" s="175"/>
      <c r="O15" s="178">
        <f>I15+K15</f>
        <v>152882000</v>
      </c>
      <c r="P15" s="179"/>
      <c r="Q15" s="69"/>
      <c r="R15" s="70">
        <f aca="true" t="shared" si="0" ref="R15:R24">ROUND(O15/V15*100,2)</f>
        <v>100.24</v>
      </c>
      <c r="S15" s="226"/>
      <c r="V15" s="46">
        <v>152521700</v>
      </c>
    </row>
    <row r="16" spans="2:22" ht="18" customHeight="1">
      <c r="B16" s="221"/>
      <c r="C16" s="222"/>
      <c r="D16" s="222"/>
      <c r="E16" s="222"/>
      <c r="F16" s="222"/>
      <c r="G16" s="222"/>
      <c r="H16" s="223"/>
      <c r="I16" s="215">
        <v>152288000</v>
      </c>
      <c r="J16" s="216"/>
      <c r="K16" s="171"/>
      <c r="L16" s="176"/>
      <c r="M16" s="176"/>
      <c r="N16" s="177"/>
      <c r="O16" s="171">
        <f>I16+K15</f>
        <v>153882000</v>
      </c>
      <c r="P16" s="172"/>
      <c r="Q16" s="71"/>
      <c r="R16" s="72">
        <f>ROUND(O16/V16*100,2)</f>
        <v>98.95</v>
      </c>
      <c r="S16" s="226"/>
      <c r="V16" s="46">
        <v>155521700</v>
      </c>
    </row>
    <row r="17" spans="2:22" ht="36" customHeight="1">
      <c r="B17" s="212" t="s">
        <v>1</v>
      </c>
      <c r="C17" s="213"/>
      <c r="D17" s="213"/>
      <c r="E17" s="213"/>
      <c r="F17" s="213"/>
      <c r="G17" s="213"/>
      <c r="H17" s="214"/>
      <c r="I17" s="189">
        <v>42316000</v>
      </c>
      <c r="J17" s="202"/>
      <c r="K17" s="189">
        <v>251774</v>
      </c>
      <c r="L17" s="224"/>
      <c r="M17" s="224"/>
      <c r="N17" s="202"/>
      <c r="O17" s="189">
        <f>+I17+K17</f>
        <v>42567774</v>
      </c>
      <c r="P17" s="191"/>
      <c r="Q17" s="73"/>
      <c r="R17" s="74">
        <f t="shared" si="0"/>
        <v>109.53</v>
      </c>
      <c r="S17" s="114"/>
      <c r="V17" s="46">
        <v>38865791</v>
      </c>
    </row>
    <row r="18" spans="2:22" ht="36" customHeight="1">
      <c r="B18" s="212" t="s">
        <v>46</v>
      </c>
      <c r="C18" s="213"/>
      <c r="D18" s="213"/>
      <c r="E18" s="213"/>
      <c r="F18" s="213"/>
      <c r="G18" s="213"/>
      <c r="H18" s="214"/>
      <c r="I18" s="217">
        <v>541000</v>
      </c>
      <c r="J18" s="202"/>
      <c r="K18" s="189">
        <v>-199000</v>
      </c>
      <c r="L18" s="224"/>
      <c r="M18" s="224"/>
      <c r="N18" s="202"/>
      <c r="O18" s="189">
        <f>+I18+K18</f>
        <v>342000</v>
      </c>
      <c r="P18" s="202"/>
      <c r="Q18" s="73"/>
      <c r="R18" s="74">
        <f t="shared" si="0"/>
        <v>42.75</v>
      </c>
      <c r="S18" s="114"/>
      <c r="V18" s="46">
        <v>800000</v>
      </c>
    </row>
    <row r="19" spans="2:22" ht="36" customHeight="1">
      <c r="B19" s="218" t="s">
        <v>2</v>
      </c>
      <c r="C19" s="219"/>
      <c r="D19" s="219"/>
      <c r="E19" s="219"/>
      <c r="F19" s="219"/>
      <c r="G19" s="219"/>
      <c r="H19" s="220"/>
      <c r="I19" s="173">
        <v>27791000</v>
      </c>
      <c r="J19" s="174"/>
      <c r="K19" s="173">
        <v>197427</v>
      </c>
      <c r="L19" s="174"/>
      <c r="M19" s="174"/>
      <c r="N19" s="175"/>
      <c r="O19" s="173">
        <f>+I19+K19</f>
        <v>27988427</v>
      </c>
      <c r="P19" s="174"/>
      <c r="Q19" s="69"/>
      <c r="R19" s="74">
        <f>ROUND(O19/V19*100,2)</f>
        <v>96.91</v>
      </c>
      <c r="S19" s="162"/>
      <c r="V19" s="46">
        <v>28881850</v>
      </c>
    </row>
    <row r="20" spans="2:22" ht="18" customHeight="1">
      <c r="B20" s="193" t="s">
        <v>16</v>
      </c>
      <c r="C20" s="194"/>
      <c r="D20" s="194"/>
      <c r="E20" s="194"/>
      <c r="F20" s="194"/>
      <c r="G20" s="194"/>
      <c r="H20" s="195"/>
      <c r="I20" s="178">
        <v>280056978</v>
      </c>
      <c r="J20" s="179"/>
      <c r="K20" s="173">
        <f>SUM(K15:N19)</f>
        <v>1844201</v>
      </c>
      <c r="L20" s="174"/>
      <c r="M20" s="174"/>
      <c r="N20" s="175"/>
      <c r="O20" s="178">
        <f>I20+K20</f>
        <v>281901179</v>
      </c>
      <c r="P20" s="179"/>
      <c r="Q20" s="69"/>
      <c r="R20" s="70">
        <f t="shared" si="0"/>
        <v>100.96</v>
      </c>
      <c r="S20" s="115"/>
      <c r="V20" s="46">
        <v>279219677</v>
      </c>
    </row>
    <row r="21" spans="2:22" ht="18" customHeight="1">
      <c r="B21" s="196"/>
      <c r="C21" s="197"/>
      <c r="D21" s="197"/>
      <c r="E21" s="197"/>
      <c r="F21" s="197"/>
      <c r="G21" s="197"/>
      <c r="H21" s="198"/>
      <c r="I21" s="171">
        <v>281056978</v>
      </c>
      <c r="J21" s="177"/>
      <c r="K21" s="171"/>
      <c r="L21" s="176"/>
      <c r="M21" s="176"/>
      <c r="N21" s="177"/>
      <c r="O21" s="171">
        <f>+I21+K20</f>
        <v>282901179</v>
      </c>
      <c r="P21" s="172"/>
      <c r="Q21" s="71"/>
      <c r="R21" s="72">
        <f t="shared" si="0"/>
        <v>100.24</v>
      </c>
      <c r="S21" s="116"/>
      <c r="V21" s="46">
        <v>282219677</v>
      </c>
    </row>
    <row r="22" spans="2:22" ht="36" customHeight="1">
      <c r="B22" s="199" t="s">
        <v>34</v>
      </c>
      <c r="C22" s="200"/>
      <c r="D22" s="200"/>
      <c r="E22" s="200"/>
      <c r="F22" s="200"/>
      <c r="G22" s="200"/>
      <c r="H22" s="201"/>
      <c r="I22" s="189">
        <v>14767479</v>
      </c>
      <c r="J22" s="202"/>
      <c r="K22" s="189">
        <v>6224</v>
      </c>
      <c r="L22" s="190"/>
      <c r="M22" s="190"/>
      <c r="N22" s="191"/>
      <c r="O22" s="189">
        <f>+I22+K22</f>
        <v>14773703</v>
      </c>
      <c r="P22" s="191"/>
      <c r="Q22" s="73"/>
      <c r="R22" s="74">
        <f t="shared" si="0"/>
        <v>106.25</v>
      </c>
      <c r="S22" s="116"/>
      <c r="V22" s="46">
        <v>13904490</v>
      </c>
    </row>
    <row r="23" spans="2:22" ht="18" customHeight="1">
      <c r="B23" s="193" t="s">
        <v>17</v>
      </c>
      <c r="C23" s="194"/>
      <c r="D23" s="194"/>
      <c r="E23" s="194"/>
      <c r="F23" s="194"/>
      <c r="G23" s="194"/>
      <c r="H23" s="195"/>
      <c r="I23" s="178">
        <f>I20-I22</f>
        <v>265289499</v>
      </c>
      <c r="J23" s="179"/>
      <c r="K23" s="173">
        <f>+K20-K22</f>
        <v>1837977</v>
      </c>
      <c r="L23" s="174"/>
      <c r="M23" s="174"/>
      <c r="N23" s="175"/>
      <c r="O23" s="178">
        <f>+I23+K23</f>
        <v>267127476</v>
      </c>
      <c r="P23" s="179"/>
      <c r="Q23" s="69"/>
      <c r="R23" s="70">
        <f t="shared" si="0"/>
        <v>100.68</v>
      </c>
      <c r="S23" s="75"/>
      <c r="V23" s="46">
        <f>V20-V22</f>
        <v>265315187</v>
      </c>
    </row>
    <row r="24" spans="2:22" ht="18" customHeight="1">
      <c r="B24" s="196"/>
      <c r="C24" s="197"/>
      <c r="D24" s="197"/>
      <c r="E24" s="197"/>
      <c r="F24" s="197"/>
      <c r="G24" s="197"/>
      <c r="H24" s="198"/>
      <c r="I24" s="171">
        <f>I21-I22</f>
        <v>266289499</v>
      </c>
      <c r="J24" s="177"/>
      <c r="K24" s="171"/>
      <c r="L24" s="176"/>
      <c r="M24" s="176"/>
      <c r="N24" s="177"/>
      <c r="O24" s="171">
        <f>+I24+K23</f>
        <v>268127476</v>
      </c>
      <c r="P24" s="172"/>
      <c r="Q24" s="71"/>
      <c r="R24" s="72">
        <f t="shared" si="0"/>
        <v>99.93</v>
      </c>
      <c r="S24" s="75"/>
      <c r="V24" s="46">
        <f>V21-V22</f>
        <v>268315187</v>
      </c>
    </row>
    <row r="25" spans="2:19" ht="14.25">
      <c r="B25" s="26"/>
      <c r="D25" s="26"/>
      <c r="E25" s="27"/>
      <c r="F25" s="26"/>
      <c r="G25" s="67" t="s">
        <v>49</v>
      </c>
      <c r="H25" s="26"/>
      <c r="I25" s="28"/>
      <c r="J25" s="28"/>
      <c r="K25" s="28"/>
      <c r="L25" s="28"/>
      <c r="M25" s="28"/>
      <c r="N25" s="28"/>
      <c r="O25" s="28"/>
      <c r="P25" s="28"/>
      <c r="Q25" s="28"/>
      <c r="R25" s="29"/>
      <c r="S25" s="29"/>
    </row>
    <row r="26" spans="2:19" ht="14.25">
      <c r="B26" s="26"/>
      <c r="C26" s="9" t="s">
        <v>44</v>
      </c>
      <c r="D26" s="26"/>
      <c r="E26" s="27"/>
      <c r="F26" s="26"/>
      <c r="G26" s="67"/>
      <c r="H26" s="26"/>
      <c r="I26" s="28"/>
      <c r="J26" s="28"/>
      <c r="K26" s="28"/>
      <c r="L26" s="28"/>
      <c r="M26" s="28"/>
      <c r="N26" s="28"/>
      <c r="O26" s="28"/>
      <c r="P26" s="28"/>
      <c r="Q26" s="28"/>
      <c r="R26" s="29"/>
      <c r="S26" s="29"/>
    </row>
    <row r="27" spans="2:19" ht="14.25">
      <c r="B27" s="48"/>
      <c r="C27" s="9"/>
      <c r="D27" s="26"/>
      <c r="E27" s="27"/>
      <c r="F27" s="26"/>
      <c r="G27" s="67"/>
      <c r="H27" s="26"/>
      <c r="I27" s="28"/>
      <c r="J27" s="28"/>
      <c r="K27" s="28"/>
      <c r="L27" s="28"/>
      <c r="M27" s="28"/>
      <c r="N27" s="28"/>
      <c r="P27" s="181"/>
      <c r="Q27" s="181"/>
      <c r="R27" s="181"/>
      <c r="S27" s="29"/>
    </row>
    <row r="28" spans="3:22" ht="12.75" customHeight="1">
      <c r="C28" s="9" t="s">
        <v>122</v>
      </c>
      <c r="D28" s="26"/>
      <c r="E28" s="27"/>
      <c r="F28" s="26"/>
      <c r="G28" s="67"/>
      <c r="H28" s="26"/>
      <c r="I28" s="28"/>
      <c r="J28" s="28"/>
      <c r="K28" s="28"/>
      <c r="L28" s="28"/>
      <c r="M28" s="28"/>
      <c r="N28" s="28"/>
      <c r="P28" s="161"/>
      <c r="Q28" s="161"/>
      <c r="R28" s="161"/>
      <c r="V28" s="63">
        <f>+H33+H39+H43</f>
        <v>0</v>
      </c>
    </row>
    <row r="29" spans="3:22" ht="12.75" customHeight="1">
      <c r="C29" s="9" t="s">
        <v>123</v>
      </c>
      <c r="D29" s="26"/>
      <c r="E29" s="27"/>
      <c r="F29" s="26"/>
      <c r="G29" s="67"/>
      <c r="H29" s="26"/>
      <c r="I29" s="28"/>
      <c r="J29" s="28"/>
      <c r="K29" s="28"/>
      <c r="L29" s="28"/>
      <c r="M29" s="28"/>
      <c r="N29" s="28"/>
      <c r="P29" s="161"/>
      <c r="Q29" s="161"/>
      <c r="R29" s="161"/>
      <c r="V29" s="63"/>
    </row>
    <row r="30" spans="3:22" ht="12.75" customHeight="1">
      <c r="C30" s="9" t="s">
        <v>124</v>
      </c>
      <c r="D30" s="26"/>
      <c r="E30" s="27"/>
      <c r="F30" s="26"/>
      <c r="G30" s="67"/>
      <c r="H30" s="26"/>
      <c r="I30" s="28"/>
      <c r="J30" s="28"/>
      <c r="K30" s="28"/>
      <c r="L30" s="28"/>
      <c r="M30" s="28"/>
      <c r="N30" s="28"/>
      <c r="P30" s="161"/>
      <c r="Q30" s="161"/>
      <c r="R30" s="161"/>
      <c r="V30" s="63"/>
    </row>
    <row r="31" spans="3:22" ht="12.75" customHeight="1">
      <c r="C31" s="9" t="s">
        <v>121</v>
      </c>
      <c r="D31" s="26"/>
      <c r="E31" s="27"/>
      <c r="F31" s="26"/>
      <c r="G31" s="67"/>
      <c r="H31" s="26"/>
      <c r="I31" s="28"/>
      <c r="J31" s="28"/>
      <c r="K31" s="28"/>
      <c r="L31" s="28"/>
      <c r="M31" s="28"/>
      <c r="N31" s="28"/>
      <c r="P31" s="161"/>
      <c r="Q31" s="161"/>
      <c r="R31" s="161"/>
      <c r="V31" s="63"/>
    </row>
    <row r="32" spans="3:18" ht="12.75" customHeight="1">
      <c r="C32" s="9"/>
      <c r="D32" s="103"/>
      <c r="E32" s="117"/>
      <c r="F32" s="118"/>
      <c r="G32" s="118"/>
      <c r="H32" s="121"/>
      <c r="I32" s="121"/>
      <c r="J32" s="119"/>
      <c r="K32" s="103"/>
      <c r="L32" s="120"/>
      <c r="M32" s="103"/>
      <c r="N32" s="117"/>
      <c r="O32" s="121"/>
      <c r="P32" s="121"/>
      <c r="Q32" s="121"/>
      <c r="R32" s="122"/>
    </row>
    <row r="33" spans="2:19" ht="12.75" customHeight="1">
      <c r="B33" s="103"/>
      <c r="C33" s="103"/>
      <c r="D33" s="103"/>
      <c r="E33" s="117"/>
      <c r="F33" s="118"/>
      <c r="G33" s="118"/>
      <c r="H33" s="192"/>
      <c r="I33" s="192"/>
      <c r="J33" s="119"/>
      <c r="K33" s="103"/>
      <c r="L33" s="120"/>
      <c r="M33" s="103"/>
      <c r="N33" s="117"/>
      <c r="O33" s="121"/>
      <c r="P33" s="121"/>
      <c r="Q33" s="121"/>
      <c r="R33" s="122"/>
      <c r="S33" s="122"/>
    </row>
    <row r="34" spans="2:19" ht="12.75" customHeight="1">
      <c r="B34" s="123"/>
      <c r="C34" s="120"/>
      <c r="D34" s="120"/>
      <c r="E34" s="117"/>
      <c r="F34" s="118"/>
      <c r="G34" s="118"/>
      <c r="H34" s="118"/>
      <c r="I34" s="119"/>
      <c r="J34" s="122"/>
      <c r="K34" s="104"/>
      <c r="L34" s="120"/>
      <c r="M34" s="104"/>
      <c r="N34" s="104"/>
      <c r="O34" s="104"/>
      <c r="P34" s="104"/>
      <c r="Q34" s="104"/>
      <c r="R34" s="122"/>
      <c r="S34" s="104"/>
    </row>
    <row r="35" spans="2:19" ht="12.75" customHeight="1">
      <c r="B35" s="123"/>
      <c r="C35" s="120"/>
      <c r="D35" s="120"/>
      <c r="E35" s="117"/>
      <c r="F35" s="118"/>
      <c r="G35" s="118"/>
      <c r="H35" s="118"/>
      <c r="I35" s="119"/>
      <c r="J35" s="122"/>
      <c r="K35" s="119"/>
      <c r="L35" s="120"/>
      <c r="M35" s="104"/>
      <c r="N35" s="104"/>
      <c r="O35" s="104"/>
      <c r="P35" s="104"/>
      <c r="Q35" s="104"/>
      <c r="R35" s="122"/>
      <c r="S35" s="104"/>
    </row>
    <row r="36" spans="2:19" ht="12.75" customHeight="1">
      <c r="B36" s="123"/>
      <c r="C36" s="120"/>
      <c r="D36" s="120"/>
      <c r="E36" s="117"/>
      <c r="F36" s="118"/>
      <c r="G36" s="118"/>
      <c r="H36" s="118"/>
      <c r="I36" s="119"/>
      <c r="J36" s="122"/>
      <c r="K36" s="119"/>
      <c r="L36" s="120"/>
      <c r="M36" s="104"/>
      <c r="N36" s="104"/>
      <c r="O36" s="104"/>
      <c r="P36" s="104"/>
      <c r="Q36" s="104"/>
      <c r="R36" s="122"/>
      <c r="S36" s="104"/>
    </row>
    <row r="37" spans="2:19" ht="12.75" customHeight="1">
      <c r="B37" s="123"/>
      <c r="C37" s="120"/>
      <c r="D37" s="120"/>
      <c r="E37" s="117"/>
      <c r="F37" s="118"/>
      <c r="G37" s="118"/>
      <c r="H37" s="118"/>
      <c r="I37" s="119"/>
      <c r="J37" s="122"/>
      <c r="K37" s="119"/>
      <c r="L37" s="120"/>
      <c r="M37" s="104"/>
      <c r="N37" s="104"/>
      <c r="O37" s="104"/>
      <c r="P37" s="104"/>
      <c r="Q37" s="104"/>
      <c r="R37" s="122"/>
      <c r="S37" s="104"/>
    </row>
    <row r="38" spans="2:19" ht="12.75" customHeight="1">
      <c r="B38" s="123"/>
      <c r="C38" s="120"/>
      <c r="D38" s="120"/>
      <c r="E38" s="117"/>
      <c r="F38" s="118"/>
      <c r="G38" s="118"/>
      <c r="H38" s="118"/>
      <c r="I38" s="119"/>
      <c r="J38" s="122"/>
      <c r="K38" s="119"/>
      <c r="L38" s="120"/>
      <c r="M38" s="104"/>
      <c r="N38" s="104"/>
      <c r="O38" s="104"/>
      <c r="P38" s="104"/>
      <c r="Q38" s="104"/>
      <c r="R38" s="122"/>
      <c r="S38" s="124"/>
    </row>
    <row r="39" spans="2:19" ht="12.75" customHeight="1">
      <c r="B39" s="103"/>
      <c r="C39" s="120"/>
      <c r="D39" s="120"/>
      <c r="E39" s="117"/>
      <c r="F39" s="118"/>
      <c r="G39" s="118"/>
      <c r="H39" s="192"/>
      <c r="I39" s="192"/>
      <c r="J39" s="125"/>
      <c r="K39" s="119"/>
      <c r="L39" s="120"/>
      <c r="M39" s="104"/>
      <c r="N39" s="104"/>
      <c r="O39" s="104"/>
      <c r="P39" s="104"/>
      <c r="Q39" s="104"/>
      <c r="R39" s="122"/>
      <c r="S39" s="124"/>
    </row>
    <row r="40" spans="2:19" ht="12.75" customHeight="1">
      <c r="B40" s="104"/>
      <c r="C40" s="120"/>
      <c r="D40" s="104"/>
      <c r="E40" s="104"/>
      <c r="F40" s="104"/>
      <c r="G40" s="104"/>
      <c r="H40" s="104"/>
      <c r="I40" s="104"/>
      <c r="J40" s="122"/>
      <c r="K40" s="119"/>
      <c r="L40" s="103"/>
      <c r="M40" s="104"/>
      <c r="N40" s="119"/>
      <c r="O40" s="119"/>
      <c r="P40" s="119"/>
      <c r="Q40" s="119"/>
      <c r="R40" s="122"/>
      <c r="S40" s="124"/>
    </row>
    <row r="41" spans="2:19" ht="12.75" customHeight="1">
      <c r="B41" s="104"/>
      <c r="C41" s="120"/>
      <c r="D41" s="104"/>
      <c r="E41" s="104"/>
      <c r="F41" s="104"/>
      <c r="G41" s="104"/>
      <c r="H41" s="104"/>
      <c r="I41" s="104"/>
      <c r="J41" s="122"/>
      <c r="K41" s="119"/>
      <c r="L41" s="104"/>
      <c r="M41" s="126"/>
      <c r="N41" s="104"/>
      <c r="O41" s="104"/>
      <c r="P41" s="234"/>
      <c r="Q41" s="234"/>
      <c r="R41" s="234"/>
      <c r="S41" s="124"/>
    </row>
    <row r="42" spans="2:19" ht="12.75" customHeight="1">
      <c r="B42" s="103"/>
      <c r="C42" s="120"/>
      <c r="D42" s="104"/>
      <c r="E42" s="104"/>
      <c r="F42" s="104"/>
      <c r="G42" s="104"/>
      <c r="H42" s="104"/>
      <c r="I42" s="127"/>
      <c r="J42" s="122"/>
      <c r="K42" s="119"/>
      <c r="L42" s="103"/>
      <c r="M42" s="104"/>
      <c r="N42" s="119"/>
      <c r="O42" s="119"/>
      <c r="P42" s="119"/>
      <c r="Q42" s="119"/>
      <c r="R42" s="122"/>
      <c r="S42" s="124"/>
    </row>
    <row r="43" spans="2:19" ht="12.75" customHeight="1">
      <c r="B43" s="103"/>
      <c r="C43" s="120"/>
      <c r="D43" s="120"/>
      <c r="E43" s="117"/>
      <c r="F43" s="118"/>
      <c r="G43" s="118"/>
      <c r="H43" s="192"/>
      <c r="I43" s="192"/>
      <c r="J43" s="104"/>
      <c r="K43" s="119"/>
      <c r="L43" s="103"/>
      <c r="M43" s="104"/>
      <c r="N43" s="119"/>
      <c r="O43" s="119"/>
      <c r="P43" s="119"/>
      <c r="Q43" s="119"/>
      <c r="R43" s="122"/>
      <c r="S43" s="124"/>
    </row>
    <row r="44" spans="2:19" ht="12.75" customHeight="1">
      <c r="B44" s="104"/>
      <c r="C44" s="120"/>
      <c r="D44" s="104"/>
      <c r="E44" s="104"/>
      <c r="F44" s="104"/>
      <c r="G44" s="104"/>
      <c r="H44" s="104"/>
      <c r="I44" s="104"/>
      <c r="J44" s="122"/>
      <c r="K44" s="119"/>
      <c r="L44" s="103"/>
      <c r="M44" s="104"/>
      <c r="N44" s="119"/>
      <c r="O44" s="119"/>
      <c r="P44" s="119"/>
      <c r="Q44" s="119"/>
      <c r="R44" s="122"/>
      <c r="S44" s="124"/>
    </row>
    <row r="45" spans="2:19" ht="12.75" customHeight="1">
      <c r="B45" s="104"/>
      <c r="C45" s="120"/>
      <c r="D45" s="120"/>
      <c r="E45" s="117"/>
      <c r="F45" s="118"/>
      <c r="G45" s="118"/>
      <c r="H45" s="118"/>
      <c r="I45" s="119"/>
      <c r="J45" s="122"/>
      <c r="K45" s="119"/>
      <c r="L45" s="104"/>
      <c r="M45" s="104"/>
      <c r="N45" s="119"/>
      <c r="O45" s="119"/>
      <c r="P45" s="119"/>
      <c r="Q45" s="119"/>
      <c r="R45" s="122"/>
      <c r="S45" s="124"/>
    </row>
    <row r="46" spans="2:19" ht="12.75" customHeight="1">
      <c r="B46" s="104"/>
      <c r="C46" s="120"/>
      <c r="D46" s="104"/>
      <c r="E46" s="104"/>
      <c r="F46" s="104"/>
      <c r="G46" s="104"/>
      <c r="H46" s="104"/>
      <c r="I46" s="104"/>
      <c r="J46" s="122"/>
      <c r="K46" s="119"/>
      <c r="L46" s="104"/>
      <c r="M46" s="104"/>
      <c r="N46" s="104"/>
      <c r="O46" s="104"/>
      <c r="P46" s="104"/>
      <c r="Q46" s="104"/>
      <c r="R46" s="104"/>
      <c r="S46" s="124"/>
    </row>
    <row r="47" spans="2:19" ht="12.75" customHeight="1">
      <c r="B47" s="104"/>
      <c r="C47" s="120"/>
      <c r="D47" s="120"/>
      <c r="E47" s="117"/>
      <c r="F47" s="118"/>
      <c r="G47" s="118"/>
      <c r="H47" s="118"/>
      <c r="I47" s="119"/>
      <c r="J47" s="122"/>
      <c r="K47" s="119"/>
      <c r="L47" s="104"/>
      <c r="M47" s="104"/>
      <c r="N47" s="104"/>
      <c r="O47" s="104"/>
      <c r="P47" s="104"/>
      <c r="Q47" s="104"/>
      <c r="R47" s="104"/>
      <c r="S47" s="124"/>
    </row>
    <row r="48" spans="2:19" ht="12.75" customHeight="1">
      <c r="B48" s="49"/>
      <c r="K48" s="28"/>
      <c r="L48" s="50"/>
      <c r="N48" s="28"/>
      <c r="O48" s="28"/>
      <c r="P48" s="28"/>
      <c r="Q48" s="28"/>
      <c r="R48" s="62"/>
      <c r="S48" s="29"/>
    </row>
    <row r="49" spans="2:19" ht="12.75" customHeight="1">
      <c r="B49" s="49"/>
      <c r="K49" s="28"/>
      <c r="L49" s="50"/>
      <c r="N49" s="28"/>
      <c r="O49" s="28"/>
      <c r="P49" s="28"/>
      <c r="Q49" s="28"/>
      <c r="R49" s="62"/>
      <c r="S49" s="29"/>
    </row>
    <row r="50" spans="2:10" s="7" customFormat="1" ht="21.75" customHeight="1">
      <c r="B50" s="22">
        <v>2</v>
      </c>
      <c r="C50" s="8" t="s">
        <v>39</v>
      </c>
      <c r="D50" s="30"/>
      <c r="F50" s="30"/>
      <c r="J50" s="40"/>
    </row>
    <row r="51" spans="2:10" s="7" customFormat="1" ht="12" customHeight="1">
      <c r="B51" s="22"/>
      <c r="C51" s="8"/>
      <c r="D51" s="30"/>
      <c r="F51" s="30"/>
      <c r="J51" s="40"/>
    </row>
    <row r="52" spans="2:22" s="7" customFormat="1" ht="13.5" customHeight="1">
      <c r="B52" s="25"/>
      <c r="C52" s="41" t="s">
        <v>47</v>
      </c>
      <c r="D52" s="8"/>
      <c r="F52" s="30"/>
      <c r="K52" s="40"/>
      <c r="O52" s="187">
        <f>SUM(P67,P86,P92,P106,P111)</f>
        <v>83792</v>
      </c>
      <c r="P52" s="188" t="e">
        <f>SUM(P67,#REF!)</f>
        <v>#REF!</v>
      </c>
      <c r="Q52" s="43" t="s">
        <v>35</v>
      </c>
      <c r="V52" s="61">
        <f>SUM(O52,O133,O146)</f>
        <v>1837977</v>
      </c>
    </row>
    <row r="53" spans="2:11" s="7" customFormat="1" ht="13.5" customHeight="1">
      <c r="B53" s="25"/>
      <c r="C53" s="9"/>
      <c r="D53" s="8"/>
      <c r="F53" s="30"/>
      <c r="K53" s="40"/>
    </row>
    <row r="54" spans="2:16" s="7" customFormat="1" ht="13.5" customHeight="1">
      <c r="B54" s="25"/>
      <c r="C54" s="9"/>
      <c r="D54" s="51" t="s">
        <v>50</v>
      </c>
      <c r="F54" s="30"/>
      <c r="K54" s="40"/>
      <c r="P54" s="57" t="str">
        <f>+Q56</f>
        <v>－</v>
      </c>
    </row>
    <row r="55" spans="2:11" s="7" customFormat="1" ht="13.5" customHeight="1">
      <c r="B55" s="25"/>
      <c r="C55" s="9"/>
      <c r="D55" s="8"/>
      <c r="F55" s="30"/>
      <c r="K55" s="40"/>
    </row>
    <row r="56" spans="2:23" s="7" customFormat="1" ht="13.5" customHeight="1">
      <c r="B56" s="25"/>
      <c r="C56" s="9"/>
      <c r="D56" s="8"/>
      <c r="E56" s="92" t="s">
        <v>51</v>
      </c>
      <c r="F56" s="30"/>
      <c r="K56" s="40"/>
      <c r="O56" s="128"/>
      <c r="Q56" s="180" t="s">
        <v>52</v>
      </c>
      <c r="R56" s="180"/>
      <c r="W56" s="81"/>
    </row>
    <row r="57" spans="1:23" s="129" customFormat="1" ht="13.5" customHeight="1">
      <c r="A57" s="164"/>
      <c r="B57" s="164"/>
      <c r="C57" s="164"/>
      <c r="D57" s="164"/>
      <c r="E57" s="164"/>
      <c r="F57" s="164"/>
      <c r="G57" s="164"/>
      <c r="H57" s="164"/>
      <c r="I57" s="164"/>
      <c r="J57" s="164"/>
      <c r="K57" s="164"/>
      <c r="L57" s="164"/>
      <c r="M57" s="164"/>
      <c r="N57" s="164"/>
      <c r="O57" s="164"/>
      <c r="P57" s="164"/>
      <c r="Q57" s="164"/>
      <c r="R57" s="164"/>
      <c r="W57" s="130"/>
    </row>
    <row r="58" spans="1:11" s="7" customFormat="1" ht="13.5" customHeight="1">
      <c r="A58" s="76"/>
      <c r="B58" s="25"/>
      <c r="E58" s="30"/>
      <c r="F58" s="30"/>
      <c r="K58" s="40"/>
    </row>
    <row r="59" spans="1:11" s="7" customFormat="1" ht="13.5" customHeight="1">
      <c r="A59" s="76"/>
      <c r="B59" s="25"/>
      <c r="E59" s="30"/>
      <c r="F59" s="30"/>
      <c r="K59" s="40"/>
    </row>
    <row r="60" spans="1:11" s="7" customFormat="1" ht="13.5" customHeight="1">
      <c r="A60" s="76"/>
      <c r="B60" s="25"/>
      <c r="E60" s="30"/>
      <c r="F60" s="30"/>
      <c r="K60" s="40"/>
    </row>
    <row r="61" spans="1:11" s="7" customFormat="1" ht="13.5" customHeight="1">
      <c r="A61" s="76"/>
      <c r="B61" s="25"/>
      <c r="E61" s="30"/>
      <c r="F61" s="30"/>
      <c r="K61" s="40"/>
    </row>
    <row r="62" spans="1:23" s="7" customFormat="1" ht="13.5" customHeight="1">
      <c r="A62" s="101"/>
      <c r="B62" s="101"/>
      <c r="C62" s="101"/>
      <c r="D62" s="101"/>
      <c r="E62" s="101"/>
      <c r="F62" s="101"/>
      <c r="G62" s="101"/>
      <c r="H62" s="101"/>
      <c r="I62" s="101"/>
      <c r="J62" s="101"/>
      <c r="K62" s="101"/>
      <c r="L62" s="101"/>
      <c r="M62" s="101"/>
      <c r="N62" s="101"/>
      <c r="O62" s="101"/>
      <c r="P62" s="101"/>
      <c r="Q62" s="101"/>
      <c r="R62" s="101"/>
      <c r="W62" s="81"/>
    </row>
    <row r="63" spans="1:23" s="7" customFormat="1" ht="13.5" customHeight="1">
      <c r="A63" s="101"/>
      <c r="B63" s="101"/>
      <c r="C63" s="101"/>
      <c r="D63" s="101"/>
      <c r="E63" s="101"/>
      <c r="F63" s="101"/>
      <c r="G63" s="101"/>
      <c r="H63" s="101"/>
      <c r="I63" s="101"/>
      <c r="J63" s="101"/>
      <c r="K63" s="101"/>
      <c r="L63" s="101"/>
      <c r="M63" s="101"/>
      <c r="N63" s="101"/>
      <c r="O63" s="101"/>
      <c r="P63" s="101"/>
      <c r="Q63" s="101"/>
      <c r="R63" s="101"/>
      <c r="W63" s="81"/>
    </row>
    <row r="64" spans="1:23" s="7" customFormat="1" ht="13.5" customHeight="1">
      <c r="A64" s="101"/>
      <c r="B64" s="101"/>
      <c r="C64" s="101"/>
      <c r="D64" s="101"/>
      <c r="E64" s="101"/>
      <c r="F64" s="101"/>
      <c r="G64" s="101"/>
      <c r="H64" s="101"/>
      <c r="I64" s="101"/>
      <c r="J64" s="101"/>
      <c r="K64" s="101"/>
      <c r="L64" s="101"/>
      <c r="M64" s="101"/>
      <c r="N64" s="101"/>
      <c r="O64" s="101"/>
      <c r="P64" s="101"/>
      <c r="Q64" s="101"/>
      <c r="R64" s="101"/>
      <c r="W64" s="81"/>
    </row>
    <row r="65" spans="1:23" s="7" customFormat="1" ht="13.5" customHeight="1">
      <c r="A65" s="101"/>
      <c r="B65" s="101"/>
      <c r="C65" s="101"/>
      <c r="D65" s="101"/>
      <c r="E65" s="101"/>
      <c r="F65" s="101"/>
      <c r="G65" s="101"/>
      <c r="H65" s="101"/>
      <c r="I65" s="101"/>
      <c r="J65" s="101"/>
      <c r="K65" s="101"/>
      <c r="L65" s="101"/>
      <c r="M65" s="101"/>
      <c r="N65" s="101"/>
      <c r="O65" s="101"/>
      <c r="P65" s="101"/>
      <c r="Q65" s="101"/>
      <c r="R65" s="101"/>
      <c r="W65" s="81"/>
    </row>
    <row r="66" spans="1:23" s="7" customFormat="1" ht="15.75" customHeight="1">
      <c r="A66" s="101"/>
      <c r="B66" s="101"/>
      <c r="C66" s="101"/>
      <c r="D66" s="101"/>
      <c r="E66" s="101"/>
      <c r="F66" s="101"/>
      <c r="G66" s="101"/>
      <c r="H66" s="101"/>
      <c r="I66" s="101"/>
      <c r="J66" s="101"/>
      <c r="K66" s="101"/>
      <c r="L66" s="101"/>
      <c r="M66" s="101"/>
      <c r="N66" s="101"/>
      <c r="O66" s="101"/>
      <c r="P66" s="101"/>
      <c r="Q66" s="101"/>
      <c r="R66" s="101"/>
      <c r="W66" s="81"/>
    </row>
    <row r="67" spans="2:23" s="7" customFormat="1" ht="13.5" customHeight="1">
      <c r="B67" s="25"/>
      <c r="C67" s="9"/>
      <c r="D67" s="8" t="s">
        <v>53</v>
      </c>
      <c r="F67" s="30"/>
      <c r="K67" s="40"/>
      <c r="P67" s="57">
        <f>SUM(Q69,Q71,Q73)</f>
        <v>201142</v>
      </c>
      <c r="W67" s="81"/>
    </row>
    <row r="68" spans="2:23" s="7" customFormat="1" ht="13.5" customHeight="1">
      <c r="B68" s="25"/>
      <c r="C68" s="9"/>
      <c r="D68" s="8"/>
      <c r="F68" s="30"/>
      <c r="K68" s="40"/>
      <c r="W68" s="81"/>
    </row>
    <row r="69" spans="2:23" s="7" customFormat="1" ht="13.5" customHeight="1">
      <c r="B69" s="25"/>
      <c r="C69" s="9"/>
      <c r="D69" s="8"/>
      <c r="E69" s="92" t="s">
        <v>54</v>
      </c>
      <c r="F69" s="30"/>
      <c r="K69" s="40"/>
      <c r="O69" s="128"/>
      <c r="Q69" s="180">
        <v>15913</v>
      </c>
      <c r="R69" s="180"/>
      <c r="W69" s="81"/>
    </row>
    <row r="70" spans="1:23" s="7" customFormat="1" ht="13.5" customHeight="1">
      <c r="A70" s="164"/>
      <c r="B70" s="164"/>
      <c r="C70" s="164"/>
      <c r="D70" s="164"/>
      <c r="E70" s="164"/>
      <c r="F70" s="164"/>
      <c r="G70" s="164"/>
      <c r="H70" s="164"/>
      <c r="I70" s="164"/>
      <c r="J70" s="164"/>
      <c r="K70" s="164"/>
      <c r="L70" s="164"/>
      <c r="M70" s="164"/>
      <c r="N70" s="164"/>
      <c r="O70" s="164"/>
      <c r="P70" s="164"/>
      <c r="Q70" s="164"/>
      <c r="R70" s="164"/>
      <c r="W70" s="81"/>
    </row>
    <row r="71" spans="2:23" s="7" customFormat="1" ht="13.5" customHeight="1">
      <c r="B71" s="25"/>
      <c r="C71" s="9"/>
      <c r="D71" s="8"/>
      <c r="E71" s="92" t="s">
        <v>55</v>
      </c>
      <c r="F71" s="30"/>
      <c r="K71" s="40"/>
      <c r="O71" s="128"/>
      <c r="Q71" s="180">
        <v>85229</v>
      </c>
      <c r="R71" s="180"/>
      <c r="W71" s="81"/>
    </row>
    <row r="72" spans="1:23" s="7" customFormat="1" ht="13.5" customHeight="1">
      <c r="A72" s="164"/>
      <c r="B72" s="164"/>
      <c r="C72" s="164"/>
      <c r="D72" s="164"/>
      <c r="E72" s="164"/>
      <c r="F72" s="164"/>
      <c r="G72" s="164"/>
      <c r="H72" s="164"/>
      <c r="I72" s="164"/>
      <c r="J72" s="164"/>
      <c r="K72" s="164"/>
      <c r="L72" s="164"/>
      <c r="M72" s="164"/>
      <c r="N72" s="164"/>
      <c r="O72" s="164"/>
      <c r="P72" s="164"/>
      <c r="Q72" s="164"/>
      <c r="R72" s="164"/>
      <c r="W72" s="81"/>
    </row>
    <row r="73" spans="1:23" s="7" customFormat="1" ht="13.5" customHeight="1">
      <c r="A73" s="83"/>
      <c r="B73" s="25"/>
      <c r="C73" s="9"/>
      <c r="D73" s="53"/>
      <c r="E73" s="92" t="s">
        <v>56</v>
      </c>
      <c r="F73" s="30"/>
      <c r="K73" s="40"/>
      <c r="O73" s="128"/>
      <c r="Q73" s="180">
        <v>100000</v>
      </c>
      <c r="R73" s="180"/>
      <c r="W73" s="81"/>
    </row>
    <row r="74" spans="1:23" s="129" customFormat="1" ht="13.5" customHeight="1">
      <c r="A74" s="164"/>
      <c r="B74" s="164"/>
      <c r="C74" s="164"/>
      <c r="D74" s="164"/>
      <c r="E74" s="164"/>
      <c r="F74" s="164"/>
      <c r="G74" s="164"/>
      <c r="H74" s="164"/>
      <c r="I74" s="164"/>
      <c r="J74" s="164"/>
      <c r="K74" s="164"/>
      <c r="L74" s="164"/>
      <c r="M74" s="164"/>
      <c r="N74" s="164"/>
      <c r="O74" s="164"/>
      <c r="P74" s="164"/>
      <c r="Q74" s="164"/>
      <c r="R74" s="164"/>
      <c r="W74" s="130"/>
    </row>
    <row r="75" spans="2:23" s="7" customFormat="1" ht="13.5" customHeight="1">
      <c r="B75" s="25"/>
      <c r="C75" s="9"/>
      <c r="D75" s="8" t="s">
        <v>57</v>
      </c>
      <c r="F75" s="30"/>
      <c r="K75" s="40"/>
      <c r="P75" s="57" t="str">
        <f>+Q77</f>
        <v>－</v>
      </c>
      <c r="W75" s="81"/>
    </row>
    <row r="76" spans="1:23" s="7" customFormat="1" ht="13.5" customHeight="1">
      <c r="A76" s="165"/>
      <c r="B76" s="165"/>
      <c r="C76" s="165"/>
      <c r="D76" s="165"/>
      <c r="E76" s="165"/>
      <c r="F76" s="165"/>
      <c r="G76" s="165"/>
      <c r="H76" s="165"/>
      <c r="I76" s="165"/>
      <c r="J76" s="165"/>
      <c r="K76" s="165"/>
      <c r="L76" s="165"/>
      <c r="M76" s="165"/>
      <c r="N76" s="165"/>
      <c r="O76" s="165"/>
      <c r="P76" s="165"/>
      <c r="Q76" s="165"/>
      <c r="R76" s="165"/>
      <c r="W76" s="81"/>
    </row>
    <row r="77" spans="2:23" s="7" customFormat="1" ht="13.5" customHeight="1">
      <c r="B77" s="25"/>
      <c r="C77" s="9"/>
      <c r="D77" s="8"/>
      <c r="E77" s="92" t="s">
        <v>58</v>
      </c>
      <c r="F77" s="30"/>
      <c r="K77" s="40"/>
      <c r="O77" s="91"/>
      <c r="Q77" s="180" t="s">
        <v>52</v>
      </c>
      <c r="R77" s="180"/>
      <c r="W77" s="81"/>
    </row>
    <row r="78" spans="1:23" s="129" customFormat="1" ht="13.5" customHeight="1">
      <c r="A78" s="164"/>
      <c r="B78" s="164"/>
      <c r="C78" s="164"/>
      <c r="D78" s="164"/>
      <c r="E78" s="164"/>
      <c r="F78" s="164"/>
      <c r="G78" s="164"/>
      <c r="H78" s="164"/>
      <c r="I78" s="164"/>
      <c r="J78" s="164"/>
      <c r="K78" s="164"/>
      <c r="L78" s="164"/>
      <c r="M78" s="164"/>
      <c r="N78" s="164"/>
      <c r="O78" s="164"/>
      <c r="P78" s="164"/>
      <c r="Q78" s="164"/>
      <c r="R78" s="164"/>
      <c r="W78" s="130"/>
    </row>
    <row r="79" spans="1:11" s="7" customFormat="1" ht="13.5" customHeight="1">
      <c r="A79" s="76"/>
      <c r="B79" s="25"/>
      <c r="E79" s="30"/>
      <c r="F79" s="30"/>
      <c r="K79" s="40"/>
    </row>
    <row r="80" spans="1:11" s="7" customFormat="1" ht="13.5" customHeight="1">
      <c r="A80" s="76"/>
      <c r="B80" s="25"/>
      <c r="E80" s="30"/>
      <c r="F80" s="30"/>
      <c r="K80" s="40"/>
    </row>
    <row r="81" spans="1:11" s="7" customFormat="1" ht="13.5" customHeight="1">
      <c r="A81" s="76"/>
      <c r="B81" s="25"/>
      <c r="E81" s="30"/>
      <c r="F81" s="30"/>
      <c r="K81" s="40"/>
    </row>
    <row r="82" spans="1:11" s="7" customFormat="1" ht="13.5" customHeight="1">
      <c r="A82" s="76"/>
      <c r="B82" s="25"/>
      <c r="E82" s="30"/>
      <c r="F82" s="30"/>
      <c r="K82" s="40"/>
    </row>
    <row r="83" spans="1:23" s="7" customFormat="1" ht="13.5" customHeight="1">
      <c r="A83" s="101"/>
      <c r="B83" s="101"/>
      <c r="C83" s="101"/>
      <c r="D83" s="101"/>
      <c r="E83" s="101"/>
      <c r="F83" s="101"/>
      <c r="G83" s="101"/>
      <c r="H83" s="101"/>
      <c r="I83" s="101"/>
      <c r="J83" s="101"/>
      <c r="K83" s="101"/>
      <c r="L83" s="101"/>
      <c r="M83" s="101"/>
      <c r="N83" s="101"/>
      <c r="O83" s="101"/>
      <c r="P83" s="101"/>
      <c r="Q83" s="101"/>
      <c r="R83" s="101"/>
      <c r="W83" s="81"/>
    </row>
    <row r="84" spans="1:23" s="7" customFormat="1" ht="13.5" customHeight="1">
      <c r="A84" s="101"/>
      <c r="B84" s="101"/>
      <c r="C84" s="101"/>
      <c r="D84" s="101"/>
      <c r="E84" s="101"/>
      <c r="F84" s="101"/>
      <c r="G84" s="101"/>
      <c r="H84" s="101"/>
      <c r="I84" s="101"/>
      <c r="J84" s="101"/>
      <c r="K84" s="101"/>
      <c r="L84" s="101"/>
      <c r="M84" s="101"/>
      <c r="N84" s="101"/>
      <c r="O84" s="101"/>
      <c r="P84" s="101"/>
      <c r="Q84" s="101"/>
      <c r="R84" s="101"/>
      <c r="W84" s="81"/>
    </row>
    <row r="85" spans="1:23" s="7" customFormat="1" ht="13.5" customHeight="1">
      <c r="A85" s="101"/>
      <c r="B85" s="101"/>
      <c r="C85" s="101"/>
      <c r="D85" s="101"/>
      <c r="E85" s="101"/>
      <c r="F85" s="101"/>
      <c r="G85" s="101"/>
      <c r="H85" s="101"/>
      <c r="I85" s="101"/>
      <c r="J85" s="101"/>
      <c r="K85" s="101"/>
      <c r="L85" s="101"/>
      <c r="M85" s="101"/>
      <c r="N85" s="101"/>
      <c r="O85" s="101"/>
      <c r="P85" s="101"/>
      <c r="Q85" s="101"/>
      <c r="R85" s="101"/>
      <c r="W85" s="81"/>
    </row>
    <row r="86" spans="2:23" s="7" customFormat="1" ht="13.5" customHeight="1">
      <c r="B86" s="25"/>
      <c r="C86" s="9"/>
      <c r="D86" s="8" t="s">
        <v>59</v>
      </c>
      <c r="F86" s="30"/>
      <c r="K86" s="40"/>
      <c r="P86" s="57">
        <f>+R88+R90+R95+R101</f>
        <v>690000</v>
      </c>
      <c r="W86" s="81"/>
    </row>
    <row r="87" spans="1:11" s="7" customFormat="1" ht="13.5" customHeight="1">
      <c r="A87" s="76"/>
      <c r="B87" s="25"/>
      <c r="E87" s="30"/>
      <c r="F87" s="30"/>
      <c r="K87" s="40"/>
    </row>
    <row r="88" spans="1:18" s="7" customFormat="1" ht="13.5" customHeight="1">
      <c r="A88" s="83"/>
      <c r="B88" s="25"/>
      <c r="E88" s="92" t="s">
        <v>60</v>
      </c>
      <c r="F88" s="30"/>
      <c r="K88" s="40"/>
      <c r="O88" s="128"/>
      <c r="R88" s="82">
        <v>460000</v>
      </c>
    </row>
    <row r="89" spans="1:19" s="129" customFormat="1" ht="13.5" customHeight="1">
      <c r="A89" s="131"/>
      <c r="B89" s="131"/>
      <c r="C89" s="131"/>
      <c r="D89" s="131"/>
      <c r="E89" s="131"/>
      <c r="F89" s="131"/>
      <c r="G89" s="131"/>
      <c r="H89" s="131"/>
      <c r="I89" s="131"/>
      <c r="J89" s="131"/>
      <c r="K89" s="131"/>
      <c r="L89" s="131"/>
      <c r="M89" s="131"/>
      <c r="N89" s="131"/>
      <c r="O89" s="131"/>
      <c r="S89" s="132"/>
    </row>
    <row r="90" spans="1:18" s="7" customFormat="1" ht="13.5" customHeight="1">
      <c r="A90" s="83"/>
      <c r="B90" s="25"/>
      <c r="E90" s="92" t="s">
        <v>61</v>
      </c>
      <c r="F90" s="30"/>
      <c r="K90" s="40"/>
      <c r="O90" s="91"/>
      <c r="R90" s="82">
        <v>230000</v>
      </c>
    </row>
    <row r="91" spans="1:19" s="129" customFormat="1" ht="13.5" customHeight="1">
      <c r="A91" s="131"/>
      <c r="B91" s="131"/>
      <c r="C91" s="131"/>
      <c r="D91" s="131"/>
      <c r="E91" s="131"/>
      <c r="F91" s="131"/>
      <c r="G91" s="131"/>
      <c r="H91" s="131"/>
      <c r="I91" s="131"/>
      <c r="J91" s="131"/>
      <c r="K91" s="131"/>
      <c r="L91" s="131"/>
      <c r="M91" s="131"/>
      <c r="N91" s="131"/>
      <c r="O91" s="131"/>
      <c r="S91" s="132"/>
    </row>
    <row r="92" spans="2:23" s="7" customFormat="1" ht="13.5" customHeight="1">
      <c r="B92" s="25"/>
      <c r="C92" s="9"/>
      <c r="D92" s="8" t="s">
        <v>62</v>
      </c>
      <c r="F92" s="30"/>
      <c r="K92" s="40"/>
      <c r="P92" s="57">
        <f>SUM(R94)</f>
        <v>3150</v>
      </c>
      <c r="W92" s="81"/>
    </row>
    <row r="93" spans="1:11" s="7" customFormat="1" ht="13.5" customHeight="1">
      <c r="A93" s="76"/>
      <c r="B93" s="25"/>
      <c r="E93" s="30"/>
      <c r="F93" s="30"/>
      <c r="K93" s="40"/>
    </row>
    <row r="94" spans="1:18" s="7" customFormat="1" ht="13.5" customHeight="1">
      <c r="A94" s="83"/>
      <c r="B94" s="25"/>
      <c r="E94" s="92" t="s">
        <v>63</v>
      </c>
      <c r="F94" s="30"/>
      <c r="K94" s="40"/>
      <c r="O94" s="91"/>
      <c r="R94" s="82">
        <v>3150</v>
      </c>
    </row>
    <row r="95" spans="1:19" s="129" customFormat="1" ht="13.5" customHeight="1">
      <c r="A95" s="131"/>
      <c r="B95" s="131"/>
      <c r="C95" s="131"/>
      <c r="D95" s="131"/>
      <c r="E95" s="131"/>
      <c r="F95" s="131"/>
      <c r="G95" s="131"/>
      <c r="H95" s="131"/>
      <c r="I95" s="131"/>
      <c r="J95" s="131"/>
      <c r="K95" s="131"/>
      <c r="L95" s="131"/>
      <c r="M95" s="131"/>
      <c r="N95" s="131"/>
      <c r="O95" s="131"/>
      <c r="S95" s="132"/>
    </row>
    <row r="96" spans="2:23" s="7" customFormat="1" ht="13.5" customHeight="1">
      <c r="B96" s="25"/>
      <c r="C96" s="9"/>
      <c r="D96" s="8" t="s">
        <v>64</v>
      </c>
      <c r="F96" s="30"/>
      <c r="K96" s="40"/>
      <c r="P96" s="57" t="str">
        <f>R98</f>
        <v>－</v>
      </c>
      <c r="W96" s="81"/>
    </row>
    <row r="97" spans="1:11" s="7" customFormat="1" ht="13.5" customHeight="1">
      <c r="A97" s="76"/>
      <c r="B97" s="25"/>
      <c r="E97" s="30"/>
      <c r="F97" s="30"/>
      <c r="K97" s="40"/>
    </row>
    <row r="98" spans="1:18" s="7" customFormat="1" ht="13.5" customHeight="1">
      <c r="A98" s="83"/>
      <c r="B98" s="25"/>
      <c r="E98" s="92" t="s">
        <v>65</v>
      </c>
      <c r="F98" s="30"/>
      <c r="K98" s="40"/>
      <c r="O98" s="91"/>
      <c r="R98" s="102" t="s">
        <v>52</v>
      </c>
    </row>
    <row r="99" spans="1:23" s="129" customFormat="1" ht="12.75" customHeight="1">
      <c r="A99" s="164"/>
      <c r="B99" s="164"/>
      <c r="C99" s="164"/>
      <c r="D99" s="164"/>
      <c r="E99" s="164"/>
      <c r="F99" s="164"/>
      <c r="G99" s="164"/>
      <c r="H99" s="164"/>
      <c r="I99" s="164"/>
      <c r="J99" s="164"/>
      <c r="K99" s="164"/>
      <c r="L99" s="164"/>
      <c r="M99" s="164"/>
      <c r="N99" s="164"/>
      <c r="O99" s="164"/>
      <c r="P99" s="164"/>
      <c r="Q99" s="164"/>
      <c r="R99" s="164"/>
      <c r="W99" s="130"/>
    </row>
    <row r="100" spans="1:19" s="7" customFormat="1" ht="13.5" customHeight="1">
      <c r="A100" s="90"/>
      <c r="B100" s="53"/>
      <c r="C100" s="53"/>
      <c r="D100" s="53"/>
      <c r="E100" s="53"/>
      <c r="F100" s="53"/>
      <c r="G100" s="53"/>
      <c r="H100" s="53"/>
      <c r="I100" s="53"/>
      <c r="J100" s="53"/>
      <c r="K100" s="53"/>
      <c r="L100" s="53"/>
      <c r="M100" s="53"/>
      <c r="N100" s="53"/>
      <c r="O100" s="53"/>
      <c r="S100" s="78"/>
    </row>
    <row r="101" spans="1:18" s="7" customFormat="1" ht="13.5" customHeight="1">
      <c r="A101" s="83"/>
      <c r="D101" s="51"/>
      <c r="E101" s="92"/>
      <c r="F101" s="50"/>
      <c r="G101" s="50"/>
      <c r="H101" s="54"/>
      <c r="I101" s="52"/>
      <c r="L101" s="52"/>
      <c r="M101" s="56"/>
      <c r="O101" s="91"/>
      <c r="P101" s="47"/>
      <c r="Q101" s="43"/>
      <c r="R101" s="57"/>
    </row>
    <row r="102" spans="1:18" s="7" customFormat="1" ht="13.5" customHeight="1">
      <c r="A102" s="93"/>
      <c r="E102" s="59"/>
      <c r="G102" s="50"/>
      <c r="H102" s="54"/>
      <c r="I102" s="52"/>
      <c r="J102" s="52"/>
      <c r="K102" s="52"/>
      <c r="L102" s="52"/>
      <c r="M102" s="56"/>
      <c r="O102" s="44"/>
      <c r="P102" s="47"/>
      <c r="Q102" s="43"/>
      <c r="R102" s="45"/>
    </row>
    <row r="103" spans="1:18" s="7" customFormat="1" ht="13.5" customHeight="1">
      <c r="A103" s="93"/>
      <c r="E103" s="59"/>
      <c r="G103" s="50"/>
      <c r="H103" s="54"/>
      <c r="I103" s="52"/>
      <c r="J103" s="52"/>
      <c r="K103" s="52"/>
      <c r="L103" s="52"/>
      <c r="M103" s="56"/>
      <c r="O103" s="44"/>
      <c r="P103" s="47"/>
      <c r="Q103" s="43"/>
      <c r="R103" s="45"/>
    </row>
    <row r="104" spans="1:18" s="7" customFormat="1" ht="13.5" customHeight="1">
      <c r="A104" s="93"/>
      <c r="E104" s="59"/>
      <c r="G104" s="50"/>
      <c r="H104" s="54"/>
      <c r="I104" s="52"/>
      <c r="J104" s="52"/>
      <c r="K104" s="52"/>
      <c r="L104" s="52"/>
      <c r="M104" s="56"/>
      <c r="O104" s="44"/>
      <c r="P104" s="47"/>
      <c r="Q104" s="43"/>
      <c r="R104" s="45"/>
    </row>
    <row r="105" spans="1:18" s="7" customFormat="1" ht="13.5" customHeight="1">
      <c r="A105" s="93"/>
      <c r="E105" s="59"/>
      <c r="G105" s="50"/>
      <c r="H105" s="54"/>
      <c r="I105" s="52"/>
      <c r="J105" s="52"/>
      <c r="K105" s="52"/>
      <c r="L105" s="52"/>
      <c r="M105" s="56"/>
      <c r="O105" s="44"/>
      <c r="P105" s="47"/>
      <c r="Q105" s="43"/>
      <c r="R105" s="45"/>
    </row>
    <row r="106" spans="2:18" s="7" customFormat="1" ht="13.5" customHeight="1">
      <c r="B106" s="25"/>
      <c r="C106" s="41"/>
      <c r="D106" s="51" t="s">
        <v>66</v>
      </c>
      <c r="E106" s="51"/>
      <c r="F106" s="51"/>
      <c r="G106" s="51"/>
      <c r="H106" s="55"/>
      <c r="I106" s="52"/>
      <c r="J106" s="52"/>
      <c r="K106" s="52"/>
      <c r="L106" s="52"/>
      <c r="M106" s="56"/>
      <c r="O106" s="44"/>
      <c r="P106" s="57">
        <f>SUM(R108)</f>
        <v>2500</v>
      </c>
      <c r="Q106" s="43"/>
      <c r="R106" s="45"/>
    </row>
    <row r="107" spans="2:18" s="7" customFormat="1" ht="13.5" customHeight="1">
      <c r="B107" s="25"/>
      <c r="C107" s="41"/>
      <c r="D107" s="58"/>
      <c r="E107" s="50"/>
      <c r="F107" s="58"/>
      <c r="G107" s="60"/>
      <c r="H107" s="55"/>
      <c r="I107" s="52"/>
      <c r="J107" s="52"/>
      <c r="K107" s="52"/>
      <c r="L107" s="52"/>
      <c r="M107" s="56"/>
      <c r="O107" s="44"/>
      <c r="P107" s="47"/>
      <c r="Q107" s="43"/>
      <c r="R107" s="45"/>
    </row>
    <row r="108" spans="1:18" s="7" customFormat="1" ht="13.5" customHeight="1">
      <c r="A108" s="83"/>
      <c r="B108" s="25"/>
      <c r="C108" s="41"/>
      <c r="D108" s="58"/>
      <c r="E108" s="92" t="s">
        <v>5</v>
      </c>
      <c r="F108" s="54"/>
      <c r="G108" s="60"/>
      <c r="H108" s="55"/>
      <c r="I108" s="52"/>
      <c r="J108" s="52"/>
      <c r="K108" s="52"/>
      <c r="L108" s="52"/>
      <c r="M108" s="56"/>
      <c r="O108" s="128"/>
      <c r="P108" s="47"/>
      <c r="Q108" s="43"/>
      <c r="R108" s="57">
        <v>2500</v>
      </c>
    </row>
    <row r="109" spans="1:18" s="129" customFormat="1" ht="13.5" customHeight="1">
      <c r="A109" s="120"/>
      <c r="B109" s="133"/>
      <c r="C109" s="134"/>
      <c r="D109" s="135"/>
      <c r="E109" s="120"/>
      <c r="F109" s="136"/>
      <c r="G109" s="137"/>
      <c r="H109" s="123"/>
      <c r="I109" s="138"/>
      <c r="J109" s="138"/>
      <c r="K109" s="138"/>
      <c r="L109" s="138"/>
      <c r="M109" s="139"/>
      <c r="O109" s="140"/>
      <c r="P109" s="141"/>
      <c r="Q109" s="142"/>
      <c r="R109" s="143"/>
    </row>
    <row r="110" spans="1:18" s="7" customFormat="1" ht="13.5" customHeight="1">
      <c r="A110" s="83"/>
      <c r="B110" s="25"/>
      <c r="C110" s="41"/>
      <c r="D110" s="58"/>
      <c r="E110" s="54"/>
      <c r="F110" s="54"/>
      <c r="G110" s="54"/>
      <c r="H110" s="54"/>
      <c r="I110" s="52"/>
      <c r="J110" s="52"/>
      <c r="K110" s="52"/>
      <c r="L110" s="52"/>
      <c r="M110" s="56"/>
      <c r="O110" s="44"/>
      <c r="P110" s="47"/>
      <c r="Q110" s="43"/>
      <c r="R110" s="57"/>
    </row>
    <row r="111" spans="2:18" s="7" customFormat="1" ht="13.5" customHeight="1">
      <c r="B111" s="25"/>
      <c r="C111" s="41"/>
      <c r="D111" s="51" t="s">
        <v>67</v>
      </c>
      <c r="E111" s="51"/>
      <c r="F111" s="51"/>
      <c r="G111" s="51"/>
      <c r="H111" s="55"/>
      <c r="I111" s="52"/>
      <c r="J111" s="52"/>
      <c r="K111" s="52"/>
      <c r="L111" s="52"/>
      <c r="M111" s="56"/>
      <c r="O111" s="44"/>
      <c r="P111" s="57">
        <f>SUM(R113,R122)</f>
        <v>-813000</v>
      </c>
      <c r="Q111" s="43"/>
      <c r="R111" s="45"/>
    </row>
    <row r="112" spans="1:18" s="129" customFormat="1" ht="13.5" customHeight="1">
      <c r="A112" s="120"/>
      <c r="B112" s="133"/>
      <c r="C112" s="134"/>
      <c r="D112" s="135"/>
      <c r="E112" s="120"/>
      <c r="F112" s="136"/>
      <c r="G112" s="137"/>
      <c r="H112" s="123"/>
      <c r="I112" s="138"/>
      <c r="J112" s="138"/>
      <c r="K112" s="138"/>
      <c r="L112" s="138"/>
      <c r="M112" s="139"/>
      <c r="O112" s="140"/>
      <c r="P112" s="141"/>
      <c r="Q112" s="142"/>
      <c r="R112" s="143"/>
    </row>
    <row r="113" spans="2:18" s="7" customFormat="1" ht="13.5" customHeight="1">
      <c r="B113" s="25"/>
      <c r="C113" s="41"/>
      <c r="D113" s="58"/>
      <c r="E113" s="54" t="s">
        <v>68</v>
      </c>
      <c r="F113" s="58"/>
      <c r="G113" s="60"/>
      <c r="H113" s="55"/>
      <c r="I113" s="52"/>
      <c r="J113" s="52"/>
      <c r="K113" s="52"/>
      <c r="L113" s="52"/>
      <c r="M113" s="56"/>
      <c r="O113" s="128"/>
      <c r="P113" s="47"/>
      <c r="Q113" s="43"/>
      <c r="R113" s="57">
        <v>-614000</v>
      </c>
    </row>
    <row r="114" spans="1:18" s="129" customFormat="1" ht="13.5" customHeight="1">
      <c r="A114" s="120"/>
      <c r="B114" s="133"/>
      <c r="C114" s="134"/>
      <c r="D114" s="135"/>
      <c r="E114" s="120"/>
      <c r="F114" s="136"/>
      <c r="G114" s="137"/>
      <c r="H114" s="123"/>
      <c r="I114" s="138"/>
      <c r="J114" s="138"/>
      <c r="K114" s="138"/>
      <c r="L114" s="138"/>
      <c r="M114" s="139"/>
      <c r="O114" s="140"/>
      <c r="P114" s="141"/>
      <c r="Q114" s="142"/>
      <c r="R114" s="143"/>
    </row>
    <row r="115" spans="1:18" s="7" customFormat="1" ht="13.5" customHeight="1">
      <c r="A115" s="93"/>
      <c r="B115" s="25"/>
      <c r="C115" s="41"/>
      <c r="F115" s="58"/>
      <c r="G115" s="60"/>
      <c r="H115" s="55"/>
      <c r="I115" s="52"/>
      <c r="J115" s="52"/>
      <c r="K115" s="52"/>
      <c r="L115" s="52"/>
      <c r="M115" s="56"/>
      <c r="O115" s="44"/>
      <c r="P115" s="47"/>
      <c r="Q115" s="43"/>
      <c r="R115" s="57"/>
    </row>
    <row r="116" spans="1:18" s="7" customFormat="1" ht="13.5" customHeight="1">
      <c r="A116" s="93"/>
      <c r="B116" s="25"/>
      <c r="C116" s="41"/>
      <c r="F116" s="58"/>
      <c r="G116" s="60"/>
      <c r="H116" s="55"/>
      <c r="I116" s="52"/>
      <c r="J116" s="52"/>
      <c r="K116" s="52"/>
      <c r="L116" s="52"/>
      <c r="M116" s="56"/>
      <c r="O116" s="44"/>
      <c r="P116" s="47"/>
      <c r="Q116" s="43"/>
      <c r="R116" s="57"/>
    </row>
    <row r="117" spans="1:18" s="7" customFormat="1" ht="13.5" customHeight="1">
      <c r="A117" s="93"/>
      <c r="B117" s="25"/>
      <c r="C117" s="41"/>
      <c r="F117" s="58"/>
      <c r="G117" s="60"/>
      <c r="H117" s="55"/>
      <c r="I117" s="52"/>
      <c r="J117" s="52"/>
      <c r="K117" s="52"/>
      <c r="L117" s="52"/>
      <c r="M117" s="56"/>
      <c r="O117" s="44"/>
      <c r="P117" s="47"/>
      <c r="Q117" s="43"/>
      <c r="R117" s="57"/>
    </row>
    <row r="118" spans="1:18" s="7" customFormat="1" ht="13.5" customHeight="1">
      <c r="A118" s="93"/>
      <c r="B118" s="25"/>
      <c r="C118" s="41"/>
      <c r="F118" s="58"/>
      <c r="G118" s="60"/>
      <c r="H118" s="55"/>
      <c r="I118" s="52"/>
      <c r="J118" s="52"/>
      <c r="K118" s="52"/>
      <c r="L118" s="52"/>
      <c r="M118" s="56"/>
      <c r="O118" s="44"/>
      <c r="P118" s="47"/>
      <c r="Q118" s="43"/>
      <c r="R118" s="57"/>
    </row>
    <row r="119" spans="1:18" s="7" customFormat="1" ht="13.5" customHeight="1">
      <c r="A119" s="93"/>
      <c r="B119" s="25"/>
      <c r="C119" s="41"/>
      <c r="F119" s="58"/>
      <c r="G119" s="60"/>
      <c r="H119" s="55"/>
      <c r="I119" s="52"/>
      <c r="J119" s="52"/>
      <c r="K119" s="52"/>
      <c r="L119" s="52"/>
      <c r="M119" s="56"/>
      <c r="O119" s="44"/>
      <c r="P119" s="47"/>
      <c r="Q119" s="43"/>
      <c r="R119" s="57"/>
    </row>
    <row r="120" spans="1:18" s="7" customFormat="1" ht="13.5" customHeight="1">
      <c r="A120" s="93"/>
      <c r="B120" s="25"/>
      <c r="C120" s="41"/>
      <c r="F120" s="58"/>
      <c r="G120" s="60"/>
      <c r="H120" s="55"/>
      <c r="I120" s="52"/>
      <c r="J120" s="52"/>
      <c r="K120" s="52"/>
      <c r="L120" s="52"/>
      <c r="M120" s="56"/>
      <c r="O120" s="44"/>
      <c r="P120" s="47"/>
      <c r="Q120" s="43"/>
      <c r="R120" s="57"/>
    </row>
    <row r="121" spans="1:18" s="7" customFormat="1" ht="13.5" customHeight="1">
      <c r="A121" s="93"/>
      <c r="B121" s="25"/>
      <c r="C121" s="41"/>
      <c r="F121" s="58"/>
      <c r="G121" s="60"/>
      <c r="H121" s="55"/>
      <c r="I121" s="52"/>
      <c r="J121" s="52"/>
      <c r="K121" s="52"/>
      <c r="L121" s="52"/>
      <c r="M121" s="56"/>
      <c r="O121" s="44"/>
      <c r="P121" s="47"/>
      <c r="Q121" s="43"/>
      <c r="R121" s="57"/>
    </row>
    <row r="122" spans="2:18" s="7" customFormat="1" ht="13.5" customHeight="1">
      <c r="B122" s="25"/>
      <c r="C122" s="41"/>
      <c r="D122" s="58"/>
      <c r="E122" s="54" t="s">
        <v>69</v>
      </c>
      <c r="F122" s="58"/>
      <c r="G122" s="60"/>
      <c r="H122" s="55"/>
      <c r="I122" s="52"/>
      <c r="J122" s="52"/>
      <c r="K122" s="52"/>
      <c r="L122" s="52"/>
      <c r="M122" s="56"/>
      <c r="O122" s="42"/>
      <c r="P122" s="47"/>
      <c r="Q122" s="43"/>
      <c r="R122" s="57">
        <v>-199000</v>
      </c>
    </row>
    <row r="123" spans="1:18" s="129" customFormat="1" ht="13.5" customHeight="1">
      <c r="A123" s="120"/>
      <c r="B123" s="133"/>
      <c r="C123" s="134"/>
      <c r="D123" s="135"/>
      <c r="E123" s="120"/>
      <c r="F123" s="136"/>
      <c r="G123" s="137"/>
      <c r="H123" s="123"/>
      <c r="I123" s="138"/>
      <c r="J123" s="138"/>
      <c r="K123" s="138"/>
      <c r="L123" s="138"/>
      <c r="M123" s="139"/>
      <c r="O123" s="140"/>
      <c r="P123" s="141"/>
      <c r="Q123" s="142"/>
      <c r="R123" s="143"/>
    </row>
    <row r="124" spans="1:18" s="7" customFormat="1" ht="13.5" customHeight="1">
      <c r="A124" s="93"/>
      <c r="B124" s="25"/>
      <c r="C124" s="41"/>
      <c r="F124" s="58"/>
      <c r="G124" s="60"/>
      <c r="H124" s="55"/>
      <c r="I124" s="52"/>
      <c r="J124" s="52"/>
      <c r="K124" s="52"/>
      <c r="L124" s="52"/>
      <c r="M124" s="56"/>
      <c r="O124" s="44"/>
      <c r="P124" s="47"/>
      <c r="Q124" s="43"/>
      <c r="R124" s="57"/>
    </row>
    <row r="125" spans="1:18" s="7" customFormat="1" ht="13.5" customHeight="1">
      <c r="A125" s="93"/>
      <c r="B125" s="25"/>
      <c r="C125" s="41"/>
      <c r="F125" s="58"/>
      <c r="G125" s="60"/>
      <c r="H125" s="55"/>
      <c r="I125" s="52"/>
      <c r="J125" s="52"/>
      <c r="K125" s="52"/>
      <c r="L125" s="52"/>
      <c r="M125" s="56"/>
      <c r="O125" s="44"/>
      <c r="P125" s="47"/>
      <c r="Q125" s="43"/>
      <c r="R125" s="57"/>
    </row>
    <row r="126" spans="1:18" s="7" customFormat="1" ht="13.5" customHeight="1">
      <c r="A126" s="93"/>
      <c r="B126" s="25"/>
      <c r="C126" s="41"/>
      <c r="F126" s="58"/>
      <c r="G126" s="60"/>
      <c r="H126" s="55"/>
      <c r="I126" s="52"/>
      <c r="J126" s="52"/>
      <c r="K126" s="52"/>
      <c r="L126" s="52"/>
      <c r="M126" s="56"/>
      <c r="O126" s="44"/>
      <c r="P126" s="47"/>
      <c r="Q126" s="43"/>
      <c r="R126" s="57"/>
    </row>
    <row r="127" spans="1:18" s="7" customFormat="1" ht="13.5" customHeight="1">
      <c r="A127" s="93"/>
      <c r="B127" s="25"/>
      <c r="C127" s="41"/>
      <c r="F127" s="58"/>
      <c r="G127" s="60"/>
      <c r="H127" s="55"/>
      <c r="I127" s="52"/>
      <c r="J127" s="52"/>
      <c r="K127" s="52"/>
      <c r="L127" s="52"/>
      <c r="M127" s="56"/>
      <c r="O127" s="44"/>
      <c r="P127" s="47"/>
      <c r="Q127" s="43"/>
      <c r="R127" s="57"/>
    </row>
    <row r="128" spans="1:18" s="7" customFormat="1" ht="13.5" customHeight="1">
      <c r="A128" s="93"/>
      <c r="B128" s="25"/>
      <c r="C128" s="41"/>
      <c r="F128" s="58"/>
      <c r="G128" s="60"/>
      <c r="H128" s="55"/>
      <c r="I128" s="52"/>
      <c r="J128" s="52"/>
      <c r="K128" s="52"/>
      <c r="L128" s="52"/>
      <c r="M128" s="56"/>
      <c r="O128" s="44"/>
      <c r="P128" s="47"/>
      <c r="Q128" s="43"/>
      <c r="R128" s="57"/>
    </row>
    <row r="129" spans="1:18" s="7" customFormat="1" ht="13.5" customHeight="1">
      <c r="A129" s="93"/>
      <c r="B129" s="25"/>
      <c r="C129" s="41"/>
      <c r="F129" s="58"/>
      <c r="G129" s="60"/>
      <c r="H129" s="55"/>
      <c r="I129" s="52"/>
      <c r="J129" s="52"/>
      <c r="K129" s="52"/>
      <c r="L129" s="52"/>
      <c r="M129" s="56"/>
      <c r="O129" s="44"/>
      <c r="P129" s="47"/>
      <c r="Q129" s="43"/>
      <c r="R129" s="57"/>
    </row>
    <row r="130" spans="1:18" s="7" customFormat="1" ht="13.5" customHeight="1">
      <c r="A130" s="93"/>
      <c r="B130" s="25"/>
      <c r="C130" s="41"/>
      <c r="F130" s="58"/>
      <c r="G130" s="60"/>
      <c r="H130" s="55"/>
      <c r="I130" s="52"/>
      <c r="J130" s="52"/>
      <c r="K130" s="52"/>
      <c r="L130" s="52"/>
      <c r="M130" s="56"/>
      <c r="O130" s="44"/>
      <c r="P130" s="47"/>
      <c r="Q130" s="43"/>
      <c r="R130" s="57"/>
    </row>
    <row r="131" spans="1:18" s="7" customFormat="1" ht="13.5" customHeight="1">
      <c r="A131" s="93"/>
      <c r="B131" s="25"/>
      <c r="C131" s="41"/>
      <c r="F131" s="58"/>
      <c r="G131" s="60"/>
      <c r="H131" s="55"/>
      <c r="I131" s="52"/>
      <c r="J131" s="52"/>
      <c r="K131" s="52"/>
      <c r="L131" s="52"/>
      <c r="M131" s="56"/>
      <c r="O131" s="44"/>
      <c r="P131" s="47"/>
      <c r="Q131" s="43"/>
      <c r="R131" s="57"/>
    </row>
    <row r="132" spans="2:18" s="7" customFormat="1" ht="13.5" customHeight="1">
      <c r="B132" s="25"/>
      <c r="C132" s="41"/>
      <c r="D132" s="58"/>
      <c r="E132" s="50"/>
      <c r="F132" s="54"/>
      <c r="G132" s="54"/>
      <c r="H132" s="54"/>
      <c r="I132" s="52"/>
      <c r="J132" s="52"/>
      <c r="K132" s="52"/>
      <c r="L132" s="52"/>
      <c r="M132" s="56"/>
      <c r="O132" s="44"/>
      <c r="P132" s="47"/>
      <c r="Q132" s="43"/>
      <c r="R132" s="45"/>
    </row>
    <row r="133" spans="2:17" s="31" customFormat="1" ht="13.5" customHeight="1">
      <c r="B133" s="32"/>
      <c r="C133" s="9" t="s">
        <v>12</v>
      </c>
      <c r="D133" s="8" t="s">
        <v>3</v>
      </c>
      <c r="F133" s="33"/>
      <c r="O133" s="235">
        <f>SUM(R143,R141,Q135)</f>
        <v>246170</v>
      </c>
      <c r="P133" s="184"/>
      <c r="Q133" s="31" t="s">
        <v>35</v>
      </c>
    </row>
    <row r="134" spans="2:16" s="31" customFormat="1" ht="13.5" customHeight="1">
      <c r="B134" s="32"/>
      <c r="C134" s="9"/>
      <c r="D134" s="8"/>
      <c r="F134" s="33"/>
      <c r="O134" s="38"/>
      <c r="P134" s="38"/>
    </row>
    <row r="135" spans="2:18" s="31" customFormat="1" ht="13.5" customHeight="1">
      <c r="B135" s="32"/>
      <c r="C135" s="9"/>
      <c r="E135" s="8" t="s">
        <v>6</v>
      </c>
      <c r="F135" s="33"/>
      <c r="O135" s="38"/>
      <c r="P135" s="38"/>
      <c r="Q135" s="185">
        <f>SUM(P137,P139)</f>
        <v>101198</v>
      </c>
      <c r="R135" s="185"/>
    </row>
    <row r="136" spans="1:16" s="31" customFormat="1" ht="13.5" customHeight="1">
      <c r="A136" s="53"/>
      <c r="B136" s="32"/>
      <c r="C136" s="9"/>
      <c r="F136" s="33"/>
      <c r="O136" s="38"/>
      <c r="P136" s="38"/>
    </row>
    <row r="137" spans="2:16" s="31" customFormat="1" ht="13.5" customHeight="1">
      <c r="B137" s="32"/>
      <c r="C137" s="9"/>
      <c r="D137" s="8"/>
      <c r="F137" s="79" t="s">
        <v>4</v>
      </c>
      <c r="J137" s="82"/>
      <c r="P137" s="57">
        <v>90222</v>
      </c>
    </row>
    <row r="138" spans="1:16" s="129" customFormat="1" ht="13.5" customHeight="1">
      <c r="A138" s="131"/>
      <c r="B138" s="133"/>
      <c r="C138" s="144"/>
      <c r="F138" s="145"/>
      <c r="J138" s="146"/>
      <c r="O138" s="147"/>
      <c r="P138" s="147"/>
    </row>
    <row r="139" spans="2:24" s="31" customFormat="1" ht="13.5" customHeight="1">
      <c r="B139" s="32"/>
      <c r="C139" s="9"/>
      <c r="D139" s="8"/>
      <c r="F139" s="79" t="s">
        <v>70</v>
      </c>
      <c r="O139" s="38"/>
      <c r="P139" s="57">
        <v>10976</v>
      </c>
      <c r="W139" s="81"/>
      <c r="X139" s="80"/>
    </row>
    <row r="140" spans="1:24" s="129" customFormat="1" ht="13.5" customHeight="1">
      <c r="A140" s="131"/>
      <c r="B140" s="133"/>
      <c r="C140" s="144"/>
      <c r="F140" s="145"/>
      <c r="O140" s="147"/>
      <c r="W140" s="130"/>
      <c r="X140" s="148"/>
    </row>
    <row r="141" spans="2:18" s="31" customFormat="1" ht="13.5" customHeight="1">
      <c r="B141" s="32"/>
      <c r="C141" s="9"/>
      <c r="D141" s="8"/>
      <c r="E141" s="66" t="s">
        <v>7</v>
      </c>
      <c r="F141" s="33"/>
      <c r="O141" s="38"/>
      <c r="P141" s="38"/>
      <c r="R141" s="57">
        <v>121872</v>
      </c>
    </row>
    <row r="142" spans="1:16" s="129" customFormat="1" ht="13.5" customHeight="1">
      <c r="A142" s="131"/>
      <c r="B142" s="133"/>
      <c r="C142" s="144"/>
      <c r="F142" s="149"/>
      <c r="O142" s="147"/>
      <c r="P142" s="147"/>
    </row>
    <row r="143" spans="1:24" s="31" customFormat="1" ht="13.5" customHeight="1">
      <c r="A143" s="53"/>
      <c r="B143" s="32"/>
      <c r="C143" s="9"/>
      <c r="E143" s="92" t="s">
        <v>71</v>
      </c>
      <c r="F143" s="33"/>
      <c r="O143" s="38"/>
      <c r="P143" s="38"/>
      <c r="R143" s="57">
        <v>23100</v>
      </c>
      <c r="W143" s="81"/>
      <c r="X143" s="80"/>
    </row>
    <row r="144" spans="1:24" s="129" customFormat="1" ht="13.5" customHeight="1">
      <c r="A144" s="131"/>
      <c r="B144" s="133"/>
      <c r="C144" s="144"/>
      <c r="F144" s="149"/>
      <c r="O144" s="147"/>
      <c r="P144" s="147"/>
      <c r="R144" s="143"/>
      <c r="W144" s="130"/>
      <c r="X144" s="148"/>
    </row>
    <row r="145" spans="2:23" s="31" customFormat="1" ht="13.5" customHeight="1">
      <c r="B145" s="32"/>
      <c r="C145" s="9"/>
      <c r="D145" s="8"/>
      <c r="F145" s="33"/>
      <c r="J145" s="82"/>
      <c r="O145" s="38"/>
      <c r="P145" s="38"/>
      <c r="R145" s="57"/>
      <c r="W145" s="81"/>
    </row>
    <row r="146" spans="2:24" s="31" customFormat="1" ht="13.5" customHeight="1">
      <c r="B146" s="32"/>
      <c r="C146" s="9" t="s">
        <v>0</v>
      </c>
      <c r="D146" s="8" t="s">
        <v>13</v>
      </c>
      <c r="F146" s="33"/>
      <c r="J146" s="82"/>
      <c r="O146" s="235">
        <f>SUM(R148,R150,R152,R160,R162,R164,R166,R168,R172)</f>
        <v>1508015</v>
      </c>
      <c r="P146" s="184"/>
      <c r="Q146" s="31" t="s">
        <v>35</v>
      </c>
      <c r="W146" s="81"/>
      <c r="X146" s="80"/>
    </row>
    <row r="147" spans="2:25" s="31" customFormat="1" ht="13.5" customHeight="1">
      <c r="B147" s="32"/>
      <c r="C147" s="9"/>
      <c r="D147" s="8"/>
      <c r="F147" s="33"/>
      <c r="J147" s="82"/>
      <c r="O147" s="77"/>
      <c r="P147" s="38"/>
      <c r="W147" s="81"/>
      <c r="X147" s="80"/>
      <c r="Y147" s="82"/>
    </row>
    <row r="148" spans="1:18" s="31" customFormat="1" ht="13.5" customHeight="1">
      <c r="A148" s="8"/>
      <c r="B148" s="32"/>
      <c r="C148" s="9"/>
      <c r="E148" s="66" t="s">
        <v>72</v>
      </c>
      <c r="F148" s="33"/>
      <c r="O148" s="42"/>
      <c r="P148" s="38"/>
      <c r="R148" s="57">
        <v>1000</v>
      </c>
    </row>
    <row r="149" spans="1:25" s="129" customFormat="1" ht="13.5" customHeight="1">
      <c r="A149" s="131"/>
      <c r="B149" s="133"/>
      <c r="C149" s="144"/>
      <c r="F149" s="149"/>
      <c r="O149" s="147"/>
      <c r="P149" s="147"/>
      <c r="R149" s="143"/>
      <c r="W149" s="130"/>
      <c r="X149" s="148"/>
      <c r="Y149" s="146"/>
    </row>
    <row r="150" spans="1:18" s="31" customFormat="1" ht="13.5" customHeight="1">
      <c r="A150" s="8"/>
      <c r="B150" s="32"/>
      <c r="C150" s="9"/>
      <c r="E150" s="66" t="s">
        <v>73</v>
      </c>
      <c r="F150" s="33"/>
      <c r="O150" s="128"/>
      <c r="P150" s="38"/>
      <c r="R150" s="57">
        <v>20000</v>
      </c>
    </row>
    <row r="151" spans="1:25" s="129" customFormat="1" ht="13.5" customHeight="1">
      <c r="A151" s="131"/>
      <c r="B151" s="133"/>
      <c r="C151" s="144"/>
      <c r="F151" s="149"/>
      <c r="O151" s="147"/>
      <c r="P151" s="147"/>
      <c r="R151" s="143"/>
      <c r="W151" s="130"/>
      <c r="X151" s="148"/>
      <c r="Y151" s="146"/>
    </row>
    <row r="152" spans="1:23" s="7" customFormat="1" ht="13.5" customHeight="1">
      <c r="A152" s="84"/>
      <c r="B152" s="25"/>
      <c r="C152" s="41"/>
      <c r="E152" s="92" t="s">
        <v>74</v>
      </c>
      <c r="F152" s="79"/>
      <c r="G152" s="31"/>
      <c r="H152" s="31"/>
      <c r="I152" s="31"/>
      <c r="J152" s="31"/>
      <c r="K152" s="31"/>
      <c r="L152" s="31"/>
      <c r="M152" s="31"/>
      <c r="N152" s="31"/>
      <c r="O152" s="87"/>
      <c r="P152" s="57"/>
      <c r="Q152" s="57"/>
      <c r="R152" s="57">
        <f>SUM(P154,P156,P158)</f>
        <v>966000</v>
      </c>
      <c r="W152" s="81"/>
    </row>
    <row r="153" spans="1:25" s="129" customFormat="1" ht="13.5" customHeight="1">
      <c r="A153" s="131"/>
      <c r="B153" s="133"/>
      <c r="C153" s="144"/>
      <c r="F153" s="149"/>
      <c r="O153" s="147"/>
      <c r="P153" s="147"/>
      <c r="R153" s="143"/>
      <c r="W153" s="130"/>
      <c r="X153" s="148"/>
      <c r="Y153" s="146"/>
    </row>
    <row r="154" spans="1:26" s="7" customFormat="1" ht="13.5" customHeight="1">
      <c r="A154" s="84"/>
      <c r="B154" s="25"/>
      <c r="C154" s="41"/>
      <c r="E154" s="31"/>
      <c r="F154" s="92" t="s">
        <v>75</v>
      </c>
      <c r="G154" s="31"/>
      <c r="H154" s="31"/>
      <c r="I154" s="31"/>
      <c r="J154" s="31"/>
      <c r="K154" s="31"/>
      <c r="L154" s="31"/>
      <c r="M154" s="31"/>
      <c r="N154" s="31"/>
      <c r="O154" s="150"/>
      <c r="P154" s="57">
        <v>706000</v>
      </c>
      <c r="Q154" s="57"/>
      <c r="R154" s="57"/>
      <c r="W154" s="81"/>
      <c r="Z154" s="31"/>
    </row>
    <row r="155" spans="1:26" s="7" customFormat="1" ht="13.5" customHeight="1">
      <c r="A155" s="94"/>
      <c r="B155" s="25"/>
      <c r="C155" s="41"/>
      <c r="E155" s="31"/>
      <c r="F155" s="33"/>
      <c r="G155" s="31"/>
      <c r="H155" s="31"/>
      <c r="I155" s="31"/>
      <c r="J155" s="31"/>
      <c r="K155" s="31"/>
      <c r="L155" s="31"/>
      <c r="M155" s="31"/>
      <c r="N155" s="31"/>
      <c r="O155" s="147"/>
      <c r="P155" s="38"/>
      <c r="Q155" s="57"/>
      <c r="R155" s="57"/>
      <c r="W155" s="81"/>
      <c r="Z155" s="31"/>
    </row>
    <row r="156" spans="1:25" s="31" customFormat="1" ht="13.5" customHeight="1">
      <c r="A156" s="76"/>
      <c r="B156" s="32"/>
      <c r="C156" s="9"/>
      <c r="F156" s="92" t="s">
        <v>76</v>
      </c>
      <c r="O156" s="150"/>
      <c r="P156" s="57">
        <v>252000</v>
      </c>
      <c r="Q156" s="57"/>
      <c r="R156" s="57"/>
      <c r="W156" s="81"/>
      <c r="Y156" s="57"/>
    </row>
    <row r="157" spans="1:26" s="7" customFormat="1" ht="13.5" customHeight="1">
      <c r="A157" s="94"/>
      <c r="B157" s="25"/>
      <c r="C157" s="41"/>
      <c r="E157" s="31"/>
      <c r="F157" s="33"/>
      <c r="G157" s="31"/>
      <c r="H157" s="31"/>
      <c r="I157" s="31"/>
      <c r="J157" s="31"/>
      <c r="K157" s="31"/>
      <c r="L157" s="31"/>
      <c r="M157" s="31"/>
      <c r="N157" s="31"/>
      <c r="O157" s="147"/>
      <c r="P157" s="38"/>
      <c r="Q157" s="57"/>
      <c r="R157" s="57"/>
      <c r="W157" s="81"/>
      <c r="Z157" s="31"/>
    </row>
    <row r="158" spans="1:25" s="31" customFormat="1" ht="13.5" customHeight="1">
      <c r="A158" s="76"/>
      <c r="B158" s="32"/>
      <c r="C158" s="9"/>
      <c r="F158" s="92" t="s">
        <v>77</v>
      </c>
      <c r="O158" s="150"/>
      <c r="P158" s="57">
        <v>8000</v>
      </c>
      <c r="Q158" s="57"/>
      <c r="R158" s="57"/>
      <c r="W158" s="81"/>
      <c r="Y158" s="57"/>
    </row>
    <row r="159" spans="1:26" s="7" customFormat="1" ht="13.5" customHeight="1">
      <c r="A159" s="94"/>
      <c r="B159" s="25"/>
      <c r="C159" s="41"/>
      <c r="E159" s="31"/>
      <c r="F159" s="33"/>
      <c r="G159" s="31"/>
      <c r="H159" s="31"/>
      <c r="I159" s="31"/>
      <c r="J159" s="31"/>
      <c r="K159" s="31"/>
      <c r="L159" s="31"/>
      <c r="M159" s="31"/>
      <c r="N159" s="31"/>
      <c r="O159" s="89"/>
      <c r="P159" s="38"/>
      <c r="Q159" s="57"/>
      <c r="R159" s="57"/>
      <c r="W159" s="81"/>
      <c r="Z159" s="31"/>
    </row>
    <row r="160" spans="1:25" s="7" customFormat="1" ht="13.5" customHeight="1">
      <c r="A160" s="85"/>
      <c r="B160" s="25"/>
      <c r="C160" s="41"/>
      <c r="E160" s="54" t="s">
        <v>78</v>
      </c>
      <c r="F160" s="58"/>
      <c r="G160" s="60"/>
      <c r="H160" s="55"/>
      <c r="I160" s="52"/>
      <c r="J160" s="52"/>
      <c r="K160" s="52"/>
      <c r="L160" s="52"/>
      <c r="M160" s="56"/>
      <c r="O160" s="88"/>
      <c r="P160" s="47"/>
      <c r="Q160" s="43"/>
      <c r="R160" s="57">
        <v>39636</v>
      </c>
      <c r="W160" s="81"/>
      <c r="X160" s="80"/>
      <c r="Y160" s="57"/>
    </row>
    <row r="161" spans="1:25" s="129" customFormat="1" ht="24.75" customHeight="1">
      <c r="A161" s="164"/>
      <c r="B161" s="164"/>
      <c r="C161" s="164"/>
      <c r="D161" s="164"/>
      <c r="E161" s="164"/>
      <c r="F161" s="164"/>
      <c r="G161" s="164"/>
      <c r="H161" s="164"/>
      <c r="I161" s="164"/>
      <c r="J161" s="164"/>
      <c r="K161" s="164"/>
      <c r="L161" s="164"/>
      <c r="M161" s="164"/>
      <c r="N161" s="164"/>
      <c r="O161" s="164"/>
      <c r="P161" s="164"/>
      <c r="Q161" s="164"/>
      <c r="R161" s="164"/>
      <c r="S161" s="164"/>
      <c r="W161" s="130"/>
      <c r="X161" s="148"/>
      <c r="Y161" s="146"/>
    </row>
    <row r="162" spans="1:18" s="31" customFormat="1" ht="13.5" customHeight="1">
      <c r="A162" s="8"/>
      <c r="B162" s="32"/>
      <c r="C162" s="9"/>
      <c r="E162" s="66" t="s">
        <v>79</v>
      </c>
      <c r="F162" s="33"/>
      <c r="O162" s="42"/>
      <c r="P162" s="38"/>
      <c r="R162" s="57">
        <v>800</v>
      </c>
    </row>
    <row r="163" spans="1:25" s="129" customFormat="1" ht="22.5" customHeight="1">
      <c r="A163" s="164"/>
      <c r="B163" s="164"/>
      <c r="C163" s="164"/>
      <c r="D163" s="164"/>
      <c r="E163" s="164"/>
      <c r="F163" s="164"/>
      <c r="G163" s="164"/>
      <c r="H163" s="164"/>
      <c r="I163" s="164"/>
      <c r="J163" s="164"/>
      <c r="K163" s="164"/>
      <c r="L163" s="164"/>
      <c r="M163" s="164"/>
      <c r="N163" s="164"/>
      <c r="O163" s="164"/>
      <c r="P163" s="164"/>
      <c r="Q163" s="164"/>
      <c r="R163" s="164"/>
      <c r="S163" s="164"/>
      <c r="W163" s="130"/>
      <c r="X163" s="148"/>
      <c r="Y163" s="146"/>
    </row>
    <row r="164" spans="1:18" s="31" customFormat="1" ht="13.5" customHeight="1">
      <c r="A164" s="8"/>
      <c r="B164" s="32"/>
      <c r="C164" s="9"/>
      <c r="E164" s="66" t="s">
        <v>80</v>
      </c>
      <c r="F164" s="33"/>
      <c r="O164" s="42"/>
      <c r="P164" s="38"/>
      <c r="R164" s="57">
        <v>7500</v>
      </c>
    </row>
    <row r="165" spans="1:25" s="129" customFormat="1" ht="13.5" customHeight="1">
      <c r="A165" s="131"/>
      <c r="B165" s="133"/>
      <c r="C165" s="144"/>
      <c r="F165" s="149"/>
      <c r="O165" s="147"/>
      <c r="P165" s="147"/>
      <c r="R165" s="143"/>
      <c r="W165" s="130"/>
      <c r="X165" s="148"/>
      <c r="Y165" s="146"/>
    </row>
    <row r="166" spans="1:18" s="31" customFormat="1" ht="13.5" customHeight="1">
      <c r="A166" s="83"/>
      <c r="B166" s="32"/>
      <c r="C166" s="9"/>
      <c r="D166" s="53"/>
      <c r="E166" s="54" t="s">
        <v>40</v>
      </c>
      <c r="H166" s="34"/>
      <c r="I166" s="34"/>
      <c r="L166" s="38"/>
      <c r="M166" s="38"/>
      <c r="O166" s="34"/>
      <c r="R166" s="57">
        <v>34854</v>
      </c>
    </row>
    <row r="167" spans="1:25" s="129" customFormat="1" ht="13.5" customHeight="1">
      <c r="A167" s="131"/>
      <c r="B167" s="133"/>
      <c r="C167" s="144"/>
      <c r="F167" s="149"/>
      <c r="O167" s="147"/>
      <c r="P167" s="147"/>
      <c r="R167" s="143"/>
      <c r="W167" s="130"/>
      <c r="X167" s="148"/>
      <c r="Y167" s="146"/>
    </row>
    <row r="168" spans="1:18" s="31" customFormat="1" ht="13.5" customHeight="1">
      <c r="A168" s="84"/>
      <c r="B168" s="32"/>
      <c r="C168" s="9"/>
      <c r="E168" s="54" t="s">
        <v>8</v>
      </c>
      <c r="F168" s="53"/>
      <c r="H168" s="34"/>
      <c r="I168" s="34"/>
      <c r="L168" s="38"/>
      <c r="M168" s="38"/>
      <c r="O168" s="34"/>
      <c r="R168" s="57">
        <f>SUM(P170)</f>
        <v>251774</v>
      </c>
    </row>
    <row r="169" spans="1:15" s="31" customFormat="1" ht="13.5" customHeight="1">
      <c r="A169" s="90"/>
      <c r="B169" s="32"/>
      <c r="C169" s="9"/>
      <c r="H169" s="34"/>
      <c r="I169" s="34"/>
      <c r="L169" s="38"/>
      <c r="M169" s="38"/>
      <c r="O169" s="34"/>
    </row>
    <row r="170" spans="1:16" s="31" customFormat="1" ht="13.5" customHeight="1">
      <c r="A170" s="84"/>
      <c r="B170" s="32"/>
      <c r="C170" s="9"/>
      <c r="E170" s="39"/>
      <c r="F170" s="54" t="s">
        <v>120</v>
      </c>
      <c r="H170" s="34"/>
      <c r="I170" s="34"/>
      <c r="L170" s="38"/>
      <c r="M170" s="38"/>
      <c r="O170" s="34"/>
      <c r="P170" s="57">
        <v>251774</v>
      </c>
    </row>
    <row r="171" spans="1:25" s="129" customFormat="1" ht="13.5" customHeight="1">
      <c r="A171" s="131"/>
      <c r="B171" s="133"/>
      <c r="C171" s="144"/>
      <c r="F171" s="149"/>
      <c r="O171" s="147"/>
      <c r="P171" s="147"/>
      <c r="R171" s="143"/>
      <c r="W171" s="130"/>
      <c r="X171" s="148"/>
      <c r="Y171" s="146"/>
    </row>
    <row r="172" spans="1:18" s="31" customFormat="1" ht="13.5" customHeight="1">
      <c r="A172" s="83"/>
      <c r="B172" s="32"/>
      <c r="C172" s="9"/>
      <c r="D172" s="8"/>
      <c r="E172" s="54" t="s">
        <v>9</v>
      </c>
      <c r="F172" s="53"/>
      <c r="H172" s="34"/>
      <c r="I172" s="34"/>
      <c r="L172" s="38"/>
      <c r="M172" s="38"/>
      <c r="O172" s="34"/>
      <c r="R172" s="57">
        <f>SUM(P174:P177)</f>
        <v>186451</v>
      </c>
    </row>
    <row r="173" spans="1:15" s="31" customFormat="1" ht="13.5" customHeight="1">
      <c r="A173" s="83"/>
      <c r="B173" s="32"/>
      <c r="C173" s="9"/>
      <c r="D173" s="8"/>
      <c r="F173" s="53"/>
      <c r="H173" s="34"/>
      <c r="I173" s="34"/>
      <c r="L173" s="38"/>
      <c r="M173" s="38"/>
      <c r="O173" s="34"/>
    </row>
    <row r="174" spans="1:16" s="31" customFormat="1" ht="13.5" customHeight="1">
      <c r="A174" s="83"/>
      <c r="B174" s="32"/>
      <c r="C174" s="9"/>
      <c r="D174" s="8"/>
      <c r="E174" s="39"/>
      <c r="F174" s="54" t="s">
        <v>10</v>
      </c>
      <c r="H174" s="34"/>
      <c r="I174" s="34"/>
      <c r="L174" s="38"/>
      <c r="M174" s="38"/>
      <c r="O174" s="34"/>
      <c r="P174" s="57">
        <v>184227</v>
      </c>
    </row>
    <row r="175" spans="1:18" s="129" customFormat="1" ht="13.5" customHeight="1">
      <c r="A175" s="131"/>
      <c r="B175" s="133"/>
      <c r="C175" s="144"/>
      <c r="E175" s="136"/>
      <c r="F175" s="138"/>
      <c r="O175" s="147"/>
      <c r="P175" s="147"/>
      <c r="R175" s="143"/>
    </row>
    <row r="176" spans="1:16" ht="13.5" customHeight="1">
      <c r="A176" s="84"/>
      <c r="B176" s="32"/>
      <c r="C176" s="9"/>
      <c r="D176" s="31"/>
      <c r="E176" s="55"/>
      <c r="F176" s="54" t="s">
        <v>11</v>
      </c>
      <c r="G176" s="31"/>
      <c r="H176" s="31"/>
      <c r="I176" s="31"/>
      <c r="J176" s="31"/>
      <c r="K176" s="31"/>
      <c r="L176" s="31"/>
      <c r="M176" s="31"/>
      <c r="N176" s="31"/>
      <c r="O176" s="38"/>
      <c r="P176" s="57">
        <v>2224</v>
      </c>
    </row>
    <row r="177" spans="1:18" s="129" customFormat="1" ht="13.5" customHeight="1">
      <c r="A177" s="131"/>
      <c r="B177" s="133"/>
      <c r="C177" s="144"/>
      <c r="E177" s="136"/>
      <c r="F177" s="138"/>
      <c r="O177" s="147"/>
      <c r="P177" s="147"/>
      <c r="R177" s="143"/>
    </row>
    <row r="178" spans="1:17" s="31" customFormat="1" ht="13.5" customHeight="1">
      <c r="A178" s="83"/>
      <c r="B178" s="32"/>
      <c r="C178" s="54" t="s">
        <v>41</v>
      </c>
      <c r="D178" s="54" t="s">
        <v>15</v>
      </c>
      <c r="E178" s="54"/>
      <c r="F178" s="53"/>
      <c r="O178" s="184">
        <f>SUM(Q180:R183)</f>
        <v>228000</v>
      </c>
      <c r="P178" s="184"/>
      <c r="Q178" s="31" t="s">
        <v>35</v>
      </c>
    </row>
    <row r="179" spans="1:18" s="31" customFormat="1" ht="13.5" customHeight="1">
      <c r="A179" s="86"/>
      <c r="B179" s="32"/>
      <c r="C179" s="9"/>
      <c r="F179" s="54"/>
      <c r="O179" s="38"/>
      <c r="P179" s="38"/>
      <c r="Q179" s="186"/>
      <c r="R179" s="186"/>
    </row>
    <row r="180" spans="1:18" s="31" customFormat="1" ht="13.5" customHeight="1">
      <c r="A180" s="86"/>
      <c r="B180" s="32"/>
      <c r="C180" s="9"/>
      <c r="F180" s="54" t="s">
        <v>81</v>
      </c>
      <c r="O180" s="38"/>
      <c r="P180" s="38"/>
      <c r="Q180" s="186">
        <v>8000</v>
      </c>
      <c r="R180" s="186"/>
    </row>
    <row r="181" spans="1:17" s="129" customFormat="1" ht="13.5" customHeight="1">
      <c r="A181" s="151"/>
      <c r="B181" s="133"/>
      <c r="C181" s="144"/>
      <c r="F181" s="136"/>
      <c r="O181" s="147"/>
      <c r="P181" s="147"/>
      <c r="Q181" s="147"/>
    </row>
    <row r="182" spans="1:18" s="31" customFormat="1" ht="13.5" customHeight="1">
      <c r="A182" s="86"/>
      <c r="B182" s="32"/>
      <c r="C182" s="9"/>
      <c r="F182" s="54" t="s">
        <v>82</v>
      </c>
      <c r="O182" s="38"/>
      <c r="P182" s="38"/>
      <c r="Q182" s="186">
        <v>220000</v>
      </c>
      <c r="R182" s="186"/>
    </row>
    <row r="183" spans="1:17" s="129" customFormat="1" ht="13.5" customHeight="1">
      <c r="A183" s="151"/>
      <c r="B183" s="133"/>
      <c r="C183" s="144"/>
      <c r="E183" s="136"/>
      <c r="F183" s="131"/>
      <c r="O183" s="147"/>
      <c r="P183" s="147"/>
      <c r="Q183" s="147"/>
    </row>
    <row r="184" spans="1:17" s="31" customFormat="1" ht="13.5" customHeight="1">
      <c r="A184" s="83"/>
      <c r="B184" s="32"/>
      <c r="C184" s="54" t="s">
        <v>42</v>
      </c>
      <c r="D184" s="54" t="s">
        <v>14</v>
      </c>
      <c r="E184" s="54"/>
      <c r="F184" s="54"/>
      <c r="G184" s="54"/>
      <c r="J184" s="53"/>
      <c r="O184" s="184">
        <f>Q186</f>
        <v>1446407</v>
      </c>
      <c r="P184" s="184"/>
      <c r="Q184" s="31" t="s">
        <v>35</v>
      </c>
    </row>
    <row r="185" spans="1:16" s="31" customFormat="1" ht="13.5" customHeight="1">
      <c r="A185" s="83"/>
      <c r="B185" s="32"/>
      <c r="C185" s="55"/>
      <c r="D185" s="58"/>
      <c r="F185" s="53"/>
      <c r="G185" s="53"/>
      <c r="O185" s="38"/>
      <c r="P185" s="38"/>
    </row>
    <row r="186" spans="1:18" s="31" customFormat="1" ht="13.5" customHeight="1">
      <c r="A186" s="83"/>
      <c r="B186" s="32"/>
      <c r="C186" s="55"/>
      <c r="D186" s="58"/>
      <c r="E186" s="54" t="s">
        <v>43</v>
      </c>
      <c r="F186" s="54"/>
      <c r="G186" s="54"/>
      <c r="J186" s="90"/>
      <c r="O186" s="38"/>
      <c r="P186" s="38"/>
      <c r="Q186" s="185">
        <v>1446407</v>
      </c>
      <c r="R186" s="185"/>
    </row>
    <row r="187" spans="1:17" s="129" customFormat="1" ht="13.5" customHeight="1">
      <c r="A187" s="151"/>
      <c r="B187" s="133"/>
      <c r="C187" s="144"/>
      <c r="F187" s="136"/>
      <c r="O187" s="147"/>
      <c r="P187" s="147"/>
      <c r="Q187" s="147"/>
    </row>
    <row r="188" spans="2:16" s="31" customFormat="1" ht="13.5" customHeight="1">
      <c r="B188" s="32"/>
      <c r="C188" s="55"/>
      <c r="D188" s="58"/>
      <c r="E188" s="54"/>
      <c r="F188" s="53"/>
      <c r="G188" s="53"/>
      <c r="O188" s="38"/>
      <c r="P188" s="38"/>
    </row>
    <row r="189" spans="1:19" ht="15" customHeight="1">
      <c r="A189" s="168" t="s">
        <v>25</v>
      </c>
      <c r="B189" s="169"/>
      <c r="C189" s="169"/>
      <c r="D189" s="169"/>
      <c r="E189" s="169"/>
      <c r="F189" s="169"/>
      <c r="L189" s="18"/>
      <c r="M189" s="18"/>
      <c r="N189" s="18"/>
      <c r="Q189" s="7"/>
      <c r="R189" s="7"/>
      <c r="S189" s="7"/>
    </row>
    <row r="190" spans="1:6" ht="15" customHeight="1">
      <c r="A190" s="169"/>
      <c r="B190" s="169"/>
      <c r="C190" s="169"/>
      <c r="D190" s="169"/>
      <c r="E190" s="169"/>
      <c r="F190" s="169"/>
    </row>
    <row r="191" spans="1:18" ht="15" customHeight="1">
      <c r="A191" s="95"/>
      <c r="B191" s="168" t="s">
        <v>89</v>
      </c>
      <c r="C191" s="169"/>
      <c r="D191" s="169"/>
      <c r="E191" s="169"/>
      <c r="F191" s="169"/>
      <c r="G191" s="169"/>
      <c r="H191" s="170"/>
      <c r="I191" s="170"/>
      <c r="J191" s="170"/>
      <c r="K191" s="170"/>
      <c r="L191" s="170"/>
      <c r="M191" s="170"/>
      <c r="N191" s="170"/>
      <c r="O191" s="170"/>
      <c r="P191" s="170"/>
      <c r="Q191" s="170"/>
      <c r="R191" s="170"/>
    </row>
    <row r="192" spans="1:18" ht="15" customHeight="1">
      <c r="A192" s="8"/>
      <c r="B192" s="169"/>
      <c r="C192" s="169"/>
      <c r="D192" s="169"/>
      <c r="E192" s="169"/>
      <c r="F192" s="169"/>
      <c r="G192" s="169"/>
      <c r="H192" s="170"/>
      <c r="I192" s="170"/>
      <c r="J192" s="170"/>
      <c r="K192" s="170"/>
      <c r="L192" s="170"/>
      <c r="M192" s="170"/>
      <c r="N192" s="170"/>
      <c r="O192" s="170"/>
      <c r="P192" s="170"/>
      <c r="Q192" s="170"/>
      <c r="R192" s="170"/>
    </row>
    <row r="193" spans="1:18" ht="3.75" customHeight="1">
      <c r="A193" s="8"/>
      <c r="B193" s="95"/>
      <c r="C193" s="95"/>
      <c r="D193" s="95"/>
      <c r="E193" s="95"/>
      <c r="F193" s="95"/>
      <c r="G193" s="95"/>
      <c r="H193" s="99"/>
      <c r="I193" s="99"/>
      <c r="J193" s="99"/>
      <c r="K193" s="99"/>
      <c r="L193" s="99"/>
      <c r="M193" s="99"/>
      <c r="N193" s="99"/>
      <c r="O193" s="99"/>
      <c r="P193" s="99"/>
      <c r="Q193" s="99"/>
      <c r="R193" s="99"/>
    </row>
    <row r="194" spans="2:6" ht="18" customHeight="1">
      <c r="B194" s="37"/>
      <c r="C194" s="111" t="s">
        <v>37</v>
      </c>
      <c r="D194" s="9" t="s">
        <v>83</v>
      </c>
      <c r="E194" s="13"/>
      <c r="F194" s="4"/>
    </row>
    <row r="195" spans="1:19" s="152" customFormat="1" ht="18" customHeight="1">
      <c r="A195" s="167"/>
      <c r="B195" s="167"/>
      <c r="C195" s="167"/>
      <c r="D195" s="167"/>
      <c r="E195" s="167"/>
      <c r="F195" s="167"/>
      <c r="G195" s="167"/>
      <c r="H195" s="167"/>
      <c r="I195" s="167"/>
      <c r="J195" s="167"/>
      <c r="K195" s="167"/>
      <c r="L195" s="167"/>
      <c r="M195" s="167"/>
      <c r="N195" s="167"/>
      <c r="O195" s="167"/>
      <c r="P195" s="167"/>
      <c r="Q195" s="167"/>
      <c r="R195" s="167"/>
      <c r="S195" s="167"/>
    </row>
    <row r="196" spans="2:6" ht="18" customHeight="1">
      <c r="B196" s="37"/>
      <c r="C196" s="111" t="s">
        <v>12</v>
      </c>
      <c r="D196" s="9" t="s">
        <v>84</v>
      </c>
      <c r="E196" s="13"/>
      <c r="F196" s="4"/>
    </row>
    <row r="197" spans="1:19" s="152" customFormat="1" ht="18" customHeight="1">
      <c r="A197" s="167"/>
      <c r="B197" s="167"/>
      <c r="C197" s="167"/>
      <c r="D197" s="167"/>
      <c r="E197" s="167"/>
      <c r="F197" s="167"/>
      <c r="G197" s="167"/>
      <c r="H197" s="167"/>
      <c r="I197" s="167"/>
      <c r="J197" s="167"/>
      <c r="K197" s="167"/>
      <c r="L197" s="167"/>
      <c r="M197" s="167"/>
      <c r="N197" s="167"/>
      <c r="O197" s="167"/>
      <c r="P197" s="167"/>
      <c r="Q197" s="167"/>
      <c r="R197" s="167"/>
      <c r="S197" s="167"/>
    </row>
    <row r="198" spans="3:6" ht="18" customHeight="1">
      <c r="C198" s="111" t="s">
        <v>0</v>
      </c>
      <c r="D198" s="9" t="s">
        <v>117</v>
      </c>
      <c r="E198" s="13"/>
      <c r="F198" s="4"/>
    </row>
    <row r="199" spans="1:19" s="152" customFormat="1" ht="18" customHeight="1">
      <c r="A199" s="167"/>
      <c r="B199" s="167"/>
      <c r="C199" s="167"/>
      <c r="D199" s="167"/>
      <c r="E199" s="167"/>
      <c r="F199" s="167"/>
      <c r="G199" s="167"/>
      <c r="H199" s="167"/>
      <c r="I199" s="167"/>
      <c r="J199" s="167"/>
      <c r="K199" s="167"/>
      <c r="L199" s="167"/>
      <c r="M199" s="167"/>
      <c r="N199" s="167"/>
      <c r="O199" s="167"/>
      <c r="P199" s="167"/>
      <c r="Q199" s="167"/>
      <c r="R199" s="167"/>
      <c r="S199" s="167"/>
    </row>
    <row r="200" spans="3:6" ht="18" customHeight="1">
      <c r="C200" s="111" t="s">
        <v>41</v>
      </c>
      <c r="D200" s="9" t="s">
        <v>85</v>
      </c>
      <c r="E200" s="13"/>
      <c r="F200" s="4"/>
    </row>
    <row r="201" spans="1:19" s="152" customFormat="1" ht="18" customHeight="1">
      <c r="A201" s="167"/>
      <c r="B201" s="167"/>
      <c r="C201" s="167"/>
      <c r="D201" s="167"/>
      <c r="E201" s="167"/>
      <c r="F201" s="167"/>
      <c r="G201" s="167"/>
      <c r="H201" s="167"/>
      <c r="I201" s="167"/>
      <c r="J201" s="167"/>
      <c r="K201" s="167"/>
      <c r="L201" s="167"/>
      <c r="M201" s="167"/>
      <c r="N201" s="167"/>
      <c r="O201" s="167"/>
      <c r="P201" s="167"/>
      <c r="Q201" s="167"/>
      <c r="R201" s="167"/>
      <c r="S201" s="167"/>
    </row>
    <row r="202" spans="3:10" ht="18" customHeight="1">
      <c r="C202" s="111" t="s">
        <v>42</v>
      </c>
      <c r="D202" s="9" t="s">
        <v>86</v>
      </c>
      <c r="E202" s="13"/>
      <c r="F202" s="4"/>
      <c r="J202" s="20"/>
    </row>
    <row r="203" spans="1:19" s="152" customFormat="1" ht="18" customHeight="1">
      <c r="A203" s="167"/>
      <c r="B203" s="167"/>
      <c r="C203" s="167"/>
      <c r="D203" s="167"/>
      <c r="E203" s="167"/>
      <c r="F203" s="167"/>
      <c r="G203" s="167"/>
      <c r="H203" s="167"/>
      <c r="I203" s="167"/>
      <c r="J203" s="167"/>
      <c r="K203" s="167"/>
      <c r="L203" s="167"/>
      <c r="M203" s="167"/>
      <c r="N203" s="167"/>
      <c r="O203" s="167"/>
      <c r="P203" s="167"/>
      <c r="Q203" s="167"/>
      <c r="R203" s="167"/>
      <c r="S203" s="167"/>
    </row>
    <row r="204" spans="3:10" ht="18" customHeight="1">
      <c r="C204" s="111" t="s">
        <v>111</v>
      </c>
      <c r="D204" s="9" t="s">
        <v>87</v>
      </c>
      <c r="E204" s="13"/>
      <c r="F204" s="4"/>
      <c r="J204" s="20"/>
    </row>
    <row r="205" spans="1:18" s="152" customFormat="1" ht="18" customHeight="1">
      <c r="A205" s="153"/>
      <c r="B205" s="154"/>
      <c r="C205" s="154"/>
      <c r="D205" s="154"/>
      <c r="E205" s="154"/>
      <c r="F205" s="154"/>
      <c r="G205" s="154"/>
      <c r="H205" s="154"/>
      <c r="I205" s="154"/>
      <c r="J205" s="154"/>
      <c r="K205" s="154"/>
      <c r="L205" s="154"/>
      <c r="M205" s="154"/>
      <c r="N205" s="154"/>
      <c r="O205" s="154"/>
      <c r="P205" s="154"/>
      <c r="Q205" s="154"/>
      <c r="R205" s="154"/>
    </row>
    <row r="206" spans="3:18" ht="18" customHeight="1">
      <c r="C206" s="111" t="s">
        <v>112</v>
      </c>
      <c r="D206" s="182" t="s">
        <v>88</v>
      </c>
      <c r="E206" s="183"/>
      <c r="F206" s="183"/>
      <c r="G206" s="183"/>
      <c r="H206" s="183"/>
      <c r="I206" s="183"/>
      <c r="J206" s="183"/>
      <c r="K206" s="183"/>
      <c r="L206" s="183"/>
      <c r="M206" s="183"/>
      <c r="N206" s="183"/>
      <c r="O206" s="183"/>
      <c r="P206" s="183"/>
      <c r="Q206" s="183"/>
      <c r="R206" s="183"/>
    </row>
    <row r="207" spans="1:18" s="152" customFormat="1" ht="18" customHeight="1">
      <c r="A207" s="167"/>
      <c r="B207" s="167"/>
      <c r="C207" s="167"/>
      <c r="D207" s="167"/>
      <c r="E207" s="167"/>
      <c r="F207" s="167"/>
      <c r="G207" s="167"/>
      <c r="H207" s="167"/>
      <c r="I207" s="167"/>
      <c r="J207" s="167"/>
      <c r="K207" s="167"/>
      <c r="L207" s="167"/>
      <c r="M207" s="167"/>
      <c r="N207" s="167"/>
      <c r="O207" s="167"/>
      <c r="P207" s="167"/>
      <c r="Q207" s="167"/>
      <c r="R207" s="167"/>
    </row>
    <row r="208" spans="3:10" ht="18" customHeight="1">
      <c r="C208" s="111" t="s">
        <v>113</v>
      </c>
      <c r="D208" s="9" t="s">
        <v>90</v>
      </c>
      <c r="E208" s="13"/>
      <c r="F208" s="4"/>
      <c r="J208" s="20"/>
    </row>
    <row r="209" spans="1:18" s="152" customFormat="1" ht="18" customHeight="1">
      <c r="A209" s="153"/>
      <c r="B209" s="154"/>
      <c r="C209" s="154"/>
      <c r="D209" s="154"/>
      <c r="E209" s="154"/>
      <c r="F209" s="154"/>
      <c r="G209" s="154"/>
      <c r="H209" s="154"/>
      <c r="I209" s="154"/>
      <c r="J209" s="154"/>
      <c r="K209" s="154"/>
      <c r="L209" s="154"/>
      <c r="M209" s="154"/>
      <c r="N209" s="154"/>
      <c r="O209" s="154"/>
      <c r="P209" s="154"/>
      <c r="Q209" s="154"/>
      <c r="R209" s="154"/>
    </row>
    <row r="210" spans="3:10" ht="18" customHeight="1">
      <c r="C210" s="111" t="s">
        <v>114</v>
      </c>
      <c r="D210" s="9" t="s">
        <v>91</v>
      </c>
      <c r="E210" s="13"/>
      <c r="F210" s="4"/>
      <c r="J210" s="20"/>
    </row>
    <row r="211" spans="1:18" s="152" customFormat="1" ht="18" customHeight="1">
      <c r="A211" s="167"/>
      <c r="B211" s="167"/>
      <c r="C211" s="167"/>
      <c r="D211" s="167"/>
      <c r="E211" s="167"/>
      <c r="F211" s="167"/>
      <c r="G211" s="167"/>
      <c r="H211" s="167"/>
      <c r="I211" s="167"/>
      <c r="J211" s="167"/>
      <c r="K211" s="167"/>
      <c r="L211" s="167"/>
      <c r="M211" s="167"/>
      <c r="N211" s="167"/>
      <c r="O211" s="167"/>
      <c r="P211" s="167"/>
      <c r="Q211" s="167"/>
      <c r="R211" s="167"/>
    </row>
    <row r="212" spans="3:18" ht="18" customHeight="1">
      <c r="C212" s="111" t="s">
        <v>115</v>
      </c>
      <c r="D212" s="182" t="s">
        <v>92</v>
      </c>
      <c r="E212" s="183"/>
      <c r="F212" s="183"/>
      <c r="G212" s="183"/>
      <c r="H212" s="183"/>
      <c r="I212" s="183"/>
      <c r="J212" s="183"/>
      <c r="K212" s="183"/>
      <c r="L212" s="183"/>
      <c r="M212" s="183"/>
      <c r="N212" s="183"/>
      <c r="O212" s="183"/>
      <c r="P212" s="183"/>
      <c r="Q212" s="183"/>
      <c r="R212" s="183"/>
    </row>
    <row r="213" spans="1:18" s="152" customFormat="1" ht="18" customHeight="1">
      <c r="A213" s="167"/>
      <c r="B213" s="167"/>
      <c r="C213" s="167"/>
      <c r="D213" s="167"/>
      <c r="E213" s="167"/>
      <c r="F213" s="167"/>
      <c r="G213" s="167"/>
      <c r="H213" s="167"/>
      <c r="I213" s="167"/>
      <c r="J213" s="167"/>
      <c r="K213" s="167"/>
      <c r="L213" s="167"/>
      <c r="M213" s="167"/>
      <c r="N213" s="167"/>
      <c r="O213" s="167"/>
      <c r="P213" s="167"/>
      <c r="Q213" s="167"/>
      <c r="R213" s="167"/>
    </row>
    <row r="214" spans="3:10" ht="18" customHeight="1">
      <c r="C214" s="112" t="s">
        <v>116</v>
      </c>
      <c r="D214" s="9" t="s">
        <v>93</v>
      </c>
      <c r="E214" s="13"/>
      <c r="F214" s="4"/>
      <c r="J214" s="20"/>
    </row>
    <row r="215" spans="1:18" s="152" customFormat="1" ht="18" customHeight="1">
      <c r="A215" s="153"/>
      <c r="B215" s="154"/>
      <c r="C215" s="154"/>
      <c r="D215" s="154"/>
      <c r="E215" s="154"/>
      <c r="F215" s="154"/>
      <c r="G215" s="154"/>
      <c r="H215" s="154"/>
      <c r="I215" s="154"/>
      <c r="J215" s="154"/>
      <c r="K215" s="154"/>
      <c r="L215" s="154"/>
      <c r="M215" s="154"/>
      <c r="N215" s="154"/>
      <c r="O215" s="154"/>
      <c r="P215" s="154"/>
      <c r="Q215" s="154"/>
      <c r="R215" s="154"/>
    </row>
    <row r="216" spans="1:11" ht="15" customHeight="1">
      <c r="A216" s="95"/>
      <c r="B216" s="168" t="s">
        <v>94</v>
      </c>
      <c r="C216" s="169"/>
      <c r="D216" s="169"/>
      <c r="E216" s="169"/>
      <c r="F216" s="169"/>
      <c r="G216" s="169"/>
      <c r="J216" s="14"/>
      <c r="K216" s="14"/>
    </row>
    <row r="217" spans="1:8" ht="15" customHeight="1">
      <c r="A217" s="8"/>
      <c r="B217" s="169"/>
      <c r="C217" s="169"/>
      <c r="D217" s="169"/>
      <c r="E217" s="169"/>
      <c r="F217" s="169"/>
      <c r="G217" s="169"/>
      <c r="H217" s="20" t="s">
        <v>36</v>
      </c>
    </row>
    <row r="218" spans="1:8" ht="0.75" customHeight="1">
      <c r="A218" s="8"/>
      <c r="B218" s="95"/>
      <c r="C218" s="95"/>
      <c r="E218" s="95"/>
      <c r="F218" s="95"/>
      <c r="G218" s="95"/>
      <c r="H218" s="20"/>
    </row>
    <row r="219" spans="1:8" ht="18" customHeight="1">
      <c r="A219" s="8"/>
      <c r="B219" s="95"/>
      <c r="C219" s="9" t="s">
        <v>37</v>
      </c>
      <c r="D219" s="8" t="s">
        <v>95</v>
      </c>
      <c r="E219" s="95"/>
      <c r="F219" s="95"/>
      <c r="G219" s="95"/>
      <c r="H219" s="20"/>
    </row>
    <row r="220" spans="1:8" ht="18" customHeight="1">
      <c r="A220" s="8"/>
      <c r="B220" s="95"/>
      <c r="C220" s="95"/>
      <c r="D220" s="9" t="s">
        <v>96</v>
      </c>
      <c r="E220" s="95"/>
      <c r="F220" s="95"/>
      <c r="G220" s="95"/>
      <c r="H220" s="20"/>
    </row>
    <row r="221" spans="1:19" s="104" customFormat="1" ht="18" customHeight="1">
      <c r="A221" s="163"/>
      <c r="B221" s="163"/>
      <c r="C221" s="163"/>
      <c r="D221" s="163"/>
      <c r="E221" s="163"/>
      <c r="F221" s="163"/>
      <c r="G221" s="163"/>
      <c r="H221" s="163"/>
      <c r="I221" s="163"/>
      <c r="J221" s="163"/>
      <c r="K221" s="163"/>
      <c r="L221" s="163"/>
      <c r="M221" s="163"/>
      <c r="N221" s="163"/>
      <c r="O221" s="163"/>
      <c r="P221" s="163"/>
      <c r="Q221" s="163"/>
      <c r="R221" s="163"/>
      <c r="S221" s="163"/>
    </row>
    <row r="222" spans="3:15" ht="18" customHeight="1">
      <c r="C222" s="9" t="s">
        <v>12</v>
      </c>
      <c r="D222" s="8" t="s">
        <v>97</v>
      </c>
      <c r="E222" s="13"/>
      <c r="F222" s="4"/>
      <c r="O222" s="20"/>
    </row>
    <row r="223" spans="1:19" s="104" customFormat="1" ht="18" customHeight="1">
      <c r="A223" s="163"/>
      <c r="B223" s="163"/>
      <c r="C223" s="163"/>
      <c r="D223" s="163"/>
      <c r="E223" s="163"/>
      <c r="F223" s="163"/>
      <c r="G223" s="163"/>
      <c r="H223" s="163"/>
      <c r="I223" s="163"/>
      <c r="J223" s="163"/>
      <c r="K223" s="163"/>
      <c r="L223" s="163"/>
      <c r="M223" s="163"/>
      <c r="N223" s="163"/>
      <c r="O223" s="163"/>
      <c r="P223" s="163"/>
      <c r="Q223" s="163"/>
      <c r="R223" s="163"/>
      <c r="S223" s="163"/>
    </row>
    <row r="224" spans="2:15" ht="18" customHeight="1">
      <c r="B224" s="20"/>
      <c r="C224" s="9" t="s">
        <v>0</v>
      </c>
      <c r="D224" s="9" t="s">
        <v>98</v>
      </c>
      <c r="E224" s="6"/>
      <c r="F224" s="6"/>
      <c r="G224" s="36"/>
      <c r="H224" s="36"/>
      <c r="I224" s="36"/>
      <c r="J224" s="36"/>
      <c r="K224" s="36"/>
      <c r="L224" s="36"/>
      <c r="M224" s="36"/>
      <c r="N224" s="36"/>
      <c r="O224" s="36"/>
    </row>
    <row r="225" spans="1:15" s="104" customFormat="1" ht="18" customHeight="1">
      <c r="A225" s="155"/>
      <c r="B225" s="109"/>
      <c r="E225" s="156"/>
      <c r="F225" s="157"/>
      <c r="G225" s="158"/>
      <c r="H225" s="158"/>
      <c r="I225" s="158"/>
      <c r="J225" s="158"/>
      <c r="K225" s="158"/>
      <c r="L225" s="158"/>
      <c r="M225" s="158"/>
      <c r="N225" s="158"/>
      <c r="O225" s="158"/>
    </row>
    <row r="226" spans="1:15" ht="18" customHeight="1">
      <c r="A226" s="98"/>
      <c r="B226" s="18"/>
      <c r="C226" s="111" t="s">
        <v>41</v>
      </c>
      <c r="D226" s="9" t="s">
        <v>99</v>
      </c>
      <c r="E226" s="20"/>
      <c r="F226" s="6"/>
      <c r="G226" s="36"/>
      <c r="H226" s="36"/>
      <c r="I226" s="36"/>
      <c r="J226" s="36"/>
      <c r="K226" s="36"/>
      <c r="L226" s="36"/>
      <c r="M226" s="36"/>
      <c r="N226" s="36"/>
      <c r="O226" s="36"/>
    </row>
    <row r="227" spans="1:19" s="104" customFormat="1" ht="18" customHeight="1">
      <c r="A227" s="163"/>
      <c r="B227" s="163"/>
      <c r="C227" s="163"/>
      <c r="D227" s="163"/>
      <c r="E227" s="163"/>
      <c r="F227" s="163"/>
      <c r="G227" s="163"/>
      <c r="H227" s="163"/>
      <c r="I227" s="163"/>
      <c r="J227" s="163"/>
      <c r="K227" s="163"/>
      <c r="L227" s="163"/>
      <c r="M227" s="163"/>
      <c r="N227" s="163"/>
      <c r="O227" s="163"/>
      <c r="P227" s="163"/>
      <c r="Q227" s="163"/>
      <c r="R227" s="163"/>
      <c r="S227" s="163"/>
    </row>
    <row r="228" spans="1:15" ht="18" customHeight="1">
      <c r="A228" s="98"/>
      <c r="B228" s="18"/>
      <c r="C228" s="111" t="s">
        <v>42</v>
      </c>
      <c r="D228" s="8" t="s">
        <v>100</v>
      </c>
      <c r="E228" s="20"/>
      <c r="F228" s="6"/>
      <c r="G228" s="36"/>
      <c r="H228" s="36"/>
      <c r="I228" s="36"/>
      <c r="J228" s="36"/>
      <c r="K228" s="36"/>
      <c r="L228" s="36"/>
      <c r="M228" s="36"/>
      <c r="N228" s="36"/>
      <c r="O228" s="36"/>
    </row>
    <row r="229" ht="18" customHeight="1"/>
    <row r="230" spans="1:15" ht="18" customHeight="1">
      <c r="A230" s="98"/>
      <c r="B230" s="18"/>
      <c r="D230" s="8" t="s">
        <v>101</v>
      </c>
      <c r="E230" s="20"/>
      <c r="F230" s="6"/>
      <c r="G230" s="36"/>
      <c r="H230" s="36"/>
      <c r="I230" s="36"/>
      <c r="J230" s="36"/>
      <c r="K230" s="36"/>
      <c r="L230" s="36"/>
      <c r="M230" s="36"/>
      <c r="N230" s="36"/>
      <c r="O230" s="36"/>
    </row>
    <row r="231" spans="1:15" s="104" customFormat="1" ht="18" customHeight="1">
      <c r="A231" s="155"/>
      <c r="B231" s="109"/>
      <c r="E231" s="156"/>
      <c r="F231" s="157"/>
      <c r="G231" s="158"/>
      <c r="H231" s="158"/>
      <c r="I231" s="158"/>
      <c r="J231" s="158"/>
      <c r="K231" s="158"/>
      <c r="L231" s="158"/>
      <c r="M231" s="158"/>
      <c r="N231" s="158"/>
      <c r="O231" s="158"/>
    </row>
    <row r="232" spans="1:15" ht="18" customHeight="1">
      <c r="A232" s="98"/>
      <c r="B232" s="18"/>
      <c r="D232" s="8" t="s">
        <v>102</v>
      </c>
      <c r="E232" s="20"/>
      <c r="F232" s="6"/>
      <c r="G232" s="36"/>
      <c r="H232" s="36"/>
      <c r="I232" s="36"/>
      <c r="J232" s="36"/>
      <c r="K232" s="36"/>
      <c r="L232" s="36"/>
      <c r="M232" s="36"/>
      <c r="N232" s="36"/>
      <c r="O232" s="36"/>
    </row>
    <row r="233" spans="1:15" s="104" customFormat="1" ht="18" customHeight="1">
      <c r="A233" s="155"/>
      <c r="B233" s="109"/>
      <c r="E233" s="156"/>
      <c r="F233" s="157"/>
      <c r="G233" s="158"/>
      <c r="H233" s="158"/>
      <c r="I233" s="158"/>
      <c r="J233" s="158"/>
      <c r="K233" s="158"/>
      <c r="L233" s="158"/>
      <c r="M233" s="158"/>
      <c r="N233" s="158"/>
      <c r="O233" s="158"/>
    </row>
    <row r="234" spans="1:15" ht="18" customHeight="1">
      <c r="A234" s="98"/>
      <c r="B234" s="18"/>
      <c r="D234" s="8" t="s">
        <v>103</v>
      </c>
      <c r="E234" s="20"/>
      <c r="F234" s="6"/>
      <c r="G234" s="36"/>
      <c r="H234" s="36"/>
      <c r="I234" s="36"/>
      <c r="J234" s="36"/>
      <c r="K234" s="36"/>
      <c r="L234" s="36"/>
      <c r="M234" s="36"/>
      <c r="N234" s="36"/>
      <c r="O234" s="36"/>
    </row>
    <row r="235" spans="1:15" s="104" customFormat="1" ht="18" customHeight="1">
      <c r="A235" s="155"/>
      <c r="B235" s="109"/>
      <c r="E235" s="156"/>
      <c r="F235" s="157"/>
      <c r="G235" s="158"/>
      <c r="H235" s="158"/>
      <c r="I235" s="158"/>
      <c r="J235" s="158"/>
      <c r="K235" s="158"/>
      <c r="L235" s="158"/>
      <c r="M235" s="158"/>
      <c r="N235" s="158"/>
      <c r="O235" s="158"/>
    </row>
    <row r="236" spans="3:15" ht="18" customHeight="1">
      <c r="C236" s="111" t="s">
        <v>111</v>
      </c>
      <c r="D236" s="8" t="s">
        <v>104</v>
      </c>
      <c r="E236" s="13"/>
      <c r="F236" s="4"/>
      <c r="O236" s="20"/>
    </row>
    <row r="237" spans="1:19" s="104" customFormat="1" ht="18" customHeight="1">
      <c r="A237" s="163"/>
      <c r="B237" s="163"/>
      <c r="C237" s="163"/>
      <c r="D237" s="163"/>
      <c r="E237" s="163"/>
      <c r="F237" s="163"/>
      <c r="G237" s="163"/>
      <c r="H237" s="163"/>
      <c r="I237" s="163"/>
      <c r="J237" s="163"/>
      <c r="K237" s="163"/>
      <c r="L237" s="163"/>
      <c r="M237" s="163"/>
      <c r="N237" s="163"/>
      <c r="O237" s="163"/>
      <c r="P237" s="163"/>
      <c r="Q237" s="163"/>
      <c r="R237" s="163"/>
      <c r="S237" s="163"/>
    </row>
    <row r="238" spans="1:18" ht="18" customHeight="1">
      <c r="A238" s="98"/>
      <c r="B238" s="97"/>
      <c r="C238" s="111" t="s">
        <v>112</v>
      </c>
      <c r="D238" s="8" t="s">
        <v>105</v>
      </c>
      <c r="E238" s="97"/>
      <c r="F238" s="97"/>
      <c r="G238" s="97"/>
      <c r="H238" s="97"/>
      <c r="I238" s="97"/>
      <c r="J238" s="97"/>
      <c r="K238" s="97"/>
      <c r="L238" s="97"/>
      <c r="M238" s="97"/>
      <c r="N238" s="97"/>
      <c r="O238" s="97"/>
      <c r="P238" s="97"/>
      <c r="Q238" s="97"/>
      <c r="R238" s="97"/>
    </row>
    <row r="239" spans="1:19" s="104" customFormat="1" ht="18" customHeight="1">
      <c r="A239" s="163"/>
      <c r="B239" s="163"/>
      <c r="C239" s="163"/>
      <c r="D239" s="163"/>
      <c r="E239" s="163"/>
      <c r="F239" s="163"/>
      <c r="G239" s="163"/>
      <c r="H239" s="163"/>
      <c r="I239" s="163"/>
      <c r="J239" s="163"/>
      <c r="K239" s="163"/>
      <c r="L239" s="163"/>
      <c r="M239" s="163"/>
      <c r="N239" s="163"/>
      <c r="O239" s="163"/>
      <c r="P239" s="163"/>
      <c r="Q239" s="163"/>
      <c r="R239" s="163"/>
      <c r="S239" s="163"/>
    </row>
    <row r="240" spans="1:18" ht="18" customHeight="1">
      <c r="A240" s="98"/>
      <c r="B240" s="97"/>
      <c r="C240" s="111" t="s">
        <v>113</v>
      </c>
      <c r="D240" s="8" t="s">
        <v>106</v>
      </c>
      <c r="E240" s="97"/>
      <c r="F240" s="97"/>
      <c r="G240" s="97"/>
      <c r="H240" s="97"/>
      <c r="I240" s="97"/>
      <c r="J240" s="97"/>
      <c r="K240" s="97"/>
      <c r="L240" s="97"/>
      <c r="M240" s="97"/>
      <c r="N240" s="97"/>
      <c r="O240" s="97"/>
      <c r="P240" s="97"/>
      <c r="Q240" s="97"/>
      <c r="R240" s="97"/>
    </row>
    <row r="241" spans="1:19" s="104" customFormat="1" ht="18" customHeight="1">
      <c r="A241" s="163"/>
      <c r="B241" s="163"/>
      <c r="C241" s="163"/>
      <c r="D241" s="163"/>
      <c r="E241" s="163"/>
      <c r="F241" s="163"/>
      <c r="G241" s="163"/>
      <c r="H241" s="163"/>
      <c r="I241" s="163"/>
      <c r="J241" s="163"/>
      <c r="K241" s="163"/>
      <c r="L241" s="163"/>
      <c r="M241" s="163"/>
      <c r="N241" s="163"/>
      <c r="O241" s="163"/>
      <c r="P241" s="163"/>
      <c r="Q241" s="163"/>
      <c r="R241" s="163"/>
      <c r="S241" s="163"/>
    </row>
    <row r="242" spans="2:15" ht="18" customHeight="1">
      <c r="B242" s="20"/>
      <c r="C242" s="111" t="s">
        <v>114</v>
      </c>
      <c r="D242" s="9" t="s">
        <v>107</v>
      </c>
      <c r="E242" s="6"/>
      <c r="F242" s="6"/>
      <c r="G242" s="36"/>
      <c r="H242" s="36"/>
      <c r="I242" s="36"/>
      <c r="J242" s="36"/>
      <c r="K242" s="36"/>
      <c r="L242" s="36"/>
      <c r="M242" s="36"/>
      <c r="N242" s="36"/>
      <c r="O242" s="36"/>
    </row>
    <row r="243" spans="1:15" s="104" customFormat="1" ht="18" customHeight="1">
      <c r="A243" s="155"/>
      <c r="B243" s="109"/>
      <c r="E243" s="156"/>
      <c r="F243" s="157"/>
      <c r="G243" s="158"/>
      <c r="H243" s="158"/>
      <c r="I243" s="158"/>
      <c r="J243" s="158"/>
      <c r="K243" s="158"/>
      <c r="L243" s="158"/>
      <c r="M243" s="158"/>
      <c r="N243" s="158"/>
      <c r="O243" s="158"/>
    </row>
    <row r="244" spans="2:15" ht="18" customHeight="1">
      <c r="B244" s="20"/>
      <c r="C244" s="111" t="s">
        <v>115</v>
      </c>
      <c r="D244" s="9" t="s">
        <v>108</v>
      </c>
      <c r="E244" s="6"/>
      <c r="F244" s="6"/>
      <c r="G244" s="36"/>
      <c r="H244" s="36"/>
      <c r="I244" s="36"/>
      <c r="J244" s="36"/>
      <c r="K244" s="36"/>
      <c r="L244" s="36"/>
      <c r="M244" s="36"/>
      <c r="N244" s="36"/>
      <c r="O244" s="36"/>
    </row>
    <row r="245" spans="1:15" s="104" customFormat="1" ht="18" customHeight="1">
      <c r="A245" s="155"/>
      <c r="B245" s="109"/>
      <c r="E245" s="156"/>
      <c r="F245" s="157"/>
      <c r="G245" s="158"/>
      <c r="H245" s="158"/>
      <c r="I245" s="158"/>
      <c r="J245" s="158"/>
      <c r="K245" s="158"/>
      <c r="L245" s="158"/>
      <c r="M245" s="158"/>
      <c r="N245" s="158"/>
      <c r="O245" s="158"/>
    </row>
    <row r="246" spans="1:18" ht="26.25" customHeight="1">
      <c r="A246" s="6"/>
      <c r="B246" s="8" t="s">
        <v>118</v>
      </c>
      <c r="C246" s="12"/>
      <c r="O246" s="16"/>
      <c r="R246" s="16"/>
    </row>
    <row r="247" spans="1:18" ht="21.75" customHeight="1">
      <c r="A247" s="6"/>
      <c r="B247" s="8"/>
      <c r="C247" s="9" t="s">
        <v>37</v>
      </c>
      <c r="D247" s="8" t="s">
        <v>119</v>
      </c>
      <c r="O247" s="16"/>
      <c r="R247" s="16"/>
    </row>
    <row r="248" spans="1:15" s="104" customFormat="1" ht="3" customHeight="1">
      <c r="A248" s="155"/>
      <c r="B248" s="109"/>
      <c r="E248" s="156"/>
      <c r="F248" s="157"/>
      <c r="G248" s="158"/>
      <c r="H248" s="158"/>
      <c r="I248" s="158"/>
      <c r="J248" s="158"/>
      <c r="K248" s="158"/>
      <c r="L248" s="158"/>
      <c r="M248" s="158"/>
      <c r="N248" s="158"/>
      <c r="O248" s="158"/>
    </row>
    <row r="249" spans="1:18" s="104" customFormat="1" ht="3" customHeight="1">
      <c r="A249" s="155"/>
      <c r="B249" s="159"/>
      <c r="C249" s="160"/>
      <c r="O249" s="105"/>
      <c r="R249" s="105"/>
    </row>
    <row r="250" spans="1:18" s="104" customFormat="1" ht="3" customHeight="1">
      <c r="A250" s="155"/>
      <c r="B250" s="159"/>
      <c r="C250" s="160"/>
      <c r="O250" s="105"/>
      <c r="R250" s="105"/>
    </row>
    <row r="251" spans="1:18" s="104" customFormat="1" ht="3" customHeight="1">
      <c r="A251" s="155"/>
      <c r="B251" s="159"/>
      <c r="C251" s="160"/>
      <c r="O251" s="105"/>
      <c r="R251" s="105"/>
    </row>
    <row r="252" spans="1:18" s="104" customFormat="1" ht="3" customHeight="1">
      <c r="A252" s="155"/>
      <c r="B252" s="159"/>
      <c r="C252" s="160"/>
      <c r="O252" s="105"/>
      <c r="R252" s="105"/>
    </row>
    <row r="253" spans="1:18" s="104" customFormat="1" ht="3" customHeight="1">
      <c r="A253" s="155"/>
      <c r="B253" s="159"/>
      <c r="C253" s="160"/>
      <c r="O253" s="105"/>
      <c r="R253" s="105"/>
    </row>
    <row r="254" spans="3:16" ht="18" customHeight="1">
      <c r="C254" s="9" t="s">
        <v>12</v>
      </c>
      <c r="D254" s="8" t="s">
        <v>109</v>
      </c>
      <c r="E254" s="13"/>
      <c r="F254" s="4"/>
      <c r="N254" s="21"/>
      <c r="P254" s="50"/>
    </row>
    <row r="255" spans="1:19" s="104" customFormat="1" ht="18" customHeight="1">
      <c r="A255" s="166"/>
      <c r="B255" s="166"/>
      <c r="C255" s="166"/>
      <c r="D255" s="166"/>
      <c r="E255" s="166"/>
      <c r="F255" s="166"/>
      <c r="G255" s="166"/>
      <c r="H255" s="166"/>
      <c r="I255" s="166"/>
      <c r="J255" s="166"/>
      <c r="K255" s="166"/>
      <c r="L255" s="166"/>
      <c r="M255" s="166"/>
      <c r="N255" s="166"/>
      <c r="O255" s="166"/>
      <c r="P255" s="166"/>
      <c r="Q255" s="166"/>
      <c r="R255" s="166"/>
      <c r="S255" s="166"/>
    </row>
    <row r="256" spans="2:18" ht="18" customHeight="1">
      <c r="B256" s="21"/>
      <c r="C256" s="9" t="s">
        <v>0</v>
      </c>
      <c r="D256" s="12" t="s">
        <v>110</v>
      </c>
      <c r="E256" s="5"/>
      <c r="N256" s="50"/>
      <c r="R256" s="15"/>
    </row>
    <row r="257" spans="1:4" ht="12" customHeight="1">
      <c r="A257" s="98"/>
      <c r="B257" s="21"/>
      <c r="D257" s="21"/>
    </row>
    <row r="258" spans="1:4" ht="12" customHeight="1">
      <c r="A258" s="98"/>
      <c r="B258" s="21"/>
      <c r="D258" s="21"/>
    </row>
    <row r="259" spans="1:4" ht="12" customHeight="1">
      <c r="A259" s="98"/>
      <c r="B259" s="21"/>
      <c r="C259" s="21"/>
      <c r="D259" s="21"/>
    </row>
    <row r="260" spans="1:4" ht="12" customHeight="1">
      <c r="A260" s="98"/>
      <c r="B260" s="21"/>
      <c r="C260" s="21"/>
      <c r="D260" s="21"/>
    </row>
    <row r="261" spans="1:4" ht="12" customHeight="1">
      <c r="A261" s="98"/>
      <c r="B261" s="21"/>
      <c r="C261" s="21"/>
      <c r="D261" s="21"/>
    </row>
    <row r="262" ht="12" customHeight="1">
      <c r="A262" s="98"/>
    </row>
    <row r="263" ht="12" customHeight="1">
      <c r="A263" s="98"/>
    </row>
    <row r="264" ht="12" customHeight="1">
      <c r="A264" s="98"/>
    </row>
    <row r="265" ht="12" customHeight="1">
      <c r="A265" s="98"/>
    </row>
    <row r="266" ht="12" customHeight="1">
      <c r="A266" s="98"/>
    </row>
    <row r="267" ht="12" customHeight="1">
      <c r="A267" s="98"/>
    </row>
    <row r="268" ht="12" customHeight="1">
      <c r="A268" s="98"/>
    </row>
  </sheetData>
  <sheetProtection/>
  <mergeCells count="99">
    <mergeCell ref="A2:H2"/>
    <mergeCell ref="I2:L2"/>
    <mergeCell ref="B4:F4"/>
    <mergeCell ref="B5:F5"/>
    <mergeCell ref="B6:F6"/>
    <mergeCell ref="B7:F7"/>
    <mergeCell ref="B8:F8"/>
    <mergeCell ref="A10:F11"/>
    <mergeCell ref="P12:R13"/>
    <mergeCell ref="B14:H14"/>
    <mergeCell ref="I14:J14"/>
    <mergeCell ref="K14:N14"/>
    <mergeCell ref="O14:P14"/>
    <mergeCell ref="Q14:R14"/>
    <mergeCell ref="B15:H16"/>
    <mergeCell ref="I15:J15"/>
    <mergeCell ref="K15:N16"/>
    <mergeCell ref="O15:P15"/>
    <mergeCell ref="S15:S16"/>
    <mergeCell ref="I16:J16"/>
    <mergeCell ref="O16:P16"/>
    <mergeCell ref="B17:H17"/>
    <mergeCell ref="I17:J17"/>
    <mergeCell ref="K17:N17"/>
    <mergeCell ref="O17:P17"/>
    <mergeCell ref="B18:H18"/>
    <mergeCell ref="I18:J18"/>
    <mergeCell ref="K18:N18"/>
    <mergeCell ref="O18:P18"/>
    <mergeCell ref="B19:H19"/>
    <mergeCell ref="I19:J19"/>
    <mergeCell ref="K19:N19"/>
    <mergeCell ref="O19:P19"/>
    <mergeCell ref="B20:H21"/>
    <mergeCell ref="I20:J20"/>
    <mergeCell ref="K20:N21"/>
    <mergeCell ref="O20:P20"/>
    <mergeCell ref="I21:J21"/>
    <mergeCell ref="O21:P21"/>
    <mergeCell ref="B22:H22"/>
    <mergeCell ref="I22:J22"/>
    <mergeCell ref="K22:N22"/>
    <mergeCell ref="O22:P22"/>
    <mergeCell ref="B23:H24"/>
    <mergeCell ref="I23:J23"/>
    <mergeCell ref="K23:N24"/>
    <mergeCell ref="O23:P23"/>
    <mergeCell ref="I24:J24"/>
    <mergeCell ref="O24:P24"/>
    <mergeCell ref="P27:R27"/>
    <mergeCell ref="H33:I33"/>
    <mergeCell ref="H39:I39"/>
    <mergeCell ref="P41:R41"/>
    <mergeCell ref="H43:I43"/>
    <mergeCell ref="O52:P52"/>
    <mergeCell ref="Q56:R56"/>
    <mergeCell ref="A57:R57"/>
    <mergeCell ref="Q69:R69"/>
    <mergeCell ref="A70:R70"/>
    <mergeCell ref="Q71:R71"/>
    <mergeCell ref="A72:R72"/>
    <mergeCell ref="Q73:R73"/>
    <mergeCell ref="A74:R74"/>
    <mergeCell ref="A76:R76"/>
    <mergeCell ref="Q77:R77"/>
    <mergeCell ref="A78:R78"/>
    <mergeCell ref="A99:R99"/>
    <mergeCell ref="O133:P133"/>
    <mergeCell ref="Q135:R135"/>
    <mergeCell ref="O146:P146"/>
    <mergeCell ref="A161:S161"/>
    <mergeCell ref="A163:S163"/>
    <mergeCell ref="O178:P178"/>
    <mergeCell ref="Q179:R179"/>
    <mergeCell ref="Q180:R180"/>
    <mergeCell ref="Q182:R182"/>
    <mergeCell ref="O184:P184"/>
    <mergeCell ref="Q186:R186"/>
    <mergeCell ref="A189:F190"/>
    <mergeCell ref="B191:G192"/>
    <mergeCell ref="H191:R192"/>
    <mergeCell ref="A195:S195"/>
    <mergeCell ref="A197:S197"/>
    <mergeCell ref="A199:S199"/>
    <mergeCell ref="A201:S201"/>
    <mergeCell ref="A203:S203"/>
    <mergeCell ref="D206:R206"/>
    <mergeCell ref="A207:R207"/>
    <mergeCell ref="A211:R211"/>
    <mergeCell ref="D212:R212"/>
    <mergeCell ref="A213:R213"/>
    <mergeCell ref="A241:S241"/>
    <mergeCell ref="A255:S255"/>
    <mergeCell ref="B216:G217"/>
    <mergeCell ref="A221:S221"/>
    <mergeCell ref="A223:S223"/>
    <mergeCell ref="A227:S227"/>
    <mergeCell ref="A237:S237"/>
    <mergeCell ref="A239:S239"/>
  </mergeCells>
  <printOptions/>
  <pageMargins left="0.62" right="0.1968503937007874" top="0.77" bottom="0" header="0" footer="0"/>
  <pageSetup fitToHeight="0" fitToWidth="1" horizontalDpi="600" verticalDpi="600" orientation="portrait" pageOrder="overThenDown" paperSize="9" scale="92" r:id="rId2"/>
  <headerFooter alignWithMargins="0">
    <oddFooter>&amp;C&amp;14- &amp;P&amp;
 -</oddFooter>
  </headerFooter>
  <rowBreaks count="4" manualBreakCount="4">
    <brk id="49" max="18" man="1"/>
    <brk id="110" max="18" man="1"/>
    <brk id="171" max="18" man="1"/>
    <brk id="215"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2015-11-26T23:27:18Z</cp:lastPrinted>
  <dcterms:created xsi:type="dcterms:W3CDTF">2002-05-25T00:35:30Z</dcterms:created>
  <dcterms:modified xsi:type="dcterms:W3CDTF">2015-11-27T04:38:19Z</dcterms:modified>
  <cp:category/>
  <cp:version/>
  <cp:contentType/>
  <cp:contentStatus/>
</cp:coreProperties>
</file>