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320" tabRatio="902" activeTab="0"/>
  </bookViews>
  <sheets>
    <sheet name="64その1" sheetId="1" r:id="rId1"/>
    <sheet name="64その2" sheetId="2" r:id="rId2"/>
    <sheet name="64その3" sheetId="3" r:id="rId3"/>
    <sheet name="65その１" sheetId="4" r:id="rId4"/>
    <sheet name="65その2" sheetId="5" r:id="rId5"/>
    <sheet name="66その１" sheetId="6" r:id="rId6"/>
    <sheet name="66その2" sheetId="7" r:id="rId7"/>
    <sheet name="66その3" sheetId="8" r:id="rId8"/>
    <sheet name="66その4" sheetId="9" r:id="rId9"/>
    <sheet name="66その5" sheetId="10" r:id="rId10"/>
    <sheet name="66その6" sheetId="11" r:id="rId11"/>
  </sheets>
  <externalReferences>
    <externalReference r:id="rId14"/>
  </externalReferences>
  <definedNames>
    <definedName name="_xlnm.Print_Area" localSheetId="0">'64その1'!$A$1:$R$37</definedName>
    <definedName name="_xlnm.Print_Area" localSheetId="1">'64その2'!$A$1:$Z$28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<sst xmlns="http://schemas.openxmlformats.org/spreadsheetml/2006/main" count="251" uniqueCount="146">
  <si>
    <t>需　　要　　戸　　数</t>
  </si>
  <si>
    <t>消　　費　　量　　(1000ﾒｶﾞｼﾞｭｰﾙ)</t>
  </si>
  <si>
    <t>総数</t>
  </si>
  <si>
    <t>家庭用</t>
  </si>
  <si>
    <t>商業用</t>
  </si>
  <si>
    <t>その他</t>
  </si>
  <si>
    <t>総量</t>
  </si>
  <si>
    <t>その他</t>
  </si>
  <si>
    <t>64　電</t>
  </si>
  <si>
    <t xml:space="preserve">   気</t>
  </si>
  <si>
    <t>その１　電   灯</t>
  </si>
  <si>
    <t xml:space="preserve">  需   要</t>
  </si>
  <si>
    <t>区分</t>
  </si>
  <si>
    <t>契　　約　　口　　数　　　</t>
  </si>
  <si>
    <t>使　　用　　電　　力　　量　（ＭＷＨ）</t>
  </si>
  <si>
    <t>年度･月</t>
  </si>
  <si>
    <t>定額</t>
  </si>
  <si>
    <t>従量</t>
  </si>
  <si>
    <t>臨時</t>
  </si>
  <si>
    <t>公衆街路灯</t>
  </si>
  <si>
    <t>平成</t>
  </si>
  <si>
    <t>年度</t>
  </si>
  <si>
    <t>月</t>
  </si>
  <si>
    <t>月</t>
  </si>
  <si>
    <t>&lt;四国電力㈱高知支店&gt;</t>
  </si>
  <si>
    <t>(注)端数整合なし。</t>
  </si>
  <si>
    <t>その２ 　電    力</t>
  </si>
  <si>
    <t>　需   要</t>
  </si>
  <si>
    <t>契約口数</t>
  </si>
  <si>
    <t>小口</t>
  </si>
  <si>
    <t>大口</t>
  </si>
  <si>
    <t>業務用</t>
  </si>
  <si>
    <t>業務用</t>
  </si>
  <si>
    <t>64　電　　　　気（つづき)</t>
  </si>
  <si>
    <t>(単位：口，KW，MWH)</t>
  </si>
  <si>
    <t>産業別</t>
  </si>
  <si>
    <t>契約KW数</t>
  </si>
  <si>
    <t>使用電力量</t>
  </si>
  <si>
    <t>石油・石炭</t>
  </si>
  <si>
    <t>窯業・土石</t>
  </si>
  <si>
    <t>農林水産業</t>
  </si>
  <si>
    <t>鉄鋼</t>
  </si>
  <si>
    <t>鉱業</t>
  </si>
  <si>
    <t>金属製品</t>
  </si>
  <si>
    <t>機械</t>
  </si>
  <si>
    <t>食料品</t>
  </si>
  <si>
    <t>繊維製品</t>
  </si>
  <si>
    <t>建設業</t>
  </si>
  <si>
    <t>木材・木製品</t>
  </si>
  <si>
    <t>紙・パ ル プ</t>
  </si>
  <si>
    <t>卸･小売･ｻｰﾋﾞｽ</t>
  </si>
  <si>
    <t>出版・印刷</t>
  </si>
  <si>
    <t>ガス・水道</t>
  </si>
  <si>
    <t xml:space="preserve">65　ガ　　　　ス　(都市ガス)  </t>
  </si>
  <si>
    <t>生　産　量　(1000ﾒｶﾞｼﾞｭｰﾙ)</t>
  </si>
  <si>
    <t>ガ　ス　管　延　長　(ｍ)</t>
  </si>
  <si>
    <t>&lt;四国ガス㈱高知支店&gt;</t>
  </si>
  <si>
    <t>(注1)ガス延長管は，各年12月末における本支管のみの数値である。</t>
  </si>
  <si>
    <t>その２　ガス消費量</t>
  </si>
  <si>
    <t>工業用</t>
  </si>
  <si>
    <t>66　水　　　　　　　　道</t>
  </si>
  <si>
    <t>給水人口</t>
  </si>
  <si>
    <t>給水世帯</t>
  </si>
  <si>
    <t>給　　水　　栓　　数</t>
  </si>
  <si>
    <t>一般用</t>
  </si>
  <si>
    <t>浴場用</t>
  </si>
  <si>
    <t>特別用</t>
  </si>
  <si>
    <t>臨時用</t>
  </si>
  <si>
    <t>共用</t>
  </si>
  <si>
    <t>公共用</t>
  </si>
  <si>
    <t>&lt;市水道局&gt;</t>
  </si>
  <si>
    <t>(単位：ｍ)</t>
  </si>
  <si>
    <t>総　　数</t>
  </si>
  <si>
    <t>1000mm以上</t>
  </si>
  <si>
    <t>&lt;市水道局&gt;</t>
  </si>
  <si>
    <t>(単位:千㎥)</t>
  </si>
  <si>
    <t>66　水　　　　　道（つづき）</t>
  </si>
  <si>
    <t>その５　簡易水道の現況</t>
  </si>
  <si>
    <t>区　分</t>
  </si>
  <si>
    <t>給水栓数</t>
  </si>
  <si>
    <t>給水戸数</t>
  </si>
  <si>
    <t>給水区域内人口</t>
  </si>
  <si>
    <t>普 及 率</t>
  </si>
  <si>
    <t>年　度</t>
  </si>
  <si>
    <t>宗安寺</t>
  </si>
  <si>
    <t>朝倉米田</t>
  </si>
  <si>
    <t>領家</t>
  </si>
  <si>
    <t>行川吉井</t>
  </si>
  <si>
    <t xml:space="preserve">      その６　工業用水道の概況</t>
  </si>
  <si>
    <t>取　水　量</t>
  </si>
  <si>
    <t>給水事務所</t>
  </si>
  <si>
    <t>配　　水　　量</t>
  </si>
  <si>
    <t>給　　水　　量</t>
  </si>
  <si>
    <t>総　　量</t>
  </si>
  <si>
    <t>1日平均</t>
  </si>
  <si>
    <t>&lt;県企業局&gt;</t>
  </si>
  <si>
    <t>75mm</t>
  </si>
  <si>
    <t>その３　取水量および配水量</t>
  </si>
  <si>
    <t>取  水  量</t>
  </si>
  <si>
    <t>配  水  量</t>
  </si>
  <si>
    <t>1日最大</t>
  </si>
  <si>
    <t>1日最小</t>
  </si>
  <si>
    <t>その４　有効水量および無効水量</t>
  </si>
  <si>
    <t>配水量</t>
  </si>
  <si>
    <t>有　効　水　量</t>
  </si>
  <si>
    <t>無効水量</t>
  </si>
  <si>
    <t>有収水量</t>
  </si>
  <si>
    <t>無収水量</t>
  </si>
  <si>
    <t>-</t>
  </si>
  <si>
    <t>その１　　ガス生産量とガス管延長</t>
  </si>
  <si>
    <t>-</t>
  </si>
  <si>
    <t>(注2)平成14年度に生産量単位が「ﾒｶﾞｼﾞｭｰﾙ」となったので遡って変更した。</t>
  </si>
  <si>
    <t>(注)平成14年度に生産量単位が「ﾒｶﾞｼﾞｭｰﾙ」となったので遡って変更した。</t>
  </si>
  <si>
    <t>その２　上水道導・送・配水管延長</t>
  </si>
  <si>
    <t>その１　給　　水　　栓　　数</t>
  </si>
  <si>
    <t>　　Ｗ　　数</t>
  </si>
  <si>
    <t>契　　約　　Ｋ</t>
  </si>
  <si>
    <t>契　　約　　口　　数</t>
  </si>
  <si>
    <t>使　　用　　電　　力　　量(MWH)</t>
  </si>
  <si>
    <t>-</t>
  </si>
  <si>
    <t>-</t>
  </si>
  <si>
    <t>(内訳)</t>
  </si>
  <si>
    <t>化学工業</t>
  </si>
  <si>
    <t>製造業(小計）</t>
  </si>
  <si>
    <t>16年</t>
  </si>
  <si>
    <t>-</t>
  </si>
  <si>
    <t xml:space="preserve"> </t>
  </si>
  <si>
    <t xml:space="preserve"> </t>
  </si>
  <si>
    <t xml:space="preserve"> </t>
  </si>
  <si>
    <t xml:space="preserve"> </t>
  </si>
  <si>
    <t xml:space="preserve">  </t>
  </si>
  <si>
    <t>事務所ビル</t>
  </si>
  <si>
    <t>17年</t>
  </si>
  <si>
    <t>平成12年度</t>
  </si>
  <si>
    <t>鏡小浜</t>
  </si>
  <si>
    <t>土佐山平石</t>
  </si>
  <si>
    <t>土佐山弘瀬</t>
  </si>
  <si>
    <t>運輸・通信</t>
  </si>
  <si>
    <t>(注1)契約口数および契約KWは平成17年3月31日現在，使用電力量は平成16年度分である。</t>
  </si>
  <si>
    <t>(注3)端数整合なし。</t>
  </si>
  <si>
    <t>(注2)契約電力50KW以上。</t>
  </si>
  <si>
    <t>*5,567</t>
  </si>
  <si>
    <t>*15</t>
  </si>
  <si>
    <t>(注1)*は新たに設置した配水流水計による数値。（平成15年度までは給水量の値を使用）</t>
  </si>
  <si>
    <t>(注2)｢取水量｣・｢配水量」＜「給水量」の原因は,現在究明中。</t>
  </si>
  <si>
    <t xml:space="preserve">   その３　産業別電力使用状況　　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</si>
</sst>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0" xfId="17" applyNumberFormat="1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5" fontId="4" fillId="0" borderId="1" xfId="0" applyNumberFormat="1" applyFont="1" applyBorder="1" applyAlignment="1">
      <alignment horizontal="left" vertical="center"/>
    </xf>
    <xf numFmtId="55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1" fontId="4" fillId="0" borderId="0" xfId="1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3"/>
    </xf>
    <xf numFmtId="41" fontId="4" fillId="0" borderId="0" xfId="17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distributed"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4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41" fontId="11" fillId="0" borderId="0" xfId="17" applyNumberFormat="1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55" fontId="11" fillId="0" borderId="1" xfId="0" applyNumberFormat="1" applyFont="1" applyBorder="1" applyAlignment="1">
      <alignment horizontal="left" vertical="center"/>
    </xf>
    <xf numFmtId="55" fontId="11" fillId="0" borderId="0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38" fontId="9" fillId="0" borderId="0" xfId="17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38" fontId="11" fillId="0" borderId="2" xfId="17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38" fontId="4" fillId="0" borderId="2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41" fontId="5" fillId="0" borderId="0" xfId="17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center" vertical="center"/>
    </xf>
    <xf numFmtId="38" fontId="5" fillId="0" borderId="0" xfId="17" applyFont="1" applyBorder="1" applyAlignment="1">
      <alignment horizontal="right" vertical="center"/>
    </xf>
    <xf numFmtId="41" fontId="9" fillId="0" borderId="0" xfId="17" applyNumberFormat="1" applyFont="1" applyBorder="1" applyAlignment="1">
      <alignment vertical="center"/>
    </xf>
    <xf numFmtId="38" fontId="11" fillId="0" borderId="0" xfId="17" applyFont="1" applyAlignment="1">
      <alignment vertical="center"/>
    </xf>
    <xf numFmtId="38" fontId="4" fillId="0" borderId="17" xfId="17" applyFont="1" applyBorder="1" applyAlignment="1">
      <alignment vertical="center"/>
    </xf>
    <xf numFmtId="38" fontId="5" fillId="0" borderId="0" xfId="17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41" fontId="5" fillId="0" borderId="0" xfId="17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1" fillId="0" borderId="17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971550</xdr:colOff>
      <xdr:row>6</xdr:row>
      <xdr:rowOff>95250</xdr:rowOff>
    </xdr:from>
    <xdr:to>
      <xdr:col>13</xdr:col>
      <xdr:colOff>971550</xdr:colOff>
      <xdr:row>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744450" y="11239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18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001625" y="762000"/>
          <a:ext cx="10763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762000"/>
          <a:ext cx="1076325" cy="533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2573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0</xdr:rowOff>
    </xdr:from>
    <xdr:to>
      <xdr:col>26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12792075" y="361950"/>
          <a:ext cx="10763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0668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171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239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7334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2870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1475"/>
          <a:ext cx="8477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2096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5" zoomScaleNormal="75" workbookViewId="0" topLeftCell="F1">
      <selection activeCell="K35" sqref="K35"/>
    </sheetView>
  </sheetViews>
  <sheetFormatPr defaultColWidth="9.00390625" defaultRowHeight="13.5"/>
  <cols>
    <col min="1" max="1" width="5.375" style="103" customWidth="1"/>
    <col min="2" max="2" width="3.375" style="104" customWidth="1"/>
    <col min="3" max="3" width="5.375" style="103" customWidth="1"/>
    <col min="4" max="4" width="0.875" style="103" customWidth="1"/>
    <col min="5" max="14" width="15.50390625" style="103" customWidth="1"/>
    <col min="15" max="15" width="0.6171875" style="103" customWidth="1"/>
    <col min="16" max="16" width="5.375" style="103" customWidth="1"/>
    <col min="17" max="17" width="3.375" style="103" customWidth="1"/>
    <col min="18" max="18" width="5.375" style="103" customWidth="1"/>
    <col min="19" max="16384" width="8.875" style="103" customWidth="1"/>
  </cols>
  <sheetData>
    <row r="1" spans="2:11" s="101" customFormat="1" ht="18" customHeight="1">
      <c r="B1" s="102"/>
      <c r="H1" s="101" t="s">
        <v>8</v>
      </c>
      <c r="K1" s="101" t="s">
        <v>9</v>
      </c>
    </row>
    <row r="3" spans="9:10" ht="12">
      <c r="I3" s="105" t="s">
        <v>10</v>
      </c>
      <c r="J3" s="105" t="s">
        <v>11</v>
      </c>
    </row>
    <row r="4" spans="9:10" ht="12">
      <c r="I4" s="105"/>
      <c r="J4" s="105"/>
    </row>
    <row r="5" spans="1:18" ht="4.5" customHeight="1">
      <c r="A5" s="106"/>
      <c r="B5" s="107"/>
      <c r="I5" s="107"/>
      <c r="J5" s="107"/>
      <c r="P5" s="106"/>
      <c r="Q5" s="107"/>
      <c r="R5" s="106"/>
    </row>
    <row r="6" spans="3:18" ht="21" customHeight="1">
      <c r="C6" s="108" t="s">
        <v>12</v>
      </c>
      <c r="D6" s="109"/>
      <c r="E6" s="172" t="s">
        <v>13</v>
      </c>
      <c r="F6" s="172"/>
      <c r="G6" s="172"/>
      <c r="H6" s="172"/>
      <c r="I6" s="172"/>
      <c r="J6" s="172" t="s">
        <v>14</v>
      </c>
      <c r="K6" s="172"/>
      <c r="L6" s="172"/>
      <c r="M6" s="172"/>
      <c r="N6" s="172"/>
      <c r="O6" s="110"/>
      <c r="P6" s="111" t="s">
        <v>12</v>
      </c>
      <c r="Q6" s="104"/>
      <c r="R6" s="112"/>
    </row>
    <row r="7" spans="1:18" ht="21" customHeight="1">
      <c r="A7" s="113" t="s">
        <v>15</v>
      </c>
      <c r="B7" s="114"/>
      <c r="C7" s="115"/>
      <c r="D7" s="116"/>
      <c r="E7" s="117" t="s">
        <v>2</v>
      </c>
      <c r="F7" s="118" t="s">
        <v>16</v>
      </c>
      <c r="G7" s="118" t="s">
        <v>17</v>
      </c>
      <c r="H7" s="118" t="s">
        <v>18</v>
      </c>
      <c r="I7" s="119" t="s">
        <v>19</v>
      </c>
      <c r="J7" s="117" t="s">
        <v>2</v>
      </c>
      <c r="K7" s="118" t="s">
        <v>16</v>
      </c>
      <c r="L7" s="118" t="s">
        <v>17</v>
      </c>
      <c r="M7" s="118" t="s">
        <v>18</v>
      </c>
      <c r="N7" s="119" t="s">
        <v>19</v>
      </c>
      <c r="O7" s="120"/>
      <c r="Q7" s="114"/>
      <c r="R7" s="121" t="s">
        <v>15</v>
      </c>
    </row>
    <row r="8" spans="3:18" ht="4.5" customHeight="1">
      <c r="C8" s="122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23"/>
      <c r="Q8" s="124"/>
      <c r="R8" s="125"/>
    </row>
    <row r="9" spans="1:18" ht="14.25" customHeight="1">
      <c r="A9" s="126" t="s">
        <v>20</v>
      </c>
      <c r="B9" s="104">
        <v>12</v>
      </c>
      <c r="C9" s="127" t="s">
        <v>21</v>
      </c>
      <c r="D9" s="105"/>
      <c r="E9" s="128">
        <f>SUM(F9:I9)</f>
        <v>210936</v>
      </c>
      <c r="F9" s="128">
        <v>5915</v>
      </c>
      <c r="G9" s="128">
        <v>183058</v>
      </c>
      <c r="H9" s="128">
        <v>703</v>
      </c>
      <c r="I9" s="128">
        <v>21260</v>
      </c>
      <c r="J9" s="128">
        <f>SUM(K9:N9)</f>
        <v>752270</v>
      </c>
      <c r="K9" s="128">
        <v>2288</v>
      </c>
      <c r="L9" s="128">
        <v>730916</v>
      </c>
      <c r="M9" s="128">
        <v>1655</v>
      </c>
      <c r="N9" s="128">
        <v>17411</v>
      </c>
      <c r="O9" s="129"/>
      <c r="P9" s="130" t="s">
        <v>20</v>
      </c>
      <c r="Q9" s="104">
        <v>12</v>
      </c>
      <c r="R9" s="131" t="s">
        <v>21</v>
      </c>
    </row>
    <row r="10" spans="2:18" ht="14.25" customHeight="1">
      <c r="B10" s="104">
        <v>13</v>
      </c>
      <c r="C10" s="132"/>
      <c r="D10" s="105"/>
      <c r="E10" s="128">
        <f>SUM(F10:I10)</f>
        <v>212196</v>
      </c>
      <c r="F10" s="128">
        <v>5880</v>
      </c>
      <c r="G10" s="128">
        <v>184038</v>
      </c>
      <c r="H10" s="128">
        <v>668</v>
      </c>
      <c r="I10" s="128">
        <v>21610</v>
      </c>
      <c r="J10" s="128">
        <f>SUM(K10:N10)</f>
        <v>763522</v>
      </c>
      <c r="K10" s="128">
        <v>2367</v>
      </c>
      <c r="L10" s="128">
        <v>741725</v>
      </c>
      <c r="M10" s="128">
        <v>1578</v>
      </c>
      <c r="N10" s="128">
        <v>17852</v>
      </c>
      <c r="O10" s="129"/>
      <c r="P10" s="133"/>
      <c r="Q10" s="104">
        <v>13</v>
      </c>
      <c r="R10" s="134"/>
    </row>
    <row r="11" spans="2:18" ht="14.25" customHeight="1">
      <c r="B11" s="104">
        <v>14</v>
      </c>
      <c r="C11" s="132"/>
      <c r="D11" s="105"/>
      <c r="E11" s="128">
        <f>SUM(F11:I11)</f>
        <v>213756</v>
      </c>
      <c r="F11" s="128">
        <v>5916</v>
      </c>
      <c r="G11" s="128">
        <v>185229</v>
      </c>
      <c r="H11" s="128">
        <v>639</v>
      </c>
      <c r="I11" s="128">
        <v>21972</v>
      </c>
      <c r="J11" s="128">
        <f>SUM(K11:N11)</f>
        <v>777155</v>
      </c>
      <c r="K11" s="128">
        <v>2409</v>
      </c>
      <c r="L11" s="128">
        <v>754794</v>
      </c>
      <c r="M11" s="128">
        <v>1642</v>
      </c>
      <c r="N11" s="128">
        <v>18310</v>
      </c>
      <c r="O11" s="129"/>
      <c r="P11" s="133"/>
      <c r="Q11" s="104">
        <v>14</v>
      </c>
      <c r="R11" s="134"/>
    </row>
    <row r="12" spans="2:18" s="100" customFormat="1" ht="14.25" customHeight="1">
      <c r="B12" s="104">
        <v>15</v>
      </c>
      <c r="C12" s="132"/>
      <c r="D12" s="105"/>
      <c r="E12" s="128">
        <f>SUM(F12:I12)</f>
        <v>214663</v>
      </c>
      <c r="F12" s="128">
        <v>5943</v>
      </c>
      <c r="G12" s="128">
        <v>185669</v>
      </c>
      <c r="H12" s="128">
        <v>565</v>
      </c>
      <c r="I12" s="128">
        <v>22486</v>
      </c>
      <c r="J12" s="128">
        <f>SUM(K12:N12)</f>
        <v>770412</v>
      </c>
      <c r="K12" s="128">
        <v>2449</v>
      </c>
      <c r="L12" s="128">
        <v>747903</v>
      </c>
      <c r="M12" s="128">
        <v>1467</v>
      </c>
      <c r="N12" s="128">
        <v>18593</v>
      </c>
      <c r="O12" s="129"/>
      <c r="P12" s="133"/>
      <c r="Q12" s="104">
        <v>15</v>
      </c>
      <c r="R12" s="134"/>
    </row>
    <row r="13" spans="2:18" s="100" customFormat="1" ht="14.25" customHeight="1">
      <c r="B13" s="135">
        <v>16</v>
      </c>
      <c r="C13" s="136"/>
      <c r="D13" s="137"/>
      <c r="E13" s="158">
        <v>215304</v>
      </c>
      <c r="F13" s="158">
        <v>5987</v>
      </c>
      <c r="G13" s="158">
        <v>186004</v>
      </c>
      <c r="H13" s="158">
        <v>527</v>
      </c>
      <c r="I13" s="158">
        <v>22786</v>
      </c>
      <c r="J13" s="158">
        <v>799065</v>
      </c>
      <c r="K13" s="158">
        <v>2480</v>
      </c>
      <c r="L13" s="158">
        <v>776526</v>
      </c>
      <c r="M13" s="158">
        <v>1474</v>
      </c>
      <c r="N13" s="158">
        <v>18585</v>
      </c>
      <c r="O13" s="138"/>
      <c r="P13" s="139"/>
      <c r="Q13" s="135">
        <v>16</v>
      </c>
      <c r="R13" s="140"/>
    </row>
    <row r="14" spans="3:18" ht="14.25" customHeight="1">
      <c r="C14" s="132"/>
      <c r="D14" s="105"/>
      <c r="E14" s="128"/>
      <c r="F14" s="128"/>
      <c r="G14" s="128"/>
      <c r="H14" s="128"/>
      <c r="I14" s="128" t="s">
        <v>126</v>
      </c>
      <c r="J14" s="128" t="s">
        <v>126</v>
      </c>
      <c r="K14" s="128"/>
      <c r="L14" s="128"/>
      <c r="M14" s="128"/>
      <c r="N14" s="128"/>
      <c r="O14" s="129"/>
      <c r="P14" s="133"/>
      <c r="Q14" s="104"/>
      <c r="R14" s="134"/>
    </row>
    <row r="15" spans="1:18" ht="14.25" customHeight="1">
      <c r="A15" s="126" t="s">
        <v>124</v>
      </c>
      <c r="B15" s="104">
        <v>4</v>
      </c>
      <c r="C15" s="127" t="s">
        <v>22</v>
      </c>
      <c r="D15" s="105"/>
      <c r="E15" s="57">
        <f>SUM(F15:I15)</f>
        <v>215216</v>
      </c>
      <c r="F15" s="57">
        <v>5961</v>
      </c>
      <c r="G15" s="57">
        <v>186263</v>
      </c>
      <c r="H15" s="57">
        <v>445</v>
      </c>
      <c r="I15" s="57">
        <v>22547</v>
      </c>
      <c r="J15" s="57">
        <f>SUM(K15:N15)</f>
        <v>60347</v>
      </c>
      <c r="K15" s="57">
        <v>210</v>
      </c>
      <c r="L15" s="57">
        <v>58400</v>
      </c>
      <c r="M15" s="57">
        <v>108</v>
      </c>
      <c r="N15" s="57">
        <v>1629</v>
      </c>
      <c r="O15" s="129"/>
      <c r="P15" s="130" t="s">
        <v>124</v>
      </c>
      <c r="Q15" s="104">
        <v>4</v>
      </c>
      <c r="R15" s="131" t="s">
        <v>22</v>
      </c>
    </row>
    <row r="16" spans="2:18" ht="14.25" customHeight="1">
      <c r="B16" s="104">
        <v>5</v>
      </c>
      <c r="C16" s="132"/>
      <c r="D16" s="105"/>
      <c r="E16" s="57">
        <f aca="true" t="shared" si="0" ref="E16:E26">SUM(F16:I16)</f>
        <v>215128</v>
      </c>
      <c r="F16" s="57">
        <v>5958</v>
      </c>
      <c r="G16" s="57">
        <v>186120</v>
      </c>
      <c r="H16" s="57">
        <v>480</v>
      </c>
      <c r="I16" s="57">
        <v>22570</v>
      </c>
      <c r="J16" s="57">
        <f aca="true" t="shared" si="1" ref="J16:J26">SUM(K16:N16)</f>
        <v>56007</v>
      </c>
      <c r="K16" s="57">
        <v>200</v>
      </c>
      <c r="L16" s="57">
        <v>54244</v>
      </c>
      <c r="M16" s="57">
        <v>76</v>
      </c>
      <c r="N16" s="57">
        <v>1487</v>
      </c>
      <c r="O16" s="129"/>
      <c r="P16" s="133"/>
      <c r="Q16" s="104">
        <v>5</v>
      </c>
      <c r="R16" s="134"/>
    </row>
    <row r="17" spans="2:18" ht="14.25" customHeight="1">
      <c r="B17" s="104">
        <v>6</v>
      </c>
      <c r="C17" s="132"/>
      <c r="D17" s="105"/>
      <c r="E17" s="57">
        <f t="shared" si="0"/>
        <v>215195</v>
      </c>
      <c r="F17" s="57">
        <v>5966</v>
      </c>
      <c r="G17" s="57">
        <v>186139</v>
      </c>
      <c r="H17" s="57">
        <v>516</v>
      </c>
      <c r="I17" s="57">
        <v>22574</v>
      </c>
      <c r="J17" s="57">
        <f t="shared" si="1"/>
        <v>53231</v>
      </c>
      <c r="K17" s="57">
        <v>196</v>
      </c>
      <c r="L17" s="57">
        <v>51521</v>
      </c>
      <c r="M17" s="57">
        <v>83</v>
      </c>
      <c r="N17" s="57">
        <v>1431</v>
      </c>
      <c r="O17" s="129"/>
      <c r="P17" s="133"/>
      <c r="Q17" s="104">
        <v>6</v>
      </c>
      <c r="R17" s="134"/>
    </row>
    <row r="18" spans="2:18" ht="14.25" customHeight="1">
      <c r="B18" s="104">
        <v>7</v>
      </c>
      <c r="C18" s="132"/>
      <c r="D18" s="105"/>
      <c r="E18" s="57">
        <f t="shared" si="0"/>
        <v>215190</v>
      </c>
      <c r="F18" s="57">
        <v>5966</v>
      </c>
      <c r="G18" s="57">
        <v>186130</v>
      </c>
      <c r="H18" s="57">
        <v>514</v>
      </c>
      <c r="I18" s="57">
        <v>22580</v>
      </c>
      <c r="J18" s="57">
        <f t="shared" si="1"/>
        <v>68987</v>
      </c>
      <c r="K18" s="57">
        <v>189</v>
      </c>
      <c r="L18" s="57">
        <v>67342</v>
      </c>
      <c r="M18" s="57">
        <v>111</v>
      </c>
      <c r="N18" s="57">
        <v>1345</v>
      </c>
      <c r="O18" s="129"/>
      <c r="P18" s="133"/>
      <c r="Q18" s="104">
        <v>7</v>
      </c>
      <c r="R18" s="134"/>
    </row>
    <row r="19" spans="2:18" ht="14.25" customHeight="1">
      <c r="B19" s="104">
        <v>8</v>
      </c>
      <c r="C19" s="132"/>
      <c r="D19" s="105"/>
      <c r="E19" s="57">
        <f t="shared" si="0"/>
        <v>215234</v>
      </c>
      <c r="F19" s="57">
        <v>5969</v>
      </c>
      <c r="G19" s="57">
        <v>186087</v>
      </c>
      <c r="H19" s="57">
        <v>547</v>
      </c>
      <c r="I19" s="57">
        <v>22631</v>
      </c>
      <c r="J19" s="57">
        <f t="shared" si="1"/>
        <v>81365</v>
      </c>
      <c r="K19" s="57">
        <v>193</v>
      </c>
      <c r="L19" s="57">
        <v>79608</v>
      </c>
      <c r="M19" s="57">
        <v>146</v>
      </c>
      <c r="N19" s="57">
        <v>1418</v>
      </c>
      <c r="O19" s="129"/>
      <c r="P19" s="133"/>
      <c r="Q19" s="104">
        <v>8</v>
      </c>
      <c r="R19" s="134"/>
    </row>
    <row r="20" spans="2:18" ht="14.25" customHeight="1">
      <c r="B20" s="104">
        <v>9</v>
      </c>
      <c r="C20" s="132"/>
      <c r="D20" s="105"/>
      <c r="E20" s="57">
        <f t="shared" si="0"/>
        <v>215113</v>
      </c>
      <c r="F20" s="57">
        <v>5971</v>
      </c>
      <c r="G20" s="57">
        <v>186003</v>
      </c>
      <c r="H20" s="57">
        <v>542</v>
      </c>
      <c r="I20" s="57">
        <v>22597</v>
      </c>
      <c r="J20" s="57">
        <f t="shared" si="1"/>
        <v>77008</v>
      </c>
      <c r="K20" s="57">
        <v>198</v>
      </c>
      <c r="L20" s="57">
        <v>75228</v>
      </c>
      <c r="M20" s="57">
        <v>152</v>
      </c>
      <c r="N20" s="57">
        <v>1430</v>
      </c>
      <c r="O20" s="129"/>
      <c r="P20" s="133"/>
      <c r="Q20" s="104">
        <v>9</v>
      </c>
      <c r="R20" s="134"/>
    </row>
    <row r="21" spans="2:18" ht="14.25" customHeight="1">
      <c r="B21" s="104">
        <v>10</v>
      </c>
      <c r="C21" s="132"/>
      <c r="D21" s="105"/>
      <c r="E21" s="57">
        <f t="shared" si="0"/>
        <v>215263</v>
      </c>
      <c r="F21" s="57">
        <v>5969</v>
      </c>
      <c r="G21" s="57">
        <v>186107</v>
      </c>
      <c r="H21" s="57">
        <v>572</v>
      </c>
      <c r="I21" s="57">
        <v>22615</v>
      </c>
      <c r="J21" s="57">
        <f t="shared" si="1"/>
        <v>62211</v>
      </c>
      <c r="K21" s="57">
        <v>202</v>
      </c>
      <c r="L21" s="57">
        <v>60386</v>
      </c>
      <c r="M21" s="57">
        <v>140</v>
      </c>
      <c r="N21" s="57">
        <v>1483</v>
      </c>
      <c r="O21" s="129"/>
      <c r="P21" s="133"/>
      <c r="Q21" s="104">
        <v>10</v>
      </c>
      <c r="R21" s="134"/>
    </row>
    <row r="22" spans="2:18" ht="14.25" customHeight="1">
      <c r="B22" s="104">
        <v>11</v>
      </c>
      <c r="C22" s="132"/>
      <c r="D22" s="105"/>
      <c r="E22" s="57">
        <f t="shared" si="0"/>
        <v>215403</v>
      </c>
      <c r="F22" s="57">
        <v>5973</v>
      </c>
      <c r="G22" s="57">
        <v>186152</v>
      </c>
      <c r="H22" s="57">
        <v>641</v>
      </c>
      <c r="I22" s="57">
        <v>22637</v>
      </c>
      <c r="J22" s="57">
        <f t="shared" si="1"/>
        <v>54397</v>
      </c>
      <c r="K22" s="57">
        <v>213</v>
      </c>
      <c r="L22" s="57">
        <v>52442</v>
      </c>
      <c r="M22" s="57">
        <v>120</v>
      </c>
      <c r="N22" s="57">
        <v>1622</v>
      </c>
      <c r="O22" s="129"/>
      <c r="P22" s="133"/>
      <c r="Q22" s="104">
        <v>11</v>
      </c>
      <c r="R22" s="134"/>
    </row>
    <row r="23" spans="2:18" ht="14.25" customHeight="1">
      <c r="B23" s="104">
        <v>12</v>
      </c>
      <c r="C23" s="132"/>
      <c r="D23" s="105"/>
      <c r="E23" s="57">
        <f t="shared" si="0"/>
        <v>215656</v>
      </c>
      <c r="F23" s="57">
        <v>5979</v>
      </c>
      <c r="G23" s="57">
        <v>186372</v>
      </c>
      <c r="H23" s="57">
        <v>628</v>
      </c>
      <c r="I23" s="57">
        <v>22677</v>
      </c>
      <c r="J23" s="57">
        <f t="shared" si="1"/>
        <v>59871</v>
      </c>
      <c r="K23" s="57">
        <v>217</v>
      </c>
      <c r="L23" s="57">
        <v>57866</v>
      </c>
      <c r="M23" s="57">
        <v>133</v>
      </c>
      <c r="N23" s="57">
        <v>1655</v>
      </c>
      <c r="O23" s="129"/>
      <c r="P23" s="133"/>
      <c r="Q23" s="104">
        <v>12</v>
      </c>
      <c r="R23" s="134"/>
    </row>
    <row r="24" spans="1:18" ht="14.25" customHeight="1">
      <c r="A24" s="126" t="s">
        <v>132</v>
      </c>
      <c r="B24" s="104">
        <v>1</v>
      </c>
      <c r="C24" s="141" t="s">
        <v>23</v>
      </c>
      <c r="D24" s="105"/>
      <c r="E24" s="57">
        <f t="shared" si="0"/>
        <v>215573</v>
      </c>
      <c r="F24" s="57">
        <v>5986</v>
      </c>
      <c r="G24" s="57">
        <v>186264</v>
      </c>
      <c r="H24" s="57">
        <v>591</v>
      </c>
      <c r="I24" s="57">
        <v>22732</v>
      </c>
      <c r="J24" s="57">
        <f t="shared" si="1"/>
        <v>80575</v>
      </c>
      <c r="K24" s="57">
        <v>226</v>
      </c>
      <c r="L24" s="57">
        <v>78374</v>
      </c>
      <c r="M24" s="57">
        <v>138</v>
      </c>
      <c r="N24" s="57">
        <v>1837</v>
      </c>
      <c r="O24" s="129"/>
      <c r="P24" s="130" t="s">
        <v>132</v>
      </c>
      <c r="Q24" s="104">
        <v>1</v>
      </c>
      <c r="R24" s="142" t="s">
        <v>23</v>
      </c>
    </row>
    <row r="25" spans="2:18" ht="14.25" customHeight="1">
      <c r="B25" s="104">
        <v>2</v>
      </c>
      <c r="C25" s="132"/>
      <c r="D25" s="105"/>
      <c r="E25" s="57">
        <f t="shared" si="0"/>
        <v>215746</v>
      </c>
      <c r="F25" s="57">
        <v>5985</v>
      </c>
      <c r="G25" s="57">
        <v>186388</v>
      </c>
      <c r="H25" s="57">
        <v>589</v>
      </c>
      <c r="I25" s="57">
        <v>22784</v>
      </c>
      <c r="J25" s="57">
        <f t="shared" si="1"/>
        <v>75569</v>
      </c>
      <c r="K25" s="57">
        <v>225</v>
      </c>
      <c r="L25" s="57">
        <v>73492</v>
      </c>
      <c r="M25" s="57">
        <v>143</v>
      </c>
      <c r="N25" s="57">
        <v>1709</v>
      </c>
      <c r="O25" s="129"/>
      <c r="P25" s="133"/>
      <c r="Q25" s="104">
        <v>2</v>
      </c>
      <c r="R25" s="134"/>
    </row>
    <row r="26" spans="2:18" ht="14.25" customHeight="1">
      <c r="B26" s="104">
        <v>3</v>
      </c>
      <c r="C26" s="132"/>
      <c r="D26" s="105"/>
      <c r="E26" s="57">
        <f t="shared" si="0"/>
        <v>215304</v>
      </c>
      <c r="F26" s="57">
        <v>5987</v>
      </c>
      <c r="G26" s="57">
        <v>186004</v>
      </c>
      <c r="H26" s="57">
        <v>527</v>
      </c>
      <c r="I26" s="57">
        <v>22786</v>
      </c>
      <c r="J26" s="57">
        <f t="shared" si="1"/>
        <v>69497</v>
      </c>
      <c r="K26" s="57">
        <v>211</v>
      </c>
      <c r="L26" s="57">
        <v>67623</v>
      </c>
      <c r="M26" s="57">
        <v>124</v>
      </c>
      <c r="N26" s="57">
        <v>1539</v>
      </c>
      <c r="O26" s="129"/>
      <c r="P26" s="133"/>
      <c r="Q26" s="104">
        <v>3</v>
      </c>
      <c r="R26" s="134"/>
    </row>
    <row r="27" spans="1:18" ht="4.5" customHeight="1">
      <c r="A27" s="106"/>
      <c r="B27" s="107"/>
      <c r="C27" s="143"/>
      <c r="D27" s="106"/>
      <c r="E27" s="106"/>
      <c r="F27" s="106" t="s">
        <v>127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44"/>
      <c r="Q27" s="107"/>
      <c r="R27" s="107"/>
    </row>
    <row r="28" ht="4.5" customHeight="1">
      <c r="Q28" s="104"/>
    </row>
    <row r="29" spans="1:6" ht="12">
      <c r="A29" s="145" t="s">
        <v>24</v>
      </c>
      <c r="F29" s="103" t="s">
        <v>128</v>
      </c>
    </row>
    <row r="30" ht="12">
      <c r="A30" s="146" t="s">
        <v>25</v>
      </c>
    </row>
    <row r="31" ht="12">
      <c r="F31" s="103" t="s">
        <v>129</v>
      </c>
    </row>
    <row r="32" ht="12">
      <c r="F32" s="103" t="s">
        <v>129</v>
      </c>
    </row>
    <row r="33" ht="12">
      <c r="F33" s="103" t="s">
        <v>130</v>
      </c>
    </row>
    <row r="35" ht="12">
      <c r="F35" s="103" t="s">
        <v>129</v>
      </c>
    </row>
    <row r="37" ht="12">
      <c r="F37" s="103" t="s">
        <v>129</v>
      </c>
    </row>
  </sheetData>
  <mergeCells count="2">
    <mergeCell ref="E6:I6"/>
    <mergeCell ref="J6:N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23" sqref="A23"/>
    </sheetView>
  </sheetViews>
  <sheetFormatPr defaultColWidth="9.00390625" defaultRowHeight="13.5"/>
  <cols>
    <col min="1" max="1" width="16.00390625" style="11" customWidth="1"/>
    <col min="2" max="2" width="1.12109375" style="11" customWidth="1"/>
    <col min="3" max="7" width="15.00390625" style="11" customWidth="1"/>
    <col min="8" max="16384" width="8.875" style="11" customWidth="1"/>
  </cols>
  <sheetData>
    <row r="1" spans="1:7" s="10" customFormat="1" ht="18" customHeight="1">
      <c r="A1" s="190" t="s">
        <v>76</v>
      </c>
      <c r="B1" s="190"/>
      <c r="C1" s="190"/>
      <c r="D1" s="190"/>
      <c r="E1" s="190"/>
      <c r="F1" s="190"/>
      <c r="G1" s="190"/>
    </row>
    <row r="3" spans="1:7" ht="12" customHeight="1">
      <c r="A3" s="189" t="s">
        <v>77</v>
      </c>
      <c r="B3" s="189"/>
      <c r="C3" s="189"/>
      <c r="D3" s="189"/>
      <c r="E3" s="189"/>
      <c r="F3" s="189"/>
      <c r="G3" s="189"/>
    </row>
    <row r="4" spans="1:2" ht="4.5" customHeight="1">
      <c r="A4" s="46"/>
      <c r="B4" s="46"/>
    </row>
    <row r="5" spans="1:7" ht="18" customHeight="1">
      <c r="A5" s="39" t="s">
        <v>78</v>
      </c>
      <c r="B5" s="83"/>
      <c r="C5" s="198" t="s">
        <v>79</v>
      </c>
      <c r="D5" s="164" t="s">
        <v>80</v>
      </c>
      <c r="E5" s="164" t="s">
        <v>61</v>
      </c>
      <c r="F5" s="164" t="s">
        <v>81</v>
      </c>
      <c r="G5" s="196" t="s">
        <v>82</v>
      </c>
    </row>
    <row r="6" spans="1:7" ht="18" customHeight="1">
      <c r="A6" s="89" t="s">
        <v>83</v>
      </c>
      <c r="B6" s="35"/>
      <c r="C6" s="171"/>
      <c r="D6" s="165"/>
      <c r="E6" s="165"/>
      <c r="F6" s="165"/>
      <c r="G6" s="197"/>
    </row>
    <row r="7" spans="1:7" ht="4.5" customHeight="1">
      <c r="A7" s="36"/>
      <c r="B7" s="13"/>
      <c r="C7" s="13"/>
      <c r="D7" s="13"/>
      <c r="E7" s="13"/>
      <c r="F7" s="13"/>
      <c r="G7" s="13"/>
    </row>
    <row r="8" spans="1:7" ht="18" customHeight="1">
      <c r="A8" s="38" t="s">
        <v>133</v>
      </c>
      <c r="B8" s="9"/>
      <c r="C8" s="58">
        <v>6416</v>
      </c>
      <c r="D8" s="58">
        <v>6713</v>
      </c>
      <c r="E8" s="58">
        <v>16037</v>
      </c>
      <c r="F8" s="58">
        <v>16425</v>
      </c>
      <c r="G8" s="90">
        <v>97.63774733637747</v>
      </c>
    </row>
    <row r="9" spans="1:7" ht="18" customHeight="1">
      <c r="A9" s="38">
        <v>13</v>
      </c>
      <c r="B9" s="9"/>
      <c r="C9" s="58">
        <v>5892</v>
      </c>
      <c r="D9" s="58">
        <v>6061</v>
      </c>
      <c r="E9" s="58">
        <v>14122</v>
      </c>
      <c r="F9" s="58">
        <v>14492</v>
      </c>
      <c r="G9" s="90">
        <v>97.44686723709633</v>
      </c>
    </row>
    <row r="10" spans="1:7" ht="18" customHeight="1">
      <c r="A10" s="38">
        <v>14</v>
      </c>
      <c r="B10" s="9"/>
      <c r="C10" s="94">
        <v>5986</v>
      </c>
      <c r="D10" s="94">
        <v>6065</v>
      </c>
      <c r="E10" s="94">
        <v>14192</v>
      </c>
      <c r="F10" s="94">
        <v>14568</v>
      </c>
      <c r="G10" s="90">
        <v>97.41900054914882</v>
      </c>
    </row>
    <row r="11" spans="1:7" s="61" customFormat="1" ht="18" customHeight="1">
      <c r="A11" s="38">
        <v>15</v>
      </c>
      <c r="B11" s="9"/>
      <c r="C11" s="94">
        <v>5035</v>
      </c>
      <c r="D11" s="94">
        <v>4857</v>
      </c>
      <c r="E11" s="94">
        <v>11003</v>
      </c>
      <c r="F11" s="94">
        <v>11256</v>
      </c>
      <c r="G11" s="90">
        <f>E11/F11*100</f>
        <v>97.75230987917554</v>
      </c>
    </row>
    <row r="12" spans="1:7" s="61" customFormat="1" ht="18" customHeight="1">
      <c r="A12" s="63">
        <v>16</v>
      </c>
      <c r="B12" s="65"/>
      <c r="C12" s="161">
        <f>SUM(C14:C21)</f>
        <v>653</v>
      </c>
      <c r="D12" s="161">
        <f>SUM(D14:D21)</f>
        <v>560</v>
      </c>
      <c r="E12" s="161">
        <f>SUM(E14:E21)</f>
        <v>1436</v>
      </c>
      <c r="F12" s="161">
        <f>SUM(F14:F21)</f>
        <v>1480</v>
      </c>
      <c r="G12" s="162">
        <f>E12/F12*100</f>
        <v>97.02702702702702</v>
      </c>
    </row>
    <row r="13" spans="1:7" ht="18" customHeight="1">
      <c r="A13" s="36"/>
      <c r="B13" s="13"/>
      <c r="C13" s="13"/>
      <c r="D13" s="13"/>
      <c r="E13" s="13"/>
      <c r="F13" s="13"/>
      <c r="G13" s="90"/>
    </row>
    <row r="14" spans="1:7" ht="18" customHeight="1">
      <c r="A14" s="38" t="s">
        <v>84</v>
      </c>
      <c r="B14" s="9"/>
      <c r="C14" s="94">
        <v>72</v>
      </c>
      <c r="D14" s="94">
        <v>70</v>
      </c>
      <c r="E14" s="94">
        <v>181</v>
      </c>
      <c r="F14" s="94">
        <v>209</v>
      </c>
      <c r="G14" s="90">
        <f aca="true" t="shared" si="0" ref="G14:G20">E14/F14*100</f>
        <v>86.60287081339713</v>
      </c>
    </row>
    <row r="15" spans="1:7" ht="18" customHeight="1">
      <c r="A15" s="38" t="s">
        <v>85</v>
      </c>
      <c r="B15" s="9"/>
      <c r="C15" s="94">
        <v>229</v>
      </c>
      <c r="D15" s="94">
        <v>216</v>
      </c>
      <c r="E15" s="94">
        <v>469</v>
      </c>
      <c r="F15" s="94">
        <v>473</v>
      </c>
      <c r="G15" s="90">
        <f t="shared" si="0"/>
        <v>99.15433403805497</v>
      </c>
    </row>
    <row r="16" spans="1:7" ht="18" customHeight="1">
      <c r="A16" s="38" t="s">
        <v>86</v>
      </c>
      <c r="B16" s="9"/>
      <c r="C16" s="94">
        <v>26</v>
      </c>
      <c r="D16" s="94">
        <v>25</v>
      </c>
      <c r="E16" s="94">
        <v>72</v>
      </c>
      <c r="F16" s="94">
        <v>77</v>
      </c>
      <c r="G16" s="90">
        <f t="shared" si="0"/>
        <v>93.5064935064935</v>
      </c>
    </row>
    <row r="17" spans="1:7" ht="18" customHeight="1">
      <c r="A17" s="38" t="s">
        <v>87</v>
      </c>
      <c r="B17" s="9"/>
      <c r="C17" s="94">
        <v>37</v>
      </c>
      <c r="D17" s="94">
        <v>20</v>
      </c>
      <c r="E17" s="94">
        <v>53</v>
      </c>
      <c r="F17" s="94">
        <v>56</v>
      </c>
      <c r="G17" s="90">
        <f t="shared" si="0"/>
        <v>94.64285714285714</v>
      </c>
    </row>
    <row r="18" spans="1:7" ht="18" customHeight="1">
      <c r="A18" s="38" t="s">
        <v>134</v>
      </c>
      <c r="B18" s="9"/>
      <c r="C18" s="94">
        <v>166</v>
      </c>
      <c r="D18" s="94">
        <v>130</v>
      </c>
      <c r="E18" s="94">
        <v>404</v>
      </c>
      <c r="F18" s="94">
        <v>408</v>
      </c>
      <c r="G18" s="90">
        <f t="shared" si="0"/>
        <v>99.01960784313727</v>
      </c>
    </row>
    <row r="19" spans="1:7" ht="18" customHeight="1">
      <c r="A19" s="38" t="s">
        <v>135</v>
      </c>
      <c r="B19" s="9"/>
      <c r="C19" s="94">
        <v>84</v>
      </c>
      <c r="D19" s="94">
        <v>65</v>
      </c>
      <c r="E19" s="94">
        <v>162</v>
      </c>
      <c r="F19" s="94">
        <v>162</v>
      </c>
      <c r="G19" s="90">
        <f t="shared" si="0"/>
        <v>100</v>
      </c>
    </row>
    <row r="20" spans="1:7" ht="18" customHeight="1">
      <c r="A20" s="38" t="s">
        <v>136</v>
      </c>
      <c r="B20" s="9"/>
      <c r="C20" s="94">
        <v>39</v>
      </c>
      <c r="D20" s="94">
        <v>34</v>
      </c>
      <c r="E20" s="94">
        <v>95</v>
      </c>
      <c r="F20" s="94">
        <v>95</v>
      </c>
      <c r="G20" s="90">
        <f t="shared" si="0"/>
        <v>100</v>
      </c>
    </row>
    <row r="21" spans="1:7" ht="3.75" customHeight="1">
      <c r="A21" s="82"/>
      <c r="B21" s="46"/>
      <c r="C21" s="46"/>
      <c r="D21" s="46"/>
      <c r="E21" s="46"/>
      <c r="F21" s="46"/>
      <c r="G21" s="46"/>
    </row>
    <row r="22" ht="3.75" customHeight="1"/>
    <row r="23" ht="12">
      <c r="A23" s="70" t="s">
        <v>74</v>
      </c>
    </row>
  </sheetData>
  <mergeCells count="7">
    <mergeCell ref="A3:G3"/>
    <mergeCell ref="A1:G1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20" sqref="C20"/>
    </sheetView>
  </sheetViews>
  <sheetFormatPr defaultColWidth="9.00390625" defaultRowHeight="13.5"/>
  <cols>
    <col min="1" max="1" width="16.625" style="11" customWidth="1"/>
    <col min="2" max="2" width="0.875" style="11" customWidth="1"/>
    <col min="3" max="8" width="12.50390625" style="11" customWidth="1"/>
    <col min="9" max="16384" width="8.875" style="11" customWidth="1"/>
  </cols>
  <sheetData>
    <row r="1" spans="1:8" ht="12" customHeight="1">
      <c r="A1" s="189" t="s">
        <v>88</v>
      </c>
      <c r="B1" s="189"/>
      <c r="C1" s="189"/>
      <c r="D1" s="189"/>
      <c r="E1" s="189"/>
      <c r="F1" s="189"/>
      <c r="G1" s="189"/>
      <c r="H1" s="189"/>
    </row>
    <row r="2" ht="12">
      <c r="H2" s="39" t="s">
        <v>75</v>
      </c>
    </row>
    <row r="3" ht="4.5" customHeight="1">
      <c r="H3" s="25"/>
    </row>
    <row r="4" spans="1:8" ht="24" customHeight="1">
      <c r="A4" s="29" t="s">
        <v>12</v>
      </c>
      <c r="B4" s="30"/>
      <c r="C4" s="198" t="s">
        <v>89</v>
      </c>
      <c r="D4" s="164" t="s">
        <v>90</v>
      </c>
      <c r="E4" s="166" t="s">
        <v>91</v>
      </c>
      <c r="F4" s="199"/>
      <c r="G4" s="166" t="s">
        <v>92</v>
      </c>
      <c r="H4" s="167"/>
    </row>
    <row r="5" spans="1:8" ht="24" customHeight="1">
      <c r="A5" s="37" t="s">
        <v>21</v>
      </c>
      <c r="B5" s="35"/>
      <c r="C5" s="171"/>
      <c r="D5" s="165"/>
      <c r="E5" s="40" t="s">
        <v>93</v>
      </c>
      <c r="F5" s="40" t="s">
        <v>94</v>
      </c>
      <c r="G5" s="40" t="s">
        <v>93</v>
      </c>
      <c r="H5" s="41" t="s">
        <v>94</v>
      </c>
    </row>
    <row r="6" spans="1:8" ht="6" customHeight="1">
      <c r="A6" s="36"/>
      <c r="B6" s="13"/>
      <c r="C6" s="13"/>
      <c r="D6" s="13"/>
      <c r="E6" s="13"/>
      <c r="F6" s="13"/>
      <c r="G6" s="13"/>
      <c r="H6" s="13"/>
    </row>
    <row r="7" spans="1:8" ht="24" customHeight="1">
      <c r="A7" s="38" t="s">
        <v>133</v>
      </c>
      <c r="B7" s="9"/>
      <c r="C7" s="58">
        <v>5893</v>
      </c>
      <c r="D7" s="58">
        <v>60</v>
      </c>
      <c r="E7" s="58">
        <v>5701</v>
      </c>
      <c r="F7" s="58">
        <v>16</v>
      </c>
      <c r="G7" s="58">
        <v>5701</v>
      </c>
      <c r="H7" s="58">
        <v>16</v>
      </c>
    </row>
    <row r="8" spans="1:8" ht="24" customHeight="1">
      <c r="A8" s="38">
        <v>13</v>
      </c>
      <c r="B8" s="9"/>
      <c r="C8" s="58">
        <v>5767</v>
      </c>
      <c r="D8" s="58">
        <v>58</v>
      </c>
      <c r="E8" s="58">
        <v>5632</v>
      </c>
      <c r="F8" s="58">
        <v>15</v>
      </c>
      <c r="G8" s="58">
        <v>5632</v>
      </c>
      <c r="H8" s="58">
        <v>15</v>
      </c>
    </row>
    <row r="9" spans="1:8" ht="24" customHeight="1">
      <c r="A9" s="38">
        <v>14</v>
      </c>
      <c r="B9" s="9"/>
      <c r="C9" s="58">
        <v>5774</v>
      </c>
      <c r="D9" s="58">
        <v>57</v>
      </c>
      <c r="E9" s="58">
        <v>5871</v>
      </c>
      <c r="F9" s="58">
        <v>16</v>
      </c>
      <c r="G9" s="58">
        <v>5871</v>
      </c>
      <c r="H9" s="58">
        <v>16</v>
      </c>
    </row>
    <row r="10" spans="1:8" s="61" customFormat="1" ht="24" customHeight="1">
      <c r="A10" s="38">
        <v>15</v>
      </c>
      <c r="B10" s="9"/>
      <c r="C10" s="58">
        <v>5655</v>
      </c>
      <c r="D10" s="58">
        <v>58</v>
      </c>
      <c r="E10" s="58">
        <v>5988</v>
      </c>
      <c r="F10" s="58">
        <v>16</v>
      </c>
      <c r="G10" s="58">
        <v>5988</v>
      </c>
      <c r="H10" s="58">
        <v>16</v>
      </c>
    </row>
    <row r="11" spans="1:8" s="61" customFormat="1" ht="24" customHeight="1">
      <c r="A11" s="63">
        <v>16</v>
      </c>
      <c r="B11" s="65"/>
      <c r="C11" s="42">
        <v>5769</v>
      </c>
      <c r="D11" s="42">
        <v>59</v>
      </c>
      <c r="E11" s="157" t="s">
        <v>141</v>
      </c>
      <c r="F11" s="157" t="s">
        <v>142</v>
      </c>
      <c r="G11" s="42">
        <v>6120</v>
      </c>
      <c r="H11" s="42">
        <v>16</v>
      </c>
    </row>
    <row r="12" spans="1:8" ht="4.5" customHeight="1">
      <c r="A12" s="82"/>
      <c r="B12" s="46"/>
      <c r="C12" s="46"/>
      <c r="D12" s="46"/>
      <c r="E12" s="46"/>
      <c r="F12" s="46"/>
      <c r="G12" s="46"/>
      <c r="H12" s="46"/>
    </row>
    <row r="13" ht="3.75" customHeight="1"/>
    <row r="14" ht="12">
      <c r="A14" s="70" t="s">
        <v>95</v>
      </c>
    </row>
    <row r="15" spans="1:8" s="70" customFormat="1" ht="11.25">
      <c r="A15" s="205" t="s">
        <v>143</v>
      </c>
      <c r="B15" s="205"/>
      <c r="C15" s="205"/>
      <c r="D15" s="205"/>
      <c r="E15" s="205"/>
      <c r="F15" s="205"/>
      <c r="G15" s="205"/>
      <c r="H15" s="205"/>
    </row>
    <row r="16" ht="12">
      <c r="A16" s="71" t="s">
        <v>144</v>
      </c>
    </row>
  </sheetData>
  <mergeCells count="6">
    <mergeCell ref="A15:H15"/>
    <mergeCell ref="A1:H1"/>
    <mergeCell ref="E4:F4"/>
    <mergeCell ref="G4:H4"/>
    <mergeCell ref="C4:C5"/>
    <mergeCell ref="D4:D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="75" zoomScaleNormal="75" workbookViewId="0" topLeftCell="A1">
      <selection activeCell="N15" sqref="N15"/>
    </sheetView>
  </sheetViews>
  <sheetFormatPr defaultColWidth="9.00390625" defaultRowHeight="13.5"/>
  <cols>
    <col min="1" max="1" width="5.375" style="11" customWidth="1"/>
    <col min="2" max="2" width="3.375" style="11" customWidth="1"/>
    <col min="3" max="3" width="5.375" style="11" customWidth="1"/>
    <col min="4" max="4" width="0.6171875" style="11" customWidth="1"/>
    <col min="5" max="6" width="8.375" style="11" customWidth="1"/>
    <col min="7" max="7" width="8.25390625" style="11" customWidth="1"/>
    <col min="8" max="14" width="8.375" style="11" customWidth="1"/>
    <col min="15" max="15" width="9.50390625" style="11" customWidth="1"/>
    <col min="16" max="16" width="8.375" style="11" customWidth="1"/>
    <col min="17" max="17" width="10.75390625" style="11" customWidth="1"/>
    <col min="18" max="19" width="8.375" style="11" customWidth="1"/>
    <col min="20" max="20" width="7.125" style="11" customWidth="1"/>
    <col min="21" max="21" width="8.375" style="11" customWidth="1"/>
    <col min="22" max="22" width="8.125" style="11" customWidth="1"/>
    <col min="23" max="23" width="0.5" style="11" customWidth="1"/>
    <col min="24" max="24" width="5.375" style="11" customWidth="1"/>
    <col min="25" max="25" width="3.375" style="11" customWidth="1"/>
    <col min="26" max="26" width="5.375" style="11" customWidth="1"/>
    <col min="27" max="16384" width="8.875" style="11" customWidth="1"/>
  </cols>
  <sheetData>
    <row r="1" spans="13:14" ht="12">
      <c r="M1" s="22" t="s">
        <v>26</v>
      </c>
      <c r="N1" s="23" t="s">
        <v>27</v>
      </c>
    </row>
    <row r="2" s="24" customFormat="1" ht="12"/>
    <row r="3" spans="1:26" ht="4.5" customHeight="1">
      <c r="A3" s="46"/>
      <c r="B3" s="47"/>
      <c r="X3" s="46"/>
      <c r="Y3" s="47"/>
      <c r="Z3" s="46"/>
    </row>
    <row r="4" spans="2:27" ht="13.5" customHeight="1">
      <c r="B4" s="12"/>
      <c r="C4" s="29" t="s">
        <v>12</v>
      </c>
      <c r="D4" s="48"/>
      <c r="E4" s="173" t="s">
        <v>117</v>
      </c>
      <c r="F4" s="173"/>
      <c r="G4" s="173"/>
      <c r="H4" s="173"/>
      <c r="I4" s="173"/>
      <c r="J4" s="174"/>
      <c r="K4" s="178" t="s">
        <v>116</v>
      </c>
      <c r="L4" s="179"/>
      <c r="M4" s="179"/>
      <c r="N4" s="176" t="s">
        <v>115</v>
      </c>
      <c r="O4" s="176"/>
      <c r="P4" s="177"/>
      <c r="Q4" s="175" t="s">
        <v>118</v>
      </c>
      <c r="R4" s="173"/>
      <c r="S4" s="173"/>
      <c r="T4" s="173"/>
      <c r="U4" s="173"/>
      <c r="V4" s="173"/>
      <c r="W4" s="73"/>
      <c r="X4" s="48" t="s">
        <v>12</v>
      </c>
      <c r="Y4" s="12"/>
      <c r="Z4" s="49"/>
      <c r="AA4" s="13"/>
    </row>
    <row r="5" spans="1:27" ht="13.5" customHeight="1">
      <c r="A5" s="33" t="s">
        <v>15</v>
      </c>
      <c r="B5" s="32"/>
      <c r="C5" s="34"/>
      <c r="D5" s="74"/>
      <c r="E5" s="91" t="s">
        <v>2</v>
      </c>
      <c r="F5" s="92" t="s">
        <v>29</v>
      </c>
      <c r="G5" s="92" t="s">
        <v>30</v>
      </c>
      <c r="H5" s="92" t="s">
        <v>18</v>
      </c>
      <c r="I5" s="92" t="s">
        <v>31</v>
      </c>
      <c r="J5" s="92" t="s">
        <v>5</v>
      </c>
      <c r="K5" s="92" t="s">
        <v>2</v>
      </c>
      <c r="L5" s="92" t="s">
        <v>29</v>
      </c>
      <c r="M5" s="93" t="s">
        <v>30</v>
      </c>
      <c r="N5" s="91" t="s">
        <v>18</v>
      </c>
      <c r="O5" s="92" t="s">
        <v>31</v>
      </c>
      <c r="P5" s="92" t="s">
        <v>5</v>
      </c>
      <c r="Q5" s="92" t="s">
        <v>2</v>
      </c>
      <c r="R5" s="92" t="s">
        <v>29</v>
      </c>
      <c r="S5" s="92" t="s">
        <v>30</v>
      </c>
      <c r="T5" s="92" t="s">
        <v>18</v>
      </c>
      <c r="U5" s="92" t="s">
        <v>32</v>
      </c>
      <c r="V5" s="93" t="s">
        <v>5</v>
      </c>
      <c r="W5" s="51"/>
      <c r="Y5" s="32"/>
      <c r="Z5" s="52" t="s">
        <v>15</v>
      </c>
      <c r="AA5" s="13"/>
    </row>
    <row r="6" spans="2:26" ht="4.5" customHeight="1">
      <c r="B6" s="12"/>
      <c r="C6" s="3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3"/>
      <c r="Y6" s="54"/>
      <c r="Z6" s="55"/>
    </row>
    <row r="7" spans="1:26" ht="14.25" customHeight="1">
      <c r="A7" s="25" t="s">
        <v>20</v>
      </c>
      <c r="B7" s="12">
        <v>12</v>
      </c>
      <c r="C7" s="56" t="s">
        <v>21</v>
      </c>
      <c r="D7" s="13"/>
      <c r="E7" s="58">
        <f>SUM(F7:J7)</f>
        <v>34885</v>
      </c>
      <c r="F7" s="58">
        <v>19821</v>
      </c>
      <c r="G7" s="58">
        <v>41</v>
      </c>
      <c r="H7" s="58">
        <v>100</v>
      </c>
      <c r="I7" s="58">
        <v>1567</v>
      </c>
      <c r="J7" s="58">
        <v>13356</v>
      </c>
      <c r="K7" s="58">
        <f>SUM(L7:P7)</f>
        <v>547639</v>
      </c>
      <c r="L7" s="58">
        <v>204208</v>
      </c>
      <c r="M7" s="58">
        <v>77816</v>
      </c>
      <c r="N7" s="58">
        <v>2608</v>
      </c>
      <c r="O7" s="58">
        <v>208863</v>
      </c>
      <c r="P7" s="58">
        <v>54144</v>
      </c>
      <c r="Q7" s="58">
        <f>SUM(R7:V7)</f>
        <v>1111190</v>
      </c>
      <c r="R7" s="58">
        <v>251571</v>
      </c>
      <c r="S7" s="58">
        <v>235749</v>
      </c>
      <c r="T7" s="58">
        <v>2624</v>
      </c>
      <c r="U7" s="58">
        <v>565845</v>
      </c>
      <c r="V7" s="58">
        <v>55401</v>
      </c>
      <c r="W7" s="13"/>
      <c r="X7" s="96" t="s">
        <v>20</v>
      </c>
      <c r="Y7" s="12">
        <v>12</v>
      </c>
      <c r="Z7" s="59" t="s">
        <v>21</v>
      </c>
    </row>
    <row r="8" spans="2:26" ht="14.25" customHeight="1">
      <c r="B8" s="12">
        <v>13</v>
      </c>
      <c r="C8" s="38"/>
      <c r="D8" s="13"/>
      <c r="E8" s="58">
        <f>SUM(F8:J8)</f>
        <v>34670</v>
      </c>
      <c r="F8" s="58">
        <v>19597</v>
      </c>
      <c r="G8" s="58">
        <v>36</v>
      </c>
      <c r="H8" s="58">
        <v>82</v>
      </c>
      <c r="I8" s="58">
        <v>1588</v>
      </c>
      <c r="J8" s="58">
        <v>13367</v>
      </c>
      <c r="K8" s="58">
        <f>SUM(L8:P8)</f>
        <v>555777</v>
      </c>
      <c r="L8" s="58">
        <v>201827</v>
      </c>
      <c r="M8" s="58">
        <v>76900</v>
      </c>
      <c r="N8" s="58">
        <v>1716</v>
      </c>
      <c r="O8" s="58">
        <v>220846</v>
      </c>
      <c r="P8" s="58">
        <v>54488</v>
      </c>
      <c r="Q8" s="58">
        <f>SUM(R8:V8)</f>
        <v>1144123</v>
      </c>
      <c r="R8" s="58">
        <v>243232</v>
      </c>
      <c r="S8" s="58">
        <v>252957</v>
      </c>
      <c r="T8" s="58">
        <v>1802</v>
      </c>
      <c r="U8" s="58">
        <v>591065</v>
      </c>
      <c r="V8" s="58">
        <v>55067</v>
      </c>
      <c r="W8" s="13"/>
      <c r="X8" s="60"/>
      <c r="Y8" s="12">
        <v>13</v>
      </c>
      <c r="Z8" s="9"/>
    </row>
    <row r="9" spans="2:26" ht="14.25" customHeight="1">
      <c r="B9" s="12">
        <v>14</v>
      </c>
      <c r="C9" s="38"/>
      <c r="D9" s="13"/>
      <c r="E9" s="58">
        <f>SUM(F9:J9)</f>
        <v>33877</v>
      </c>
      <c r="F9" s="58">
        <v>19125</v>
      </c>
      <c r="G9" s="58">
        <v>36</v>
      </c>
      <c r="H9" s="58">
        <v>61</v>
      </c>
      <c r="I9" s="58">
        <v>1593</v>
      </c>
      <c r="J9" s="58">
        <v>13062</v>
      </c>
      <c r="K9" s="58">
        <f>SUM(L9:P9)</f>
        <v>554324</v>
      </c>
      <c r="L9" s="58">
        <v>199970</v>
      </c>
      <c r="M9" s="58">
        <v>78440</v>
      </c>
      <c r="N9" s="58">
        <v>1499</v>
      </c>
      <c r="O9" s="58">
        <v>220653</v>
      </c>
      <c r="P9" s="58">
        <v>53762</v>
      </c>
      <c r="Q9" s="58">
        <f>SUM(R9:V9)</f>
        <v>1144221</v>
      </c>
      <c r="R9" s="58">
        <v>242440</v>
      </c>
      <c r="S9" s="58">
        <v>245986</v>
      </c>
      <c r="T9" s="58">
        <v>1325</v>
      </c>
      <c r="U9" s="58">
        <v>599618</v>
      </c>
      <c r="V9" s="58">
        <v>54852</v>
      </c>
      <c r="W9" s="13"/>
      <c r="X9" s="60"/>
      <c r="Y9" s="12">
        <v>14</v>
      </c>
      <c r="Z9" s="9"/>
    </row>
    <row r="10" spans="2:26" s="61" customFormat="1" ht="14.25" customHeight="1">
      <c r="B10" s="12">
        <v>15</v>
      </c>
      <c r="C10" s="63"/>
      <c r="D10" s="64"/>
      <c r="E10" s="159">
        <f>SUM(F10:J10)</f>
        <v>33131</v>
      </c>
      <c r="F10" s="159">
        <v>18826</v>
      </c>
      <c r="G10" s="159">
        <v>37</v>
      </c>
      <c r="H10" s="159">
        <v>55</v>
      </c>
      <c r="I10" s="159">
        <v>1618</v>
      </c>
      <c r="J10" s="159">
        <v>12595</v>
      </c>
      <c r="K10" s="159">
        <f>SUM(L10:P10)</f>
        <v>546342</v>
      </c>
      <c r="L10" s="159">
        <v>196912</v>
      </c>
      <c r="M10" s="159">
        <v>79320</v>
      </c>
      <c r="N10" s="159">
        <v>1599</v>
      </c>
      <c r="O10" s="159">
        <v>217038</v>
      </c>
      <c r="P10" s="159">
        <v>51473</v>
      </c>
      <c r="Q10" s="159">
        <f>SUM(R10:V10)</f>
        <v>1159876</v>
      </c>
      <c r="R10" s="159">
        <v>236315</v>
      </c>
      <c r="S10" s="159">
        <v>270790</v>
      </c>
      <c r="T10" s="159">
        <v>1522</v>
      </c>
      <c r="U10" s="159">
        <v>598168</v>
      </c>
      <c r="V10" s="159">
        <v>53081</v>
      </c>
      <c r="W10" s="42"/>
      <c r="X10" s="97"/>
      <c r="Y10" s="12">
        <v>15</v>
      </c>
      <c r="Z10" s="65"/>
    </row>
    <row r="11" spans="2:26" s="61" customFormat="1" ht="14.25" customHeight="1">
      <c r="B11" s="62">
        <v>16</v>
      </c>
      <c r="C11" s="63"/>
      <c r="D11" s="64"/>
      <c r="E11" s="161">
        <f>SUM(F11:J11)</f>
        <v>32472</v>
      </c>
      <c r="F11" s="147">
        <v>18586</v>
      </c>
      <c r="G11" s="147">
        <v>34</v>
      </c>
      <c r="H11" s="147">
        <v>36</v>
      </c>
      <c r="I11" s="147">
        <v>1648</v>
      </c>
      <c r="J11" s="147">
        <v>12168</v>
      </c>
      <c r="K11" s="161">
        <f>SUM(L11:P11)</f>
        <v>543446</v>
      </c>
      <c r="L11" s="147">
        <v>197715</v>
      </c>
      <c r="M11" s="147">
        <v>76032</v>
      </c>
      <c r="N11" s="147">
        <v>763</v>
      </c>
      <c r="O11" s="147">
        <v>219126</v>
      </c>
      <c r="P11" s="147">
        <v>49810</v>
      </c>
      <c r="Q11" s="161">
        <f>SUM(R11:V11)</f>
        <v>1210413</v>
      </c>
      <c r="R11" s="147">
        <v>242964</v>
      </c>
      <c r="S11" s="147">
        <v>282121</v>
      </c>
      <c r="T11" s="147">
        <v>5907</v>
      </c>
      <c r="U11" s="147">
        <v>629143</v>
      </c>
      <c r="V11" s="147">
        <v>50278</v>
      </c>
      <c r="W11" s="42"/>
      <c r="X11" s="97"/>
      <c r="Y11" s="62">
        <v>16</v>
      </c>
      <c r="Z11" s="65"/>
    </row>
    <row r="12" spans="2:26" ht="14.25" customHeight="1">
      <c r="B12" s="12"/>
      <c r="C12" s="38"/>
      <c r="D12" s="13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3"/>
      <c r="X12" s="60"/>
      <c r="Y12" s="12"/>
      <c r="Z12" s="9"/>
    </row>
    <row r="13" spans="1:26" ht="14.25" customHeight="1">
      <c r="A13" s="25" t="s">
        <v>124</v>
      </c>
      <c r="B13" s="12">
        <v>4</v>
      </c>
      <c r="C13" s="56" t="s">
        <v>22</v>
      </c>
      <c r="D13" s="13"/>
      <c r="E13" s="58">
        <f aca="true" t="shared" si="0" ref="E13:E24">SUM(F13:J13)</f>
        <v>33029</v>
      </c>
      <c r="F13" s="58">
        <v>18770</v>
      </c>
      <c r="G13" s="58">
        <v>37</v>
      </c>
      <c r="H13" s="58">
        <v>46</v>
      </c>
      <c r="I13" s="58">
        <v>1621</v>
      </c>
      <c r="J13" s="58">
        <v>12555</v>
      </c>
      <c r="K13" s="58">
        <f aca="true" t="shared" si="1" ref="K13:K24">SUM(L13:P13)</f>
        <v>545879</v>
      </c>
      <c r="L13" s="58">
        <v>196531</v>
      </c>
      <c r="M13" s="58">
        <v>79335</v>
      </c>
      <c r="N13" s="58">
        <v>1451</v>
      </c>
      <c r="O13" s="58">
        <v>217283</v>
      </c>
      <c r="P13" s="58">
        <v>51279</v>
      </c>
      <c r="Q13" s="58">
        <f>SUM(R13:V13)</f>
        <v>86683</v>
      </c>
      <c r="R13" s="58">
        <v>16362</v>
      </c>
      <c r="S13" s="58">
        <v>22906</v>
      </c>
      <c r="T13" s="58">
        <v>63</v>
      </c>
      <c r="U13" s="58">
        <v>42255</v>
      </c>
      <c r="V13" s="58">
        <v>5097</v>
      </c>
      <c r="W13" s="13"/>
      <c r="X13" s="96" t="s">
        <v>124</v>
      </c>
      <c r="Y13" s="12">
        <v>4</v>
      </c>
      <c r="Z13" s="59" t="s">
        <v>22</v>
      </c>
    </row>
    <row r="14" spans="2:26" ht="14.25" customHeight="1">
      <c r="B14" s="12">
        <v>5</v>
      </c>
      <c r="C14" s="38"/>
      <c r="D14" s="13"/>
      <c r="E14" s="58">
        <f t="shared" si="0"/>
        <v>33005</v>
      </c>
      <c r="F14" s="58">
        <v>18786</v>
      </c>
      <c r="G14" s="58">
        <v>35</v>
      </c>
      <c r="H14" s="58">
        <v>44</v>
      </c>
      <c r="I14" s="58">
        <v>1621</v>
      </c>
      <c r="J14" s="58">
        <v>12519</v>
      </c>
      <c r="K14" s="58">
        <f t="shared" si="1"/>
        <v>547280</v>
      </c>
      <c r="L14" s="58">
        <v>197458</v>
      </c>
      <c r="M14" s="58">
        <v>76731</v>
      </c>
      <c r="N14" s="58">
        <v>4565</v>
      </c>
      <c r="O14" s="58">
        <v>217366</v>
      </c>
      <c r="P14" s="58">
        <v>51160</v>
      </c>
      <c r="Q14" s="58">
        <f aca="true" t="shared" si="2" ref="Q14:Q24">SUM(R14:V14)</f>
        <v>93005</v>
      </c>
      <c r="R14" s="58">
        <v>17060</v>
      </c>
      <c r="S14" s="58">
        <v>23165</v>
      </c>
      <c r="T14" s="58">
        <v>172</v>
      </c>
      <c r="U14" s="58">
        <v>48070</v>
      </c>
      <c r="V14" s="58">
        <v>4538</v>
      </c>
      <c r="W14" s="13"/>
      <c r="X14" s="60"/>
      <c r="Y14" s="12">
        <v>5</v>
      </c>
      <c r="Z14" s="9"/>
    </row>
    <row r="15" spans="2:26" ht="14.25" customHeight="1">
      <c r="B15" s="12">
        <v>6</v>
      </c>
      <c r="C15" s="38"/>
      <c r="D15" s="13"/>
      <c r="E15" s="58">
        <f t="shared" si="0"/>
        <v>33004</v>
      </c>
      <c r="F15" s="58">
        <v>18798</v>
      </c>
      <c r="G15" s="58">
        <v>35</v>
      </c>
      <c r="H15" s="58">
        <v>54</v>
      </c>
      <c r="I15" s="58">
        <v>1623</v>
      </c>
      <c r="J15" s="58">
        <v>12494</v>
      </c>
      <c r="K15" s="58">
        <f t="shared" si="1"/>
        <v>556758</v>
      </c>
      <c r="L15" s="58">
        <v>198128</v>
      </c>
      <c r="M15" s="58">
        <v>76738</v>
      </c>
      <c r="N15" s="58">
        <v>12697</v>
      </c>
      <c r="O15" s="58">
        <v>218120</v>
      </c>
      <c r="P15" s="58">
        <v>51075</v>
      </c>
      <c r="Q15" s="58">
        <f t="shared" si="2"/>
        <v>103406</v>
      </c>
      <c r="R15" s="58">
        <v>19258</v>
      </c>
      <c r="S15" s="58">
        <v>23732</v>
      </c>
      <c r="T15" s="58">
        <v>734</v>
      </c>
      <c r="U15" s="58">
        <v>55977</v>
      </c>
      <c r="V15" s="58">
        <v>3705</v>
      </c>
      <c r="W15" s="13"/>
      <c r="X15" s="60"/>
      <c r="Y15" s="12">
        <v>6</v>
      </c>
      <c r="Z15" s="9"/>
    </row>
    <row r="16" spans="2:26" ht="14.25" customHeight="1">
      <c r="B16" s="12">
        <v>7</v>
      </c>
      <c r="C16" s="38"/>
      <c r="D16" s="13"/>
      <c r="E16" s="58">
        <f t="shared" si="0"/>
        <v>32966</v>
      </c>
      <c r="F16" s="58">
        <v>18803</v>
      </c>
      <c r="G16" s="58">
        <v>35</v>
      </c>
      <c r="H16" s="58">
        <v>52</v>
      </c>
      <c r="I16" s="58">
        <v>1629</v>
      </c>
      <c r="J16" s="58">
        <v>12447</v>
      </c>
      <c r="K16" s="58">
        <f t="shared" si="1"/>
        <v>563432</v>
      </c>
      <c r="L16" s="58">
        <v>199195</v>
      </c>
      <c r="M16" s="58">
        <v>76750</v>
      </c>
      <c r="N16" s="58">
        <v>12645</v>
      </c>
      <c r="O16" s="58">
        <v>223910</v>
      </c>
      <c r="P16" s="58">
        <v>50932</v>
      </c>
      <c r="Q16" s="58">
        <f t="shared" si="2"/>
        <v>124250</v>
      </c>
      <c r="R16" s="58">
        <v>25562</v>
      </c>
      <c r="S16" s="58">
        <v>23292</v>
      </c>
      <c r="T16" s="58">
        <v>1527</v>
      </c>
      <c r="U16" s="58">
        <v>70647</v>
      </c>
      <c r="V16" s="58">
        <v>3222</v>
      </c>
      <c r="W16" s="13"/>
      <c r="X16" s="60"/>
      <c r="Y16" s="12">
        <v>7</v>
      </c>
      <c r="Z16" s="9"/>
    </row>
    <row r="17" spans="2:26" ht="14.25" customHeight="1">
      <c r="B17" s="12">
        <v>8</v>
      </c>
      <c r="C17" s="38"/>
      <c r="D17" s="13"/>
      <c r="E17" s="58">
        <f t="shared" si="0"/>
        <v>32887</v>
      </c>
      <c r="F17" s="58">
        <v>18778</v>
      </c>
      <c r="G17" s="58">
        <v>35</v>
      </c>
      <c r="H17" s="58">
        <v>48</v>
      </c>
      <c r="I17" s="58">
        <v>1630</v>
      </c>
      <c r="J17" s="58">
        <v>12396</v>
      </c>
      <c r="K17" s="58">
        <f t="shared" si="1"/>
        <v>551198</v>
      </c>
      <c r="L17" s="58">
        <v>199046</v>
      </c>
      <c r="M17" s="58">
        <v>76845</v>
      </c>
      <c r="N17" s="58">
        <v>1059</v>
      </c>
      <c r="O17" s="58">
        <v>223533</v>
      </c>
      <c r="P17" s="58">
        <v>50715</v>
      </c>
      <c r="Q17" s="58">
        <f t="shared" si="2"/>
        <v>123844</v>
      </c>
      <c r="R17" s="58">
        <v>28197</v>
      </c>
      <c r="S17" s="58">
        <v>22317</v>
      </c>
      <c r="T17" s="58">
        <v>3138</v>
      </c>
      <c r="U17" s="58">
        <v>67122</v>
      </c>
      <c r="V17" s="58">
        <v>3070</v>
      </c>
      <c r="W17" s="13"/>
      <c r="X17" s="60"/>
      <c r="Y17" s="12">
        <v>8</v>
      </c>
      <c r="Z17" s="9"/>
    </row>
    <row r="18" spans="2:26" ht="14.25" customHeight="1">
      <c r="B18" s="12">
        <v>9</v>
      </c>
      <c r="C18" s="38"/>
      <c r="D18" s="13"/>
      <c r="E18" s="58">
        <f t="shared" si="0"/>
        <v>32823</v>
      </c>
      <c r="F18" s="58">
        <v>18742</v>
      </c>
      <c r="G18" s="58">
        <v>35</v>
      </c>
      <c r="H18" s="58">
        <v>49</v>
      </c>
      <c r="I18" s="58">
        <v>1638</v>
      </c>
      <c r="J18" s="58">
        <v>12359</v>
      </c>
      <c r="K18" s="58">
        <f t="shared" si="1"/>
        <v>550462</v>
      </c>
      <c r="L18" s="58">
        <v>199013</v>
      </c>
      <c r="M18" s="58">
        <v>76855</v>
      </c>
      <c r="N18" s="58">
        <v>1169</v>
      </c>
      <c r="O18" s="58">
        <v>222929</v>
      </c>
      <c r="P18" s="58">
        <v>50496</v>
      </c>
      <c r="Q18" s="58">
        <f t="shared" si="2"/>
        <v>111322</v>
      </c>
      <c r="R18" s="58">
        <v>25833</v>
      </c>
      <c r="S18" s="58">
        <v>22167</v>
      </c>
      <c r="T18" s="58">
        <v>56</v>
      </c>
      <c r="U18" s="58">
        <v>60174</v>
      </c>
      <c r="V18" s="58">
        <v>3092</v>
      </c>
      <c r="W18" s="13"/>
      <c r="X18" s="60"/>
      <c r="Y18" s="12">
        <v>9</v>
      </c>
      <c r="Z18" s="9"/>
    </row>
    <row r="19" spans="2:26" ht="14.25" customHeight="1">
      <c r="B19" s="12">
        <v>10</v>
      </c>
      <c r="C19" s="38"/>
      <c r="D19" s="13"/>
      <c r="E19" s="58">
        <f t="shared" si="0"/>
        <v>32768</v>
      </c>
      <c r="F19" s="58">
        <v>18715</v>
      </c>
      <c r="G19" s="58">
        <v>34</v>
      </c>
      <c r="H19" s="58">
        <v>48</v>
      </c>
      <c r="I19" s="58">
        <v>1641</v>
      </c>
      <c r="J19" s="58">
        <v>12330</v>
      </c>
      <c r="K19" s="58">
        <f t="shared" si="1"/>
        <v>549065</v>
      </c>
      <c r="L19" s="58">
        <v>199150</v>
      </c>
      <c r="M19" s="58">
        <v>76320</v>
      </c>
      <c r="N19" s="58">
        <v>1170</v>
      </c>
      <c r="O19" s="58">
        <v>222025</v>
      </c>
      <c r="P19" s="58">
        <v>50400</v>
      </c>
      <c r="Q19" s="58">
        <f t="shared" si="2"/>
        <v>98697</v>
      </c>
      <c r="R19" s="58">
        <v>21272</v>
      </c>
      <c r="S19" s="58">
        <v>24591</v>
      </c>
      <c r="T19" s="58">
        <v>43</v>
      </c>
      <c r="U19" s="58">
        <v>49525</v>
      </c>
      <c r="V19" s="58">
        <v>3266</v>
      </c>
      <c r="W19" s="13"/>
      <c r="X19" s="60"/>
      <c r="Y19" s="12">
        <v>10</v>
      </c>
      <c r="Z19" s="9"/>
    </row>
    <row r="20" spans="2:26" ht="14.25" customHeight="1">
      <c r="B20" s="12">
        <v>11</v>
      </c>
      <c r="C20" s="38"/>
      <c r="D20" s="13"/>
      <c r="E20" s="58">
        <f t="shared" si="0"/>
        <v>32714</v>
      </c>
      <c r="F20" s="58">
        <v>18684</v>
      </c>
      <c r="G20" s="58">
        <v>33</v>
      </c>
      <c r="H20" s="58">
        <v>58</v>
      </c>
      <c r="I20" s="58">
        <v>1643</v>
      </c>
      <c r="J20" s="58">
        <v>12296</v>
      </c>
      <c r="K20" s="58">
        <f t="shared" si="1"/>
        <v>548036</v>
      </c>
      <c r="L20" s="58">
        <v>198906</v>
      </c>
      <c r="M20" s="58">
        <v>75660</v>
      </c>
      <c r="N20" s="58">
        <v>1406</v>
      </c>
      <c r="O20" s="58">
        <v>221800</v>
      </c>
      <c r="P20" s="58">
        <v>50264</v>
      </c>
      <c r="Q20" s="58">
        <f t="shared" si="2"/>
        <v>86574</v>
      </c>
      <c r="R20" s="58">
        <v>16300</v>
      </c>
      <c r="S20" s="58">
        <v>22893</v>
      </c>
      <c r="T20" s="58">
        <v>29</v>
      </c>
      <c r="U20" s="58">
        <v>43473</v>
      </c>
      <c r="V20" s="58">
        <v>3879</v>
      </c>
      <c r="W20" s="13"/>
      <c r="X20" s="60"/>
      <c r="Y20" s="12">
        <v>11</v>
      </c>
      <c r="Z20" s="9"/>
    </row>
    <row r="21" spans="2:26" ht="14.25" customHeight="1">
      <c r="B21" s="12">
        <v>12</v>
      </c>
      <c r="C21" s="38"/>
      <c r="D21" s="13"/>
      <c r="E21" s="58">
        <f t="shared" si="0"/>
        <v>32697</v>
      </c>
      <c r="F21" s="58">
        <v>18679</v>
      </c>
      <c r="G21" s="58">
        <v>33</v>
      </c>
      <c r="H21" s="58">
        <v>46</v>
      </c>
      <c r="I21" s="58">
        <v>1642</v>
      </c>
      <c r="J21" s="58">
        <v>12297</v>
      </c>
      <c r="K21" s="58">
        <f t="shared" si="1"/>
        <v>547616</v>
      </c>
      <c r="L21" s="58">
        <v>198989</v>
      </c>
      <c r="M21" s="58">
        <v>75649</v>
      </c>
      <c r="N21" s="58">
        <v>1062</v>
      </c>
      <c r="O21" s="58">
        <v>221656</v>
      </c>
      <c r="P21" s="58">
        <v>50260</v>
      </c>
      <c r="Q21" s="58">
        <f t="shared" si="2"/>
        <v>91524</v>
      </c>
      <c r="R21" s="58">
        <v>16695</v>
      </c>
      <c r="S21" s="58">
        <v>23671</v>
      </c>
      <c r="T21" s="58">
        <v>28</v>
      </c>
      <c r="U21" s="58">
        <v>46785</v>
      </c>
      <c r="V21" s="58">
        <v>4345</v>
      </c>
      <c r="W21" s="13"/>
      <c r="X21" s="60"/>
      <c r="Y21" s="12">
        <v>12</v>
      </c>
      <c r="Z21" s="9"/>
    </row>
    <row r="22" spans="1:26" ht="14.25" customHeight="1">
      <c r="A22" s="25" t="s">
        <v>132</v>
      </c>
      <c r="B22" s="12">
        <v>1</v>
      </c>
      <c r="C22" s="66" t="s">
        <v>23</v>
      </c>
      <c r="D22" s="13"/>
      <c r="E22" s="58">
        <f t="shared" si="0"/>
        <v>32662</v>
      </c>
      <c r="F22" s="58">
        <v>18667</v>
      </c>
      <c r="G22" s="58">
        <v>33</v>
      </c>
      <c r="H22" s="58">
        <v>44</v>
      </c>
      <c r="I22" s="58">
        <v>1642</v>
      </c>
      <c r="J22" s="58">
        <v>12276</v>
      </c>
      <c r="K22" s="58">
        <f t="shared" si="1"/>
        <v>547007</v>
      </c>
      <c r="L22" s="58">
        <v>199002</v>
      </c>
      <c r="M22" s="58">
        <v>75694</v>
      </c>
      <c r="N22" s="58">
        <v>939</v>
      </c>
      <c r="O22" s="58">
        <v>221204</v>
      </c>
      <c r="P22" s="58">
        <v>50168</v>
      </c>
      <c r="Q22" s="58">
        <f t="shared" si="2"/>
        <v>98982</v>
      </c>
      <c r="R22" s="58">
        <v>18884</v>
      </c>
      <c r="S22" s="58">
        <v>23989</v>
      </c>
      <c r="T22" s="58">
        <v>47</v>
      </c>
      <c r="U22" s="58">
        <v>50401</v>
      </c>
      <c r="V22" s="58">
        <v>5661</v>
      </c>
      <c r="W22" s="13"/>
      <c r="X22" s="96" t="s">
        <v>132</v>
      </c>
      <c r="Y22" s="12">
        <v>1</v>
      </c>
      <c r="Z22" s="67" t="s">
        <v>23</v>
      </c>
    </row>
    <row r="23" spans="2:26" ht="14.25" customHeight="1">
      <c r="B23" s="12">
        <v>2</v>
      </c>
      <c r="C23" s="38"/>
      <c r="D23" s="13"/>
      <c r="E23" s="58">
        <f t="shared" si="0"/>
        <v>32591</v>
      </c>
      <c r="F23" s="58">
        <v>18628</v>
      </c>
      <c r="G23" s="58">
        <v>34</v>
      </c>
      <c r="H23" s="58">
        <v>44</v>
      </c>
      <c r="I23" s="58">
        <v>1647</v>
      </c>
      <c r="J23" s="58">
        <v>12238</v>
      </c>
      <c r="K23" s="58">
        <f t="shared" si="1"/>
        <v>546743</v>
      </c>
      <c r="L23" s="58">
        <v>198431</v>
      </c>
      <c r="M23" s="58">
        <v>76028</v>
      </c>
      <c r="N23" s="58">
        <v>793</v>
      </c>
      <c r="O23" s="58">
        <v>221444</v>
      </c>
      <c r="P23" s="58">
        <v>50047</v>
      </c>
      <c r="Q23" s="58">
        <f t="shared" si="2"/>
        <v>94132</v>
      </c>
      <c r="R23" s="58">
        <v>18727</v>
      </c>
      <c r="S23" s="58">
        <v>23498</v>
      </c>
      <c r="T23" s="58">
        <v>37</v>
      </c>
      <c r="U23" s="58">
        <v>46537</v>
      </c>
      <c r="V23" s="58">
        <v>5333</v>
      </c>
      <c r="W23" s="13"/>
      <c r="X23" s="60"/>
      <c r="Y23" s="12">
        <v>2</v>
      </c>
      <c r="Z23" s="9"/>
    </row>
    <row r="24" spans="2:26" ht="14.25" customHeight="1">
      <c r="B24" s="12">
        <v>3</v>
      </c>
      <c r="C24" s="38"/>
      <c r="D24" s="13"/>
      <c r="E24" s="58">
        <f t="shared" si="0"/>
        <v>32472</v>
      </c>
      <c r="F24" s="58">
        <v>18586</v>
      </c>
      <c r="G24" s="58">
        <v>34</v>
      </c>
      <c r="H24" s="58">
        <v>36</v>
      </c>
      <c r="I24" s="58">
        <v>1648</v>
      </c>
      <c r="J24" s="58">
        <v>12168</v>
      </c>
      <c r="K24" s="58">
        <f t="shared" si="1"/>
        <v>543446</v>
      </c>
      <c r="L24" s="58">
        <v>197715</v>
      </c>
      <c r="M24" s="58">
        <v>76032</v>
      </c>
      <c r="N24" s="58">
        <v>763</v>
      </c>
      <c r="O24" s="58">
        <v>219126</v>
      </c>
      <c r="P24" s="58">
        <v>49810</v>
      </c>
      <c r="Q24" s="58">
        <f t="shared" si="2"/>
        <v>97994</v>
      </c>
      <c r="R24" s="58">
        <v>18814</v>
      </c>
      <c r="S24" s="58">
        <v>25900</v>
      </c>
      <c r="T24" s="58">
        <v>33</v>
      </c>
      <c r="U24" s="58">
        <v>48177</v>
      </c>
      <c r="V24" s="58">
        <v>5070</v>
      </c>
      <c r="W24" s="13"/>
      <c r="X24" s="60"/>
      <c r="Y24" s="12">
        <v>3</v>
      </c>
      <c r="Z24" s="9"/>
    </row>
    <row r="25" spans="1:26" ht="4.5" customHeight="1">
      <c r="A25" s="46"/>
      <c r="B25" s="47"/>
      <c r="C25" s="68"/>
      <c r="D25" s="46"/>
      <c r="E25" s="46"/>
      <c r="F25" s="46"/>
      <c r="G25" s="46"/>
      <c r="H25" s="46"/>
      <c r="I25" s="46"/>
      <c r="J25" s="46"/>
      <c r="K25" s="99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69"/>
      <c r="Y25" s="47"/>
      <c r="Z25" s="47"/>
    </row>
    <row r="26" spans="2:25" ht="5.25" customHeight="1">
      <c r="B26" s="12"/>
      <c r="Q26" s="75"/>
      <c r="Y26" s="12"/>
    </row>
    <row r="27" spans="1:2" ht="12">
      <c r="A27" s="70" t="s">
        <v>24</v>
      </c>
      <c r="B27" s="12"/>
    </row>
    <row r="28" spans="1:2" ht="12">
      <c r="A28" s="71" t="s">
        <v>25</v>
      </c>
      <c r="B28" s="12"/>
    </row>
  </sheetData>
  <mergeCells count="4">
    <mergeCell ref="E4:J4"/>
    <mergeCell ref="Q4:V4"/>
    <mergeCell ref="N4:P4"/>
    <mergeCell ref="K4:M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8" sqref="D8:F18"/>
    </sheetView>
  </sheetViews>
  <sheetFormatPr defaultColWidth="9.00390625" defaultRowHeight="13.5"/>
  <cols>
    <col min="1" max="1" width="2.50390625" style="11" customWidth="1"/>
    <col min="2" max="2" width="12.625" style="11" customWidth="1"/>
    <col min="3" max="3" width="1.00390625" style="11" customWidth="1"/>
    <col min="4" max="6" width="9.75390625" style="11" customWidth="1"/>
    <col min="7" max="7" width="0.875" style="11" customWidth="1"/>
    <col min="8" max="8" width="2.375" style="11" customWidth="1"/>
    <col min="9" max="9" width="13.75390625" style="11" customWidth="1"/>
    <col min="10" max="12" width="9.75390625" style="11" customWidth="1"/>
    <col min="13" max="16384" width="8.875" style="11" customWidth="1"/>
  </cols>
  <sheetData>
    <row r="1" spans="1:12" s="10" customFormat="1" ht="18" customHeight="1">
      <c r="A1" s="190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ht="12" customHeight="1"/>
    <row r="3" spans="1:12" ht="12" customHeight="1">
      <c r="A3" s="189" t="s">
        <v>145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ht="12">
      <c r="L4" s="25" t="s">
        <v>34</v>
      </c>
    </row>
    <row r="5" ht="2.25" customHeight="1">
      <c r="L5" s="25"/>
    </row>
    <row r="6" spans="1:12" ht="18" customHeight="1">
      <c r="A6" s="193" t="s">
        <v>35</v>
      </c>
      <c r="B6" s="192"/>
      <c r="C6" s="72"/>
      <c r="D6" s="45" t="s">
        <v>28</v>
      </c>
      <c r="E6" s="76" t="s">
        <v>36</v>
      </c>
      <c r="F6" s="44" t="s">
        <v>37</v>
      </c>
      <c r="G6" s="73"/>
      <c r="H6" s="191" t="s">
        <v>35</v>
      </c>
      <c r="I6" s="192"/>
      <c r="J6" s="45" t="s">
        <v>28</v>
      </c>
      <c r="K6" s="76" t="s">
        <v>36</v>
      </c>
      <c r="L6" s="44" t="s">
        <v>37</v>
      </c>
    </row>
    <row r="7" spans="2:12" ht="4.5" customHeight="1">
      <c r="B7" s="77"/>
      <c r="C7" s="78"/>
      <c r="D7" s="13"/>
      <c r="E7" s="13"/>
      <c r="F7" s="13"/>
      <c r="G7" s="13"/>
      <c r="H7" s="53"/>
      <c r="I7" s="79"/>
      <c r="J7" s="13"/>
      <c r="K7" s="13"/>
      <c r="L7" s="13"/>
    </row>
    <row r="8" spans="1:12" ht="15" customHeight="1">
      <c r="A8" s="187" t="s">
        <v>2</v>
      </c>
      <c r="B8" s="188"/>
      <c r="C8" s="26"/>
      <c r="D8" s="42">
        <f>SUM(D9:D11,J14:J19)</f>
        <v>560</v>
      </c>
      <c r="E8" s="42">
        <f>SUM(E9:E11,K14:K19)</f>
        <v>131450</v>
      </c>
      <c r="F8" s="42">
        <f>SUM(F9:F11,L14:L19)</f>
        <v>410753</v>
      </c>
      <c r="G8" s="105"/>
      <c r="H8" s="133"/>
      <c r="I8" s="148" t="s">
        <v>38</v>
      </c>
      <c r="J8" s="160">
        <v>4</v>
      </c>
      <c r="K8" s="58">
        <v>976</v>
      </c>
      <c r="L8" s="58">
        <v>1908</v>
      </c>
    </row>
    <row r="9" spans="1:12" ht="15" customHeight="1">
      <c r="A9" s="182" t="s">
        <v>40</v>
      </c>
      <c r="B9" s="183"/>
      <c r="C9" s="9"/>
      <c r="D9" s="58">
        <v>23</v>
      </c>
      <c r="E9" s="58">
        <v>1939</v>
      </c>
      <c r="F9" s="58">
        <v>5689</v>
      </c>
      <c r="G9" s="105"/>
      <c r="H9" s="133"/>
      <c r="I9" s="149" t="s">
        <v>39</v>
      </c>
      <c r="J9" s="58">
        <v>23</v>
      </c>
      <c r="K9" s="58">
        <v>7965</v>
      </c>
      <c r="L9" s="58">
        <v>7078</v>
      </c>
    </row>
    <row r="10" spans="1:12" ht="15" customHeight="1">
      <c r="A10" s="182" t="s">
        <v>42</v>
      </c>
      <c r="B10" s="183"/>
      <c r="C10" s="9"/>
      <c r="D10" s="58">
        <v>6</v>
      </c>
      <c r="E10" s="58">
        <v>1516</v>
      </c>
      <c r="F10" s="58">
        <v>1641</v>
      </c>
      <c r="G10" s="105"/>
      <c r="H10" s="133"/>
      <c r="I10" s="149" t="s">
        <v>41</v>
      </c>
      <c r="J10" s="58">
        <v>14</v>
      </c>
      <c r="K10" s="58">
        <v>13531</v>
      </c>
      <c r="L10" s="58">
        <v>21766</v>
      </c>
    </row>
    <row r="11" spans="1:12" ht="15" customHeight="1">
      <c r="A11" s="182" t="s">
        <v>123</v>
      </c>
      <c r="B11" s="183"/>
      <c r="C11" s="9"/>
      <c r="D11" s="58">
        <v>345</v>
      </c>
      <c r="E11" s="58">
        <f>SUM(E13:E18,K8:K13)</f>
        <v>100164</v>
      </c>
      <c r="F11" s="58">
        <f>SUM(F13:F18,L8:L13)</f>
        <v>306095</v>
      </c>
      <c r="G11" s="105"/>
      <c r="H11" s="133"/>
      <c r="I11" s="149" t="s">
        <v>43</v>
      </c>
      <c r="J11" s="58">
        <v>87</v>
      </c>
      <c r="K11" s="58">
        <v>4676</v>
      </c>
      <c r="L11" s="58">
        <v>7784</v>
      </c>
    </row>
    <row r="12" spans="1:12" ht="15" customHeight="1">
      <c r="A12" s="185" t="s">
        <v>121</v>
      </c>
      <c r="B12" s="186"/>
      <c r="C12" s="9"/>
      <c r="D12" s="58"/>
      <c r="E12" s="58"/>
      <c r="F12" s="58"/>
      <c r="G12" s="105"/>
      <c r="H12" s="133"/>
      <c r="I12" s="149" t="s">
        <v>44</v>
      </c>
      <c r="J12" s="58">
        <v>58</v>
      </c>
      <c r="K12" s="58">
        <v>7265</v>
      </c>
      <c r="L12" s="58">
        <v>12334</v>
      </c>
    </row>
    <row r="13" spans="2:12" ht="15" customHeight="1">
      <c r="B13" s="77" t="s">
        <v>45</v>
      </c>
      <c r="C13" s="39"/>
      <c r="D13" s="58">
        <v>67</v>
      </c>
      <c r="E13" s="58">
        <v>11759</v>
      </c>
      <c r="F13" s="58">
        <v>32715</v>
      </c>
      <c r="G13" s="105"/>
      <c r="H13" s="133"/>
      <c r="I13" s="149" t="s">
        <v>5</v>
      </c>
      <c r="J13" s="58">
        <v>21</v>
      </c>
      <c r="K13" s="58">
        <v>10387</v>
      </c>
      <c r="L13" s="58">
        <v>31183</v>
      </c>
    </row>
    <row r="14" spans="2:12" ht="15" customHeight="1">
      <c r="B14" s="77" t="s">
        <v>46</v>
      </c>
      <c r="C14" s="39"/>
      <c r="D14" s="58">
        <v>3</v>
      </c>
      <c r="E14" s="58">
        <v>135</v>
      </c>
      <c r="F14" s="58">
        <v>853</v>
      </c>
      <c r="G14" s="105"/>
      <c r="H14" s="180" t="s">
        <v>47</v>
      </c>
      <c r="I14" s="184"/>
      <c r="J14" s="58">
        <v>1</v>
      </c>
      <c r="K14" s="58">
        <v>50</v>
      </c>
      <c r="L14" s="58">
        <v>436</v>
      </c>
    </row>
    <row r="15" spans="2:12" ht="15" customHeight="1">
      <c r="B15" s="77" t="s">
        <v>48</v>
      </c>
      <c r="C15" s="39"/>
      <c r="D15" s="58">
        <v>29</v>
      </c>
      <c r="E15" s="58">
        <v>2159</v>
      </c>
      <c r="F15" s="58">
        <v>3175</v>
      </c>
      <c r="G15" s="105"/>
      <c r="H15" s="180" t="s">
        <v>137</v>
      </c>
      <c r="I15" s="184"/>
      <c r="J15" s="58">
        <v>26</v>
      </c>
      <c r="K15" s="58">
        <v>5916</v>
      </c>
      <c r="L15" s="58">
        <v>27858</v>
      </c>
    </row>
    <row r="16" spans="2:12" ht="15" customHeight="1">
      <c r="B16" s="77" t="s">
        <v>49</v>
      </c>
      <c r="C16" s="39"/>
      <c r="D16" s="58">
        <v>13</v>
      </c>
      <c r="E16" s="58">
        <v>11445</v>
      </c>
      <c r="F16" s="58">
        <v>46301</v>
      </c>
      <c r="G16" s="105"/>
      <c r="H16" s="180" t="s">
        <v>131</v>
      </c>
      <c r="I16" s="184"/>
      <c r="J16" s="58">
        <v>1</v>
      </c>
      <c r="K16" s="58">
        <v>17</v>
      </c>
      <c r="L16" s="58">
        <v>27</v>
      </c>
    </row>
    <row r="17" spans="2:12" ht="15" customHeight="1">
      <c r="B17" s="77" t="s">
        <v>51</v>
      </c>
      <c r="C17" s="39"/>
      <c r="D17" s="58">
        <v>19</v>
      </c>
      <c r="E17" s="58">
        <v>3383</v>
      </c>
      <c r="F17" s="58">
        <v>7893</v>
      </c>
      <c r="G17" s="105"/>
      <c r="H17" s="180" t="s">
        <v>50</v>
      </c>
      <c r="I17" s="184"/>
      <c r="J17" s="58">
        <v>58</v>
      </c>
      <c r="K17" s="58">
        <v>5335</v>
      </c>
      <c r="L17" s="58">
        <v>12958</v>
      </c>
    </row>
    <row r="18" spans="2:12" ht="15" customHeight="1">
      <c r="B18" s="77" t="s">
        <v>122</v>
      </c>
      <c r="C18" s="39"/>
      <c r="D18" s="58">
        <v>7</v>
      </c>
      <c r="E18" s="58">
        <v>26483</v>
      </c>
      <c r="F18" s="58">
        <v>133105</v>
      </c>
      <c r="G18" s="105"/>
      <c r="H18" s="180" t="s">
        <v>52</v>
      </c>
      <c r="I18" s="184"/>
      <c r="J18" s="58">
        <v>68</v>
      </c>
      <c r="K18" s="58">
        <v>12223</v>
      </c>
      <c r="L18" s="58">
        <v>43752</v>
      </c>
    </row>
    <row r="19" spans="2:12" ht="15" customHeight="1">
      <c r="B19" s="36"/>
      <c r="G19" s="105"/>
      <c r="H19" s="180" t="s">
        <v>7</v>
      </c>
      <c r="I19" s="181"/>
      <c r="J19" s="58">
        <v>32</v>
      </c>
      <c r="K19" s="58">
        <v>4290</v>
      </c>
      <c r="L19" s="58">
        <v>12297</v>
      </c>
    </row>
    <row r="20" spans="2:12" ht="4.5" customHeight="1">
      <c r="B20" s="80"/>
      <c r="C20" s="81"/>
      <c r="D20" s="150"/>
      <c r="E20" s="150"/>
      <c r="F20" s="150"/>
      <c r="G20" s="151"/>
      <c r="H20" s="144"/>
      <c r="I20" s="152"/>
      <c r="J20" s="150"/>
      <c r="K20" s="150"/>
      <c r="L20" s="150"/>
    </row>
    <row r="21" spans="1:12" ht="4.5" customHeight="1">
      <c r="A21" s="49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2" ht="12">
      <c r="A22" s="70" t="s">
        <v>24</v>
      </c>
      <c r="B22" s="70"/>
    </row>
    <row r="23" spans="1:2" ht="12">
      <c r="A23" s="71" t="s">
        <v>138</v>
      </c>
      <c r="B23" s="71"/>
    </row>
    <row r="24" spans="1:2" ht="12">
      <c r="A24" s="71" t="s">
        <v>140</v>
      </c>
      <c r="B24" s="70"/>
    </row>
    <row r="25" ht="12">
      <c r="A25" s="71" t="s">
        <v>139</v>
      </c>
    </row>
  </sheetData>
  <mergeCells count="15">
    <mergeCell ref="A9:B9"/>
    <mergeCell ref="A8:B8"/>
    <mergeCell ref="A3:L3"/>
    <mergeCell ref="A1:L1"/>
    <mergeCell ref="H6:I6"/>
    <mergeCell ref="A6:B6"/>
    <mergeCell ref="H19:I19"/>
    <mergeCell ref="A10:B10"/>
    <mergeCell ref="A11:B11"/>
    <mergeCell ref="H15:I15"/>
    <mergeCell ref="H17:I17"/>
    <mergeCell ref="A12:B12"/>
    <mergeCell ref="H14:I14"/>
    <mergeCell ref="H18:I18"/>
    <mergeCell ref="H16:I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ignoredErrors>
    <ignoredError sqref="D8:F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1" width="6.00390625" style="1" customWidth="1"/>
    <col min="2" max="2" width="4.00390625" style="8" customWidth="1"/>
    <col min="3" max="3" width="5.375" style="1" customWidth="1"/>
    <col min="4" max="4" width="0.875" style="1" customWidth="1"/>
    <col min="5" max="6" width="38.00390625" style="1" customWidth="1"/>
    <col min="7" max="16384" width="8.875" style="1" customWidth="1"/>
  </cols>
  <sheetData>
    <row r="1" spans="1:6" s="28" customFormat="1" ht="18" customHeight="1">
      <c r="A1" s="190" t="s">
        <v>53</v>
      </c>
      <c r="B1" s="190"/>
      <c r="C1" s="190"/>
      <c r="D1" s="190"/>
      <c r="E1" s="190"/>
      <c r="F1" s="190"/>
    </row>
    <row r="3" spans="1:6" ht="12.75" customHeight="1">
      <c r="A3" s="189" t="s">
        <v>109</v>
      </c>
      <c r="B3" s="189"/>
      <c r="C3" s="189"/>
      <c r="D3" s="189"/>
      <c r="E3" s="189"/>
      <c r="F3" s="189"/>
    </row>
    <row r="4" spans="3:6" ht="7.5" customHeight="1">
      <c r="C4" s="43"/>
      <c r="D4" s="43"/>
      <c r="E4" s="43"/>
      <c r="F4" s="43"/>
    </row>
    <row r="5" spans="1:6" ht="3.75" customHeight="1">
      <c r="A5" s="6"/>
      <c r="B5" s="14"/>
      <c r="C5" s="6"/>
      <c r="D5" s="6"/>
      <c r="E5" s="14"/>
      <c r="F5" s="14"/>
    </row>
    <row r="6" spans="1:6" ht="15" customHeight="1">
      <c r="A6" s="15"/>
      <c r="B6" s="12"/>
      <c r="C6" s="29" t="s">
        <v>12</v>
      </c>
      <c r="D6" s="15"/>
      <c r="E6" s="194" t="s">
        <v>54</v>
      </c>
      <c r="F6" s="196" t="s">
        <v>55</v>
      </c>
    </row>
    <row r="7" spans="1:6" s="11" customFormat="1" ht="15" customHeight="1">
      <c r="A7" s="32" t="s">
        <v>21</v>
      </c>
      <c r="B7" s="33"/>
      <c r="C7" s="34"/>
      <c r="D7" s="32"/>
      <c r="E7" s="195"/>
      <c r="F7" s="197"/>
    </row>
    <row r="8" spans="3:6" ht="4.5" customHeight="1">
      <c r="C8" s="4"/>
      <c r="D8" s="15"/>
      <c r="E8" s="15"/>
      <c r="F8" s="15"/>
    </row>
    <row r="9" spans="1:6" ht="15" customHeight="1">
      <c r="A9" s="5" t="s">
        <v>20</v>
      </c>
      <c r="B9" s="8">
        <v>12</v>
      </c>
      <c r="C9" s="98" t="s">
        <v>21</v>
      </c>
      <c r="D9" s="7"/>
      <c r="E9" s="3">
        <v>849441</v>
      </c>
      <c r="F9" s="3">
        <v>388623</v>
      </c>
    </row>
    <row r="10" spans="2:6" ht="15" customHeight="1">
      <c r="B10" s="8">
        <v>13</v>
      </c>
      <c r="C10" s="2"/>
      <c r="D10" s="7"/>
      <c r="E10" s="3">
        <v>874815</v>
      </c>
      <c r="F10" s="3">
        <v>395979</v>
      </c>
    </row>
    <row r="11" spans="2:6" ht="15" customHeight="1">
      <c r="B11" s="8">
        <v>14</v>
      </c>
      <c r="C11" s="2"/>
      <c r="D11" s="7"/>
      <c r="E11" s="3">
        <v>889841</v>
      </c>
      <c r="F11" s="3">
        <v>404593</v>
      </c>
    </row>
    <row r="12" spans="2:6" s="16" customFormat="1" ht="15" customHeight="1">
      <c r="B12" s="8">
        <v>15</v>
      </c>
      <c r="C12" s="2"/>
      <c r="D12" s="7"/>
      <c r="E12" s="3">
        <v>903474</v>
      </c>
      <c r="F12" s="3">
        <v>411138</v>
      </c>
    </row>
    <row r="13" spans="2:6" s="16" customFormat="1" ht="15" customHeight="1">
      <c r="B13" s="17">
        <v>16</v>
      </c>
      <c r="C13" s="18"/>
      <c r="D13" s="19"/>
      <c r="E13" s="154">
        <v>902738</v>
      </c>
      <c r="F13" s="154">
        <v>428125</v>
      </c>
    </row>
    <row r="14" spans="1:6" ht="4.5" customHeight="1">
      <c r="A14" s="6"/>
      <c r="B14" s="14"/>
      <c r="C14" s="27"/>
      <c r="D14" s="6"/>
      <c r="E14" s="153"/>
      <c r="F14" s="153"/>
    </row>
    <row r="15" ht="4.5" customHeight="1"/>
    <row r="16" ht="12" customHeight="1">
      <c r="A16" s="20" t="s">
        <v>56</v>
      </c>
    </row>
    <row r="17" ht="12" customHeight="1">
      <c r="A17" s="21" t="s">
        <v>57</v>
      </c>
    </row>
    <row r="18" spans="1:2" ht="12" customHeight="1">
      <c r="A18" s="21" t="s">
        <v>111</v>
      </c>
      <c r="B18" s="1"/>
    </row>
  </sheetData>
  <mergeCells count="4">
    <mergeCell ref="A1:F1"/>
    <mergeCell ref="E6:E7"/>
    <mergeCell ref="F6:F7"/>
    <mergeCell ref="A3:F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workbookViewId="0" topLeftCell="A1">
      <selection activeCell="L25" sqref="L25"/>
    </sheetView>
  </sheetViews>
  <sheetFormatPr defaultColWidth="9.00390625" defaultRowHeight="13.5"/>
  <cols>
    <col min="1" max="1" width="4.50390625" style="11" customWidth="1"/>
    <col min="2" max="2" width="3.25390625" style="11" customWidth="1"/>
    <col min="3" max="3" width="4.375" style="11" customWidth="1"/>
    <col min="4" max="4" width="0.5" style="11" customWidth="1"/>
    <col min="5" max="6" width="7.75390625" style="11" customWidth="1"/>
    <col min="7" max="7" width="6.50390625" style="11" customWidth="1"/>
    <col min="8" max="8" width="6.125" style="11" customWidth="1"/>
    <col min="9" max="9" width="6.00390625" style="11" customWidth="1"/>
    <col min="10" max="10" width="10.25390625" style="11" customWidth="1"/>
    <col min="11" max="11" width="9.375" style="11" customWidth="1"/>
    <col min="12" max="12" width="9.75390625" style="11" customWidth="1"/>
    <col min="13" max="13" width="6.125" style="11" customWidth="1"/>
    <col min="14" max="14" width="10.00390625" style="11" customWidth="1"/>
    <col min="15" max="16384" width="8.875" style="11" customWidth="1"/>
  </cols>
  <sheetData>
    <row r="1" spans="1:14" s="10" customFormat="1" ht="15" customHeight="1">
      <c r="A1" s="189" t="s">
        <v>58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3" spans="1:3" ht="3.75" customHeight="1">
      <c r="A3" s="46"/>
      <c r="B3" s="47"/>
      <c r="C3" s="46"/>
    </row>
    <row r="4" spans="1:14" ht="15" customHeight="1">
      <c r="A4" s="13"/>
      <c r="B4" s="12"/>
      <c r="C4" s="29" t="s">
        <v>12</v>
      </c>
      <c r="D4" s="87"/>
      <c r="E4" s="198" t="s">
        <v>0</v>
      </c>
      <c r="F4" s="164"/>
      <c r="G4" s="164"/>
      <c r="H4" s="164"/>
      <c r="I4" s="164"/>
      <c r="J4" s="164" t="s">
        <v>1</v>
      </c>
      <c r="K4" s="164"/>
      <c r="L4" s="164"/>
      <c r="M4" s="164"/>
      <c r="N4" s="196"/>
    </row>
    <row r="5" spans="1:14" ht="15" customHeight="1">
      <c r="A5" s="32" t="s">
        <v>21</v>
      </c>
      <c r="B5" s="33"/>
      <c r="C5" s="34"/>
      <c r="D5" s="50"/>
      <c r="E5" s="88" t="s">
        <v>2</v>
      </c>
      <c r="F5" s="40" t="s">
        <v>3</v>
      </c>
      <c r="G5" s="40" t="s">
        <v>4</v>
      </c>
      <c r="H5" s="40" t="s">
        <v>59</v>
      </c>
      <c r="I5" s="40" t="s">
        <v>5</v>
      </c>
      <c r="J5" s="40" t="s">
        <v>6</v>
      </c>
      <c r="K5" s="40" t="s">
        <v>3</v>
      </c>
      <c r="L5" s="40" t="s">
        <v>4</v>
      </c>
      <c r="M5" s="40" t="s">
        <v>59</v>
      </c>
      <c r="N5" s="41" t="s">
        <v>7</v>
      </c>
    </row>
    <row r="6" spans="2:14" ht="6" customHeight="1">
      <c r="B6" s="12"/>
      <c r="C6" s="36"/>
      <c r="D6" s="13"/>
      <c r="E6" s="13"/>
      <c r="F6" s="13"/>
      <c r="G6" s="13"/>
      <c r="H6" s="39"/>
      <c r="I6" s="13"/>
      <c r="J6" s="13"/>
      <c r="K6" s="13"/>
      <c r="L6" s="13"/>
      <c r="M6" s="13"/>
      <c r="N6" s="13"/>
    </row>
    <row r="7" spans="1:14" ht="15" customHeight="1">
      <c r="A7" s="11" t="s">
        <v>20</v>
      </c>
      <c r="B7" s="12">
        <v>12</v>
      </c>
      <c r="C7" s="36" t="s">
        <v>21</v>
      </c>
      <c r="D7" s="13"/>
      <c r="E7" s="58">
        <f>SUM(F7:I7)</f>
        <v>44791</v>
      </c>
      <c r="F7" s="58">
        <v>39622</v>
      </c>
      <c r="G7" s="58">
        <v>4585</v>
      </c>
      <c r="H7" s="86" t="s">
        <v>108</v>
      </c>
      <c r="I7" s="58">
        <v>584</v>
      </c>
      <c r="J7" s="58">
        <f>SUM(K7:N7)</f>
        <v>822958</v>
      </c>
      <c r="K7" s="58">
        <v>465429</v>
      </c>
      <c r="L7" s="58">
        <v>254368</v>
      </c>
      <c r="M7" s="86" t="s">
        <v>108</v>
      </c>
      <c r="N7" s="58">
        <v>103161</v>
      </c>
    </row>
    <row r="8" spans="2:14" ht="15" customHeight="1">
      <c r="B8" s="12">
        <v>13</v>
      </c>
      <c r="C8" s="38"/>
      <c r="D8" s="13"/>
      <c r="E8" s="58">
        <f>SUM(F8:I8)</f>
        <v>45395</v>
      </c>
      <c r="F8" s="58">
        <v>40228</v>
      </c>
      <c r="G8" s="58">
        <v>4576</v>
      </c>
      <c r="H8" s="86" t="s">
        <v>119</v>
      </c>
      <c r="I8" s="58">
        <v>591</v>
      </c>
      <c r="J8" s="58">
        <f>SUM(K8:N8)</f>
        <v>840991</v>
      </c>
      <c r="K8" s="58">
        <v>466512</v>
      </c>
      <c r="L8" s="58">
        <v>265671</v>
      </c>
      <c r="M8" s="86" t="s">
        <v>119</v>
      </c>
      <c r="N8" s="58">
        <v>108808</v>
      </c>
    </row>
    <row r="9" spans="2:14" ht="15" customHeight="1">
      <c r="B9" s="12">
        <v>14</v>
      </c>
      <c r="C9" s="38"/>
      <c r="D9" s="13"/>
      <c r="E9" s="58">
        <f>SUM(F9:I9)</f>
        <v>45809</v>
      </c>
      <c r="F9" s="58">
        <v>40679</v>
      </c>
      <c r="G9" s="58">
        <v>4533</v>
      </c>
      <c r="H9" s="86" t="s">
        <v>125</v>
      </c>
      <c r="I9" s="58">
        <v>597</v>
      </c>
      <c r="J9" s="58">
        <f>SUM(K9:N9)</f>
        <v>846537</v>
      </c>
      <c r="K9" s="58">
        <v>470919</v>
      </c>
      <c r="L9" s="58">
        <v>257770</v>
      </c>
      <c r="M9" s="86" t="s">
        <v>125</v>
      </c>
      <c r="N9" s="58">
        <v>117848</v>
      </c>
    </row>
    <row r="10" spans="2:14" s="61" customFormat="1" ht="15" customHeight="1">
      <c r="B10" s="12">
        <v>15</v>
      </c>
      <c r="C10" s="38"/>
      <c r="D10" s="13"/>
      <c r="E10" s="58">
        <f>SUM(F10:I10)</f>
        <v>45847</v>
      </c>
      <c r="F10" s="58">
        <v>40848</v>
      </c>
      <c r="G10" s="58">
        <v>4395</v>
      </c>
      <c r="H10" s="86">
        <v>0</v>
      </c>
      <c r="I10" s="58">
        <v>604</v>
      </c>
      <c r="J10" s="58">
        <f>SUM(K10:N10)</f>
        <v>857399</v>
      </c>
      <c r="K10" s="58">
        <v>478947</v>
      </c>
      <c r="L10" s="58">
        <v>259268</v>
      </c>
      <c r="M10" s="86">
        <v>0</v>
      </c>
      <c r="N10" s="58">
        <v>119184</v>
      </c>
    </row>
    <row r="11" spans="2:14" s="61" customFormat="1" ht="15" customHeight="1">
      <c r="B11" s="62">
        <v>16</v>
      </c>
      <c r="C11" s="63"/>
      <c r="D11" s="64"/>
      <c r="E11" s="42">
        <f>SUM(F11:I11)</f>
        <v>45895</v>
      </c>
      <c r="F11" s="42">
        <v>41092</v>
      </c>
      <c r="G11" s="42">
        <v>4192</v>
      </c>
      <c r="H11" s="163">
        <v>0</v>
      </c>
      <c r="I11" s="42">
        <v>611</v>
      </c>
      <c r="J11" s="42">
        <f>SUM(K11:N11)</f>
        <v>851296</v>
      </c>
      <c r="K11" s="42">
        <v>464582</v>
      </c>
      <c r="L11" s="42">
        <v>257470</v>
      </c>
      <c r="M11" s="163">
        <v>0</v>
      </c>
      <c r="N11" s="42">
        <v>129244</v>
      </c>
    </row>
    <row r="12" spans="1:14" ht="3.75" customHeight="1">
      <c r="A12" s="46"/>
      <c r="B12" s="47"/>
      <c r="C12" s="82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ht="5.25" customHeight="1">
      <c r="B13" s="12"/>
    </row>
    <row r="14" ht="12">
      <c r="A14" s="70" t="s">
        <v>56</v>
      </c>
    </row>
    <row r="15" ht="12">
      <c r="A15" s="21" t="s">
        <v>112</v>
      </c>
    </row>
  </sheetData>
  <mergeCells count="3">
    <mergeCell ref="E4:I4"/>
    <mergeCell ref="J4:N4"/>
    <mergeCell ref="A1:N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selection activeCell="J13" sqref="J13"/>
    </sheetView>
  </sheetViews>
  <sheetFormatPr defaultColWidth="9.00390625" defaultRowHeight="13.5"/>
  <cols>
    <col min="1" max="1" width="9.625" style="11" customWidth="1"/>
    <col min="2" max="2" width="0.875" style="11" customWidth="1"/>
    <col min="3" max="3" width="10.25390625" style="11" customWidth="1"/>
    <col min="4" max="4" width="10.125" style="11" customWidth="1"/>
    <col min="5" max="5" width="11.00390625" style="11" bestFit="1" customWidth="1"/>
    <col min="6" max="6" width="9.875" style="11" customWidth="1"/>
    <col min="7" max="8" width="7.75390625" style="11" customWidth="1"/>
    <col min="9" max="10" width="8.375" style="11" customWidth="1"/>
    <col min="11" max="11" width="8.25390625" style="11" customWidth="1"/>
    <col min="12" max="16384" width="8.875" style="11" customWidth="1"/>
  </cols>
  <sheetData>
    <row r="1" spans="1:11" s="10" customFormat="1" ht="18" customHeight="1">
      <c r="A1" s="190" t="s">
        <v>60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6:8" ht="12">
      <c r="F2" s="9"/>
      <c r="G2" s="9"/>
      <c r="H2" s="9"/>
    </row>
    <row r="3" spans="1:11" ht="12.75" customHeight="1">
      <c r="A3" s="168" t="s">
        <v>114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5:8" ht="12">
      <c r="E4" s="59"/>
      <c r="G4" s="9"/>
      <c r="H4" s="9"/>
    </row>
    <row r="5" spans="1:8" s="13" customFormat="1" ht="4.5" customHeight="1">
      <c r="A5" s="46"/>
      <c r="E5" s="9"/>
      <c r="F5" s="9"/>
      <c r="G5" s="9"/>
      <c r="H5" s="9"/>
    </row>
    <row r="6" spans="1:11" ht="15" customHeight="1">
      <c r="A6" s="39" t="s">
        <v>12</v>
      </c>
      <c r="B6" s="31"/>
      <c r="C6" s="194" t="s">
        <v>61</v>
      </c>
      <c r="D6" s="164" t="s">
        <v>62</v>
      </c>
      <c r="E6" s="166" t="s">
        <v>63</v>
      </c>
      <c r="F6" s="167"/>
      <c r="G6" s="167"/>
      <c r="H6" s="167"/>
      <c r="I6" s="167"/>
      <c r="J6" s="167"/>
      <c r="K6" s="167"/>
    </row>
    <row r="7" spans="1:11" ht="15" customHeight="1">
      <c r="A7" s="37" t="s">
        <v>21</v>
      </c>
      <c r="B7" s="35"/>
      <c r="C7" s="195"/>
      <c r="D7" s="165"/>
      <c r="E7" s="40" t="s">
        <v>2</v>
      </c>
      <c r="F7" s="40" t="s">
        <v>64</v>
      </c>
      <c r="G7" s="40" t="s">
        <v>65</v>
      </c>
      <c r="H7" s="40" t="s">
        <v>66</v>
      </c>
      <c r="I7" s="40" t="s">
        <v>67</v>
      </c>
      <c r="J7" s="40" t="s">
        <v>68</v>
      </c>
      <c r="K7" s="41" t="s">
        <v>69</v>
      </c>
    </row>
    <row r="8" spans="1:11" ht="6" customHeight="1">
      <c r="A8" s="38"/>
      <c r="B8" s="9"/>
      <c r="C8" s="9"/>
      <c r="D8" s="9"/>
      <c r="E8" s="13"/>
      <c r="F8" s="13"/>
      <c r="G8" s="13"/>
      <c r="H8" s="13"/>
      <c r="I8" s="13"/>
      <c r="J8" s="13"/>
      <c r="K8" s="13"/>
    </row>
    <row r="9" spans="1:11" ht="12" customHeight="1">
      <c r="A9" s="38" t="s">
        <v>133</v>
      </c>
      <c r="B9" s="13"/>
      <c r="C9" s="57">
        <v>291930</v>
      </c>
      <c r="D9" s="57">
        <v>119060</v>
      </c>
      <c r="E9" s="57">
        <f>SUM(F9:K9)</f>
        <v>112048</v>
      </c>
      <c r="F9" s="57">
        <v>111181</v>
      </c>
      <c r="G9" s="57">
        <v>24</v>
      </c>
      <c r="H9" s="57">
        <v>5</v>
      </c>
      <c r="I9" s="57">
        <v>486</v>
      </c>
      <c r="J9" s="86" t="s">
        <v>110</v>
      </c>
      <c r="K9" s="57">
        <v>352</v>
      </c>
    </row>
    <row r="10" spans="1:11" ht="12" customHeight="1">
      <c r="A10" s="38">
        <v>13</v>
      </c>
      <c r="B10" s="13"/>
      <c r="C10" s="57">
        <v>295830</v>
      </c>
      <c r="D10" s="57">
        <v>121840</v>
      </c>
      <c r="E10" s="57">
        <f>SUM(F10:K10)</f>
        <v>114438</v>
      </c>
      <c r="F10" s="57">
        <v>113490</v>
      </c>
      <c r="G10" s="57">
        <v>23</v>
      </c>
      <c r="H10" s="57">
        <v>7</v>
      </c>
      <c r="I10" s="57">
        <v>523</v>
      </c>
      <c r="J10" s="86" t="s">
        <v>120</v>
      </c>
      <c r="K10" s="57">
        <v>395</v>
      </c>
    </row>
    <row r="11" spans="1:11" ht="12" customHeight="1">
      <c r="A11" s="38">
        <v>14</v>
      </c>
      <c r="B11" s="13"/>
      <c r="C11" s="57">
        <v>296690</v>
      </c>
      <c r="D11" s="57">
        <v>123150</v>
      </c>
      <c r="E11" s="57">
        <f>SUM(F11:K11)</f>
        <v>115326</v>
      </c>
      <c r="F11" s="57">
        <v>114273</v>
      </c>
      <c r="G11" s="57">
        <v>23</v>
      </c>
      <c r="H11" s="57">
        <v>5</v>
      </c>
      <c r="I11" s="57">
        <v>575</v>
      </c>
      <c r="J11" s="86" t="s">
        <v>120</v>
      </c>
      <c r="K11" s="57">
        <v>450</v>
      </c>
    </row>
    <row r="12" spans="1:11" s="61" customFormat="1" ht="12" customHeight="1">
      <c r="A12" s="38">
        <v>15</v>
      </c>
      <c r="B12" s="13"/>
      <c r="C12" s="57">
        <v>301160</v>
      </c>
      <c r="D12" s="57">
        <v>127640</v>
      </c>
      <c r="E12" s="57">
        <f>SUM(F12:K12)</f>
        <v>116014</v>
      </c>
      <c r="F12" s="57">
        <v>115212</v>
      </c>
      <c r="G12" s="57">
        <v>19</v>
      </c>
      <c r="H12" s="57">
        <v>4</v>
      </c>
      <c r="I12" s="57">
        <v>287</v>
      </c>
      <c r="J12" s="86">
        <v>0</v>
      </c>
      <c r="K12" s="57">
        <v>492</v>
      </c>
    </row>
    <row r="13" spans="1:11" s="61" customFormat="1" ht="12" customHeight="1">
      <c r="A13" s="63">
        <v>16</v>
      </c>
      <c r="B13" s="64"/>
      <c r="C13" s="155">
        <v>309589</v>
      </c>
      <c r="D13" s="155">
        <v>138979</v>
      </c>
      <c r="E13" s="155">
        <f>SUM(F13:K13)</f>
        <v>121154</v>
      </c>
      <c r="F13" s="155">
        <v>120254</v>
      </c>
      <c r="G13" s="155">
        <v>17</v>
      </c>
      <c r="H13" s="155">
        <v>4</v>
      </c>
      <c r="I13" s="155">
        <v>324</v>
      </c>
      <c r="J13" s="163">
        <v>0</v>
      </c>
      <c r="K13" s="155">
        <v>555</v>
      </c>
    </row>
    <row r="14" spans="1:11" ht="4.5" customHeight="1">
      <c r="A14" s="82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ht="3.75" customHeight="1"/>
    <row r="16" ht="12">
      <c r="A16" s="70" t="s">
        <v>70</v>
      </c>
    </row>
  </sheetData>
  <mergeCells count="5">
    <mergeCell ref="A1:K1"/>
    <mergeCell ref="C6:C7"/>
    <mergeCell ref="D6:D7"/>
    <mergeCell ref="E6:K6"/>
    <mergeCell ref="A3:K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selection activeCell="D39" sqref="D39"/>
    </sheetView>
  </sheetViews>
  <sheetFormatPr defaultColWidth="9.00390625" defaultRowHeight="13.5"/>
  <cols>
    <col min="1" max="1" width="13.75390625" style="11" customWidth="1"/>
    <col min="2" max="2" width="0.875" style="11" customWidth="1"/>
    <col min="3" max="7" width="15.50390625" style="11" customWidth="1"/>
    <col min="8" max="16384" width="8.875" style="11" customWidth="1"/>
  </cols>
  <sheetData>
    <row r="1" spans="1:7" ht="12.75" customHeight="1">
      <c r="A1" s="189" t="s">
        <v>113</v>
      </c>
      <c r="B1" s="189"/>
      <c r="C1" s="189"/>
      <c r="D1" s="189"/>
      <c r="E1" s="189"/>
      <c r="F1" s="189"/>
      <c r="G1" s="189"/>
    </row>
    <row r="2" ht="12">
      <c r="G2" s="25" t="s">
        <v>71</v>
      </c>
    </row>
    <row r="3" spans="1:7" ht="3.75" customHeight="1">
      <c r="A3" s="46"/>
      <c r="B3" s="46"/>
      <c r="C3" s="46"/>
      <c r="D3" s="46"/>
      <c r="E3" s="46"/>
      <c r="F3" s="46"/>
      <c r="G3" s="46"/>
    </row>
    <row r="4" spans="1:7" ht="11.25" customHeight="1">
      <c r="A4" s="29" t="s">
        <v>21</v>
      </c>
      <c r="B4" s="13"/>
      <c r="C4" s="198" t="s">
        <v>133</v>
      </c>
      <c r="D4" s="164">
        <v>13</v>
      </c>
      <c r="E4" s="164">
        <v>14</v>
      </c>
      <c r="F4" s="196">
        <v>15</v>
      </c>
      <c r="G4" s="169">
        <v>16</v>
      </c>
    </row>
    <row r="5" spans="1:7" ht="11.25" customHeight="1">
      <c r="A5" s="37" t="s">
        <v>12</v>
      </c>
      <c r="B5" s="33"/>
      <c r="C5" s="171"/>
      <c r="D5" s="165"/>
      <c r="E5" s="165"/>
      <c r="F5" s="197"/>
      <c r="G5" s="170"/>
    </row>
    <row r="6" spans="1:7" ht="3.75" customHeight="1">
      <c r="A6" s="36"/>
      <c r="B6" s="13"/>
      <c r="C6" s="13"/>
      <c r="D6" s="13"/>
      <c r="E6" s="13"/>
      <c r="F6" s="13"/>
      <c r="G6" s="13"/>
    </row>
    <row r="7" spans="1:7" s="61" customFormat="1" ht="12">
      <c r="A7" s="63" t="s">
        <v>72</v>
      </c>
      <c r="B7" s="64"/>
      <c r="C7" s="42">
        <f>SUM(C9:C25)</f>
        <v>988155</v>
      </c>
      <c r="D7" s="95">
        <f>SUM(D9:D25)</f>
        <v>1022362</v>
      </c>
      <c r="E7" s="42">
        <f>SUM(E9:E25)</f>
        <v>1039217</v>
      </c>
      <c r="F7" s="42">
        <f>SUM(F9:F25)</f>
        <v>1061066</v>
      </c>
      <c r="G7" s="42">
        <f>SUM(G9:G25)</f>
        <v>1095026</v>
      </c>
    </row>
    <row r="8" spans="1:7" ht="5.25" customHeight="1">
      <c r="A8" s="36"/>
      <c r="B8" s="13"/>
      <c r="C8" s="58"/>
      <c r="D8" s="58"/>
      <c r="E8" s="58"/>
      <c r="F8" s="58"/>
      <c r="G8" s="58"/>
    </row>
    <row r="9" spans="1:7" ht="11.25" customHeight="1">
      <c r="A9" s="85" t="s">
        <v>96</v>
      </c>
      <c r="B9" s="13"/>
      <c r="C9" s="58">
        <v>231695</v>
      </c>
      <c r="D9" s="58">
        <v>242174</v>
      </c>
      <c r="E9" s="58">
        <v>245880</v>
      </c>
      <c r="F9" s="58">
        <v>253557</v>
      </c>
      <c r="G9" s="58">
        <v>263849</v>
      </c>
    </row>
    <row r="10" spans="1:7" ht="11.25" customHeight="1">
      <c r="A10" s="38">
        <v>100</v>
      </c>
      <c r="B10" s="13"/>
      <c r="C10" s="58">
        <v>288886</v>
      </c>
      <c r="D10" s="58">
        <v>300508</v>
      </c>
      <c r="E10" s="58">
        <v>304887</v>
      </c>
      <c r="F10" s="58">
        <v>308650</v>
      </c>
      <c r="G10" s="58">
        <v>321950</v>
      </c>
    </row>
    <row r="11" spans="1:7" ht="11.25" customHeight="1">
      <c r="A11" s="38">
        <v>150</v>
      </c>
      <c r="B11" s="13"/>
      <c r="C11" s="58">
        <v>141672</v>
      </c>
      <c r="D11" s="58">
        <v>148097</v>
      </c>
      <c r="E11" s="58">
        <v>151156</v>
      </c>
      <c r="F11" s="58">
        <v>154128</v>
      </c>
      <c r="G11" s="58">
        <v>160097</v>
      </c>
    </row>
    <row r="12" spans="1:7" ht="11.25" customHeight="1">
      <c r="A12" s="38">
        <v>200</v>
      </c>
      <c r="B12" s="13"/>
      <c r="C12" s="58">
        <v>125648</v>
      </c>
      <c r="D12" s="58">
        <v>129650</v>
      </c>
      <c r="E12" s="58">
        <v>134062</v>
      </c>
      <c r="F12" s="58">
        <v>137695</v>
      </c>
      <c r="G12" s="58">
        <v>138971</v>
      </c>
    </row>
    <row r="13" spans="1:5" ht="5.25" customHeight="1">
      <c r="A13" s="36"/>
      <c r="B13" s="13"/>
      <c r="C13" s="58"/>
      <c r="D13" s="58"/>
      <c r="E13" s="58"/>
    </row>
    <row r="14" spans="1:7" ht="11.25" customHeight="1">
      <c r="A14" s="38">
        <v>250</v>
      </c>
      <c r="B14" s="13"/>
      <c r="C14" s="58">
        <v>27079</v>
      </c>
      <c r="D14" s="58">
        <v>27847</v>
      </c>
      <c r="E14" s="58">
        <v>27898</v>
      </c>
      <c r="F14" s="58">
        <v>28391</v>
      </c>
      <c r="G14" s="58">
        <v>30955</v>
      </c>
    </row>
    <row r="15" spans="1:7" ht="11.25" customHeight="1">
      <c r="A15" s="38">
        <v>300</v>
      </c>
      <c r="B15" s="13"/>
      <c r="C15" s="58">
        <v>52859</v>
      </c>
      <c r="D15" s="58">
        <v>53577</v>
      </c>
      <c r="E15" s="58">
        <v>53669</v>
      </c>
      <c r="F15" s="58">
        <v>53749</v>
      </c>
      <c r="G15" s="58">
        <v>54570</v>
      </c>
    </row>
    <row r="16" spans="1:7" ht="11.25" customHeight="1">
      <c r="A16" s="38">
        <v>350</v>
      </c>
      <c r="B16" s="13"/>
      <c r="C16" s="58">
        <v>13112</v>
      </c>
      <c r="D16" s="58">
        <v>13112</v>
      </c>
      <c r="E16" s="58">
        <v>13112</v>
      </c>
      <c r="F16" s="58">
        <v>13140</v>
      </c>
      <c r="G16" s="58">
        <v>12878</v>
      </c>
    </row>
    <row r="17" spans="1:7" ht="11.25" customHeight="1">
      <c r="A17" s="38">
        <v>400</v>
      </c>
      <c r="B17" s="13"/>
      <c r="C17" s="58">
        <v>30017</v>
      </c>
      <c r="D17" s="58">
        <v>30120</v>
      </c>
      <c r="E17" s="58">
        <v>31276</v>
      </c>
      <c r="F17" s="58">
        <v>34313</v>
      </c>
      <c r="G17" s="58">
        <v>34313</v>
      </c>
    </row>
    <row r="18" spans="1:7" ht="11.25" customHeight="1">
      <c r="A18" s="38">
        <v>450</v>
      </c>
      <c r="B18" s="13"/>
      <c r="C18" s="58">
        <v>10822</v>
      </c>
      <c r="D18" s="58">
        <v>10822</v>
      </c>
      <c r="E18" s="58">
        <v>10822</v>
      </c>
      <c r="F18" s="58">
        <v>10822</v>
      </c>
      <c r="G18" s="58">
        <v>10822</v>
      </c>
    </row>
    <row r="19" spans="1:5" ht="4.5" customHeight="1">
      <c r="A19" s="36"/>
      <c r="B19" s="13"/>
      <c r="C19" s="58"/>
      <c r="D19" s="58"/>
      <c r="E19" s="58"/>
    </row>
    <row r="20" spans="1:7" ht="11.25" customHeight="1">
      <c r="A20" s="38">
        <v>500</v>
      </c>
      <c r="B20" s="13"/>
      <c r="C20" s="58">
        <v>29783</v>
      </c>
      <c r="D20" s="58">
        <v>29783</v>
      </c>
      <c r="E20" s="58">
        <v>29783</v>
      </c>
      <c r="F20" s="58">
        <v>29949</v>
      </c>
      <c r="G20" s="58">
        <v>29949</v>
      </c>
    </row>
    <row r="21" spans="1:7" ht="11.25" customHeight="1">
      <c r="A21" s="38">
        <v>600</v>
      </c>
      <c r="B21" s="13"/>
      <c r="C21" s="58">
        <v>12274</v>
      </c>
      <c r="D21" s="58">
        <v>12274</v>
      </c>
      <c r="E21" s="58">
        <v>12274</v>
      </c>
      <c r="F21" s="58">
        <v>12274</v>
      </c>
      <c r="G21" s="58">
        <v>12274</v>
      </c>
    </row>
    <row r="22" spans="1:7" ht="11.25" customHeight="1">
      <c r="A22" s="38">
        <v>700</v>
      </c>
      <c r="B22" s="13"/>
      <c r="C22" s="58">
        <v>1726</v>
      </c>
      <c r="D22" s="58">
        <v>1726</v>
      </c>
      <c r="E22" s="58">
        <v>1726</v>
      </c>
      <c r="F22" s="58">
        <v>1726</v>
      </c>
      <c r="G22" s="58">
        <v>1726</v>
      </c>
    </row>
    <row r="23" spans="1:7" ht="11.25" customHeight="1">
      <c r="A23" s="38">
        <v>800</v>
      </c>
      <c r="B23" s="13"/>
      <c r="C23" s="58">
        <v>8040</v>
      </c>
      <c r="D23" s="58">
        <v>8040</v>
      </c>
      <c r="E23" s="58">
        <v>8040</v>
      </c>
      <c r="F23" s="58">
        <v>8040</v>
      </c>
      <c r="G23" s="58">
        <v>8040</v>
      </c>
    </row>
    <row r="24" spans="1:7" ht="11.25" customHeight="1">
      <c r="A24" s="38">
        <v>900</v>
      </c>
      <c r="B24" s="13"/>
      <c r="C24" s="58">
        <v>460</v>
      </c>
      <c r="D24" s="58">
        <v>460</v>
      </c>
      <c r="E24" s="58">
        <v>460</v>
      </c>
      <c r="F24" s="58">
        <v>460</v>
      </c>
      <c r="G24" s="58">
        <v>460</v>
      </c>
    </row>
    <row r="25" spans="1:7" ht="11.25" customHeight="1">
      <c r="A25" s="38" t="s">
        <v>73</v>
      </c>
      <c r="B25" s="13"/>
      <c r="C25" s="58">
        <v>14082</v>
      </c>
      <c r="D25" s="58">
        <v>14172</v>
      </c>
      <c r="E25" s="58">
        <v>14172</v>
      </c>
      <c r="F25" s="58">
        <v>14172</v>
      </c>
      <c r="G25" s="58">
        <v>14172</v>
      </c>
    </row>
    <row r="26" spans="1:7" ht="3.75" customHeight="1">
      <c r="A26" s="82"/>
      <c r="B26" s="46"/>
      <c r="C26" s="46"/>
      <c r="D26" s="46"/>
      <c r="E26" s="46"/>
      <c r="F26" s="46"/>
      <c r="G26" s="46"/>
    </row>
    <row r="27" ht="3.75" customHeight="1"/>
    <row r="28" s="70" customFormat="1" ht="11.25">
      <c r="A28" s="70" t="s">
        <v>74</v>
      </c>
    </row>
  </sheetData>
  <mergeCells count="6">
    <mergeCell ref="A1:G1"/>
    <mergeCell ref="G4:G5"/>
    <mergeCell ref="E4:E5"/>
    <mergeCell ref="F4:F5"/>
    <mergeCell ref="C4:C5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31" sqref="E31"/>
    </sheetView>
  </sheetViews>
  <sheetFormatPr defaultColWidth="9.00390625" defaultRowHeight="13.5"/>
  <cols>
    <col min="1" max="1" width="11.125" style="11" customWidth="1"/>
    <col min="2" max="9" width="10.125" style="11" customWidth="1"/>
    <col min="10" max="16384" width="8.875" style="11" customWidth="1"/>
  </cols>
  <sheetData>
    <row r="1" spans="1:9" ht="12.75" customHeight="1">
      <c r="A1" s="200" t="s">
        <v>97</v>
      </c>
      <c r="B1" s="200"/>
      <c r="C1" s="200"/>
      <c r="D1" s="200"/>
      <c r="E1" s="200"/>
      <c r="F1" s="200"/>
      <c r="G1" s="200"/>
      <c r="H1" s="200"/>
      <c r="I1" s="200"/>
    </row>
    <row r="2" ht="12">
      <c r="I2" s="39" t="s">
        <v>75</v>
      </c>
    </row>
    <row r="3" ht="4.5" customHeight="1">
      <c r="I3" s="25"/>
    </row>
    <row r="4" spans="1:9" ht="15" customHeight="1">
      <c r="A4" s="29" t="s">
        <v>12</v>
      </c>
      <c r="B4" s="166" t="s">
        <v>98</v>
      </c>
      <c r="C4" s="167"/>
      <c r="D4" s="167"/>
      <c r="E4" s="199"/>
      <c r="F4" s="167" t="s">
        <v>99</v>
      </c>
      <c r="G4" s="167"/>
      <c r="H4" s="167"/>
      <c r="I4" s="167"/>
    </row>
    <row r="5" spans="1:9" ht="15" customHeight="1">
      <c r="A5" s="37" t="s">
        <v>21</v>
      </c>
      <c r="B5" s="40" t="s">
        <v>6</v>
      </c>
      <c r="C5" s="40" t="s">
        <v>100</v>
      </c>
      <c r="D5" s="40" t="s">
        <v>101</v>
      </c>
      <c r="E5" s="40" t="s">
        <v>94</v>
      </c>
      <c r="F5" s="40" t="s">
        <v>6</v>
      </c>
      <c r="G5" s="40" t="s">
        <v>100</v>
      </c>
      <c r="H5" s="40" t="s">
        <v>101</v>
      </c>
      <c r="I5" s="41" t="s">
        <v>94</v>
      </c>
    </row>
    <row r="6" spans="1:9" ht="4.5" customHeight="1">
      <c r="A6" s="36"/>
      <c r="B6" s="13"/>
      <c r="C6" s="13"/>
      <c r="D6" s="13"/>
      <c r="E6" s="13"/>
      <c r="F6" s="13"/>
      <c r="G6" s="13"/>
      <c r="H6" s="13"/>
      <c r="I6" s="13"/>
    </row>
    <row r="7" spans="1:9" ht="12" customHeight="1">
      <c r="A7" s="38" t="s">
        <v>133</v>
      </c>
      <c r="B7" s="58">
        <v>48558</v>
      </c>
      <c r="C7" s="58">
        <v>153</v>
      </c>
      <c r="D7" s="58">
        <v>112</v>
      </c>
      <c r="E7" s="58">
        <v>133</v>
      </c>
      <c r="F7" s="58">
        <v>46492</v>
      </c>
      <c r="G7" s="58">
        <v>143</v>
      </c>
      <c r="H7" s="58">
        <v>106</v>
      </c>
      <c r="I7" s="58">
        <v>127</v>
      </c>
    </row>
    <row r="8" spans="1:9" ht="12" customHeight="1">
      <c r="A8" s="38">
        <v>13</v>
      </c>
      <c r="B8" s="58">
        <v>47779</v>
      </c>
      <c r="C8" s="58">
        <v>155</v>
      </c>
      <c r="D8" s="58">
        <v>104</v>
      </c>
      <c r="E8" s="58">
        <v>130</v>
      </c>
      <c r="F8" s="58">
        <v>45625</v>
      </c>
      <c r="G8" s="58">
        <v>143</v>
      </c>
      <c r="H8" s="58">
        <v>100</v>
      </c>
      <c r="I8" s="58">
        <v>125</v>
      </c>
    </row>
    <row r="9" spans="1:9" ht="12" customHeight="1">
      <c r="A9" s="38">
        <v>14</v>
      </c>
      <c r="B9" s="58">
        <v>46156</v>
      </c>
      <c r="C9" s="58">
        <v>145</v>
      </c>
      <c r="D9" s="58">
        <v>98</v>
      </c>
      <c r="E9" s="58">
        <v>126</v>
      </c>
      <c r="F9" s="58">
        <v>44384</v>
      </c>
      <c r="G9" s="58">
        <v>138</v>
      </c>
      <c r="H9" s="58">
        <v>99</v>
      </c>
      <c r="I9" s="58">
        <v>122</v>
      </c>
    </row>
    <row r="10" spans="1:9" s="61" customFormat="1" ht="12" customHeight="1">
      <c r="A10" s="38">
        <v>15</v>
      </c>
      <c r="B10" s="58">
        <v>45350</v>
      </c>
      <c r="C10" s="58">
        <v>142</v>
      </c>
      <c r="D10" s="58">
        <v>109</v>
      </c>
      <c r="E10" s="58">
        <v>124</v>
      </c>
      <c r="F10" s="58">
        <v>43447</v>
      </c>
      <c r="G10" s="58">
        <v>134</v>
      </c>
      <c r="H10" s="58">
        <v>100</v>
      </c>
      <c r="I10" s="58">
        <v>119</v>
      </c>
    </row>
    <row r="11" spans="1:9" s="61" customFormat="1" ht="12" customHeight="1">
      <c r="A11" s="63">
        <v>16</v>
      </c>
      <c r="B11" s="42">
        <v>46756</v>
      </c>
      <c r="C11" s="42">
        <v>146</v>
      </c>
      <c r="D11" s="42">
        <v>109</v>
      </c>
      <c r="E11" s="42">
        <v>128</v>
      </c>
      <c r="F11" s="42">
        <v>44653</v>
      </c>
      <c r="G11" s="42">
        <v>147</v>
      </c>
      <c r="H11" s="42">
        <v>100</v>
      </c>
      <c r="I11" s="42">
        <v>122</v>
      </c>
    </row>
    <row r="12" spans="1:9" ht="4.5" customHeight="1">
      <c r="A12" s="82"/>
      <c r="B12" s="46"/>
      <c r="C12" s="46"/>
      <c r="D12" s="46"/>
      <c r="E12" s="46"/>
      <c r="F12" s="46"/>
      <c r="G12" s="46"/>
      <c r="H12" s="46"/>
      <c r="I12" s="46"/>
    </row>
    <row r="13" ht="4.5" customHeight="1"/>
    <row r="14" ht="12">
      <c r="A14" s="70" t="s">
        <v>74</v>
      </c>
    </row>
  </sheetData>
  <mergeCells count="3">
    <mergeCell ref="B4:E4"/>
    <mergeCell ref="F4:I4"/>
    <mergeCell ref="A1:I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18" sqref="C18"/>
    </sheetView>
  </sheetViews>
  <sheetFormatPr defaultColWidth="9.00390625" defaultRowHeight="13.5"/>
  <cols>
    <col min="1" max="1" width="15.50390625" style="11" customWidth="1"/>
    <col min="2" max="2" width="0.875" style="11" customWidth="1"/>
    <col min="3" max="7" width="15.125" style="11" customWidth="1"/>
    <col min="8" max="16384" width="8.875" style="11" customWidth="1"/>
  </cols>
  <sheetData>
    <row r="1" spans="1:7" ht="12.75" customHeight="1">
      <c r="A1" s="189" t="s">
        <v>102</v>
      </c>
      <c r="B1" s="189"/>
      <c r="C1" s="189"/>
      <c r="D1" s="189"/>
      <c r="E1" s="189"/>
      <c r="F1" s="189"/>
      <c r="G1" s="189"/>
    </row>
    <row r="2" ht="12">
      <c r="G2" s="39" t="s">
        <v>75</v>
      </c>
    </row>
    <row r="3" ht="4.5" customHeight="1">
      <c r="G3" s="25"/>
    </row>
    <row r="4" spans="1:7" ht="15" customHeight="1">
      <c r="A4" s="29" t="s">
        <v>12</v>
      </c>
      <c r="B4" s="83"/>
      <c r="C4" s="203" t="s">
        <v>103</v>
      </c>
      <c r="D4" s="191" t="s">
        <v>104</v>
      </c>
      <c r="E4" s="193"/>
      <c r="F4" s="192"/>
      <c r="G4" s="201" t="s">
        <v>105</v>
      </c>
    </row>
    <row r="5" spans="1:7" ht="15" customHeight="1">
      <c r="A5" s="37" t="s">
        <v>21</v>
      </c>
      <c r="B5" s="50"/>
      <c r="C5" s="204"/>
      <c r="D5" s="92" t="s">
        <v>2</v>
      </c>
      <c r="E5" s="92" t="s">
        <v>106</v>
      </c>
      <c r="F5" s="92" t="s">
        <v>107</v>
      </c>
      <c r="G5" s="202"/>
    </row>
    <row r="6" spans="1:7" ht="4.5" customHeight="1">
      <c r="A6" s="36"/>
      <c r="B6" s="13"/>
      <c r="C6" s="13"/>
      <c r="D6" s="13"/>
      <c r="E6" s="13"/>
      <c r="F6" s="13"/>
      <c r="G6" s="13"/>
    </row>
    <row r="7" spans="1:7" ht="12" customHeight="1">
      <c r="A7" s="38" t="s">
        <v>133</v>
      </c>
      <c r="B7" s="13"/>
      <c r="C7" s="84">
        <f>SUM(D7,G7)</f>
        <v>46492</v>
      </c>
      <c r="D7" s="84">
        <f>SUM(E7:F7)</f>
        <v>42946</v>
      </c>
      <c r="E7" s="84">
        <v>41316</v>
      </c>
      <c r="F7" s="84">
        <v>1630</v>
      </c>
      <c r="G7" s="84">
        <v>3546</v>
      </c>
    </row>
    <row r="8" spans="1:7" ht="12" customHeight="1">
      <c r="A8" s="38">
        <v>13</v>
      </c>
      <c r="B8" s="13"/>
      <c r="C8" s="84">
        <f>SUM(D8,G8)</f>
        <v>45625</v>
      </c>
      <c r="D8" s="84">
        <f>SUM(E8:F8)</f>
        <v>42551</v>
      </c>
      <c r="E8" s="84">
        <v>41066</v>
      </c>
      <c r="F8" s="84">
        <v>1485</v>
      </c>
      <c r="G8" s="84">
        <v>3074</v>
      </c>
    </row>
    <row r="9" spans="1:7" ht="12" customHeight="1">
      <c r="A9" s="38">
        <v>14</v>
      </c>
      <c r="B9" s="13"/>
      <c r="C9" s="84">
        <f>SUM(D9,G9)</f>
        <v>44384</v>
      </c>
      <c r="D9" s="84">
        <f>SUM(E9:F9)</f>
        <v>41685</v>
      </c>
      <c r="E9" s="84">
        <v>40445</v>
      </c>
      <c r="F9" s="84">
        <v>1240</v>
      </c>
      <c r="G9" s="84">
        <v>2699</v>
      </c>
    </row>
    <row r="10" spans="1:7" s="61" customFormat="1" ht="12" customHeight="1">
      <c r="A10" s="38">
        <v>15</v>
      </c>
      <c r="B10" s="13"/>
      <c r="C10" s="84">
        <f>SUM(D10,G10)</f>
        <v>43447</v>
      </c>
      <c r="D10" s="84">
        <f>SUM(E10:F10)</f>
        <v>41406</v>
      </c>
      <c r="E10" s="84">
        <v>40195</v>
      </c>
      <c r="F10" s="84">
        <v>1211</v>
      </c>
      <c r="G10" s="84">
        <v>2041</v>
      </c>
    </row>
    <row r="11" spans="1:7" s="61" customFormat="1" ht="12" customHeight="1">
      <c r="A11" s="63">
        <v>16</v>
      </c>
      <c r="B11" s="64"/>
      <c r="C11" s="156">
        <f>SUM(D11,G11)</f>
        <v>44653</v>
      </c>
      <c r="D11" s="156">
        <f>SUM(E11:F11)</f>
        <v>42163</v>
      </c>
      <c r="E11" s="156">
        <v>41254</v>
      </c>
      <c r="F11" s="156">
        <v>909</v>
      </c>
      <c r="G11" s="156">
        <v>2490</v>
      </c>
    </row>
    <row r="12" spans="1:7" ht="4.5" customHeight="1">
      <c r="A12" s="82"/>
      <c r="B12" s="46"/>
      <c r="C12" s="46"/>
      <c r="D12" s="46"/>
      <c r="E12" s="46"/>
      <c r="F12" s="46"/>
      <c r="G12" s="46"/>
    </row>
    <row r="13" ht="4.5" customHeight="1"/>
    <row r="14" ht="12">
      <c r="A14" s="70" t="s">
        <v>74</v>
      </c>
    </row>
  </sheetData>
  <mergeCells count="4">
    <mergeCell ref="A1:G1"/>
    <mergeCell ref="G4:G5"/>
    <mergeCell ref="C4:C5"/>
    <mergeCell ref="D4:F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6" r:id="rId2"/>
  <ignoredErrors>
    <ignoredError sqref="D7:D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2006-03-03T04:34:44Z</cp:lastPrinted>
  <dcterms:created xsi:type="dcterms:W3CDTF">1997-01-08T22:48:59Z</dcterms:created>
  <dcterms:modified xsi:type="dcterms:W3CDTF">2006-03-27T01:28:57Z</dcterms:modified>
  <cp:category/>
  <cp:version/>
  <cp:contentType/>
  <cp:contentStatus/>
</cp:coreProperties>
</file>