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91" yWindow="0" windowWidth="12390" windowHeight="7515" tabRatio="798" activeTab="0"/>
  </bookViews>
  <sheets>
    <sheet name="39" sheetId="1" r:id="rId1"/>
    <sheet name="40" sheetId="2" r:id="rId2"/>
    <sheet name="41" sheetId="3" r:id="rId3"/>
    <sheet name="42" sheetId="4" r:id="rId4"/>
    <sheet name="43" sheetId="5" r:id="rId5"/>
    <sheet name="44，45欠番" sheetId="6" r:id="rId6"/>
    <sheet name="46" sheetId="7" r:id="rId7"/>
    <sheet name="47" sheetId="8" r:id="rId8"/>
    <sheet name="48" sheetId="9" r:id="rId9"/>
    <sheet name="49" sheetId="10" r:id="rId10"/>
    <sheet name="50" sheetId="11" r:id="rId11"/>
  </sheets>
  <externalReferences>
    <externalReference r:id="rId14"/>
  </externalReferences>
  <definedNames>
    <definedName name="平成８年">'[1]23●'!#REF!</definedName>
  </definedNames>
  <calcPr fullCalcOnLoad="1"/>
</workbook>
</file>

<file path=xl/sharedStrings.xml><?xml version="1.0" encoding="utf-8"?>
<sst xmlns="http://schemas.openxmlformats.org/spreadsheetml/2006/main" count="268" uniqueCount="171">
  <si>
    <t>郵便局</t>
  </si>
  <si>
    <t>農・漁協</t>
  </si>
  <si>
    <t>信用金庫</t>
  </si>
  <si>
    <t>信用組合</t>
  </si>
  <si>
    <t>その他</t>
  </si>
  <si>
    <t>（貸付高）</t>
  </si>
  <si>
    <t>（単位：百万円）</t>
  </si>
  <si>
    <t>教育資金</t>
  </si>
  <si>
    <t>総額</t>
  </si>
  <si>
    <t>年　度</t>
  </si>
  <si>
    <t>区　分</t>
  </si>
  <si>
    <t>本店</t>
  </si>
  <si>
    <t>支店</t>
  </si>
  <si>
    <t>総数</t>
  </si>
  <si>
    <t>地方銀行</t>
  </si>
  <si>
    <t>都市銀行</t>
  </si>
  <si>
    <t>信託銀行</t>
  </si>
  <si>
    <t>第二地銀協加盟行</t>
  </si>
  <si>
    <t>労働金庫</t>
  </si>
  <si>
    <t>商工中金</t>
  </si>
  <si>
    <t>国民金融公庫</t>
  </si>
  <si>
    <t>中小企業金融公庫</t>
  </si>
  <si>
    <t>農林中金</t>
  </si>
  <si>
    <t>生命保険会社</t>
  </si>
  <si>
    <t>損害保険会社</t>
  </si>
  <si>
    <t>40　銀行の産業別貸出残高（県下）</t>
  </si>
  <si>
    <t xml:space="preserve"> 区分　　　　　　　　 　年</t>
  </si>
  <si>
    <t>製造業</t>
  </si>
  <si>
    <t>農業</t>
  </si>
  <si>
    <t>林業</t>
  </si>
  <si>
    <t>漁業</t>
  </si>
  <si>
    <t>鉱業</t>
  </si>
  <si>
    <t>建設業</t>
  </si>
  <si>
    <t>金融・保険業</t>
  </si>
  <si>
    <t>卸売・小売業・飲食業</t>
  </si>
  <si>
    <t>（卸売）</t>
  </si>
  <si>
    <t>（小売）</t>
  </si>
  <si>
    <t>（飲食店)</t>
  </si>
  <si>
    <t>不動産業</t>
  </si>
  <si>
    <t>運輸・通信業</t>
  </si>
  <si>
    <t>電気・ガス・水道業</t>
  </si>
  <si>
    <t>サービス業</t>
  </si>
  <si>
    <t>地方公共団体</t>
  </si>
  <si>
    <t>個人</t>
  </si>
  <si>
    <t>海外円借款，国内店名義現地貸</t>
  </si>
  <si>
    <t>&lt;日本銀行高知支店&gt;</t>
  </si>
  <si>
    <t>区分</t>
  </si>
  <si>
    <t>総　　額</t>
  </si>
  <si>
    <t>銀　　行</t>
  </si>
  <si>
    <t>第二地銀協</t>
  </si>
  <si>
    <t>年度</t>
  </si>
  <si>
    <t>加盟行</t>
  </si>
  <si>
    <t>(　預　貯　金　)</t>
  </si>
  <si>
    <t>(　貸　出　金　）</t>
  </si>
  <si>
    <t>42　損害保険の状況（県下）</t>
  </si>
  <si>
    <t>火　　災</t>
  </si>
  <si>
    <t>自　動　車</t>
  </si>
  <si>
    <t>新　　種</t>
  </si>
  <si>
    <t>自　賠　責</t>
  </si>
  <si>
    <t xml:space="preserve">年 度　　　　  </t>
  </si>
  <si>
    <t>&lt;日本損害保険協会四国支部&gt;</t>
  </si>
  <si>
    <t>43  信用保証承諾額</t>
  </si>
  <si>
    <t>（単位：百万円）</t>
  </si>
  <si>
    <t>区 分</t>
  </si>
  <si>
    <t>年 度</t>
  </si>
  <si>
    <t>件数</t>
  </si>
  <si>
    <t>金額</t>
  </si>
  <si>
    <t>&lt;高知県信用保証協会&gt;</t>
  </si>
  <si>
    <t>44　国民生活金融公庫貸付状況（県下）</t>
  </si>
  <si>
    <t>普通</t>
  </si>
  <si>
    <t>恩給担保</t>
  </si>
  <si>
    <t>生活衛生</t>
  </si>
  <si>
    <t>経営</t>
  </si>
  <si>
    <t>（貸付残高）</t>
  </si>
  <si>
    <t>&lt;国民生活金融公庫高知支店&gt;</t>
  </si>
  <si>
    <t>46 生命保険新契約高（県下）</t>
  </si>
  <si>
    <t>一般生命保険</t>
  </si>
  <si>
    <t>簡易生命保険</t>
  </si>
  <si>
    <t>件　数</t>
  </si>
  <si>
    <t>保険金額</t>
  </si>
  <si>
    <t>保険料</t>
  </si>
  <si>
    <t>組合数</t>
  </si>
  <si>
    <t>店舗数</t>
  </si>
  <si>
    <t>現　金</t>
  </si>
  <si>
    <t>預け金</t>
  </si>
  <si>
    <t>有価証券</t>
  </si>
  <si>
    <t>貸出金</t>
  </si>
  <si>
    <t>貯金</t>
  </si>
  <si>
    <t>総　額</t>
  </si>
  <si>
    <t>普　通</t>
  </si>
  <si>
    <t>定　期</t>
  </si>
  <si>
    <t>48　高知市中小企業融資状況</t>
  </si>
  <si>
    <t>（単位：百万円）</t>
  </si>
  <si>
    <t>総           数</t>
  </si>
  <si>
    <t>中小企業振興資金</t>
  </si>
  <si>
    <t>小規模企業振興資金</t>
  </si>
  <si>
    <t>産業活性化支援資金</t>
  </si>
  <si>
    <t>中小企業団体育成資金</t>
  </si>
  <si>
    <t>経営改善資金</t>
  </si>
  <si>
    <t>環境産業育成資金</t>
  </si>
  <si>
    <t>（貸　　出　　残　　高）</t>
  </si>
  <si>
    <t>商工業振興資金</t>
  </si>
  <si>
    <t>49 手形交換高および不渡手形</t>
  </si>
  <si>
    <t>手形交換高</t>
  </si>
  <si>
    <t>不渡手形実数</t>
  </si>
  <si>
    <t>取引停止処分数</t>
  </si>
  <si>
    <t>年</t>
  </si>
  <si>
    <t>枚数</t>
  </si>
  <si>
    <t>対交換高(%)</t>
  </si>
  <si>
    <t>平成</t>
  </si>
  <si>
    <t>&lt;高知県銀行協会高知手形交換所&gt;</t>
  </si>
  <si>
    <t>50　倒　産　の　状　況</t>
  </si>
  <si>
    <t>その１　業種別倒産件数および負債額</t>
  </si>
  <si>
    <t>（単位：件，百万円）</t>
  </si>
  <si>
    <t>総　数</t>
  </si>
  <si>
    <t>建　設</t>
  </si>
  <si>
    <t>製　造</t>
  </si>
  <si>
    <t>卸　売</t>
  </si>
  <si>
    <t>小　売</t>
  </si>
  <si>
    <t>飲　食</t>
  </si>
  <si>
    <t>運　送</t>
  </si>
  <si>
    <t>　年</t>
  </si>
  <si>
    <t>（高知県）</t>
  </si>
  <si>
    <t>負債額</t>
  </si>
  <si>
    <t>（高知市）</t>
  </si>
  <si>
    <t>&lt;㈱帝国データーバンク高知支店&gt;　</t>
  </si>
  <si>
    <t>(注)負債額1,000万円以上を集計したものである。</t>
  </si>
  <si>
    <t>資本金別</t>
  </si>
  <si>
    <t>原因別</t>
  </si>
  <si>
    <t>個　人</t>
  </si>
  <si>
    <t>500万円</t>
  </si>
  <si>
    <t>1,000万円</t>
  </si>
  <si>
    <t>放漫経営</t>
  </si>
  <si>
    <t>販売不振</t>
  </si>
  <si>
    <t>経営計画
失　 敗</t>
  </si>
  <si>
    <t>県・市</t>
  </si>
  <si>
    <t>未　満</t>
  </si>
  <si>
    <t>を超える</t>
  </si>
  <si>
    <t>(構成比％)</t>
  </si>
  <si>
    <t>区 分</t>
  </si>
  <si>
    <t>サービス</t>
  </si>
  <si>
    <t>47　農業協同組合主要勘定</t>
  </si>
  <si>
    <t>&lt;高知県信用農業協同組合連合会JAバンク統括部&gt;</t>
  </si>
  <si>
    <t>緊急経営支援資金</t>
  </si>
  <si>
    <t>（新 　規 　貸 　出 　高）</t>
  </si>
  <si>
    <t>平成</t>
  </si>
  <si>
    <t>年度</t>
  </si>
  <si>
    <t>年度</t>
  </si>
  <si>
    <t>&lt;日本銀行高知支店&gt; &lt;郵政公社ホームページ&gt;</t>
  </si>
  <si>
    <t>各年度末現在</t>
  </si>
  <si>
    <t>各年度末現在（単位：百万円）</t>
  </si>
  <si>
    <t>各年度末現在(単位：億円)</t>
  </si>
  <si>
    <t>保　証　承　諾　額</t>
  </si>
  <si>
    <t>保　証　債　務　残　高（各年度末）</t>
  </si>
  <si>
    <t>（高　 知　 県）</t>
  </si>
  <si>
    <t>（高　 知　 市）</t>
  </si>
  <si>
    <t>&lt;高知県生命保険協会&gt; &lt;日本郵政公社四国支社経営サポート本部&gt;</t>
  </si>
  <si>
    <t>41　金融機関別預貯金,貸出金残高（県下）</t>
  </si>
  <si>
    <t>(注）平成15年度から日本銀行調査統計局「都道府県別貸出先別貸出金」が作成中止により，該当数値なし。</t>
  </si>
  <si>
    <t>45　欠　　番</t>
  </si>
  <si>
    <t>平成12年度</t>
  </si>
  <si>
    <t>平成12年</t>
  </si>
  <si>
    <t>平成12年度</t>
  </si>
  <si>
    <t>平成12年</t>
  </si>
  <si>
    <t>その２　資本金別，原因別倒産件数（平成16年）</t>
  </si>
  <si>
    <t>&lt;市商工労政総務課&gt;</t>
  </si>
  <si>
    <t>&lt;四国財務局高知財務事務所&gt;&lt;日本損害保険協会&gt;</t>
  </si>
  <si>
    <t>(注) 銀行,金庫の支店は,出張所を含む。保険会社の支店は,支社,営業所を含む。</t>
  </si>
  <si>
    <t>39　金融機関数</t>
  </si>
  <si>
    <t>(注)その他は商工組合中央金庫・労働金庫。</t>
  </si>
  <si>
    <t>(注)平成8年度に制度変更→廃止：商工業振興資金。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</si>
</sst>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0.000"/>
    <numFmt numFmtId="179" formatCode="#,##0.0;[Red]\-#,##0.0"/>
    <numFmt numFmtId="180" formatCode="0_ "/>
    <numFmt numFmtId="181" formatCode="0.0_);[Red]\(0.0\)"/>
    <numFmt numFmtId="182" formatCode="0.0;&quot;△ &quot;0.0"/>
    <numFmt numFmtId="183" formatCode="0.0"/>
    <numFmt numFmtId="184" formatCode="0;&quot;△ &quot;0"/>
    <numFmt numFmtId="185" formatCode="\(0\)"/>
    <numFmt numFmtId="186" formatCode="#,##0;&quot;△ &quot;#,##0"/>
    <numFmt numFmtId="187" formatCode="#,##0.0;&quot;△ &quot;#,##0.0"/>
    <numFmt numFmtId="188" formatCode="#,##0.00;&quot;△ &quot;#,##0.00"/>
    <numFmt numFmtId="189" formatCode="0.0%"/>
    <numFmt numFmtId="190" formatCode="0.00_ "/>
    <numFmt numFmtId="191" formatCode="0.0_ "/>
    <numFmt numFmtId="192" formatCode="0.000%"/>
    <numFmt numFmtId="193" formatCode="#,##0_);[Red]\(#,##0\)"/>
    <numFmt numFmtId="194" formatCode="#,##0_ "/>
    <numFmt numFmtId="195" formatCode="\ ###,###,###,###,##0;&quot;-&quot;###,###,###,###,##0"/>
    <numFmt numFmtId="196" formatCode="###,###,###,##0;&quot;-&quot;##,###,###,##0"/>
    <numFmt numFmtId="197" formatCode="#,###,###,##0.0;&quot; -&quot;###,###,##0.0"/>
    <numFmt numFmtId="198" formatCode="#,###,###,##0.00;&quot; -&quot;###,###,##0.00"/>
    <numFmt numFmtId="199" formatCode="##,###,###,##0.0;&quot;-&quot;#,###,###,##0.0"/>
    <numFmt numFmtId="200" formatCode="0.00;&quot;△ &quot;0.00"/>
    <numFmt numFmtId="201" formatCode="#,###,###,##0;&quot; -&quot;###,###,##0"/>
    <numFmt numFmtId="202" formatCode="\ ###,###,##0;&quot;-&quot;###,###,##0"/>
    <numFmt numFmtId="203" formatCode="##,###,###,###,##0;&quot;-&quot;#,###,###,###,##0"/>
    <numFmt numFmtId="204" formatCode="#,##0;&quot;△&quot;#,##0"/>
    <numFmt numFmtId="205" formatCode="m/d;@"/>
    <numFmt numFmtId="206" formatCode="[$-411]ggge&quot;年&quot;m&quot;月&quot;d&quot;日&quot;;@"/>
    <numFmt numFmtId="207" formatCode="0.0;_퐀"/>
    <numFmt numFmtId="208" formatCode="\(0.0\)"/>
    <numFmt numFmtId="209" formatCode="0.0;_됀"/>
    <numFmt numFmtId="210" formatCode="0.000;&quot;△ &quot;0.000"/>
    <numFmt numFmtId="211" formatCode="0.000_ "/>
    <numFmt numFmtId="212" formatCode="_ * #,##0.0_ ;_ * \-#,##0.0_ ;_ * &quot;-&quot;_ ;_ @_ "/>
    <numFmt numFmtId="213" formatCode="_ * #,##0.00_ ;_ * \-#,##0.00_ ;_ * &quot;-&quot;_ ;_ @_ "/>
    <numFmt numFmtId="214" formatCode="#,##0.0_);[Red]\(#,##0.0\)"/>
    <numFmt numFmtId="215" formatCode="_ * #,##0.000_ ;_ * \-#,##0.000_ ;_ * &quot;-&quot;???_ ;_ @_ "/>
    <numFmt numFmtId="216" formatCode="_ * #,##0.0000_ ;_ * \-#,##0.0000_ ;_ * &quot;-&quot;???_ ;_ @_ "/>
    <numFmt numFmtId="217" formatCode="_ * #,##0.00_ ;_ * \-#,##0.00_ ;_ * &quot;-&quot;???_ ;_ @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00000_ "/>
    <numFmt numFmtId="223" formatCode="0.00000_ "/>
    <numFmt numFmtId="224" formatCode="0.0000_ "/>
    <numFmt numFmtId="225" formatCode="mmm\-yyyy"/>
    <numFmt numFmtId="226" formatCode="[$-411]e&quot;年&quot;m&quot;月&quot;d&quot;日&quot;"/>
    <numFmt numFmtId="227" formatCode="m\.d"/>
    <numFmt numFmtId="228" formatCode="mm\.d"/>
    <numFmt numFmtId="229" formatCode="#,##0.0"/>
    <numFmt numFmtId="230" formatCode="#,###\ "/>
    <numFmt numFmtId="231" formatCode="#,###,"/>
    <numFmt numFmtId="232" formatCode="#,##0\ ;&quot;△&quot;#,##0\ ;\ &quot;-&quot;_ ;\ @_ "/>
    <numFmt numFmtId="233" formatCode="#,##0;&quot;△&quot;#,##0;&quot;-&quot;;@"/>
    <numFmt numFmtId="234" formatCode="#,##0;&quot;△&quot;#,##0;&quot;- &quot;;@"/>
  </numFmts>
  <fonts count="21">
    <font>
      <sz val="9"/>
      <name val="Arial Narrow"/>
      <family val="2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Arial Narrow"/>
      <family val="2"/>
    </font>
    <font>
      <u val="single"/>
      <sz val="9"/>
      <color indexed="36"/>
      <name val="Arial Narrow"/>
      <family val="2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4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b/>
      <sz val="9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8" fillId="0" borderId="2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41" fontId="8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41" fontId="8" fillId="0" borderId="0" xfId="17" applyNumberFormat="1" applyFont="1" applyFill="1" applyAlignment="1">
      <alignment vertical="center"/>
    </xf>
    <xf numFmtId="41" fontId="5" fillId="0" borderId="0" xfId="17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7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38" fontId="8" fillId="0" borderId="0" xfId="17" applyFont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41" fontId="8" fillId="0" borderId="0" xfId="17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41" fontId="5" fillId="0" borderId="0" xfId="0" applyNumberFormat="1" applyFont="1" applyFill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7" fillId="0" borderId="0" xfId="17" applyNumberFormat="1" applyFont="1" applyAlignment="1">
      <alignment vertical="center"/>
    </xf>
    <xf numFmtId="176" fontId="7" fillId="0" borderId="0" xfId="17" applyNumberFormat="1" applyFont="1" applyFill="1" applyAlignment="1">
      <alignment vertical="center"/>
    </xf>
    <xf numFmtId="176" fontId="10" fillId="0" borderId="0" xfId="17" applyNumberFormat="1" applyFont="1" applyAlignment="1">
      <alignment vertical="center"/>
    </xf>
    <xf numFmtId="38" fontId="5" fillId="0" borderId="0" xfId="17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8" fillId="0" borderId="0" xfId="17" applyFont="1" applyAlignment="1">
      <alignment horizontal="center" vertical="center"/>
    </xf>
    <xf numFmtId="41" fontId="5" fillId="0" borderId="1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2" xfId="0" applyFont="1" applyBorder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5" fillId="0" borderId="4" xfId="0" applyFont="1" applyBorder="1" applyAlignment="1">
      <alignment/>
    </xf>
    <xf numFmtId="0" fontId="11" fillId="0" borderId="5" xfId="0" applyFont="1" applyBorder="1" applyAlignment="1">
      <alignment horizontal="right" vertical="top"/>
    </xf>
    <xf numFmtId="0" fontId="5" fillId="0" borderId="0" xfId="0" applyFont="1" applyBorder="1" applyAlignment="1">
      <alignment/>
    </xf>
    <xf numFmtId="0" fontId="11" fillId="0" borderId="2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1" fontId="5" fillId="0" borderId="8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 horizontal="center" vertical="center"/>
    </xf>
    <xf numFmtId="41" fontId="7" fillId="0" borderId="3" xfId="0" applyNumberFormat="1" applyFont="1" applyBorder="1" applyAlignment="1">
      <alignment horizontal="distributed" vertical="center"/>
    </xf>
    <xf numFmtId="0" fontId="8" fillId="0" borderId="2" xfId="0" applyFont="1" applyFill="1" applyBorder="1" applyAlignment="1">
      <alignment horizontal="center" vertical="center"/>
    </xf>
    <xf numFmtId="176" fontId="10" fillId="0" borderId="0" xfId="17" applyNumberFormat="1" applyFont="1" applyFill="1" applyAlignment="1">
      <alignment vertical="center"/>
    </xf>
    <xf numFmtId="38" fontId="5" fillId="0" borderId="0" xfId="17" applyFont="1" applyFill="1" applyAlignment="1">
      <alignment vertical="center"/>
    </xf>
    <xf numFmtId="41" fontId="7" fillId="0" borderId="16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38" fontId="8" fillId="0" borderId="0" xfId="17" applyFont="1" applyFill="1" applyAlignment="1">
      <alignment vertical="center"/>
    </xf>
    <xf numFmtId="41" fontId="12" fillId="0" borderId="0" xfId="17" applyNumberFormat="1" applyFont="1" applyFill="1" applyAlignment="1">
      <alignment vertical="center"/>
    </xf>
    <xf numFmtId="41" fontId="13" fillId="0" borderId="0" xfId="0" applyNumberFormat="1" applyFont="1" applyAlignment="1">
      <alignment vertical="center"/>
    </xf>
    <xf numFmtId="41" fontId="12" fillId="0" borderId="0" xfId="0" applyNumberFormat="1" applyFont="1" applyBorder="1" applyAlignment="1">
      <alignment horizontal="center" vertical="center"/>
    </xf>
    <xf numFmtId="41" fontId="15" fillId="0" borderId="0" xfId="0" applyNumberFormat="1" applyFont="1" applyAlignment="1">
      <alignment vertical="center"/>
    </xf>
    <xf numFmtId="41" fontId="16" fillId="0" borderId="0" xfId="0" applyNumberFormat="1" applyFont="1" applyAlignment="1">
      <alignment vertical="center"/>
    </xf>
    <xf numFmtId="41" fontId="17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Border="1" applyAlignment="1">
      <alignment vertical="center"/>
    </xf>
    <xf numFmtId="41" fontId="13" fillId="0" borderId="1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41" fontId="13" fillId="0" borderId="15" xfId="0" applyNumberFormat="1" applyFont="1" applyBorder="1" applyAlignment="1">
      <alignment horizontal="center" vertical="center"/>
    </xf>
    <xf numFmtId="41" fontId="13" fillId="0" borderId="7" xfId="0" applyNumberFormat="1" applyFont="1" applyBorder="1" applyAlignment="1">
      <alignment horizontal="center" vertical="center"/>
    </xf>
    <xf numFmtId="41" fontId="13" fillId="0" borderId="6" xfId="0" applyNumberFormat="1" applyFont="1" applyBorder="1" applyAlignment="1">
      <alignment horizontal="center" vertical="center"/>
    </xf>
    <xf numFmtId="41" fontId="13" fillId="0" borderId="0" xfId="0" applyNumberFormat="1" applyFont="1" applyBorder="1" applyAlignment="1">
      <alignment horizontal="left" vertical="center"/>
    </xf>
    <xf numFmtId="0" fontId="18" fillId="0" borderId="17" xfId="0" applyFont="1" applyBorder="1" applyAlignment="1">
      <alignment vertical="center"/>
    </xf>
    <xf numFmtId="41" fontId="13" fillId="0" borderId="10" xfId="0" applyNumberFormat="1" applyFont="1" applyBorder="1" applyAlignment="1">
      <alignment horizontal="center" vertical="center"/>
    </xf>
    <xf numFmtId="41" fontId="13" fillId="0" borderId="13" xfId="0" applyNumberFormat="1" applyFont="1" applyBorder="1" applyAlignment="1">
      <alignment horizontal="center" vertical="center"/>
    </xf>
    <xf numFmtId="41" fontId="13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justify" vertical="center"/>
    </xf>
    <xf numFmtId="41" fontId="20" fillId="0" borderId="0" xfId="0" applyNumberFormat="1" applyFont="1" applyBorder="1" applyAlignment="1">
      <alignment vertical="center"/>
    </xf>
    <xf numFmtId="41" fontId="13" fillId="0" borderId="13" xfId="0" applyNumberFormat="1" applyFont="1" applyBorder="1" applyAlignment="1">
      <alignment horizontal="left" vertical="center"/>
    </xf>
    <xf numFmtId="41" fontId="13" fillId="0" borderId="0" xfId="0" applyNumberFormat="1" applyFont="1" applyBorder="1" applyAlignment="1">
      <alignment horizontal="left" vertical="center" shrinkToFit="1"/>
    </xf>
    <xf numFmtId="41" fontId="13" fillId="0" borderId="13" xfId="0" applyNumberFormat="1" applyFont="1" applyBorder="1" applyAlignment="1">
      <alignment horizontal="distributed" vertical="center"/>
    </xf>
    <xf numFmtId="41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41" fontId="13" fillId="0" borderId="13" xfId="0" applyNumberFormat="1" applyFont="1" applyBorder="1" applyAlignment="1">
      <alignment horizontal="justify" vertical="center"/>
    </xf>
    <xf numFmtId="41" fontId="16" fillId="0" borderId="0" xfId="0" applyNumberFormat="1" applyFont="1" applyBorder="1" applyAlignment="1">
      <alignment horizontal="distributed" vertical="center"/>
    </xf>
    <xf numFmtId="41" fontId="16" fillId="0" borderId="0" xfId="0" applyNumberFormat="1" applyFont="1" applyBorder="1" applyAlignment="1">
      <alignment vertical="center"/>
    </xf>
    <xf numFmtId="41" fontId="16" fillId="0" borderId="13" xfId="0" applyNumberFormat="1" applyFont="1" applyBorder="1" applyAlignment="1">
      <alignment horizontal="distributed" vertical="center"/>
    </xf>
    <xf numFmtId="0" fontId="16" fillId="0" borderId="0" xfId="0" applyNumberFormat="1" applyFont="1" applyBorder="1" applyAlignment="1">
      <alignment vertical="center"/>
    </xf>
    <xf numFmtId="41" fontId="16" fillId="0" borderId="8" xfId="0" applyNumberFormat="1" applyFont="1" applyBorder="1" applyAlignment="1">
      <alignment vertical="center"/>
    </xf>
    <xf numFmtId="41" fontId="16" fillId="0" borderId="0" xfId="0" applyNumberFormat="1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234" fontId="5" fillId="0" borderId="0" xfId="0" applyNumberFormat="1" applyFont="1" applyAlignment="1">
      <alignment vertical="center"/>
    </xf>
    <xf numFmtId="234" fontId="12" fillId="0" borderId="0" xfId="0" applyNumberFormat="1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38" fontId="13" fillId="0" borderId="0" xfId="17" applyFont="1" applyAlignment="1">
      <alignment vertical="center"/>
    </xf>
    <xf numFmtId="41" fontId="13" fillId="0" borderId="0" xfId="17" applyNumberFormat="1" applyFont="1" applyAlignment="1">
      <alignment vertical="center"/>
    </xf>
    <xf numFmtId="41" fontId="13" fillId="0" borderId="0" xfId="0" applyNumberFormat="1" applyFont="1" applyFill="1" applyAlignment="1">
      <alignment vertical="center"/>
    </xf>
    <xf numFmtId="38" fontId="13" fillId="0" borderId="0" xfId="17" applyFont="1" applyAlignment="1">
      <alignment horizontal="center" vertical="center"/>
    </xf>
    <xf numFmtId="234" fontId="13" fillId="0" borderId="0" xfId="0" applyNumberFormat="1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76" fontId="16" fillId="0" borderId="0" xfId="17" applyNumberFormat="1" applyFont="1" applyAlignment="1">
      <alignment vertical="center"/>
    </xf>
    <xf numFmtId="41" fontId="8" fillId="0" borderId="0" xfId="0" applyNumberFormat="1" applyFont="1" applyFill="1" applyAlignment="1">
      <alignment vertical="center"/>
    </xf>
    <xf numFmtId="234" fontId="8" fillId="0" borderId="0" xfId="17" applyNumberFormat="1" applyFont="1" applyBorder="1" applyAlignment="1">
      <alignment horizontal="right" vertical="center"/>
    </xf>
    <xf numFmtId="234" fontId="5" fillId="0" borderId="0" xfId="17" applyNumberFormat="1" applyFont="1" applyBorder="1" applyAlignment="1">
      <alignment vertical="center"/>
    </xf>
    <xf numFmtId="234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234" fontId="8" fillId="0" borderId="0" xfId="17" applyNumberFormat="1" applyFont="1" applyFill="1" applyBorder="1" applyAlignment="1">
      <alignment horizontal="right" vertical="center"/>
    </xf>
    <xf numFmtId="234" fontId="5" fillId="0" borderId="0" xfId="17" applyNumberFormat="1" applyFont="1" applyFill="1" applyBorder="1" applyAlignment="1">
      <alignment vertical="center"/>
    </xf>
    <xf numFmtId="234" fontId="5" fillId="0" borderId="0" xfId="0" applyNumberFormat="1" applyFont="1" applyFill="1" applyBorder="1" applyAlignment="1">
      <alignment vertical="center"/>
    </xf>
    <xf numFmtId="234" fontId="8" fillId="0" borderId="0" xfId="0" applyNumberFormat="1" applyFont="1" applyAlignment="1">
      <alignment vertical="center"/>
    </xf>
    <xf numFmtId="208" fontId="5" fillId="0" borderId="0" xfId="0" applyNumberFormat="1" applyFont="1" applyAlignment="1">
      <alignment vertical="center"/>
    </xf>
    <xf numFmtId="177" fontId="5" fillId="0" borderId="0" xfId="17" applyNumberFormat="1" applyFont="1" applyBorder="1" applyAlignment="1">
      <alignment vertical="center"/>
    </xf>
    <xf numFmtId="0" fontId="5" fillId="0" borderId="0" xfId="0" applyFont="1" applyAlignment="1">
      <alignment horizontal="right" vertical="center" indent="1"/>
    </xf>
    <xf numFmtId="38" fontId="8" fillId="0" borderId="0" xfId="17" applyFont="1" applyAlignment="1">
      <alignment horizontal="right" vertical="center" indent="1"/>
    </xf>
    <xf numFmtId="38" fontId="5" fillId="0" borderId="0" xfId="17" applyFont="1" applyAlignment="1">
      <alignment horizontal="right" vertical="center"/>
    </xf>
    <xf numFmtId="38" fontId="8" fillId="0" borderId="0" xfId="17" applyFont="1" applyAlignment="1">
      <alignment horizontal="right" vertical="center"/>
    </xf>
    <xf numFmtId="38" fontId="5" fillId="0" borderId="0" xfId="17" applyFont="1" applyAlignment="1">
      <alignment vertical="center"/>
    </xf>
    <xf numFmtId="38" fontId="8" fillId="0" borderId="0" xfId="17" applyFont="1" applyAlignment="1">
      <alignment vertical="center"/>
    </xf>
    <xf numFmtId="40" fontId="5" fillId="0" borderId="0" xfId="17" applyNumberFormat="1" applyFont="1" applyAlignment="1">
      <alignment horizontal="right" vertical="center"/>
    </xf>
    <xf numFmtId="40" fontId="13" fillId="0" borderId="0" xfId="17" applyNumberFormat="1" applyFont="1" applyAlignment="1">
      <alignment horizontal="right" vertical="center"/>
    </xf>
    <xf numFmtId="40" fontId="8" fillId="0" borderId="0" xfId="17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41" fontId="13" fillId="0" borderId="5" xfId="0" applyNumberFormat="1" applyFont="1" applyBorder="1" applyAlignment="1">
      <alignment horizontal="left" vertical="center"/>
    </xf>
    <xf numFmtId="41" fontId="12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0" xfId="0" applyNumberFormat="1" applyFont="1" applyBorder="1" applyAlignment="1" applyProtection="1">
      <alignment horizontal="center" vertical="center"/>
      <protection locked="0"/>
    </xf>
    <xf numFmtId="0" fontId="5" fillId="0" borderId="0" xfId="17" applyNumberFormat="1" applyFont="1" applyBorder="1" applyAlignment="1">
      <alignment vertical="center"/>
    </xf>
    <xf numFmtId="41" fontId="14" fillId="0" borderId="0" xfId="0" applyNumberFormat="1" applyFont="1" applyAlignment="1">
      <alignment horizontal="center" vertical="center"/>
    </xf>
    <xf numFmtId="0" fontId="13" fillId="0" borderId="21" xfId="0" applyNumberFormat="1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>
      <alignment vertical="center"/>
    </xf>
    <xf numFmtId="41" fontId="13" fillId="0" borderId="0" xfId="0" applyNumberFormat="1" applyFont="1" applyBorder="1" applyAlignment="1">
      <alignment vertical="center"/>
    </xf>
    <xf numFmtId="0" fontId="12" fillId="0" borderId="21" xfId="0" applyNumberFormat="1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>
      <alignment vertical="center"/>
    </xf>
    <xf numFmtId="41" fontId="13" fillId="0" borderId="0" xfId="0" applyNumberFormat="1" applyFont="1" applyBorder="1" applyAlignment="1">
      <alignment horizontal="center" vertical="center"/>
    </xf>
    <xf numFmtId="41" fontId="13" fillId="0" borderId="8" xfId="0" applyNumberFormat="1" applyFont="1" applyBorder="1" applyAlignment="1">
      <alignment horizontal="right" vertical="center"/>
    </xf>
    <xf numFmtId="41" fontId="13" fillId="0" borderId="11" xfId="0" applyNumberFormat="1" applyFont="1" applyBorder="1" applyAlignment="1">
      <alignment horizontal="right" vertical="center"/>
    </xf>
    <xf numFmtId="41" fontId="13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13" fillId="0" borderId="0" xfId="0" applyNumberFormat="1" applyFont="1" applyBorder="1" applyAlignment="1">
      <alignment horizontal="distributed" vertical="center"/>
    </xf>
    <xf numFmtId="0" fontId="13" fillId="0" borderId="2" xfId="0" applyNumberFormat="1" applyFont="1" applyBorder="1" applyAlignment="1">
      <alignment horizontal="distributed" vertical="center"/>
    </xf>
    <xf numFmtId="0" fontId="13" fillId="0" borderId="5" xfId="0" applyNumberFormat="1" applyFont="1" applyBorder="1" applyAlignment="1" applyProtection="1">
      <alignment horizontal="center" vertical="center"/>
      <protection locked="0"/>
    </xf>
    <xf numFmtId="0" fontId="13" fillId="0" borderId="3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21" xfId="0" applyNumberFormat="1" applyFont="1" applyBorder="1" applyAlignment="1">
      <alignment horizontal="distributed" vertical="center"/>
    </xf>
    <xf numFmtId="0" fontId="5" fillId="0" borderId="22" xfId="0" applyNumberFormat="1" applyFont="1" applyBorder="1" applyAlignment="1">
      <alignment horizontal="distributed" vertical="center"/>
    </xf>
    <xf numFmtId="0" fontId="5" fillId="0" borderId="20" xfId="0" applyNumberFormat="1" applyFont="1" applyBorder="1" applyAlignment="1">
      <alignment horizontal="distributed" vertical="center"/>
    </xf>
    <xf numFmtId="41" fontId="8" fillId="0" borderId="0" xfId="0" applyNumberFormat="1" applyFont="1" applyAlignment="1">
      <alignment horizontal="center" vertical="center"/>
    </xf>
    <xf numFmtId="41" fontId="7" fillId="0" borderId="16" xfId="0" applyNumberFormat="1" applyFont="1" applyBorder="1" applyAlignment="1">
      <alignment horizontal="center" vertical="center" wrapText="1"/>
    </xf>
    <xf numFmtId="41" fontId="7" fillId="0" borderId="3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41" fontId="7" fillId="0" borderId="16" xfId="0" applyNumberFormat="1" applyFont="1" applyBorder="1" applyAlignment="1">
      <alignment horizontal="center" vertical="center"/>
    </xf>
    <xf numFmtId="41" fontId="7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00075"/>
          <a:ext cx="10287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3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609600"/>
          <a:ext cx="6953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9600"/>
          <a:ext cx="101917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107632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62865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71437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1343025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657225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49</xdr:row>
      <xdr:rowOff>9525</xdr:rowOff>
    </xdr:from>
    <xdr:to>
      <xdr:col>2</xdr:col>
      <xdr:colOff>0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267700"/>
          <a:ext cx="962025" cy="638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2</xdr:col>
      <xdr:colOff>9525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52475"/>
          <a:ext cx="981075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  <sheetName val="ⅨＰ67図●"/>
      <sheetName val="51●"/>
      <sheetName val="51続き●"/>
      <sheetName val="52●"/>
      <sheetName val="53●"/>
      <sheetName val="54●"/>
      <sheetName val="55●"/>
      <sheetName val="56●"/>
      <sheetName val="57●"/>
      <sheetName val="57その2●"/>
      <sheetName val="58●"/>
      <sheetName val="59●"/>
      <sheetName val="60●"/>
      <sheetName val="ｐ1図●"/>
      <sheetName val="●7"/>
      <sheetName val="8●"/>
      <sheetName val="8資料"/>
      <sheetName val="8資料2"/>
      <sheetName val="9●"/>
      <sheetName val="10●"/>
      <sheetName val="11●"/>
      <sheetName val="12●"/>
      <sheetName val="13●"/>
      <sheetName val="14その1・2●"/>
      <sheetName val="１5●"/>
      <sheetName val="16●"/>
      <sheetName val="17●"/>
      <sheetName val="17(1)"/>
      <sheetName val="●18"/>
      <sheetName val="19●"/>
      <sheetName val="19資料"/>
      <sheetName val="20p29図●"/>
      <sheetName val="25●"/>
      <sheetName val="26その1･2●"/>
      <sheetName val="26その3●"/>
      <sheetName val="27その1●"/>
      <sheetName val="27その2●"/>
      <sheetName val="28その1●"/>
      <sheetName val="28その2●"/>
      <sheetName val="28その1･2p35図●"/>
      <sheetName val="28その3●"/>
      <sheetName val="29"/>
      <sheetName val="p43図"/>
      <sheetName val="p49図"/>
      <sheetName val="30"/>
      <sheetName val="31"/>
      <sheetName val="32●"/>
      <sheetName val="33●"/>
      <sheetName val="34その1●"/>
      <sheetName val="34その2●"/>
      <sheetName val="●35"/>
      <sheetName val="36その1●"/>
      <sheetName val="36その2●"/>
      <sheetName val="36その3●"/>
      <sheetName val="37その1●"/>
      <sheetName val="37p57図●"/>
      <sheetName val="37その2●"/>
      <sheetName val="37その3● "/>
      <sheetName val="37その4●"/>
      <sheetName val="37その5，6●"/>
      <sheetName val="37その4p57図●"/>
      <sheetName val="Ｐ57図"/>
      <sheetName val="38●"/>
      <sheetName val="39●"/>
      <sheetName val="40●"/>
      <sheetName val="Ｐ61図"/>
      <sheetName val="41●"/>
      <sheetName val="42●"/>
      <sheetName val="43●"/>
      <sheetName val="44●"/>
      <sheetName val="45●"/>
      <sheetName val="46●"/>
      <sheetName val="47●"/>
      <sheetName val="48●"/>
      <sheetName val="49●"/>
      <sheetName val="50●"/>
      <sheetName val="56Ｐ67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2"/>
  <dimension ref="A1:M28"/>
  <sheetViews>
    <sheetView tabSelected="1" workbookViewId="0" topLeftCell="A7">
      <selection activeCell="A2" sqref="A2"/>
    </sheetView>
  </sheetViews>
  <sheetFormatPr defaultColWidth="9.59765625" defaultRowHeight="13.5"/>
  <cols>
    <col min="1" max="1" width="6" style="8" customWidth="1"/>
    <col min="2" max="2" width="15.796875" style="8" customWidth="1"/>
    <col min="3" max="3" width="0.796875" style="8" hidden="1" customWidth="1"/>
    <col min="4" max="13" width="10" style="8" customWidth="1"/>
    <col min="14" max="15" width="7.19921875" style="8" customWidth="1"/>
    <col min="16" max="16384" width="9.19921875" style="8" customWidth="1"/>
  </cols>
  <sheetData>
    <row r="1" spans="1:13" ht="17.25">
      <c r="A1" s="174" t="s">
        <v>168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3" spans="11:13" ht="12">
      <c r="K3" s="9"/>
      <c r="M3" s="9" t="s">
        <v>149</v>
      </c>
    </row>
    <row r="4" spans="1:13" ht="3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1"/>
      <c r="L4" s="10"/>
      <c r="M4" s="11"/>
    </row>
    <row r="5" spans="1:13" ht="15" customHeight="1">
      <c r="A5" s="1"/>
      <c r="B5" s="12" t="s">
        <v>9</v>
      </c>
      <c r="C5" s="1"/>
      <c r="D5" s="179" t="s">
        <v>160</v>
      </c>
      <c r="E5" s="177"/>
      <c r="F5" s="177">
        <v>13</v>
      </c>
      <c r="G5" s="177"/>
      <c r="H5" s="177">
        <v>14</v>
      </c>
      <c r="I5" s="177"/>
      <c r="J5" s="177">
        <v>15</v>
      </c>
      <c r="K5" s="178"/>
      <c r="L5" s="175">
        <v>16</v>
      </c>
      <c r="M5" s="176"/>
    </row>
    <row r="6" spans="1:13" ht="15" customHeight="1">
      <c r="A6" s="14" t="s">
        <v>10</v>
      </c>
      <c r="B6" s="15"/>
      <c r="C6" s="16"/>
      <c r="D6" s="18" t="s">
        <v>11</v>
      </c>
      <c r="E6" s="18" t="s">
        <v>12</v>
      </c>
      <c r="F6" s="18" t="s">
        <v>11</v>
      </c>
      <c r="G6" s="18" t="s">
        <v>12</v>
      </c>
      <c r="H6" s="18" t="s">
        <v>11</v>
      </c>
      <c r="I6" s="18" t="s">
        <v>12</v>
      </c>
      <c r="J6" s="18" t="s">
        <v>11</v>
      </c>
      <c r="K6" s="17" t="s">
        <v>12</v>
      </c>
      <c r="L6" s="18" t="s">
        <v>11</v>
      </c>
      <c r="M6" s="17" t="s">
        <v>12</v>
      </c>
    </row>
    <row r="7" ht="4.5" customHeight="1">
      <c r="B7" s="19"/>
    </row>
    <row r="8" spans="1:13" s="21" customFormat="1" ht="15" customHeight="1">
      <c r="A8" s="182" t="s">
        <v>13</v>
      </c>
      <c r="B8" s="183"/>
      <c r="D8" s="22">
        <f aca="true" t="shared" si="0" ref="D8:I8">SUM(D10:D22)</f>
        <v>5</v>
      </c>
      <c r="E8" s="22">
        <f t="shared" si="0"/>
        <v>134</v>
      </c>
      <c r="F8" s="22">
        <f t="shared" si="0"/>
        <v>3</v>
      </c>
      <c r="G8" s="22">
        <f t="shared" si="0"/>
        <v>134</v>
      </c>
      <c r="H8" s="22">
        <f t="shared" si="0"/>
        <v>3</v>
      </c>
      <c r="I8" s="22">
        <f t="shared" si="0"/>
        <v>127</v>
      </c>
      <c r="J8" s="22">
        <f>SUM(J10:J22)</f>
        <v>3</v>
      </c>
      <c r="K8" s="22">
        <f>SUM(K10:K22)</f>
        <v>125</v>
      </c>
      <c r="L8" s="22">
        <f>SUM(L10:L22)</f>
        <v>3</v>
      </c>
      <c r="M8" s="22">
        <f>SUM(M10:M22)</f>
        <v>126</v>
      </c>
    </row>
    <row r="9" spans="1:13" ht="6" customHeight="1">
      <c r="A9" s="184"/>
      <c r="B9" s="185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5" customHeight="1">
      <c r="A10" s="180" t="s">
        <v>14</v>
      </c>
      <c r="B10" s="181"/>
      <c r="D10" s="24">
        <v>1</v>
      </c>
      <c r="E10" s="24">
        <v>40</v>
      </c>
      <c r="F10" s="24">
        <v>1</v>
      </c>
      <c r="G10" s="24">
        <v>42</v>
      </c>
      <c r="H10" s="24">
        <v>1</v>
      </c>
      <c r="I10" s="24">
        <v>37</v>
      </c>
      <c r="J10" s="24">
        <v>1</v>
      </c>
      <c r="K10" s="24">
        <v>36</v>
      </c>
      <c r="L10" s="24">
        <v>1</v>
      </c>
      <c r="M10" s="24">
        <v>36</v>
      </c>
    </row>
    <row r="11" spans="1:13" ht="15" customHeight="1">
      <c r="A11" s="180" t="s">
        <v>15</v>
      </c>
      <c r="B11" s="181"/>
      <c r="D11" s="24">
        <v>0</v>
      </c>
      <c r="E11" s="24">
        <v>2</v>
      </c>
      <c r="F11" s="24">
        <v>0</v>
      </c>
      <c r="G11" s="24">
        <v>2</v>
      </c>
      <c r="H11" s="24">
        <v>0</v>
      </c>
      <c r="I11" s="24">
        <v>2</v>
      </c>
      <c r="J11" s="24">
        <v>0</v>
      </c>
      <c r="K11" s="24">
        <v>2</v>
      </c>
      <c r="L11" s="24">
        <v>0</v>
      </c>
      <c r="M11" s="24">
        <v>3</v>
      </c>
    </row>
    <row r="12" spans="1:13" ht="15" customHeight="1">
      <c r="A12" s="180" t="s">
        <v>16</v>
      </c>
      <c r="B12" s="181"/>
      <c r="D12" s="24">
        <v>0</v>
      </c>
      <c r="E12" s="24">
        <v>1</v>
      </c>
      <c r="F12" s="24">
        <v>0</v>
      </c>
      <c r="G12" s="24">
        <v>1</v>
      </c>
      <c r="H12" s="24">
        <v>0</v>
      </c>
      <c r="I12" s="24">
        <v>1</v>
      </c>
      <c r="J12" s="24">
        <v>0</v>
      </c>
      <c r="K12" s="24">
        <v>1</v>
      </c>
      <c r="L12" s="24">
        <v>0</v>
      </c>
      <c r="M12" s="24">
        <v>1</v>
      </c>
    </row>
    <row r="13" spans="1:13" ht="15" customHeight="1">
      <c r="A13" s="180" t="s">
        <v>17</v>
      </c>
      <c r="B13" s="181"/>
      <c r="D13" s="24">
        <v>1</v>
      </c>
      <c r="E13" s="24">
        <v>35</v>
      </c>
      <c r="F13" s="24">
        <v>1</v>
      </c>
      <c r="G13" s="24">
        <v>31</v>
      </c>
      <c r="H13" s="24">
        <v>1</v>
      </c>
      <c r="I13" s="24">
        <v>33</v>
      </c>
      <c r="J13" s="24">
        <v>1</v>
      </c>
      <c r="K13" s="24">
        <v>33</v>
      </c>
      <c r="L13" s="24">
        <v>1</v>
      </c>
      <c r="M13" s="24">
        <v>33</v>
      </c>
    </row>
    <row r="14" spans="1:13" ht="15" customHeight="1">
      <c r="A14" s="180" t="s">
        <v>2</v>
      </c>
      <c r="B14" s="181"/>
      <c r="D14" s="24">
        <v>1</v>
      </c>
      <c r="E14" s="24">
        <v>20</v>
      </c>
      <c r="F14" s="24">
        <v>1</v>
      </c>
      <c r="G14" s="24">
        <v>20</v>
      </c>
      <c r="H14" s="24">
        <v>1</v>
      </c>
      <c r="I14" s="24">
        <v>20</v>
      </c>
      <c r="J14" s="24">
        <v>1</v>
      </c>
      <c r="K14" s="24">
        <v>20</v>
      </c>
      <c r="L14" s="24">
        <v>1</v>
      </c>
      <c r="M14" s="24">
        <v>20</v>
      </c>
    </row>
    <row r="15" spans="1:13" ht="15" customHeight="1">
      <c r="A15" s="180" t="s">
        <v>18</v>
      </c>
      <c r="B15" s="181"/>
      <c r="D15" s="24">
        <v>1</v>
      </c>
      <c r="E15" s="24">
        <v>1</v>
      </c>
      <c r="F15" s="24">
        <v>0</v>
      </c>
      <c r="G15" s="24">
        <v>2</v>
      </c>
      <c r="H15" s="24">
        <v>0</v>
      </c>
      <c r="I15" s="24">
        <v>2</v>
      </c>
      <c r="J15" s="24">
        <v>0</v>
      </c>
      <c r="K15" s="24">
        <v>2</v>
      </c>
      <c r="L15" s="24">
        <v>0</v>
      </c>
      <c r="M15" s="24">
        <v>2</v>
      </c>
    </row>
    <row r="16" spans="1:13" ht="15" customHeight="1">
      <c r="A16" s="180" t="s">
        <v>19</v>
      </c>
      <c r="B16" s="181"/>
      <c r="D16" s="24">
        <v>0</v>
      </c>
      <c r="E16" s="24">
        <v>1</v>
      </c>
      <c r="F16" s="24">
        <v>0</v>
      </c>
      <c r="G16" s="24">
        <v>1</v>
      </c>
      <c r="H16" s="24">
        <v>0</v>
      </c>
      <c r="I16" s="24">
        <v>1</v>
      </c>
      <c r="J16" s="24">
        <v>0</v>
      </c>
      <c r="K16" s="24">
        <v>1</v>
      </c>
      <c r="L16" s="24">
        <v>0</v>
      </c>
      <c r="M16" s="24">
        <v>1</v>
      </c>
    </row>
    <row r="17" spans="1:13" ht="15" customHeight="1">
      <c r="A17" s="180" t="s">
        <v>20</v>
      </c>
      <c r="B17" s="181"/>
      <c r="D17" s="24">
        <v>0</v>
      </c>
      <c r="E17" s="24">
        <v>1</v>
      </c>
      <c r="F17" s="24">
        <v>0</v>
      </c>
      <c r="G17" s="24">
        <v>1</v>
      </c>
      <c r="H17" s="24">
        <v>0</v>
      </c>
      <c r="I17" s="24">
        <v>1</v>
      </c>
      <c r="J17" s="24">
        <v>0</v>
      </c>
      <c r="K17" s="24">
        <v>1</v>
      </c>
      <c r="L17" s="24">
        <v>0</v>
      </c>
      <c r="M17" s="24">
        <v>1</v>
      </c>
    </row>
    <row r="18" spans="1:13" ht="15" customHeight="1">
      <c r="A18" s="180" t="s">
        <v>21</v>
      </c>
      <c r="B18" s="181"/>
      <c r="D18" s="24">
        <v>0</v>
      </c>
      <c r="E18" s="24">
        <v>1</v>
      </c>
      <c r="F18" s="24">
        <v>0</v>
      </c>
      <c r="G18" s="24">
        <v>1</v>
      </c>
      <c r="H18" s="24">
        <v>0</v>
      </c>
      <c r="I18" s="24">
        <v>1</v>
      </c>
      <c r="J18" s="24">
        <v>0</v>
      </c>
      <c r="K18" s="24">
        <v>1</v>
      </c>
      <c r="L18" s="24">
        <v>0</v>
      </c>
      <c r="M18" s="24">
        <v>1</v>
      </c>
    </row>
    <row r="19" spans="1:13" ht="15" customHeight="1">
      <c r="A19" s="180" t="s">
        <v>22</v>
      </c>
      <c r="B19" s="181"/>
      <c r="D19" s="24">
        <v>0</v>
      </c>
      <c r="E19" s="24">
        <v>1</v>
      </c>
      <c r="F19" s="24">
        <v>0</v>
      </c>
      <c r="G19" s="24">
        <v>1</v>
      </c>
      <c r="H19" s="24">
        <v>0</v>
      </c>
      <c r="I19" s="24">
        <v>1</v>
      </c>
      <c r="J19" s="24">
        <v>0</v>
      </c>
      <c r="K19" s="24">
        <v>1</v>
      </c>
      <c r="L19" s="24">
        <v>0</v>
      </c>
      <c r="M19" s="24">
        <v>1</v>
      </c>
    </row>
    <row r="20" spans="1:13" ht="15" customHeight="1">
      <c r="A20" s="180" t="s">
        <v>3</v>
      </c>
      <c r="B20" s="181"/>
      <c r="D20" s="24">
        <v>1</v>
      </c>
      <c r="E20" s="24">
        <v>0</v>
      </c>
      <c r="F20" s="24">
        <v>0</v>
      </c>
      <c r="G20" s="24">
        <v>1</v>
      </c>
      <c r="H20" s="24">
        <v>0</v>
      </c>
      <c r="I20" s="24">
        <v>1</v>
      </c>
      <c r="J20" s="24">
        <v>0</v>
      </c>
      <c r="K20" s="24">
        <v>1</v>
      </c>
      <c r="L20" s="24">
        <v>0</v>
      </c>
      <c r="M20" s="24">
        <v>1</v>
      </c>
    </row>
    <row r="21" spans="1:13" ht="15" customHeight="1">
      <c r="A21" s="180" t="s">
        <v>23</v>
      </c>
      <c r="B21" s="181"/>
      <c r="D21" s="24">
        <v>0</v>
      </c>
      <c r="E21" s="24">
        <v>17</v>
      </c>
      <c r="F21" s="24">
        <v>0</v>
      </c>
      <c r="G21" s="24">
        <v>17</v>
      </c>
      <c r="H21" s="24">
        <v>0</v>
      </c>
      <c r="I21" s="24">
        <v>14</v>
      </c>
      <c r="J21" s="24">
        <v>0</v>
      </c>
      <c r="K21" s="24">
        <v>13</v>
      </c>
      <c r="L21" s="24">
        <v>0</v>
      </c>
      <c r="M21" s="24">
        <v>13</v>
      </c>
    </row>
    <row r="22" spans="1:13" ht="15" customHeight="1">
      <c r="A22" s="180" t="s">
        <v>24</v>
      </c>
      <c r="B22" s="181"/>
      <c r="D22" s="24">
        <v>0</v>
      </c>
      <c r="E22" s="24">
        <v>14</v>
      </c>
      <c r="F22" s="24">
        <v>0</v>
      </c>
      <c r="G22" s="24">
        <v>14</v>
      </c>
      <c r="H22" s="24">
        <v>0</v>
      </c>
      <c r="I22" s="24">
        <v>13</v>
      </c>
      <c r="J22" s="24">
        <v>0</v>
      </c>
      <c r="K22" s="24">
        <v>13</v>
      </c>
      <c r="L22" s="24">
        <v>0</v>
      </c>
      <c r="M22" s="24">
        <v>13</v>
      </c>
    </row>
    <row r="23" spans="1:2" ht="3.75" customHeight="1">
      <c r="A23" s="180"/>
      <c r="B23" s="181"/>
    </row>
    <row r="24" spans="1:13" ht="3.75" customHeight="1">
      <c r="A24" s="26"/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4" s="30" customFormat="1" ht="11.25">
      <c r="A25" s="28" t="s">
        <v>166</v>
      </c>
      <c r="B25" s="29"/>
      <c r="D25" s="2"/>
    </row>
    <row r="26" spans="1:2" s="30" customFormat="1" ht="11.25">
      <c r="A26" s="31" t="s">
        <v>167</v>
      </c>
      <c r="B26" s="29"/>
    </row>
    <row r="27" spans="1:2" ht="12">
      <c r="A27" s="32"/>
      <c r="B27" s="32"/>
    </row>
    <row r="28" spans="1:2" ht="12">
      <c r="A28" s="1"/>
      <c r="B28" s="1"/>
    </row>
  </sheetData>
  <mergeCells count="22">
    <mergeCell ref="A15:B15"/>
    <mergeCell ref="A16:B16"/>
    <mergeCell ref="A8:B8"/>
    <mergeCell ref="A10:B10"/>
    <mergeCell ref="A11:B11"/>
    <mergeCell ref="A12:B12"/>
    <mergeCell ref="A9:B9"/>
    <mergeCell ref="A13:B13"/>
    <mergeCell ref="A14:B14"/>
    <mergeCell ref="A21:B21"/>
    <mergeCell ref="A22:B22"/>
    <mergeCell ref="A23:B23"/>
    <mergeCell ref="A17:B17"/>
    <mergeCell ref="A18:B18"/>
    <mergeCell ref="A19:B19"/>
    <mergeCell ref="A20:B20"/>
    <mergeCell ref="A1:M1"/>
    <mergeCell ref="L5:M5"/>
    <mergeCell ref="J5:K5"/>
    <mergeCell ref="D5:E5"/>
    <mergeCell ref="F5:G5"/>
    <mergeCell ref="H5:I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"/>
  <dimension ref="A1:K15"/>
  <sheetViews>
    <sheetView workbookViewId="0" topLeftCell="A1">
      <selection activeCell="F20" sqref="F20"/>
    </sheetView>
  </sheetViews>
  <sheetFormatPr defaultColWidth="9.59765625" defaultRowHeight="13.5"/>
  <cols>
    <col min="1" max="1" width="5.796875" style="8" customWidth="1"/>
    <col min="2" max="2" width="4" style="8" customWidth="1"/>
    <col min="3" max="3" width="4.19921875" style="8" customWidth="1"/>
    <col min="4" max="4" width="0.796875" style="8" customWidth="1"/>
    <col min="5" max="11" width="15.3984375" style="8" customWidth="1"/>
    <col min="12" max="12" width="11.19921875" style="8" customWidth="1"/>
    <col min="13" max="16384" width="9.19921875" style="8" customWidth="1"/>
  </cols>
  <sheetData>
    <row r="1" spans="1:11" ht="18" customHeight="1">
      <c r="A1" s="174" t="s">
        <v>102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3" spans="3:11" ht="12">
      <c r="C3" s="1"/>
      <c r="D3" s="1"/>
      <c r="E3" s="1"/>
      <c r="F3" s="1"/>
      <c r="G3" s="1"/>
      <c r="H3" s="1"/>
      <c r="I3" s="1"/>
      <c r="J3" s="1"/>
      <c r="K3" s="5" t="s">
        <v>6</v>
      </c>
    </row>
    <row r="4" spans="1:11" ht="4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3:11" ht="27" customHeight="1">
      <c r="C5" s="12" t="s">
        <v>46</v>
      </c>
      <c r="E5" s="206" t="s">
        <v>103</v>
      </c>
      <c r="F5" s="206"/>
      <c r="G5" s="204" t="s">
        <v>104</v>
      </c>
      <c r="H5" s="169"/>
      <c r="I5" s="168"/>
      <c r="J5" s="206" t="s">
        <v>105</v>
      </c>
      <c r="K5" s="206"/>
    </row>
    <row r="6" spans="1:11" ht="27" customHeight="1">
      <c r="A6" s="14" t="s">
        <v>106</v>
      </c>
      <c r="B6" s="14"/>
      <c r="C6" s="15"/>
      <c r="D6" s="16"/>
      <c r="E6" s="67" t="s">
        <v>107</v>
      </c>
      <c r="F6" s="53" t="s">
        <v>66</v>
      </c>
      <c r="G6" s="53" t="s">
        <v>107</v>
      </c>
      <c r="H6" s="53" t="s">
        <v>66</v>
      </c>
      <c r="I6" s="53" t="s">
        <v>108</v>
      </c>
      <c r="J6" s="53" t="s">
        <v>107</v>
      </c>
      <c r="K6" s="68" t="s">
        <v>66</v>
      </c>
    </row>
    <row r="7" ht="9" customHeight="1">
      <c r="C7" s="19"/>
    </row>
    <row r="8" spans="1:11" ht="21" customHeight="1">
      <c r="A8" s="45" t="s">
        <v>109</v>
      </c>
      <c r="B8" s="40">
        <v>12</v>
      </c>
      <c r="C8" s="69" t="s">
        <v>106</v>
      </c>
      <c r="E8" s="144">
        <v>703742</v>
      </c>
      <c r="F8" s="144">
        <v>818362</v>
      </c>
      <c r="G8" s="146">
        <v>2838</v>
      </c>
      <c r="H8" s="146">
        <v>12984</v>
      </c>
      <c r="I8" s="148">
        <f>H8/F8*100</f>
        <v>1.5865839322940216</v>
      </c>
      <c r="J8" s="144">
        <v>149</v>
      </c>
      <c r="K8" s="144">
        <v>148</v>
      </c>
    </row>
    <row r="9" spans="2:11" ht="21" customHeight="1">
      <c r="B9" s="40">
        <v>13</v>
      </c>
      <c r="C9" s="23"/>
      <c r="E9" s="144">
        <v>655995</v>
      </c>
      <c r="F9" s="144">
        <v>706643</v>
      </c>
      <c r="G9" s="146">
        <v>3229</v>
      </c>
      <c r="H9" s="146">
        <v>15721</v>
      </c>
      <c r="I9" s="148">
        <f>H9/F9*100</f>
        <v>2.2247443192672964</v>
      </c>
      <c r="J9" s="144">
        <v>160</v>
      </c>
      <c r="K9" s="144">
        <v>139</v>
      </c>
    </row>
    <row r="10" spans="2:11" ht="21" customHeight="1">
      <c r="B10" s="40">
        <v>14</v>
      </c>
      <c r="C10" s="23"/>
      <c r="E10" s="144">
        <v>615978</v>
      </c>
      <c r="F10" s="144">
        <v>654376</v>
      </c>
      <c r="G10" s="146">
        <v>2206</v>
      </c>
      <c r="H10" s="146">
        <v>5320</v>
      </c>
      <c r="I10" s="148">
        <f>H10/F10*100</f>
        <v>0.8129882514028632</v>
      </c>
      <c r="J10" s="9">
        <v>172</v>
      </c>
      <c r="K10" s="144">
        <v>261</v>
      </c>
    </row>
    <row r="11" spans="2:11" s="21" customFormat="1" ht="21" customHeight="1">
      <c r="B11" s="8">
        <v>15</v>
      </c>
      <c r="C11" s="23"/>
      <c r="D11" s="8"/>
      <c r="E11" s="144">
        <v>572174</v>
      </c>
      <c r="F11" s="144">
        <v>569623</v>
      </c>
      <c r="G11" s="146">
        <v>1357</v>
      </c>
      <c r="H11" s="146">
        <v>1952</v>
      </c>
      <c r="I11" s="149">
        <f>H11/F11*100</f>
        <v>0.34268279195186996</v>
      </c>
      <c r="J11" s="9">
        <v>146</v>
      </c>
      <c r="K11" s="144">
        <v>207</v>
      </c>
    </row>
    <row r="12" spans="2:11" s="21" customFormat="1" ht="21" customHeight="1">
      <c r="B12" s="21">
        <v>16</v>
      </c>
      <c r="C12" s="42"/>
      <c r="E12" s="145">
        <v>529988</v>
      </c>
      <c r="F12" s="145">
        <v>513156</v>
      </c>
      <c r="G12" s="147">
        <v>881</v>
      </c>
      <c r="H12" s="147">
        <v>738</v>
      </c>
      <c r="I12" s="150">
        <f>H12/F12*100</f>
        <v>0.14381591562799617</v>
      </c>
      <c r="J12" s="151">
        <v>125</v>
      </c>
      <c r="K12" s="147">
        <v>89</v>
      </c>
    </row>
    <row r="13" spans="1:4" ht="6" customHeight="1">
      <c r="A13" s="10"/>
      <c r="B13" s="10"/>
      <c r="C13" s="19"/>
      <c r="D13" s="51"/>
    </row>
    <row r="14" spans="3:11" ht="3.75" customHeight="1">
      <c r="C14" s="27"/>
      <c r="D14" s="27"/>
      <c r="E14" s="27"/>
      <c r="F14" s="27"/>
      <c r="G14" s="27"/>
      <c r="H14" s="27"/>
      <c r="I14" s="27"/>
      <c r="J14" s="27"/>
      <c r="K14" s="27"/>
    </row>
    <row r="15" s="30" customFormat="1" ht="11.25">
      <c r="A15" s="30" t="s">
        <v>110</v>
      </c>
    </row>
  </sheetData>
  <mergeCells count="4">
    <mergeCell ref="E5:F5"/>
    <mergeCell ref="G5:I5"/>
    <mergeCell ref="J5:K5"/>
    <mergeCell ref="A1:K1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ignoredErrors>
    <ignoredError sqref="I12" evalError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2"/>
  <dimension ref="A1:N64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68" sqref="J68"/>
    </sheetView>
  </sheetViews>
  <sheetFormatPr defaultColWidth="9.59765625" defaultRowHeight="13.5"/>
  <cols>
    <col min="1" max="1" width="11.19921875" style="8" customWidth="1"/>
    <col min="2" max="2" width="9.19921875" style="8" customWidth="1"/>
    <col min="3" max="3" width="2" style="8" customWidth="1"/>
    <col min="4" max="8" width="11.3984375" style="8" customWidth="1"/>
    <col min="9" max="10" width="10.59765625" style="8" customWidth="1"/>
    <col min="11" max="11" width="10.796875" style="8" customWidth="1"/>
    <col min="12" max="12" width="10.3984375" style="8" customWidth="1"/>
    <col min="13" max="13" width="9.19921875" style="8" customWidth="1"/>
    <col min="14" max="14" width="11" style="8" customWidth="1"/>
    <col min="15" max="16384" width="9.19921875" style="8" customWidth="1"/>
  </cols>
  <sheetData>
    <row r="1" spans="1:12" ht="18" customHeight="1">
      <c r="A1" s="233" t="s">
        <v>111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12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2">
      <c r="A3" s="222" t="s">
        <v>112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ht="12">
      <c r="L4" s="9" t="s">
        <v>113</v>
      </c>
    </row>
    <row r="5" spans="1:12" ht="3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12" customHeight="1">
      <c r="A6" s="1"/>
      <c r="B6" s="49" t="s">
        <v>10</v>
      </c>
      <c r="C6" s="1"/>
      <c r="D6" s="234" t="s">
        <v>114</v>
      </c>
      <c r="E6" s="197" t="s">
        <v>115</v>
      </c>
      <c r="F6" s="197" t="s">
        <v>116</v>
      </c>
      <c r="G6" s="197" t="s">
        <v>117</v>
      </c>
      <c r="H6" s="197" t="s">
        <v>118</v>
      </c>
      <c r="I6" s="197" t="s">
        <v>119</v>
      </c>
      <c r="J6" s="197" t="s">
        <v>140</v>
      </c>
      <c r="K6" s="197" t="s">
        <v>120</v>
      </c>
      <c r="L6" s="223" t="s">
        <v>4</v>
      </c>
    </row>
    <row r="7" spans="1:12" ht="12" customHeight="1">
      <c r="A7" s="71" t="s">
        <v>121</v>
      </c>
      <c r="B7" s="72"/>
      <c r="C7" s="14"/>
      <c r="D7" s="235"/>
      <c r="E7" s="198"/>
      <c r="F7" s="198"/>
      <c r="G7" s="198"/>
      <c r="H7" s="198"/>
      <c r="I7" s="198"/>
      <c r="J7" s="198"/>
      <c r="K7" s="198"/>
      <c r="L7" s="224"/>
    </row>
    <row r="8" spans="1:12" ht="6" customHeight="1">
      <c r="A8" s="73"/>
      <c r="B8" s="74"/>
      <c r="C8" s="1"/>
      <c r="D8" s="75"/>
      <c r="E8" s="75"/>
      <c r="F8" s="75"/>
      <c r="G8" s="76"/>
      <c r="H8" s="76"/>
      <c r="I8" s="76"/>
      <c r="J8" s="75"/>
      <c r="K8" s="75"/>
      <c r="L8" s="75"/>
    </row>
    <row r="9" spans="2:9" ht="18" customHeight="1">
      <c r="B9" s="19"/>
      <c r="G9" s="182" t="s">
        <v>122</v>
      </c>
      <c r="H9" s="182"/>
      <c r="I9" s="182"/>
    </row>
    <row r="10" spans="1:12" ht="18" customHeight="1">
      <c r="A10" s="194" t="s">
        <v>163</v>
      </c>
      <c r="B10" s="25" t="s">
        <v>65</v>
      </c>
      <c r="D10" s="121">
        <f>SUM(E10:L10)</f>
        <v>119</v>
      </c>
      <c r="E10" s="121">
        <v>44</v>
      </c>
      <c r="F10" s="121">
        <v>16</v>
      </c>
      <c r="G10" s="121">
        <v>13</v>
      </c>
      <c r="H10" s="121">
        <v>27</v>
      </c>
      <c r="I10" s="121">
        <v>2</v>
      </c>
      <c r="J10" s="121">
        <v>6</v>
      </c>
      <c r="K10" s="121">
        <v>3</v>
      </c>
      <c r="L10" s="121">
        <v>8</v>
      </c>
    </row>
    <row r="11" spans="1:12" ht="18" customHeight="1">
      <c r="A11" s="194"/>
      <c r="B11" s="25" t="s">
        <v>123</v>
      </c>
      <c r="D11" s="121">
        <f>SUM(E11:L11)</f>
        <v>12258</v>
      </c>
      <c r="E11" s="121">
        <v>5586</v>
      </c>
      <c r="F11" s="121">
        <v>2408</v>
      </c>
      <c r="G11" s="121">
        <v>1282</v>
      </c>
      <c r="H11" s="121">
        <v>1938</v>
      </c>
      <c r="I11" s="121">
        <v>53</v>
      </c>
      <c r="J11" s="121">
        <v>295</v>
      </c>
      <c r="K11" s="121">
        <v>230</v>
      </c>
      <c r="L11" s="121">
        <v>466</v>
      </c>
    </row>
    <row r="12" spans="2:12" ht="6" customHeight="1">
      <c r="B12" s="25"/>
      <c r="D12" s="121"/>
      <c r="E12" s="121"/>
      <c r="F12" s="121"/>
      <c r="G12" s="121"/>
      <c r="H12" s="121"/>
      <c r="I12" s="121"/>
      <c r="J12" s="121"/>
      <c r="K12" s="121"/>
      <c r="L12" s="121"/>
    </row>
    <row r="13" spans="1:12" ht="18" customHeight="1">
      <c r="A13" s="194">
        <v>13</v>
      </c>
      <c r="B13" s="25" t="s">
        <v>65</v>
      </c>
      <c r="D13" s="121">
        <f>SUM(E13:L13)</f>
        <v>109</v>
      </c>
      <c r="E13" s="121">
        <v>33</v>
      </c>
      <c r="F13" s="121">
        <v>18</v>
      </c>
      <c r="G13" s="121">
        <v>20</v>
      </c>
      <c r="H13" s="121">
        <v>16</v>
      </c>
      <c r="I13" s="121">
        <v>2</v>
      </c>
      <c r="J13" s="121">
        <v>1</v>
      </c>
      <c r="K13" s="121">
        <v>3</v>
      </c>
      <c r="L13" s="121">
        <v>16</v>
      </c>
    </row>
    <row r="14" spans="1:12" ht="18" customHeight="1">
      <c r="A14" s="194"/>
      <c r="B14" s="25" t="s">
        <v>123</v>
      </c>
      <c r="D14" s="121">
        <f>SUM(E14:L14)</f>
        <v>32537</v>
      </c>
      <c r="E14" s="121">
        <v>4091</v>
      </c>
      <c r="F14" s="121">
        <v>7696</v>
      </c>
      <c r="G14" s="121">
        <v>2629</v>
      </c>
      <c r="H14" s="121">
        <v>12315</v>
      </c>
      <c r="I14" s="121">
        <v>1200</v>
      </c>
      <c r="J14" s="121">
        <v>25</v>
      </c>
      <c r="K14" s="121">
        <v>230</v>
      </c>
      <c r="L14" s="121">
        <v>4351</v>
      </c>
    </row>
    <row r="15" spans="2:12" ht="6" customHeight="1">
      <c r="B15" s="25"/>
      <c r="D15" s="121"/>
      <c r="E15" s="121"/>
      <c r="F15" s="121"/>
      <c r="G15" s="121"/>
      <c r="H15" s="121"/>
      <c r="I15" s="121"/>
      <c r="J15" s="121"/>
      <c r="K15" s="121"/>
      <c r="L15" s="121"/>
    </row>
    <row r="16" spans="1:12" ht="18" customHeight="1">
      <c r="A16" s="194">
        <v>14</v>
      </c>
      <c r="B16" s="25" t="s">
        <v>65</v>
      </c>
      <c r="D16" s="121">
        <f>SUM(E16:L16)</f>
        <v>130</v>
      </c>
      <c r="E16" s="121">
        <v>40</v>
      </c>
      <c r="F16" s="121">
        <v>23</v>
      </c>
      <c r="G16" s="121">
        <v>18</v>
      </c>
      <c r="H16" s="121">
        <v>22</v>
      </c>
      <c r="I16" s="121">
        <v>2</v>
      </c>
      <c r="J16" s="121">
        <v>1</v>
      </c>
      <c r="K16" s="121">
        <v>5</v>
      </c>
      <c r="L16" s="121">
        <v>19</v>
      </c>
    </row>
    <row r="17" spans="1:12" ht="18" customHeight="1">
      <c r="A17" s="194"/>
      <c r="B17" s="25" t="s">
        <v>123</v>
      </c>
      <c r="D17" s="121">
        <f>SUM(E17:L17)</f>
        <v>24221</v>
      </c>
      <c r="E17" s="121">
        <v>5519</v>
      </c>
      <c r="F17" s="121">
        <v>4136</v>
      </c>
      <c r="G17" s="121">
        <v>1948</v>
      </c>
      <c r="H17" s="121">
        <v>2090</v>
      </c>
      <c r="I17" s="121">
        <v>130</v>
      </c>
      <c r="J17" s="121">
        <v>800</v>
      </c>
      <c r="K17" s="121">
        <v>185</v>
      </c>
      <c r="L17" s="121">
        <v>9413</v>
      </c>
    </row>
    <row r="18" spans="1:12" ht="6" customHeight="1">
      <c r="A18" s="32"/>
      <c r="B18" s="25"/>
      <c r="D18" s="121"/>
      <c r="E18" s="121"/>
      <c r="F18" s="121"/>
      <c r="G18" s="121"/>
      <c r="H18" s="121"/>
      <c r="I18" s="121"/>
      <c r="J18" s="121"/>
      <c r="K18" s="121"/>
      <c r="L18" s="121"/>
    </row>
    <row r="19" spans="1:12" s="21" customFormat="1" ht="18" customHeight="1">
      <c r="A19" s="194">
        <v>15</v>
      </c>
      <c r="B19" s="25" t="s">
        <v>65</v>
      </c>
      <c r="C19" s="8"/>
      <c r="D19" s="128">
        <f>SUM(E19:L19)</f>
        <v>96</v>
      </c>
      <c r="E19" s="128">
        <v>33</v>
      </c>
      <c r="F19" s="128">
        <v>12</v>
      </c>
      <c r="G19" s="128">
        <v>17</v>
      </c>
      <c r="H19" s="128">
        <v>24</v>
      </c>
      <c r="I19" s="128">
        <v>2</v>
      </c>
      <c r="J19" s="128">
        <v>4</v>
      </c>
      <c r="K19" s="128">
        <v>0</v>
      </c>
      <c r="L19" s="128">
        <v>4</v>
      </c>
    </row>
    <row r="20" spans="1:12" s="21" customFormat="1" ht="18" customHeight="1">
      <c r="A20" s="194"/>
      <c r="B20" s="25" t="s">
        <v>123</v>
      </c>
      <c r="C20" s="8"/>
      <c r="D20" s="128">
        <f>SUM(E20:L20)</f>
        <v>15502</v>
      </c>
      <c r="E20" s="128">
        <v>5255</v>
      </c>
      <c r="F20" s="128">
        <v>2630</v>
      </c>
      <c r="G20" s="128">
        <v>2631</v>
      </c>
      <c r="H20" s="128">
        <v>2839</v>
      </c>
      <c r="I20" s="128">
        <v>215</v>
      </c>
      <c r="J20" s="128">
        <v>90</v>
      </c>
      <c r="K20" s="128">
        <v>0</v>
      </c>
      <c r="L20" s="128">
        <v>1842</v>
      </c>
    </row>
    <row r="21" spans="1:12" s="21" customFormat="1" ht="6" customHeight="1">
      <c r="A21" s="63"/>
      <c r="B21" s="20"/>
      <c r="D21" s="122"/>
      <c r="E21" s="122"/>
      <c r="F21" s="122"/>
      <c r="G21" s="122"/>
      <c r="H21" s="122"/>
      <c r="I21" s="122"/>
      <c r="J21" s="122"/>
      <c r="K21" s="122"/>
      <c r="L21" s="122"/>
    </row>
    <row r="22" spans="1:12" s="21" customFormat="1" ht="18" customHeight="1">
      <c r="A22" s="232">
        <v>16</v>
      </c>
      <c r="B22" s="20" t="s">
        <v>65</v>
      </c>
      <c r="D22" s="139">
        <f>SUM(E22:L22)</f>
        <v>73</v>
      </c>
      <c r="E22" s="139">
        <v>23</v>
      </c>
      <c r="F22" s="139">
        <v>5</v>
      </c>
      <c r="G22" s="139">
        <v>10</v>
      </c>
      <c r="H22" s="139">
        <v>22</v>
      </c>
      <c r="I22" s="139">
        <v>0</v>
      </c>
      <c r="J22" s="139">
        <v>6</v>
      </c>
      <c r="K22" s="139">
        <v>3</v>
      </c>
      <c r="L22" s="139">
        <v>4</v>
      </c>
    </row>
    <row r="23" spans="1:12" s="21" customFormat="1" ht="18" customHeight="1">
      <c r="A23" s="232"/>
      <c r="B23" s="20" t="s">
        <v>123</v>
      </c>
      <c r="D23" s="139">
        <f>SUM(E23:L23)</f>
        <v>13084</v>
      </c>
      <c r="E23" s="139">
        <v>1960</v>
      </c>
      <c r="F23" s="139">
        <v>780</v>
      </c>
      <c r="G23" s="139">
        <v>1556</v>
      </c>
      <c r="H23" s="139">
        <v>2635</v>
      </c>
      <c r="I23" s="139">
        <v>0</v>
      </c>
      <c r="J23" s="139">
        <v>1388</v>
      </c>
      <c r="K23" s="139">
        <v>2535</v>
      </c>
      <c r="L23" s="139">
        <v>2230</v>
      </c>
    </row>
    <row r="24" spans="1:12" ht="13.5" customHeight="1">
      <c r="A24" s="1"/>
      <c r="B24" s="19"/>
      <c r="C24" s="1"/>
      <c r="D24" s="4"/>
      <c r="E24" s="4"/>
      <c r="F24" s="4"/>
      <c r="G24" s="4"/>
      <c r="H24" s="4"/>
      <c r="I24" s="4"/>
      <c r="J24" s="4"/>
      <c r="K24" s="4"/>
      <c r="L24" s="4"/>
    </row>
    <row r="25" spans="2:12" ht="18" customHeight="1">
      <c r="B25" s="19"/>
      <c r="D25" s="24"/>
      <c r="E25" s="24"/>
      <c r="F25" s="24"/>
      <c r="G25" s="182" t="s">
        <v>124</v>
      </c>
      <c r="H25" s="182"/>
      <c r="I25" s="182"/>
      <c r="J25" s="24"/>
      <c r="K25" s="24"/>
      <c r="L25" s="24"/>
    </row>
    <row r="26" spans="1:12" ht="18" customHeight="1">
      <c r="A26" s="194" t="s">
        <v>163</v>
      </c>
      <c r="B26" s="25" t="s">
        <v>65</v>
      </c>
      <c r="D26" s="121">
        <f>SUM(E26:L26)</f>
        <v>66</v>
      </c>
      <c r="E26" s="121">
        <v>25</v>
      </c>
      <c r="F26" s="121">
        <v>6</v>
      </c>
      <c r="G26" s="121">
        <v>11</v>
      </c>
      <c r="H26" s="121">
        <v>15</v>
      </c>
      <c r="I26" s="121">
        <v>1</v>
      </c>
      <c r="J26" s="121">
        <v>6</v>
      </c>
      <c r="K26" s="121">
        <v>0</v>
      </c>
      <c r="L26" s="121">
        <v>2</v>
      </c>
    </row>
    <row r="27" spans="1:12" ht="18" customHeight="1">
      <c r="A27" s="194"/>
      <c r="B27" s="25" t="s">
        <v>123</v>
      </c>
      <c r="D27" s="121">
        <f>SUM(E27:L27)</f>
        <v>7234</v>
      </c>
      <c r="E27" s="121">
        <v>3950</v>
      </c>
      <c r="F27" s="121">
        <v>500</v>
      </c>
      <c r="G27" s="121">
        <v>1065</v>
      </c>
      <c r="H27" s="121">
        <v>1343</v>
      </c>
      <c r="I27" s="121">
        <v>20</v>
      </c>
      <c r="J27" s="121">
        <v>225</v>
      </c>
      <c r="K27" s="121">
        <v>0</v>
      </c>
      <c r="L27" s="121">
        <v>131</v>
      </c>
    </row>
    <row r="28" spans="2:12" ht="6" customHeight="1">
      <c r="B28" s="25"/>
      <c r="D28" s="121"/>
      <c r="E28" s="121"/>
      <c r="F28" s="121"/>
      <c r="G28" s="121"/>
      <c r="H28" s="121"/>
      <c r="I28" s="121"/>
      <c r="J28" s="121"/>
      <c r="K28" s="121"/>
      <c r="L28" s="121"/>
    </row>
    <row r="29" spans="1:12" ht="18" customHeight="1">
      <c r="A29" s="194">
        <v>13</v>
      </c>
      <c r="B29" s="25" t="s">
        <v>65</v>
      </c>
      <c r="D29" s="121">
        <f>SUM(E29:L29)</f>
        <v>61</v>
      </c>
      <c r="E29" s="121">
        <v>17</v>
      </c>
      <c r="F29" s="121">
        <v>3</v>
      </c>
      <c r="G29" s="121">
        <v>16</v>
      </c>
      <c r="H29" s="121">
        <v>14</v>
      </c>
      <c r="I29" s="121">
        <v>2</v>
      </c>
      <c r="J29" s="121">
        <v>0</v>
      </c>
      <c r="K29" s="121">
        <v>2</v>
      </c>
      <c r="L29" s="121">
        <v>7</v>
      </c>
    </row>
    <row r="30" spans="1:12" ht="18" customHeight="1">
      <c r="A30" s="194"/>
      <c r="B30" s="25" t="s">
        <v>123</v>
      </c>
      <c r="D30" s="121">
        <f>SUM(E30:L30)</f>
        <v>19620</v>
      </c>
      <c r="E30" s="121">
        <v>1266</v>
      </c>
      <c r="F30" s="121">
        <v>1830</v>
      </c>
      <c r="G30" s="121">
        <v>2353</v>
      </c>
      <c r="H30" s="121">
        <v>12250</v>
      </c>
      <c r="I30" s="121">
        <v>1200</v>
      </c>
      <c r="J30" s="121">
        <v>0</v>
      </c>
      <c r="K30" s="121">
        <v>200</v>
      </c>
      <c r="L30" s="121">
        <v>521</v>
      </c>
    </row>
    <row r="31" spans="2:12" ht="6" customHeight="1">
      <c r="B31" s="25"/>
      <c r="D31" s="121"/>
      <c r="E31" s="121"/>
      <c r="F31" s="121"/>
      <c r="G31" s="121"/>
      <c r="H31" s="121"/>
      <c r="I31" s="121"/>
      <c r="J31" s="121"/>
      <c r="K31" s="121"/>
      <c r="L31" s="121"/>
    </row>
    <row r="32" spans="1:12" ht="18" customHeight="1">
      <c r="A32" s="194">
        <v>14</v>
      </c>
      <c r="B32" s="25" t="s">
        <v>65</v>
      </c>
      <c r="D32" s="121">
        <f>SUM(E32:L32)</f>
        <v>71</v>
      </c>
      <c r="E32" s="121">
        <v>23</v>
      </c>
      <c r="F32" s="121">
        <v>5</v>
      </c>
      <c r="G32" s="121">
        <v>13</v>
      </c>
      <c r="H32" s="121">
        <v>12</v>
      </c>
      <c r="I32" s="121">
        <v>1</v>
      </c>
      <c r="J32" s="121">
        <v>1</v>
      </c>
      <c r="K32" s="121">
        <v>2</v>
      </c>
      <c r="L32" s="121">
        <v>14</v>
      </c>
    </row>
    <row r="33" spans="1:12" ht="18" customHeight="1">
      <c r="A33" s="194"/>
      <c r="B33" s="25" t="s">
        <v>123</v>
      </c>
      <c r="D33" s="121">
        <f>SUM(E33:L33)</f>
        <v>15104</v>
      </c>
      <c r="E33" s="121">
        <v>3499</v>
      </c>
      <c r="F33" s="121">
        <v>750</v>
      </c>
      <c r="G33" s="121">
        <v>919</v>
      </c>
      <c r="H33" s="121">
        <v>1220</v>
      </c>
      <c r="I33" s="121">
        <v>100</v>
      </c>
      <c r="J33" s="121">
        <v>800</v>
      </c>
      <c r="K33" s="121">
        <v>45</v>
      </c>
      <c r="L33" s="121">
        <v>7771</v>
      </c>
    </row>
    <row r="34" spans="1:12" ht="6" customHeight="1">
      <c r="A34" s="32"/>
      <c r="B34" s="25"/>
      <c r="D34" s="121"/>
      <c r="E34" s="121"/>
      <c r="F34" s="121"/>
      <c r="G34" s="121"/>
      <c r="H34" s="121"/>
      <c r="I34" s="121"/>
      <c r="J34" s="121"/>
      <c r="K34" s="121"/>
      <c r="L34" s="121"/>
    </row>
    <row r="35" spans="1:12" ht="18" customHeight="1">
      <c r="A35" s="194">
        <v>15</v>
      </c>
      <c r="B35" s="25" t="s">
        <v>65</v>
      </c>
      <c r="D35" s="128">
        <f>SUM(E35:L35)</f>
        <v>54</v>
      </c>
      <c r="E35" s="128">
        <v>19</v>
      </c>
      <c r="F35" s="128">
        <v>3</v>
      </c>
      <c r="G35" s="128">
        <v>13</v>
      </c>
      <c r="H35" s="128">
        <v>14</v>
      </c>
      <c r="I35" s="128">
        <v>1</v>
      </c>
      <c r="J35" s="128">
        <v>2</v>
      </c>
      <c r="K35" s="128">
        <v>0</v>
      </c>
      <c r="L35" s="128">
        <v>2</v>
      </c>
    </row>
    <row r="36" spans="1:12" ht="18" customHeight="1">
      <c r="A36" s="194"/>
      <c r="B36" s="25" t="s">
        <v>123</v>
      </c>
      <c r="D36" s="128">
        <f>SUM(E36:L36)</f>
        <v>9862</v>
      </c>
      <c r="E36" s="128">
        <v>4184</v>
      </c>
      <c r="F36" s="128">
        <v>200</v>
      </c>
      <c r="G36" s="128">
        <v>2081</v>
      </c>
      <c r="H36" s="128">
        <v>1652</v>
      </c>
      <c r="I36" s="128">
        <v>35</v>
      </c>
      <c r="J36" s="128">
        <v>60</v>
      </c>
      <c r="K36" s="128">
        <v>0</v>
      </c>
      <c r="L36" s="128">
        <v>1650</v>
      </c>
    </row>
    <row r="37" spans="1:12" ht="6" customHeight="1">
      <c r="A37" s="63"/>
      <c r="B37" s="20"/>
      <c r="D37" s="122"/>
      <c r="E37" s="122"/>
      <c r="F37" s="122"/>
      <c r="G37" s="122"/>
      <c r="H37" s="122"/>
      <c r="I37" s="122"/>
      <c r="J37" s="122"/>
      <c r="K37" s="122"/>
      <c r="L37" s="122"/>
    </row>
    <row r="38" spans="1:12" ht="18" customHeight="1">
      <c r="A38" s="232">
        <v>16</v>
      </c>
      <c r="B38" s="20" t="s">
        <v>65</v>
      </c>
      <c r="D38" s="139">
        <f>SUM(E38:L38)</f>
        <v>43</v>
      </c>
      <c r="E38" s="139">
        <v>13</v>
      </c>
      <c r="F38" s="139">
        <v>2</v>
      </c>
      <c r="G38" s="139">
        <v>8</v>
      </c>
      <c r="H38" s="139">
        <v>13</v>
      </c>
      <c r="I38" s="139">
        <v>0</v>
      </c>
      <c r="J38" s="139">
        <v>4</v>
      </c>
      <c r="K38" s="139">
        <v>1</v>
      </c>
      <c r="L38" s="139">
        <v>2</v>
      </c>
    </row>
    <row r="39" spans="1:12" ht="18" customHeight="1">
      <c r="A39" s="232"/>
      <c r="B39" s="20" t="s">
        <v>123</v>
      </c>
      <c r="D39" s="139">
        <f>SUM(E39:L39)</f>
        <v>5483</v>
      </c>
      <c r="E39" s="139">
        <v>1165</v>
      </c>
      <c r="F39" s="139">
        <v>265</v>
      </c>
      <c r="G39" s="139">
        <v>1062</v>
      </c>
      <c r="H39" s="139">
        <v>1453</v>
      </c>
      <c r="I39" s="139">
        <v>0</v>
      </c>
      <c r="J39" s="139">
        <v>1178</v>
      </c>
      <c r="K39" s="139">
        <v>50</v>
      </c>
      <c r="L39" s="139">
        <v>310</v>
      </c>
    </row>
    <row r="40" spans="1:12" ht="6" customHeight="1">
      <c r="A40" s="1"/>
      <c r="B40" s="19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4.5" customHeight="1">
      <c r="A41" s="27"/>
      <c r="B41" s="27"/>
      <c r="C41" s="27"/>
      <c r="D41" s="77"/>
      <c r="E41" s="77"/>
      <c r="F41" s="77"/>
      <c r="G41" s="77"/>
      <c r="H41" s="77"/>
      <c r="I41" s="77"/>
      <c r="J41" s="77"/>
      <c r="K41" s="77"/>
      <c r="L41" s="77"/>
    </row>
    <row r="42" spans="1:12" s="30" customFormat="1" ht="11.25">
      <c r="A42" s="30" t="s">
        <v>125</v>
      </c>
      <c r="B42" s="2"/>
      <c r="C42" s="2"/>
      <c r="D42" s="66"/>
      <c r="E42" s="66"/>
      <c r="F42" s="66"/>
      <c r="G42" s="66"/>
      <c r="H42" s="66"/>
      <c r="I42" s="66"/>
      <c r="J42" s="66"/>
      <c r="K42" s="66"/>
      <c r="L42" s="66"/>
    </row>
    <row r="43" spans="1:12" s="30" customFormat="1" ht="11.25">
      <c r="A43" s="31" t="s">
        <v>126</v>
      </c>
      <c r="B43" s="2"/>
      <c r="C43" s="2"/>
      <c r="D43" s="66"/>
      <c r="E43" s="66"/>
      <c r="F43" s="66"/>
      <c r="G43" s="66"/>
      <c r="H43" s="66"/>
      <c r="I43" s="66"/>
      <c r="J43" s="66"/>
      <c r="K43" s="66"/>
      <c r="L43" s="66"/>
    </row>
    <row r="44" spans="2:12" ht="12">
      <c r="B44" s="1"/>
      <c r="C44" s="1"/>
      <c r="D44" s="4"/>
      <c r="E44" s="4"/>
      <c r="F44" s="4"/>
      <c r="G44" s="4"/>
      <c r="H44" s="4"/>
      <c r="I44" s="4"/>
      <c r="J44" s="4"/>
      <c r="K44" s="4"/>
      <c r="L44" s="4"/>
    </row>
    <row r="45" spans="2:12" ht="12">
      <c r="B45" s="1"/>
      <c r="C45" s="1"/>
      <c r="D45" s="4"/>
      <c r="E45" s="4"/>
      <c r="F45" s="4"/>
      <c r="G45" s="4"/>
      <c r="H45" s="4"/>
      <c r="I45" s="4"/>
      <c r="J45" s="4"/>
      <c r="K45" s="4"/>
      <c r="L45" s="4"/>
    </row>
    <row r="46" spans="2:12" ht="12">
      <c r="B46" s="1"/>
      <c r="C46" s="1"/>
      <c r="D46" s="4"/>
      <c r="E46" s="4"/>
      <c r="F46" s="4"/>
      <c r="G46" s="4"/>
      <c r="H46" s="4"/>
      <c r="I46" s="4"/>
      <c r="J46" s="4"/>
      <c r="K46" s="4"/>
      <c r="L46" s="4"/>
    </row>
    <row r="47" spans="2:12" ht="12">
      <c r="B47" s="1"/>
      <c r="C47" s="1"/>
      <c r="D47" s="4"/>
      <c r="E47" s="4"/>
      <c r="F47" s="4"/>
      <c r="G47" s="4"/>
      <c r="H47" s="4"/>
      <c r="I47" s="4"/>
      <c r="J47" s="4"/>
      <c r="K47" s="4"/>
      <c r="L47" s="4"/>
    </row>
    <row r="48" spans="1:12" ht="12">
      <c r="A48" s="192" t="s">
        <v>164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</row>
    <row r="49" spans="1:12" ht="12">
      <c r="A49" s="10"/>
      <c r="B49" s="10"/>
      <c r="C49" s="10"/>
      <c r="D49" s="65"/>
      <c r="E49" s="65"/>
      <c r="F49" s="65"/>
      <c r="G49" s="65"/>
      <c r="H49" s="65"/>
      <c r="I49" s="65"/>
      <c r="J49" s="65"/>
      <c r="K49" s="65"/>
      <c r="L49" s="65"/>
    </row>
    <row r="50" spans="2:12" ht="15" customHeight="1">
      <c r="B50" s="49" t="s">
        <v>10</v>
      </c>
      <c r="D50" s="217" t="s">
        <v>114</v>
      </c>
      <c r="E50" s="209" t="s">
        <v>127</v>
      </c>
      <c r="F50" s="210"/>
      <c r="G50" s="210"/>
      <c r="H50" s="211"/>
      <c r="I50" s="227" t="s">
        <v>128</v>
      </c>
      <c r="J50" s="227"/>
      <c r="K50" s="227"/>
      <c r="L50" s="209"/>
    </row>
    <row r="51" spans="2:12" ht="15" customHeight="1">
      <c r="B51" s="19"/>
      <c r="D51" s="218"/>
      <c r="E51" s="220" t="s">
        <v>129</v>
      </c>
      <c r="F51" s="84" t="s">
        <v>130</v>
      </c>
      <c r="G51" s="83" t="s">
        <v>131</v>
      </c>
      <c r="H51" s="83" t="s">
        <v>131</v>
      </c>
      <c r="I51" s="230" t="s">
        <v>132</v>
      </c>
      <c r="J51" s="230" t="s">
        <v>133</v>
      </c>
      <c r="K51" s="213" t="s">
        <v>134</v>
      </c>
      <c r="L51" s="215" t="s">
        <v>4</v>
      </c>
    </row>
    <row r="52" spans="1:12" ht="21" customHeight="1">
      <c r="A52" s="14" t="s">
        <v>135</v>
      </c>
      <c r="B52" s="15"/>
      <c r="C52" s="50"/>
      <c r="D52" s="219"/>
      <c r="E52" s="221"/>
      <c r="F52" s="78" t="s">
        <v>136</v>
      </c>
      <c r="G52" s="78" t="s">
        <v>136</v>
      </c>
      <c r="H52" s="79" t="s">
        <v>137</v>
      </c>
      <c r="I52" s="231"/>
      <c r="J52" s="231"/>
      <c r="K52" s="214"/>
      <c r="L52" s="216"/>
    </row>
    <row r="53" spans="2:12" ht="6" customHeight="1">
      <c r="B53" s="19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16.5" customHeight="1">
      <c r="A54" s="228"/>
      <c r="B54" s="229"/>
      <c r="D54" s="212" t="s">
        <v>154</v>
      </c>
      <c r="E54" s="212"/>
      <c r="F54" s="212"/>
      <c r="G54" s="212"/>
      <c r="H54" s="212"/>
      <c r="I54" s="212"/>
      <c r="J54" s="212"/>
      <c r="K54" s="212"/>
      <c r="L54" s="212"/>
    </row>
    <row r="55" spans="1:12" ht="16.5" customHeight="1">
      <c r="A55" s="207" t="s">
        <v>65</v>
      </c>
      <c r="B55" s="208"/>
      <c r="D55" s="24">
        <f>SUM(E55:H55)</f>
        <v>73</v>
      </c>
      <c r="E55" s="24">
        <v>19</v>
      </c>
      <c r="F55" s="24">
        <v>14</v>
      </c>
      <c r="G55" s="24">
        <v>12</v>
      </c>
      <c r="H55" s="24">
        <v>28</v>
      </c>
      <c r="I55" s="24">
        <v>6</v>
      </c>
      <c r="J55" s="24">
        <v>49</v>
      </c>
      <c r="K55" s="24">
        <v>4</v>
      </c>
      <c r="L55" s="24">
        <v>14</v>
      </c>
    </row>
    <row r="56" spans="1:14" ht="16.5" customHeight="1">
      <c r="A56" s="207" t="s">
        <v>138</v>
      </c>
      <c r="B56" s="208"/>
      <c r="D56" s="140">
        <f>+D55/$D$55*100</f>
        <v>100</v>
      </c>
      <c r="E56" s="140">
        <f>+E55/$D$55*100</f>
        <v>26.027397260273972</v>
      </c>
      <c r="F56" s="140">
        <f>+F55/$D$55*100</f>
        <v>19.17808219178082</v>
      </c>
      <c r="G56" s="140">
        <f aca="true" t="shared" si="0" ref="G56:L56">+G55/$D$55*100</f>
        <v>16.43835616438356</v>
      </c>
      <c r="H56" s="140">
        <f t="shared" si="0"/>
        <v>38.35616438356164</v>
      </c>
      <c r="I56" s="140">
        <f t="shared" si="0"/>
        <v>8.21917808219178</v>
      </c>
      <c r="J56" s="140">
        <f t="shared" si="0"/>
        <v>67.12328767123287</v>
      </c>
      <c r="K56" s="140">
        <f t="shared" si="0"/>
        <v>5.47945205479452</v>
      </c>
      <c r="L56" s="140">
        <f t="shared" si="0"/>
        <v>19.17808219178082</v>
      </c>
      <c r="N56" s="140"/>
    </row>
    <row r="57" spans="1:14" ht="13.5" customHeight="1">
      <c r="A57" s="6"/>
      <c r="B57" s="152"/>
      <c r="D57" s="140"/>
      <c r="E57" s="140"/>
      <c r="F57" s="140"/>
      <c r="G57" s="140"/>
      <c r="H57" s="140"/>
      <c r="I57" s="140"/>
      <c r="J57" s="140"/>
      <c r="K57" s="140"/>
      <c r="L57" s="140"/>
      <c r="N57" s="140"/>
    </row>
    <row r="58" spans="1:12" ht="16.5" customHeight="1">
      <c r="A58" s="228"/>
      <c r="B58" s="229"/>
      <c r="D58" s="212" t="s">
        <v>155</v>
      </c>
      <c r="E58" s="212"/>
      <c r="F58" s="212"/>
      <c r="G58" s="212"/>
      <c r="H58" s="212"/>
      <c r="I58" s="212"/>
      <c r="J58" s="212"/>
      <c r="K58" s="212"/>
      <c r="L58" s="212"/>
    </row>
    <row r="59" spans="1:12" ht="16.5" customHeight="1">
      <c r="A59" s="207" t="s">
        <v>65</v>
      </c>
      <c r="B59" s="208"/>
      <c r="D59" s="24">
        <f>SUM(E59:H59)</f>
        <v>43</v>
      </c>
      <c r="E59" s="24">
        <v>13</v>
      </c>
      <c r="F59" s="24">
        <v>8</v>
      </c>
      <c r="G59" s="24">
        <v>5</v>
      </c>
      <c r="H59" s="24">
        <v>17</v>
      </c>
      <c r="I59" s="24">
        <v>4</v>
      </c>
      <c r="J59" s="24">
        <v>30</v>
      </c>
      <c r="K59" s="24">
        <v>0</v>
      </c>
      <c r="L59" s="24">
        <v>9</v>
      </c>
    </row>
    <row r="60" spans="1:12" ht="16.5" customHeight="1">
      <c r="A60" s="207" t="s">
        <v>138</v>
      </c>
      <c r="B60" s="208"/>
      <c r="D60" s="140">
        <f>+D59/$D$59*100</f>
        <v>100</v>
      </c>
      <c r="E60" s="140">
        <f>+E59/$D$59*100</f>
        <v>30.23255813953488</v>
      </c>
      <c r="F60" s="140">
        <f aca="true" t="shared" si="1" ref="F60:L60">+F59/$D$59*100</f>
        <v>18.6046511627907</v>
      </c>
      <c r="G60" s="140">
        <f t="shared" si="1"/>
        <v>11.627906976744185</v>
      </c>
      <c r="H60" s="140">
        <v>39.6</v>
      </c>
      <c r="I60" s="140">
        <f t="shared" si="1"/>
        <v>9.30232558139535</v>
      </c>
      <c r="J60" s="140">
        <f t="shared" si="1"/>
        <v>69.76744186046511</v>
      </c>
      <c r="K60" s="140">
        <f t="shared" si="1"/>
        <v>0</v>
      </c>
      <c r="L60" s="140">
        <f t="shared" si="1"/>
        <v>20.930232558139537</v>
      </c>
    </row>
    <row r="61" spans="1:2" ht="6" customHeight="1">
      <c r="A61" s="225"/>
      <c r="B61" s="226"/>
    </row>
    <row r="62" spans="1:12" ht="5.2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1:12" s="30" customFormat="1" ht="11.25">
      <c r="A63" s="30" t="s">
        <v>125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="30" customFormat="1" ht="11.25">
      <c r="A64" s="31" t="s">
        <v>126</v>
      </c>
    </row>
  </sheetData>
  <mergeCells count="41">
    <mergeCell ref="A1:L1"/>
    <mergeCell ref="D6:D7"/>
    <mergeCell ref="E6:E7"/>
    <mergeCell ref="F6:F7"/>
    <mergeCell ref="G6:G7"/>
    <mergeCell ref="H6:H7"/>
    <mergeCell ref="I6:I7"/>
    <mergeCell ref="J6:J7"/>
    <mergeCell ref="K6:K7"/>
    <mergeCell ref="A19:A20"/>
    <mergeCell ref="A16:A17"/>
    <mergeCell ref="A10:A11"/>
    <mergeCell ref="A38:A39"/>
    <mergeCell ref="A61:B61"/>
    <mergeCell ref="I50:L50"/>
    <mergeCell ref="A54:B54"/>
    <mergeCell ref="A55:B55"/>
    <mergeCell ref="A56:B56"/>
    <mergeCell ref="I51:I52"/>
    <mergeCell ref="J51:J52"/>
    <mergeCell ref="A58:B58"/>
    <mergeCell ref="A3:L3"/>
    <mergeCell ref="L6:L7"/>
    <mergeCell ref="A35:A36"/>
    <mergeCell ref="A26:A27"/>
    <mergeCell ref="A32:A33"/>
    <mergeCell ref="A13:A14"/>
    <mergeCell ref="A29:A30"/>
    <mergeCell ref="A22:A23"/>
    <mergeCell ref="G9:I9"/>
    <mergeCell ref="G25:I25"/>
    <mergeCell ref="A48:L48"/>
    <mergeCell ref="A59:B59"/>
    <mergeCell ref="A60:B60"/>
    <mergeCell ref="E50:H50"/>
    <mergeCell ref="D54:L54"/>
    <mergeCell ref="D58:L58"/>
    <mergeCell ref="K51:K52"/>
    <mergeCell ref="L51:L52"/>
    <mergeCell ref="D50:D52"/>
    <mergeCell ref="E51:E52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ignoredErrors>
    <ignoredError sqref="D55:L5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3"/>
  <dimension ref="A1:G30"/>
  <sheetViews>
    <sheetView workbookViewId="0" topLeftCell="A22">
      <selection activeCell="G5" sqref="G5"/>
    </sheetView>
  </sheetViews>
  <sheetFormatPr defaultColWidth="9.59765625" defaultRowHeight="13.5"/>
  <cols>
    <col min="1" max="1" width="36.19921875" style="8" customWidth="1"/>
    <col min="2" max="2" width="1" style="8" customWidth="1"/>
    <col min="3" max="7" width="17.3984375" style="8" customWidth="1"/>
    <col min="8" max="16384" width="9.19921875" style="8" customWidth="1"/>
  </cols>
  <sheetData>
    <row r="1" spans="1:7" ht="18" customHeight="1">
      <c r="A1" s="174" t="s">
        <v>25</v>
      </c>
      <c r="B1" s="174"/>
      <c r="C1" s="174"/>
      <c r="D1" s="174"/>
      <c r="E1" s="174"/>
      <c r="F1" s="174"/>
      <c r="G1" s="174"/>
    </row>
    <row r="3" spans="6:7" ht="12">
      <c r="F3" s="9"/>
      <c r="G3" s="9" t="s">
        <v>151</v>
      </c>
    </row>
    <row r="4" spans="1:7" ht="3.75" customHeight="1">
      <c r="A4" s="10"/>
      <c r="B4" s="10"/>
      <c r="C4" s="10"/>
      <c r="D4" s="10"/>
      <c r="E4" s="10"/>
      <c r="F4" s="11"/>
      <c r="G4" s="11"/>
    </row>
    <row r="5" spans="1:7" ht="24" customHeight="1">
      <c r="A5" s="33" t="s">
        <v>26</v>
      </c>
      <c r="B5" s="14"/>
      <c r="C5" s="17" t="s">
        <v>161</v>
      </c>
      <c r="D5" s="13">
        <v>13</v>
      </c>
      <c r="E5" s="13">
        <v>14</v>
      </c>
      <c r="F5" s="123">
        <v>15</v>
      </c>
      <c r="G5" s="34">
        <v>16</v>
      </c>
    </row>
    <row r="6" ht="5.25" customHeight="1">
      <c r="A6" s="19"/>
    </row>
    <row r="7" spans="1:7" s="21" customFormat="1" ht="12">
      <c r="A7" s="20" t="s">
        <v>13</v>
      </c>
      <c r="C7" s="35">
        <v>16091</v>
      </c>
      <c r="D7" s="35">
        <v>16541</v>
      </c>
      <c r="E7" s="35">
        <v>16170</v>
      </c>
      <c r="F7" s="86">
        <v>0</v>
      </c>
      <c r="G7" s="86">
        <v>0</v>
      </c>
    </row>
    <row r="8" spans="1:7" ht="4.5" customHeight="1">
      <c r="A8" s="25"/>
      <c r="C8" s="36"/>
      <c r="D8" s="36"/>
      <c r="E8" s="36"/>
      <c r="F8" s="36"/>
      <c r="G8" s="36"/>
    </row>
    <row r="9" spans="1:7" ht="18" customHeight="1">
      <c r="A9" s="25" t="s">
        <v>27</v>
      </c>
      <c r="C9" s="36">
        <v>1718</v>
      </c>
      <c r="D9" s="36">
        <v>1624</v>
      </c>
      <c r="E9" s="36">
        <v>1489</v>
      </c>
      <c r="F9" s="36">
        <v>0</v>
      </c>
      <c r="G9" s="36">
        <v>0</v>
      </c>
    </row>
    <row r="10" spans="1:7" ht="18" customHeight="1">
      <c r="A10" s="25" t="s">
        <v>28</v>
      </c>
      <c r="C10" s="36">
        <v>52</v>
      </c>
      <c r="D10" s="36">
        <v>46</v>
      </c>
      <c r="E10" s="36">
        <v>43</v>
      </c>
      <c r="F10" s="36">
        <v>0</v>
      </c>
      <c r="G10" s="36">
        <v>0</v>
      </c>
    </row>
    <row r="11" spans="1:7" ht="18" customHeight="1">
      <c r="A11" s="25" t="s">
        <v>29</v>
      </c>
      <c r="C11" s="36">
        <v>49</v>
      </c>
      <c r="D11" s="36">
        <v>38</v>
      </c>
      <c r="E11" s="36">
        <v>38</v>
      </c>
      <c r="F11" s="36">
        <v>0</v>
      </c>
      <c r="G11" s="36">
        <v>0</v>
      </c>
    </row>
    <row r="12" spans="1:7" ht="18" customHeight="1">
      <c r="A12" s="25" t="s">
        <v>30</v>
      </c>
      <c r="C12" s="36">
        <v>135</v>
      </c>
      <c r="D12" s="36">
        <v>137</v>
      </c>
      <c r="E12" s="36">
        <v>125</v>
      </c>
      <c r="F12" s="36">
        <v>0</v>
      </c>
      <c r="G12" s="36">
        <v>0</v>
      </c>
    </row>
    <row r="13" spans="1:7" ht="18" customHeight="1">
      <c r="A13" s="25" t="s">
        <v>31</v>
      </c>
      <c r="C13" s="36">
        <v>40</v>
      </c>
      <c r="D13" s="36">
        <v>29</v>
      </c>
      <c r="E13" s="36">
        <v>22</v>
      </c>
      <c r="F13" s="36">
        <v>0</v>
      </c>
      <c r="G13" s="36">
        <v>0</v>
      </c>
    </row>
    <row r="14" spans="1:7" ht="18" customHeight="1">
      <c r="A14" s="25" t="s">
        <v>32</v>
      </c>
      <c r="C14" s="36">
        <v>1405</v>
      </c>
      <c r="D14" s="36">
        <v>1387</v>
      </c>
      <c r="E14" s="36">
        <v>1316</v>
      </c>
      <c r="F14" s="36">
        <v>0</v>
      </c>
      <c r="G14" s="36">
        <v>0</v>
      </c>
    </row>
    <row r="15" spans="1:7" ht="18" customHeight="1">
      <c r="A15" s="25" t="s">
        <v>33</v>
      </c>
      <c r="C15" s="36">
        <v>245</v>
      </c>
      <c r="D15" s="36">
        <v>244</v>
      </c>
      <c r="E15" s="36">
        <v>192</v>
      </c>
      <c r="F15" s="36">
        <v>0</v>
      </c>
      <c r="G15" s="36">
        <v>0</v>
      </c>
    </row>
    <row r="16" spans="1:7" ht="18" customHeight="1">
      <c r="A16" s="25" t="s">
        <v>34</v>
      </c>
      <c r="C16" s="36">
        <v>3381</v>
      </c>
      <c r="D16" s="36">
        <v>3237</v>
      </c>
      <c r="E16" s="36">
        <v>3051</v>
      </c>
      <c r="F16" s="36">
        <v>0</v>
      </c>
      <c r="G16" s="36">
        <v>0</v>
      </c>
    </row>
    <row r="17" spans="1:7" ht="18" customHeight="1">
      <c r="A17" s="25" t="s">
        <v>35</v>
      </c>
      <c r="C17" s="36">
        <v>1360</v>
      </c>
      <c r="D17" s="36">
        <v>1311</v>
      </c>
      <c r="E17" s="36">
        <v>1261</v>
      </c>
      <c r="F17" s="36">
        <v>0</v>
      </c>
      <c r="G17" s="36">
        <v>0</v>
      </c>
    </row>
    <row r="18" spans="1:7" ht="18" customHeight="1">
      <c r="A18" s="25" t="s">
        <v>36</v>
      </c>
      <c r="C18" s="36">
        <v>1806</v>
      </c>
      <c r="D18" s="36">
        <v>1715</v>
      </c>
      <c r="E18" s="36">
        <v>1587</v>
      </c>
      <c r="F18" s="36">
        <v>0</v>
      </c>
      <c r="G18" s="36">
        <v>0</v>
      </c>
    </row>
    <row r="19" spans="1:7" ht="18" customHeight="1">
      <c r="A19" s="25" t="s">
        <v>37</v>
      </c>
      <c r="C19" s="36">
        <v>215</v>
      </c>
      <c r="D19" s="36">
        <v>211</v>
      </c>
      <c r="E19" s="36">
        <v>203</v>
      </c>
      <c r="F19" s="36">
        <v>0</v>
      </c>
      <c r="G19" s="36">
        <v>0</v>
      </c>
    </row>
    <row r="20" spans="1:7" ht="18" customHeight="1">
      <c r="A20" s="25" t="s">
        <v>38</v>
      </c>
      <c r="C20" s="36">
        <v>1595</v>
      </c>
      <c r="D20" s="36">
        <v>1547</v>
      </c>
      <c r="E20" s="36">
        <v>1629</v>
      </c>
      <c r="F20" s="36">
        <v>0</v>
      </c>
      <c r="G20" s="36">
        <v>0</v>
      </c>
    </row>
    <row r="21" spans="1:7" ht="18" customHeight="1">
      <c r="A21" s="25" t="s">
        <v>39</v>
      </c>
      <c r="C21" s="36">
        <v>273</v>
      </c>
      <c r="D21" s="36">
        <v>305</v>
      </c>
      <c r="E21" s="36">
        <v>282</v>
      </c>
      <c r="F21" s="36">
        <v>0</v>
      </c>
      <c r="G21" s="36">
        <v>0</v>
      </c>
    </row>
    <row r="22" spans="1:7" ht="18" customHeight="1">
      <c r="A22" s="25" t="s">
        <v>40</v>
      </c>
      <c r="C22" s="36">
        <v>7</v>
      </c>
      <c r="D22" s="36">
        <v>10</v>
      </c>
      <c r="E22" s="36">
        <v>12</v>
      </c>
      <c r="F22" s="36">
        <v>0</v>
      </c>
      <c r="G22" s="36">
        <v>0</v>
      </c>
    </row>
    <row r="23" spans="1:7" ht="18" customHeight="1">
      <c r="A23" s="25" t="s">
        <v>41</v>
      </c>
      <c r="C23" s="36">
        <v>3057</v>
      </c>
      <c r="D23" s="36">
        <v>3163</v>
      </c>
      <c r="E23" s="36">
        <v>3011</v>
      </c>
      <c r="F23" s="36">
        <v>0</v>
      </c>
      <c r="G23" s="36">
        <v>0</v>
      </c>
    </row>
    <row r="24" spans="1:7" ht="18" customHeight="1">
      <c r="A24" s="25" t="s">
        <v>42</v>
      </c>
      <c r="C24" s="36">
        <v>514</v>
      </c>
      <c r="D24" s="36">
        <v>1004</v>
      </c>
      <c r="E24" s="36">
        <v>1069</v>
      </c>
      <c r="F24" s="36">
        <v>0</v>
      </c>
      <c r="G24" s="36">
        <v>0</v>
      </c>
    </row>
    <row r="25" spans="1:7" ht="18" customHeight="1">
      <c r="A25" s="25" t="s">
        <v>43</v>
      </c>
      <c r="C25" s="36">
        <v>3611</v>
      </c>
      <c r="D25" s="36">
        <v>3761</v>
      </c>
      <c r="E25" s="36">
        <v>3803</v>
      </c>
      <c r="F25" s="36">
        <v>0</v>
      </c>
      <c r="G25" s="36">
        <v>0</v>
      </c>
    </row>
    <row r="26" spans="1:7" ht="24">
      <c r="A26" s="25" t="s">
        <v>44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</row>
    <row r="27" ht="4.5" customHeight="1">
      <c r="A27" s="19"/>
    </row>
    <row r="28" spans="1:7" ht="3.75" customHeight="1">
      <c r="A28" s="27"/>
      <c r="B28" s="27"/>
      <c r="C28" s="27"/>
      <c r="D28" s="27"/>
      <c r="E28" s="27"/>
      <c r="F28" s="27"/>
      <c r="G28" s="27"/>
    </row>
    <row r="29" ht="12">
      <c r="A29" s="2" t="s">
        <v>45</v>
      </c>
    </row>
    <row r="30" s="30" customFormat="1" ht="11.25">
      <c r="A30" s="30" t="s">
        <v>158</v>
      </c>
    </row>
  </sheetData>
  <mergeCells count="1">
    <mergeCell ref="A1:G1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4"/>
  <dimension ref="A1:O24"/>
  <sheetViews>
    <sheetView workbookViewId="0" topLeftCell="A1">
      <selection activeCell="C1" sqref="C1:L1"/>
    </sheetView>
  </sheetViews>
  <sheetFormatPr defaultColWidth="9.59765625" defaultRowHeight="13.5"/>
  <cols>
    <col min="1" max="1" width="5.19921875" style="8" customWidth="1"/>
    <col min="2" max="2" width="3.796875" style="8" customWidth="1"/>
    <col min="3" max="3" width="5.796875" style="8" customWidth="1"/>
    <col min="4" max="4" width="0.796875" style="8" customWidth="1"/>
    <col min="5" max="5" width="13.59765625" style="8" customWidth="1"/>
    <col min="6" max="8" width="13.796875" style="8" customWidth="1"/>
    <col min="9" max="9" width="12.796875" style="8" customWidth="1"/>
    <col min="10" max="10" width="12.59765625" style="8" customWidth="1"/>
    <col min="11" max="12" width="13.796875" style="8" customWidth="1"/>
    <col min="13" max="16384" width="9.19921875" style="8" customWidth="1"/>
  </cols>
  <sheetData>
    <row r="1" spans="3:12" s="37" customFormat="1" ht="18" customHeight="1">
      <c r="C1" s="174" t="s">
        <v>157</v>
      </c>
      <c r="D1" s="174"/>
      <c r="E1" s="174"/>
      <c r="F1" s="174"/>
      <c r="G1" s="174"/>
      <c r="H1" s="174"/>
      <c r="I1" s="174"/>
      <c r="J1" s="174"/>
      <c r="K1" s="174"/>
      <c r="L1" s="174"/>
    </row>
    <row r="3" ht="12">
      <c r="L3" s="9" t="s">
        <v>150</v>
      </c>
    </row>
    <row r="4" spans="3:12" ht="3.75" customHeight="1">
      <c r="C4" s="1"/>
      <c r="D4" s="10"/>
      <c r="E4" s="10"/>
      <c r="F4" s="10"/>
      <c r="G4" s="10"/>
      <c r="H4" s="10"/>
      <c r="I4" s="10"/>
      <c r="J4" s="10"/>
      <c r="K4" s="10"/>
      <c r="L4" s="11"/>
    </row>
    <row r="5" spans="1:15" ht="15" customHeight="1">
      <c r="A5" s="187" t="s">
        <v>46</v>
      </c>
      <c r="B5" s="187"/>
      <c r="C5" s="188"/>
      <c r="D5" s="1"/>
      <c r="E5" s="184" t="s">
        <v>47</v>
      </c>
      <c r="F5" s="186" t="s">
        <v>48</v>
      </c>
      <c r="G5" s="120" t="s">
        <v>49</v>
      </c>
      <c r="H5" s="186" t="s">
        <v>2</v>
      </c>
      <c r="I5" s="186" t="s">
        <v>3</v>
      </c>
      <c r="J5" s="186" t="s">
        <v>4</v>
      </c>
      <c r="K5" s="186" t="s">
        <v>0</v>
      </c>
      <c r="L5" s="184" t="s">
        <v>1</v>
      </c>
      <c r="O5" s="32"/>
    </row>
    <row r="6" spans="1:15" ht="15" customHeight="1">
      <c r="A6" s="189" t="s">
        <v>146</v>
      </c>
      <c r="B6" s="189"/>
      <c r="C6" s="190"/>
      <c r="E6" s="184"/>
      <c r="F6" s="177"/>
      <c r="G6" s="38" t="s">
        <v>51</v>
      </c>
      <c r="H6" s="177"/>
      <c r="I6" s="177"/>
      <c r="J6" s="177"/>
      <c r="K6" s="177"/>
      <c r="L6" s="184"/>
      <c r="O6" s="32"/>
    </row>
    <row r="7" spans="3:12" ht="3" customHeight="1">
      <c r="C7" s="19"/>
      <c r="D7" s="39"/>
      <c r="E7" s="39"/>
      <c r="F7" s="39"/>
      <c r="G7" s="39"/>
      <c r="H7" s="39"/>
      <c r="I7" s="39"/>
      <c r="J7" s="39"/>
      <c r="K7" s="39"/>
      <c r="L7" s="39"/>
    </row>
    <row r="8" spans="3:12" ht="18" customHeight="1">
      <c r="C8" s="19"/>
      <c r="D8" s="193" t="s">
        <v>52</v>
      </c>
      <c r="E8" s="194"/>
      <c r="F8" s="194"/>
      <c r="G8" s="194"/>
      <c r="H8" s="194"/>
      <c r="I8" s="194"/>
      <c r="J8" s="194"/>
      <c r="K8" s="194"/>
      <c r="L8" s="194"/>
    </row>
    <row r="9" spans="1:12" ht="18" customHeight="1">
      <c r="A9" s="40" t="s">
        <v>145</v>
      </c>
      <c r="B9" s="40">
        <v>12</v>
      </c>
      <c r="C9" s="23" t="s">
        <v>147</v>
      </c>
      <c r="E9" s="41">
        <f>SUM(F9:L9)</f>
        <v>5474519</v>
      </c>
      <c r="F9" s="41">
        <v>1650146</v>
      </c>
      <c r="G9" s="41">
        <v>833833</v>
      </c>
      <c r="H9" s="41">
        <v>385984</v>
      </c>
      <c r="I9" s="41">
        <v>33211</v>
      </c>
      <c r="J9" s="41">
        <v>116504</v>
      </c>
      <c r="K9" s="41">
        <v>1665586</v>
      </c>
      <c r="L9" s="41">
        <v>789255</v>
      </c>
    </row>
    <row r="10" spans="2:12" ht="18" customHeight="1">
      <c r="B10" s="40">
        <v>13</v>
      </c>
      <c r="C10" s="23"/>
      <c r="E10" s="41">
        <f>SUM(F10:L10)</f>
        <v>5396752</v>
      </c>
      <c r="F10" s="41">
        <v>1658817</v>
      </c>
      <c r="G10" s="41">
        <v>846200</v>
      </c>
      <c r="H10" s="41">
        <v>388310</v>
      </c>
      <c r="I10" s="41">
        <v>32627</v>
      </c>
      <c r="J10" s="41">
        <v>124734</v>
      </c>
      <c r="K10" s="41">
        <v>1552036</v>
      </c>
      <c r="L10" s="41">
        <v>794028</v>
      </c>
    </row>
    <row r="11" spans="2:12" ht="18" customHeight="1">
      <c r="B11" s="40">
        <v>14</v>
      </c>
      <c r="C11" s="23"/>
      <c r="E11" s="41">
        <f>SUM(F11:L11)</f>
        <v>5273514</v>
      </c>
      <c r="F11" s="41">
        <v>1613928</v>
      </c>
      <c r="G11" s="41">
        <v>825320</v>
      </c>
      <c r="H11" s="41">
        <v>387457</v>
      </c>
      <c r="I11" s="41">
        <v>35235</v>
      </c>
      <c r="J11" s="41">
        <v>129183</v>
      </c>
      <c r="K11" s="82">
        <v>1505031</v>
      </c>
      <c r="L11" s="41">
        <v>777360</v>
      </c>
    </row>
    <row r="12" spans="2:12" s="21" customFormat="1" ht="18" customHeight="1">
      <c r="B12" s="40">
        <v>15</v>
      </c>
      <c r="C12" s="42"/>
      <c r="E12" s="124">
        <f>SUM(F12:L12)</f>
        <v>5211108</v>
      </c>
      <c r="F12" s="41">
        <v>1583052</v>
      </c>
      <c r="G12" s="41">
        <v>826486</v>
      </c>
      <c r="H12" s="41">
        <v>397307</v>
      </c>
      <c r="I12" s="41">
        <v>37943</v>
      </c>
      <c r="J12" s="41">
        <v>133701</v>
      </c>
      <c r="K12" s="82">
        <v>1449965</v>
      </c>
      <c r="L12" s="41">
        <v>782654</v>
      </c>
    </row>
    <row r="13" spans="2:12" s="21" customFormat="1" ht="18" customHeight="1">
      <c r="B13" s="63">
        <v>16</v>
      </c>
      <c r="C13" s="42"/>
      <c r="E13" s="43">
        <f>SUM(F13:L13)</f>
        <v>5181091</v>
      </c>
      <c r="F13" s="43">
        <v>1574412</v>
      </c>
      <c r="G13" s="43">
        <v>832504</v>
      </c>
      <c r="H13" s="43">
        <v>426166</v>
      </c>
      <c r="I13" s="43">
        <v>39739</v>
      </c>
      <c r="J13" s="43">
        <v>137192</v>
      </c>
      <c r="K13" s="85">
        <v>1343104</v>
      </c>
      <c r="L13" s="43">
        <v>827974</v>
      </c>
    </row>
    <row r="14" spans="3:12" ht="3.75" customHeight="1">
      <c r="C14" s="19"/>
      <c r="E14" s="24"/>
      <c r="F14" s="24"/>
      <c r="G14" s="24"/>
      <c r="H14" s="24"/>
      <c r="I14" s="24"/>
      <c r="J14" s="24"/>
      <c r="K14" s="24"/>
      <c r="L14" s="24"/>
    </row>
    <row r="15" spans="3:12" ht="18" customHeight="1">
      <c r="C15" s="19"/>
      <c r="D15" s="191" t="s">
        <v>53</v>
      </c>
      <c r="E15" s="192"/>
      <c r="F15" s="192"/>
      <c r="G15" s="192"/>
      <c r="H15" s="192"/>
      <c r="I15" s="192"/>
      <c r="J15" s="192"/>
      <c r="K15" s="192"/>
      <c r="L15" s="192"/>
    </row>
    <row r="16" spans="1:12" ht="18" customHeight="1">
      <c r="A16" s="40" t="s">
        <v>145</v>
      </c>
      <c r="B16" s="40">
        <v>12</v>
      </c>
      <c r="C16" s="23" t="s">
        <v>147</v>
      </c>
      <c r="E16" s="41">
        <f>SUM(F16:L16)</f>
        <v>2220503</v>
      </c>
      <c r="F16" s="41">
        <v>958700</v>
      </c>
      <c r="G16" s="41">
        <v>650494</v>
      </c>
      <c r="H16" s="41">
        <v>262769</v>
      </c>
      <c r="I16" s="41">
        <v>12600</v>
      </c>
      <c r="J16" s="41">
        <v>138919</v>
      </c>
      <c r="K16" s="41">
        <v>6750</v>
      </c>
      <c r="L16" s="41">
        <v>190271</v>
      </c>
    </row>
    <row r="17" spans="2:12" ht="18" customHeight="1">
      <c r="B17" s="40">
        <v>13</v>
      </c>
      <c r="C17" s="23"/>
      <c r="E17" s="41">
        <f>SUM(F17:L17)</f>
        <v>2243292</v>
      </c>
      <c r="F17" s="41">
        <v>1006617</v>
      </c>
      <c r="G17" s="41">
        <v>647509</v>
      </c>
      <c r="H17" s="41">
        <v>251472</v>
      </c>
      <c r="I17" s="41">
        <v>7872</v>
      </c>
      <c r="J17" s="41">
        <v>144766</v>
      </c>
      <c r="K17" s="41">
        <v>5849</v>
      </c>
      <c r="L17" s="41">
        <v>179207</v>
      </c>
    </row>
    <row r="18" spans="2:12" ht="18" customHeight="1">
      <c r="B18" s="40">
        <v>14</v>
      </c>
      <c r="C18" s="23"/>
      <c r="E18" s="41">
        <f>SUM(F18:L18)</f>
        <v>2192799</v>
      </c>
      <c r="F18" s="41">
        <v>970617</v>
      </c>
      <c r="G18" s="41">
        <v>646447</v>
      </c>
      <c r="H18" s="41">
        <v>239518</v>
      </c>
      <c r="I18" s="41">
        <v>8395</v>
      </c>
      <c r="J18" s="41">
        <v>153399</v>
      </c>
      <c r="K18" s="41">
        <v>5441</v>
      </c>
      <c r="L18" s="41">
        <v>168982</v>
      </c>
    </row>
    <row r="19" spans="2:12" s="21" customFormat="1" ht="18" customHeight="1">
      <c r="B19" s="40">
        <v>15</v>
      </c>
      <c r="C19" s="23"/>
      <c r="D19" s="8"/>
      <c r="E19" s="124">
        <f>SUM(F19:L19)</f>
        <v>2163579</v>
      </c>
      <c r="F19" s="41">
        <v>947718</v>
      </c>
      <c r="G19" s="41">
        <v>644606</v>
      </c>
      <c r="H19" s="41">
        <v>228696</v>
      </c>
      <c r="I19" s="41">
        <v>9203</v>
      </c>
      <c r="J19" s="41">
        <v>157767</v>
      </c>
      <c r="K19" s="41">
        <v>4883</v>
      </c>
      <c r="L19" s="41">
        <v>170706</v>
      </c>
    </row>
    <row r="20" spans="2:12" s="21" customFormat="1" ht="18" customHeight="1">
      <c r="B20" s="63">
        <v>16</v>
      </c>
      <c r="C20" s="42"/>
      <c r="E20" s="43">
        <f>SUM(F20:L20)</f>
        <v>2183800</v>
      </c>
      <c r="F20" s="43">
        <v>948300</v>
      </c>
      <c r="G20" s="43">
        <v>657262</v>
      </c>
      <c r="H20" s="43">
        <v>220344</v>
      </c>
      <c r="I20" s="43">
        <v>10459</v>
      </c>
      <c r="J20" s="43">
        <v>157321</v>
      </c>
      <c r="K20" s="43">
        <v>4130</v>
      </c>
      <c r="L20" s="43">
        <v>185984</v>
      </c>
    </row>
    <row r="21" spans="1:5" ht="4.5" customHeight="1">
      <c r="A21" s="10"/>
      <c r="B21" s="10"/>
      <c r="C21" s="19"/>
      <c r="E21" s="41"/>
    </row>
    <row r="22" spans="3:12" ht="3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="30" customFormat="1" ht="11.25">
      <c r="A23" s="2" t="s">
        <v>148</v>
      </c>
    </row>
    <row r="24" s="30" customFormat="1" ht="11.25">
      <c r="A24" s="31" t="s">
        <v>169</v>
      </c>
    </row>
  </sheetData>
  <mergeCells count="12">
    <mergeCell ref="D15:L15"/>
    <mergeCell ref="D8:L8"/>
    <mergeCell ref="C1:L1"/>
    <mergeCell ref="J5:J6"/>
    <mergeCell ref="K5:K6"/>
    <mergeCell ref="L5:L6"/>
    <mergeCell ref="E5:E6"/>
    <mergeCell ref="F5:F6"/>
    <mergeCell ref="H5:H6"/>
    <mergeCell ref="I5:I6"/>
    <mergeCell ref="A5:C5"/>
    <mergeCell ref="A6:C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5"/>
  <dimension ref="A1:H15"/>
  <sheetViews>
    <sheetView zoomScale="75" zoomScaleNormal="75" workbookViewId="0" topLeftCell="A1">
      <selection activeCell="C11" sqref="C11"/>
    </sheetView>
  </sheetViews>
  <sheetFormatPr defaultColWidth="9.59765625" defaultRowHeight="13.5"/>
  <cols>
    <col min="1" max="1" width="21.3984375" style="8" customWidth="1"/>
    <col min="2" max="2" width="1.19921875" style="8" customWidth="1"/>
    <col min="3" max="7" width="20.3984375" style="8" customWidth="1"/>
    <col min="8" max="8" width="27.59765625" style="8" customWidth="1"/>
    <col min="9" max="16384" width="9.19921875" style="8" customWidth="1"/>
  </cols>
  <sheetData>
    <row r="1" spans="1:7" ht="18" customHeight="1">
      <c r="A1" s="37"/>
      <c r="B1" s="37"/>
      <c r="C1" s="174" t="s">
        <v>54</v>
      </c>
      <c r="D1" s="174"/>
      <c r="E1" s="174"/>
      <c r="F1" s="174"/>
      <c r="G1" s="37"/>
    </row>
    <row r="3" ht="12">
      <c r="G3" s="32" t="s">
        <v>6</v>
      </c>
    </row>
    <row r="4" spans="1:7" ht="3.75" customHeight="1">
      <c r="A4" s="10"/>
      <c r="B4" s="10"/>
      <c r="C4" s="10"/>
      <c r="D4" s="10"/>
      <c r="E4" s="10"/>
      <c r="F4" s="10"/>
      <c r="G4" s="48"/>
    </row>
    <row r="5" spans="1:7" ht="15" customHeight="1">
      <c r="A5" s="49" t="s">
        <v>139</v>
      </c>
      <c r="B5" s="1"/>
      <c r="C5" s="195" t="s">
        <v>47</v>
      </c>
      <c r="D5" s="197" t="s">
        <v>55</v>
      </c>
      <c r="E5" s="197" t="s">
        <v>56</v>
      </c>
      <c r="F5" s="197" t="s">
        <v>57</v>
      </c>
      <c r="G5" s="195" t="s">
        <v>58</v>
      </c>
    </row>
    <row r="6" spans="1:7" ht="15" customHeight="1">
      <c r="A6" s="15" t="s">
        <v>59</v>
      </c>
      <c r="B6" s="50"/>
      <c r="C6" s="196"/>
      <c r="D6" s="198"/>
      <c r="E6" s="198"/>
      <c r="F6" s="198"/>
      <c r="G6" s="196"/>
    </row>
    <row r="7" ht="3.75" customHeight="1">
      <c r="A7" s="19"/>
    </row>
    <row r="8" spans="1:7" ht="18" customHeight="1">
      <c r="A8" s="23" t="s">
        <v>162</v>
      </c>
      <c r="C8" s="36">
        <f>SUM(D8:G8)</f>
        <v>29664</v>
      </c>
      <c r="D8" s="36">
        <v>2998</v>
      </c>
      <c r="E8" s="36">
        <v>16990</v>
      </c>
      <c r="F8" s="36">
        <v>3784</v>
      </c>
      <c r="G8" s="36">
        <v>5892</v>
      </c>
    </row>
    <row r="9" spans="1:7" ht="18" customHeight="1">
      <c r="A9" s="23">
        <v>13</v>
      </c>
      <c r="C9" s="36">
        <f>SUM(D9:G9)</f>
        <v>29393</v>
      </c>
      <c r="D9" s="36">
        <v>3134</v>
      </c>
      <c r="E9" s="36">
        <v>16711</v>
      </c>
      <c r="F9" s="36">
        <v>3639</v>
      </c>
      <c r="G9" s="36">
        <v>5909</v>
      </c>
    </row>
    <row r="10" spans="1:7" ht="18" customHeight="1">
      <c r="A10" s="23">
        <v>14</v>
      </c>
      <c r="C10" s="36">
        <f>SUM(D10:G10)</f>
        <v>30166</v>
      </c>
      <c r="D10" s="36">
        <v>3309</v>
      </c>
      <c r="E10" s="36">
        <v>16807</v>
      </c>
      <c r="F10" s="36">
        <v>4166</v>
      </c>
      <c r="G10" s="36">
        <v>5884</v>
      </c>
    </row>
    <row r="11" spans="1:8" s="21" customFormat="1" ht="18" customHeight="1">
      <c r="A11" s="23">
        <v>15</v>
      </c>
      <c r="B11" s="8"/>
      <c r="C11" s="125">
        <v>30200</v>
      </c>
      <c r="D11" s="36">
        <v>3522</v>
      </c>
      <c r="E11" s="36">
        <v>16529</v>
      </c>
      <c r="F11" s="36">
        <v>4265</v>
      </c>
      <c r="G11" s="36">
        <v>5885</v>
      </c>
      <c r="H11" s="22"/>
    </row>
    <row r="12" spans="1:8" s="21" customFormat="1" ht="18" customHeight="1">
      <c r="A12" s="42">
        <v>16</v>
      </c>
      <c r="C12" s="47">
        <v>30590</v>
      </c>
      <c r="D12" s="47">
        <v>3642</v>
      </c>
      <c r="E12" s="47">
        <v>16199</v>
      </c>
      <c r="F12" s="47">
        <v>5044</v>
      </c>
      <c r="G12" s="47">
        <v>5706</v>
      </c>
      <c r="H12" s="22"/>
    </row>
    <row r="13" spans="1:7" ht="4.5" customHeight="1">
      <c r="A13" s="19"/>
      <c r="B13" s="51"/>
      <c r="C13" s="1"/>
      <c r="D13" s="1"/>
      <c r="E13" s="1"/>
      <c r="F13" s="1"/>
      <c r="G13" s="1"/>
    </row>
    <row r="14" spans="1:7" ht="3.75" customHeight="1">
      <c r="A14" s="27"/>
      <c r="B14" s="27"/>
      <c r="C14" s="27"/>
      <c r="D14" s="27"/>
      <c r="E14" s="27"/>
      <c r="F14" s="27"/>
      <c r="G14" s="27"/>
    </row>
    <row r="15" s="30" customFormat="1" ht="11.25">
      <c r="A15" s="30" t="s">
        <v>60</v>
      </c>
    </row>
  </sheetData>
  <mergeCells count="6">
    <mergeCell ref="G5:G6"/>
    <mergeCell ref="C1:F1"/>
    <mergeCell ref="C5:C6"/>
    <mergeCell ref="D5:D6"/>
    <mergeCell ref="E5:E6"/>
    <mergeCell ref="F5:F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6"/>
  <dimension ref="A1:F15"/>
  <sheetViews>
    <sheetView workbookViewId="0" topLeftCell="A1">
      <selection activeCell="F13" sqref="F13"/>
    </sheetView>
  </sheetViews>
  <sheetFormatPr defaultColWidth="9.59765625" defaultRowHeight="13.5"/>
  <cols>
    <col min="1" max="1" width="22.796875" style="8" customWidth="1"/>
    <col min="2" max="2" width="1" style="8" customWidth="1"/>
    <col min="3" max="6" width="25" style="8" customWidth="1"/>
    <col min="7" max="16384" width="9.19921875" style="8" customWidth="1"/>
  </cols>
  <sheetData>
    <row r="1" spans="1:6" ht="18" customHeight="1">
      <c r="A1" s="174" t="s">
        <v>61</v>
      </c>
      <c r="B1" s="174"/>
      <c r="C1" s="174"/>
      <c r="D1" s="174"/>
      <c r="E1" s="174"/>
      <c r="F1" s="174"/>
    </row>
    <row r="3" ht="12">
      <c r="F3" s="9" t="s">
        <v>62</v>
      </c>
    </row>
    <row r="4" spans="1:6" ht="3.75" customHeight="1">
      <c r="A4" s="10"/>
      <c r="B4" s="10"/>
      <c r="C4" s="10"/>
      <c r="D4" s="10"/>
      <c r="E4" s="10"/>
      <c r="F4" s="11"/>
    </row>
    <row r="5" spans="1:6" ht="15" customHeight="1">
      <c r="A5" s="12" t="s">
        <v>63</v>
      </c>
      <c r="B5" s="1"/>
      <c r="C5" s="199" t="s">
        <v>152</v>
      </c>
      <c r="D5" s="200"/>
      <c r="E5" s="201" t="s">
        <v>153</v>
      </c>
      <c r="F5" s="199"/>
    </row>
    <row r="6" spans="1:6" ht="15" customHeight="1">
      <c r="A6" s="15" t="s">
        <v>64</v>
      </c>
      <c r="B6" s="16"/>
      <c r="C6" s="52" t="s">
        <v>65</v>
      </c>
      <c r="D6" s="53" t="s">
        <v>66</v>
      </c>
      <c r="E6" s="53" t="s">
        <v>65</v>
      </c>
      <c r="F6" s="52" t="s">
        <v>66</v>
      </c>
    </row>
    <row r="7" ht="3.75" customHeight="1">
      <c r="A7" s="19"/>
    </row>
    <row r="8" spans="1:6" ht="18" customHeight="1">
      <c r="A8" s="23" t="s">
        <v>162</v>
      </c>
      <c r="C8" s="36">
        <v>9558</v>
      </c>
      <c r="D8" s="36">
        <v>75338</v>
      </c>
      <c r="E8" s="36">
        <v>25967</v>
      </c>
      <c r="F8" s="36">
        <v>160346</v>
      </c>
    </row>
    <row r="9" spans="1:6" ht="18" customHeight="1">
      <c r="A9" s="23">
        <v>13</v>
      </c>
      <c r="C9" s="36">
        <v>9468</v>
      </c>
      <c r="D9" s="36">
        <v>77817</v>
      </c>
      <c r="E9" s="36">
        <v>26466</v>
      </c>
      <c r="F9" s="36">
        <v>158592</v>
      </c>
    </row>
    <row r="10" spans="1:6" ht="18" customHeight="1">
      <c r="A10" s="23">
        <v>14</v>
      </c>
      <c r="C10" s="36">
        <v>8985</v>
      </c>
      <c r="D10" s="36">
        <v>82417</v>
      </c>
      <c r="E10" s="36">
        <v>24761</v>
      </c>
      <c r="F10" s="36">
        <v>153920</v>
      </c>
    </row>
    <row r="11" spans="1:6" s="21" customFormat="1" ht="18" customHeight="1">
      <c r="A11" s="23">
        <v>15</v>
      </c>
      <c r="B11" s="8"/>
      <c r="C11" s="36">
        <v>7904</v>
      </c>
      <c r="D11" s="36">
        <v>71401</v>
      </c>
      <c r="E11" s="36">
        <v>22270</v>
      </c>
      <c r="F11" s="36">
        <v>149682</v>
      </c>
    </row>
    <row r="12" spans="1:6" s="21" customFormat="1" ht="18" customHeight="1">
      <c r="A12" s="42">
        <v>16</v>
      </c>
      <c r="C12" s="47">
        <v>7298</v>
      </c>
      <c r="D12" s="47">
        <v>61000</v>
      </c>
      <c r="E12" s="47">
        <v>21362</v>
      </c>
      <c r="F12" s="47">
        <v>146088</v>
      </c>
    </row>
    <row r="13" ht="3.75" customHeight="1">
      <c r="A13" s="19"/>
    </row>
    <row r="14" spans="1:6" ht="4.5" customHeight="1">
      <c r="A14" s="27"/>
      <c r="B14" s="27"/>
      <c r="C14" s="27"/>
      <c r="D14" s="27"/>
      <c r="E14" s="27"/>
      <c r="F14" s="27"/>
    </row>
    <row r="15" s="30" customFormat="1" ht="11.25">
      <c r="A15" s="30" t="s">
        <v>67</v>
      </c>
    </row>
  </sheetData>
  <mergeCells count="3">
    <mergeCell ref="C5:D5"/>
    <mergeCell ref="E5:F5"/>
    <mergeCell ref="A1:F1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7"/>
  <dimension ref="A1:I26"/>
  <sheetViews>
    <sheetView workbookViewId="0" topLeftCell="A1">
      <selection activeCell="C29" sqref="C29"/>
    </sheetView>
  </sheetViews>
  <sheetFormatPr defaultColWidth="9.59765625" defaultRowHeight="13.5"/>
  <cols>
    <col min="1" max="1" width="17.796875" style="8" customWidth="1"/>
    <col min="2" max="2" width="1.19921875" style="8" customWidth="1"/>
    <col min="3" max="7" width="17.59765625" style="8" customWidth="1"/>
    <col min="8" max="8" width="17" style="8" customWidth="1"/>
    <col min="9" max="9" width="16.59765625" style="8" customWidth="1"/>
    <col min="10" max="16384" width="9.19921875" style="8" customWidth="1"/>
  </cols>
  <sheetData>
    <row r="1" spans="1:8" s="37" customFormat="1" ht="15.75" customHeight="1">
      <c r="A1" s="174" t="s">
        <v>68</v>
      </c>
      <c r="B1" s="174"/>
      <c r="C1" s="174"/>
      <c r="D1" s="174"/>
      <c r="E1" s="174"/>
      <c r="F1" s="174"/>
      <c r="G1" s="174"/>
      <c r="H1" s="174"/>
    </row>
    <row r="3" ht="12">
      <c r="H3" s="9" t="s">
        <v>6</v>
      </c>
    </row>
    <row r="4" spans="1:8" ht="4.5" customHeight="1">
      <c r="A4" s="10"/>
      <c r="B4" s="10"/>
      <c r="C4" s="10"/>
      <c r="D4" s="10"/>
      <c r="E4" s="10"/>
      <c r="F4" s="10"/>
      <c r="G4" s="10"/>
      <c r="H4" s="11"/>
    </row>
    <row r="5" spans="1:8" ht="15" customHeight="1">
      <c r="A5" s="54" t="s">
        <v>50</v>
      </c>
      <c r="B5" s="50"/>
      <c r="C5" s="44" t="s">
        <v>8</v>
      </c>
      <c r="D5" s="46" t="s">
        <v>69</v>
      </c>
      <c r="E5" s="46" t="s">
        <v>70</v>
      </c>
      <c r="F5" s="46" t="s">
        <v>7</v>
      </c>
      <c r="G5" s="46" t="s">
        <v>71</v>
      </c>
      <c r="H5" s="44" t="s">
        <v>72</v>
      </c>
    </row>
    <row r="6" ht="3.75" customHeight="1">
      <c r="A6" s="19"/>
    </row>
    <row r="7" spans="1:6" ht="12" customHeight="1">
      <c r="A7" s="19"/>
      <c r="E7" s="202" t="s">
        <v>73</v>
      </c>
      <c r="F7" s="202"/>
    </row>
    <row r="8" spans="1:8" ht="12" customHeight="1">
      <c r="A8" s="23" t="s">
        <v>162</v>
      </c>
      <c r="C8" s="24">
        <f>SUM(D8:H8)</f>
        <v>63140</v>
      </c>
      <c r="D8" s="24">
        <v>46556</v>
      </c>
      <c r="E8" s="24">
        <v>623</v>
      </c>
      <c r="F8" s="24">
        <v>5850</v>
      </c>
      <c r="G8" s="24">
        <v>6026</v>
      </c>
      <c r="H8" s="24">
        <v>4085</v>
      </c>
    </row>
    <row r="9" spans="1:8" ht="12" customHeight="1">
      <c r="A9" s="23">
        <v>13</v>
      </c>
      <c r="C9" s="24">
        <f>SUM(D9:H9)</f>
        <v>63321</v>
      </c>
      <c r="D9" s="24">
        <v>45517</v>
      </c>
      <c r="E9" s="24">
        <v>599</v>
      </c>
      <c r="F9" s="24">
        <v>6792</v>
      </c>
      <c r="G9" s="24">
        <v>6231</v>
      </c>
      <c r="H9" s="24">
        <v>4182</v>
      </c>
    </row>
    <row r="10" spans="1:8" ht="12" customHeight="1">
      <c r="A10" s="23">
        <v>14</v>
      </c>
      <c r="C10" s="24">
        <v>60308</v>
      </c>
      <c r="D10" s="24">
        <v>42241</v>
      </c>
      <c r="E10" s="24">
        <v>545</v>
      </c>
      <c r="F10" s="24">
        <v>7419</v>
      </c>
      <c r="G10" s="24">
        <v>5994</v>
      </c>
      <c r="H10" s="24">
        <v>4108</v>
      </c>
    </row>
    <row r="11" spans="1:9" s="21" customFormat="1" ht="12" customHeight="1">
      <c r="A11" s="23">
        <v>15</v>
      </c>
      <c r="C11" s="87">
        <v>58183</v>
      </c>
      <c r="D11" s="24">
        <v>39723</v>
      </c>
      <c r="E11" s="24">
        <v>505</v>
      </c>
      <c r="F11" s="24">
        <v>7945</v>
      </c>
      <c r="G11" s="24">
        <v>6017</v>
      </c>
      <c r="H11" s="24">
        <v>3991</v>
      </c>
      <c r="I11" s="22"/>
    </row>
    <row r="12" spans="1:9" s="21" customFormat="1" ht="12" customHeight="1">
      <c r="A12" s="42">
        <v>16</v>
      </c>
      <c r="C12" s="22">
        <f>SUM(D12:H12)</f>
        <v>55552</v>
      </c>
      <c r="D12" s="22">
        <v>37392</v>
      </c>
      <c r="E12" s="22">
        <v>496</v>
      </c>
      <c r="F12" s="22">
        <v>8241</v>
      </c>
      <c r="G12" s="22">
        <v>5775</v>
      </c>
      <c r="H12" s="22">
        <v>3648</v>
      </c>
      <c r="I12" s="22"/>
    </row>
    <row r="13" ht="9" customHeight="1">
      <c r="A13" s="19"/>
    </row>
    <row r="14" spans="1:6" ht="12" customHeight="1">
      <c r="A14" s="19"/>
      <c r="E14" s="202" t="s">
        <v>5</v>
      </c>
      <c r="F14" s="202"/>
    </row>
    <row r="15" spans="1:8" ht="12" customHeight="1">
      <c r="A15" s="23" t="s">
        <v>162</v>
      </c>
      <c r="C15" s="55">
        <f>SUM(D15:H15)</f>
        <v>20166</v>
      </c>
      <c r="D15" s="24">
        <v>14818</v>
      </c>
      <c r="E15" s="24">
        <v>494</v>
      </c>
      <c r="F15" s="24">
        <v>1874</v>
      </c>
      <c r="G15" s="24">
        <v>1274</v>
      </c>
      <c r="H15" s="55">
        <v>1706</v>
      </c>
    </row>
    <row r="16" spans="1:8" ht="12" customHeight="1">
      <c r="A16" s="23">
        <v>13</v>
      </c>
      <c r="C16" s="55">
        <f>SUM(D16:H16)</f>
        <v>22173</v>
      </c>
      <c r="D16" s="24">
        <v>15819</v>
      </c>
      <c r="E16" s="24">
        <v>549</v>
      </c>
      <c r="F16" s="24">
        <v>2067</v>
      </c>
      <c r="G16" s="24">
        <v>1751</v>
      </c>
      <c r="H16" s="24">
        <v>1987</v>
      </c>
    </row>
    <row r="17" spans="1:8" ht="12" customHeight="1">
      <c r="A17" s="23">
        <v>14</v>
      </c>
      <c r="C17" s="55">
        <v>18403</v>
      </c>
      <c r="D17" s="24">
        <v>13136</v>
      </c>
      <c r="E17" s="24">
        <v>512</v>
      </c>
      <c r="F17" s="24">
        <v>1844</v>
      </c>
      <c r="G17" s="24">
        <v>1169</v>
      </c>
      <c r="H17" s="24">
        <v>1741</v>
      </c>
    </row>
    <row r="18" spans="1:9" s="21" customFormat="1" ht="12" customHeight="1">
      <c r="A18" s="23">
        <v>15</v>
      </c>
      <c r="B18" s="8"/>
      <c r="C18" s="126">
        <v>18847</v>
      </c>
      <c r="D18" s="24">
        <v>13432</v>
      </c>
      <c r="E18" s="24">
        <v>443</v>
      </c>
      <c r="F18" s="24">
        <v>1862</v>
      </c>
      <c r="G18" s="24">
        <v>1447</v>
      </c>
      <c r="H18" s="24">
        <v>1660</v>
      </c>
      <c r="I18" s="22"/>
    </row>
    <row r="19" spans="1:9" s="21" customFormat="1" ht="12" customHeight="1">
      <c r="A19" s="42">
        <v>16</v>
      </c>
      <c r="C19" s="131">
        <v>17263</v>
      </c>
      <c r="D19" s="22">
        <v>12597</v>
      </c>
      <c r="E19" s="22">
        <v>408</v>
      </c>
      <c r="F19" s="22">
        <v>1734</v>
      </c>
      <c r="G19" s="22">
        <v>1148</v>
      </c>
      <c r="H19" s="22">
        <v>1374</v>
      </c>
      <c r="I19" s="22"/>
    </row>
    <row r="20" ht="4.5" customHeight="1">
      <c r="A20" s="19"/>
    </row>
    <row r="21" spans="1:8" ht="5.25" customHeight="1">
      <c r="A21" s="27"/>
      <c r="B21" s="27"/>
      <c r="C21" s="27"/>
      <c r="D21" s="27"/>
      <c r="E21" s="27"/>
      <c r="F21" s="27"/>
      <c r="G21" s="27"/>
      <c r="H21" s="27"/>
    </row>
    <row r="22" s="30" customFormat="1" ht="11.25">
      <c r="A22" s="30" t="s">
        <v>74</v>
      </c>
    </row>
    <row r="23" ht="12">
      <c r="F23" s="24"/>
    </row>
    <row r="26" spans="1:8" s="37" customFormat="1" ht="18" customHeight="1">
      <c r="A26" s="174" t="s">
        <v>159</v>
      </c>
      <c r="B26" s="174"/>
      <c r="C26" s="174"/>
      <c r="D26" s="174"/>
      <c r="E26" s="174"/>
      <c r="F26" s="174"/>
      <c r="G26" s="174"/>
      <c r="H26" s="174"/>
    </row>
  </sheetData>
  <mergeCells count="4">
    <mergeCell ref="E14:F14"/>
    <mergeCell ref="E7:F7"/>
    <mergeCell ref="A1:H1"/>
    <mergeCell ref="A26:H2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9"/>
  <dimension ref="A1:K15"/>
  <sheetViews>
    <sheetView zoomScaleSheetLayoutView="75" workbookViewId="0" topLeftCell="A1">
      <selection activeCell="K12" sqref="K12"/>
    </sheetView>
  </sheetViews>
  <sheetFormatPr defaultColWidth="9.59765625" defaultRowHeight="13.5"/>
  <cols>
    <col min="1" max="1" width="13.3984375" style="8" customWidth="1"/>
    <col min="2" max="2" width="1" style="8" customWidth="1"/>
    <col min="3" max="3" width="12.19921875" style="8" customWidth="1"/>
    <col min="4" max="4" width="13" style="8" customWidth="1"/>
    <col min="5" max="5" width="11.19921875" style="8" customWidth="1"/>
    <col min="6" max="6" width="12.19921875" style="8" customWidth="1"/>
    <col min="7" max="7" width="13.19921875" style="8" customWidth="1"/>
    <col min="8" max="8" width="12" style="8" customWidth="1"/>
    <col min="9" max="10" width="12.19921875" style="8" customWidth="1"/>
    <col min="11" max="11" width="12" style="8" customWidth="1"/>
    <col min="12" max="16384" width="9.19921875" style="8" customWidth="1"/>
  </cols>
  <sheetData>
    <row r="1" spans="1:11" ht="17.25">
      <c r="A1" s="174" t="s">
        <v>75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ht="12">
      <c r="K3" s="5" t="s">
        <v>6</v>
      </c>
    </row>
    <row r="4" spans="1:11" ht="3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5" customHeight="1">
      <c r="A5" s="12" t="s">
        <v>46</v>
      </c>
      <c r="B5" s="50"/>
      <c r="C5" s="168" t="s">
        <v>8</v>
      </c>
      <c r="D5" s="203"/>
      <c r="E5" s="203"/>
      <c r="F5" s="203" t="s">
        <v>76</v>
      </c>
      <c r="G5" s="203"/>
      <c r="H5" s="203"/>
      <c r="I5" s="203" t="s">
        <v>77</v>
      </c>
      <c r="J5" s="203"/>
      <c r="K5" s="204"/>
    </row>
    <row r="6" spans="1:11" ht="15" customHeight="1">
      <c r="A6" s="56" t="s">
        <v>50</v>
      </c>
      <c r="B6" s="16"/>
      <c r="C6" s="57" t="s">
        <v>78</v>
      </c>
      <c r="D6" s="18" t="s">
        <v>79</v>
      </c>
      <c r="E6" s="18" t="s">
        <v>80</v>
      </c>
      <c r="F6" s="18" t="s">
        <v>78</v>
      </c>
      <c r="G6" s="18" t="s">
        <v>79</v>
      </c>
      <c r="H6" s="18" t="s">
        <v>80</v>
      </c>
      <c r="I6" s="18" t="s">
        <v>78</v>
      </c>
      <c r="J6" s="18" t="s">
        <v>79</v>
      </c>
      <c r="K6" s="58" t="s">
        <v>80</v>
      </c>
    </row>
    <row r="7" ht="3.75" customHeight="1">
      <c r="A7" s="19"/>
    </row>
    <row r="8" spans="1:11" ht="13.5" customHeight="1">
      <c r="A8" s="23" t="s">
        <v>162</v>
      </c>
      <c r="C8" s="60">
        <f aca="true" t="shared" si="0" ref="C8:E12">SUM(F8,I8)</f>
        <v>117206</v>
      </c>
      <c r="D8" s="60">
        <f t="shared" si="0"/>
        <v>1406512</v>
      </c>
      <c r="E8" s="60">
        <f t="shared" si="0"/>
        <v>11674</v>
      </c>
      <c r="F8" s="59">
        <v>73372</v>
      </c>
      <c r="G8" s="59">
        <v>1288890</v>
      </c>
      <c r="H8" s="59">
        <v>10911</v>
      </c>
      <c r="I8" s="59">
        <v>43834</v>
      </c>
      <c r="J8" s="59">
        <v>117622</v>
      </c>
      <c r="K8" s="59">
        <v>763</v>
      </c>
    </row>
    <row r="9" spans="1:11" ht="13.5" customHeight="1">
      <c r="A9" s="23">
        <v>13</v>
      </c>
      <c r="C9" s="59">
        <f t="shared" si="0"/>
        <v>104627</v>
      </c>
      <c r="D9" s="59">
        <f t="shared" si="0"/>
        <v>1347241</v>
      </c>
      <c r="E9" s="59">
        <f t="shared" si="0"/>
        <v>10359</v>
      </c>
      <c r="F9" s="59">
        <v>65854</v>
      </c>
      <c r="G9" s="59">
        <v>1232604</v>
      </c>
      <c r="H9" s="59">
        <v>9708</v>
      </c>
      <c r="I9" s="59">
        <v>38773</v>
      </c>
      <c r="J9" s="59">
        <v>114637</v>
      </c>
      <c r="K9" s="59">
        <v>651</v>
      </c>
    </row>
    <row r="10" spans="1:11" ht="13.5" customHeight="1">
      <c r="A10" s="23">
        <v>14</v>
      </c>
      <c r="C10" s="59">
        <f t="shared" si="0"/>
        <v>102498</v>
      </c>
      <c r="D10" s="59">
        <f t="shared" si="0"/>
        <v>1177590</v>
      </c>
      <c r="E10" s="59">
        <f t="shared" si="0"/>
        <v>12267</v>
      </c>
      <c r="F10" s="59">
        <v>65806</v>
      </c>
      <c r="G10" s="59">
        <v>1070073</v>
      </c>
      <c r="H10" s="59">
        <v>11678</v>
      </c>
      <c r="I10" s="59">
        <v>36692</v>
      </c>
      <c r="J10" s="59">
        <v>107517</v>
      </c>
      <c r="K10" s="59">
        <v>589</v>
      </c>
    </row>
    <row r="11" spans="1:11" s="21" customFormat="1" ht="13.5" customHeight="1">
      <c r="A11" s="129">
        <v>15</v>
      </c>
      <c r="B11" s="8"/>
      <c r="C11" s="130">
        <f t="shared" si="0"/>
        <v>85794</v>
      </c>
      <c r="D11" s="130">
        <f t="shared" si="0"/>
        <v>943726</v>
      </c>
      <c r="E11" s="130">
        <f t="shared" si="0"/>
        <v>10411</v>
      </c>
      <c r="F11" s="59">
        <v>57797</v>
      </c>
      <c r="G11" s="59">
        <v>864108</v>
      </c>
      <c r="H11" s="59">
        <v>9974</v>
      </c>
      <c r="I11" s="60">
        <v>27997</v>
      </c>
      <c r="J11" s="60">
        <v>79618</v>
      </c>
      <c r="K11" s="60">
        <v>437</v>
      </c>
    </row>
    <row r="12" spans="1:11" s="21" customFormat="1" ht="13.5" customHeight="1">
      <c r="A12" s="80">
        <v>16</v>
      </c>
      <c r="C12" s="61">
        <f t="shared" si="0"/>
        <v>79880</v>
      </c>
      <c r="D12" s="61">
        <f t="shared" si="0"/>
        <v>811927</v>
      </c>
      <c r="E12" s="61">
        <f t="shared" si="0"/>
        <v>10997</v>
      </c>
      <c r="F12" s="61">
        <v>54449</v>
      </c>
      <c r="G12" s="61">
        <v>740080</v>
      </c>
      <c r="H12" s="61">
        <v>10610</v>
      </c>
      <c r="I12" s="81">
        <v>25431</v>
      </c>
      <c r="J12" s="81">
        <v>71847</v>
      </c>
      <c r="K12" s="81">
        <v>387</v>
      </c>
    </row>
    <row r="13" ht="4.5" customHeight="1">
      <c r="A13" s="19"/>
    </row>
    <row r="14" spans="1:11" ht="4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="30" customFormat="1" ht="11.25">
      <c r="A15" s="2" t="s">
        <v>156</v>
      </c>
    </row>
  </sheetData>
  <mergeCells count="4">
    <mergeCell ref="A1:K1"/>
    <mergeCell ref="I5:K5"/>
    <mergeCell ref="C5:E5"/>
    <mergeCell ref="F5:H5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0"/>
  <dimension ref="A1:L15"/>
  <sheetViews>
    <sheetView workbookViewId="0" topLeftCell="A1">
      <selection activeCell="L12" sqref="L12"/>
    </sheetView>
  </sheetViews>
  <sheetFormatPr defaultColWidth="9.59765625" defaultRowHeight="13.5"/>
  <cols>
    <col min="1" max="1" width="15" style="8" customWidth="1"/>
    <col min="2" max="2" width="1" style="8" customWidth="1"/>
    <col min="3" max="4" width="10.19921875" style="8" customWidth="1"/>
    <col min="5" max="5" width="10.3984375" style="8" customWidth="1"/>
    <col min="6" max="10" width="11.19921875" style="8" customWidth="1"/>
    <col min="11" max="11" width="11" style="8" customWidth="1"/>
    <col min="12" max="12" width="11.19921875" style="8" customWidth="1"/>
    <col min="13" max="16384" width="9.19921875" style="8" customWidth="1"/>
  </cols>
  <sheetData>
    <row r="1" spans="1:12" s="37" customFormat="1" ht="18" customHeight="1">
      <c r="A1" s="174" t="s">
        <v>141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s="37" customFormat="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2">
      <c r="L3" s="9" t="s">
        <v>6</v>
      </c>
    </row>
    <row r="4" spans="1:12" ht="3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5" customHeight="1">
      <c r="A5" s="9" t="s">
        <v>46</v>
      </c>
      <c r="B5" s="193"/>
      <c r="C5" s="185" t="s">
        <v>81</v>
      </c>
      <c r="D5" s="186" t="s">
        <v>82</v>
      </c>
      <c r="E5" s="186" t="s">
        <v>83</v>
      </c>
      <c r="F5" s="186" t="s">
        <v>84</v>
      </c>
      <c r="G5" s="186" t="s">
        <v>85</v>
      </c>
      <c r="H5" s="186" t="s">
        <v>86</v>
      </c>
      <c r="I5" s="204" t="s">
        <v>87</v>
      </c>
      <c r="J5" s="169"/>
      <c r="K5" s="169"/>
      <c r="L5" s="169"/>
    </row>
    <row r="6" spans="1:12" ht="15" customHeight="1">
      <c r="A6" s="56" t="s">
        <v>50</v>
      </c>
      <c r="B6" s="178"/>
      <c r="C6" s="179"/>
      <c r="D6" s="177"/>
      <c r="E6" s="177"/>
      <c r="F6" s="177"/>
      <c r="G6" s="177"/>
      <c r="H6" s="177"/>
      <c r="I6" s="18" t="s">
        <v>88</v>
      </c>
      <c r="J6" s="18" t="s">
        <v>89</v>
      </c>
      <c r="K6" s="18" t="s">
        <v>90</v>
      </c>
      <c r="L6" s="58" t="s">
        <v>4</v>
      </c>
    </row>
    <row r="7" ht="6" customHeight="1">
      <c r="A7" s="19"/>
    </row>
    <row r="8" spans="1:12" ht="15" customHeight="1">
      <c r="A8" s="23" t="s">
        <v>162</v>
      </c>
      <c r="C8" s="40">
        <v>1</v>
      </c>
      <c r="D8" s="40">
        <v>22</v>
      </c>
      <c r="E8" s="142">
        <v>719</v>
      </c>
      <c r="F8" s="62">
        <v>68323</v>
      </c>
      <c r="G8" s="62">
        <v>7862</v>
      </c>
      <c r="H8" s="62">
        <v>34638</v>
      </c>
      <c r="I8" s="62">
        <f>SUM(J8:L8)</f>
        <v>108411</v>
      </c>
      <c r="J8" s="62">
        <v>20348</v>
      </c>
      <c r="K8" s="62">
        <v>84914</v>
      </c>
      <c r="L8" s="62">
        <v>3149</v>
      </c>
    </row>
    <row r="9" spans="1:12" ht="15" customHeight="1">
      <c r="A9" s="23">
        <v>13</v>
      </c>
      <c r="C9" s="40">
        <v>1</v>
      </c>
      <c r="D9" s="40">
        <v>22</v>
      </c>
      <c r="E9" s="142">
        <v>800</v>
      </c>
      <c r="F9" s="62">
        <v>68628</v>
      </c>
      <c r="G9" s="62">
        <v>8518</v>
      </c>
      <c r="H9" s="62">
        <v>39588</v>
      </c>
      <c r="I9" s="62">
        <f>SUM(J9:L9)</f>
        <v>113603</v>
      </c>
      <c r="J9" s="62">
        <v>23856</v>
      </c>
      <c r="K9" s="62">
        <v>86485</v>
      </c>
      <c r="L9" s="62">
        <v>3262</v>
      </c>
    </row>
    <row r="10" spans="1:12" ht="15" customHeight="1">
      <c r="A10" s="23">
        <v>14</v>
      </c>
      <c r="C10" s="40">
        <v>1</v>
      </c>
      <c r="D10" s="40">
        <v>22</v>
      </c>
      <c r="E10" s="142">
        <v>888</v>
      </c>
      <c r="F10" s="62">
        <v>68772</v>
      </c>
      <c r="G10" s="62">
        <v>8878</v>
      </c>
      <c r="H10" s="62">
        <v>41433</v>
      </c>
      <c r="I10" s="62">
        <f>SUM(J10:L10)</f>
        <v>115733</v>
      </c>
      <c r="J10" s="62">
        <v>25482</v>
      </c>
      <c r="K10" s="62">
        <v>87190</v>
      </c>
      <c r="L10" s="62">
        <v>3061</v>
      </c>
    </row>
    <row r="11" spans="1:12" s="21" customFormat="1" ht="15" customHeight="1">
      <c r="A11" s="23">
        <v>15</v>
      </c>
      <c r="B11" s="8"/>
      <c r="C11" s="40">
        <v>1</v>
      </c>
      <c r="D11" s="40">
        <v>22</v>
      </c>
      <c r="E11" s="142">
        <v>859</v>
      </c>
      <c r="F11" s="62">
        <v>69120</v>
      </c>
      <c r="G11" s="62">
        <v>9052</v>
      </c>
      <c r="H11" s="62">
        <v>44262</v>
      </c>
      <c r="I11" s="127">
        <f>SUM(J11:L11)</f>
        <v>118922</v>
      </c>
      <c r="J11" s="62">
        <v>27403</v>
      </c>
      <c r="K11" s="62">
        <v>88586</v>
      </c>
      <c r="L11" s="62">
        <v>2933</v>
      </c>
    </row>
    <row r="12" spans="1:12" s="21" customFormat="1" ht="15" customHeight="1">
      <c r="A12" s="42">
        <v>16</v>
      </c>
      <c r="C12" s="63">
        <v>1</v>
      </c>
      <c r="D12" s="63">
        <v>22</v>
      </c>
      <c r="E12" s="143">
        <v>1175</v>
      </c>
      <c r="F12" s="64">
        <v>69471</v>
      </c>
      <c r="G12" s="64">
        <v>6094</v>
      </c>
      <c r="H12" s="64">
        <v>45992</v>
      </c>
      <c r="I12" s="64">
        <f>SUM(J12:L12)</f>
        <v>118477</v>
      </c>
      <c r="J12" s="64">
        <v>27475</v>
      </c>
      <c r="K12" s="64">
        <v>88067</v>
      </c>
      <c r="L12" s="64">
        <v>2935</v>
      </c>
    </row>
    <row r="13" ht="4.5" customHeight="1">
      <c r="A13" s="19"/>
    </row>
    <row r="14" spans="1:12" ht="3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="30" customFormat="1" ht="11.25">
      <c r="A15" s="30" t="s">
        <v>142</v>
      </c>
    </row>
  </sheetData>
  <mergeCells count="9">
    <mergeCell ref="A1:L1"/>
    <mergeCell ref="B5:B6"/>
    <mergeCell ref="C5:C6"/>
    <mergeCell ref="D5:D6"/>
    <mergeCell ref="I5:L5"/>
    <mergeCell ref="E5:E6"/>
    <mergeCell ref="F5:F6"/>
    <mergeCell ref="G5:G6"/>
    <mergeCell ref="H5:H6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9"/>
  <dimension ref="A1:M36"/>
  <sheetViews>
    <sheetView workbookViewId="0" topLeftCell="A16">
      <selection activeCell="P30" sqref="P30"/>
    </sheetView>
  </sheetViews>
  <sheetFormatPr defaultColWidth="9.59765625" defaultRowHeight="13.5"/>
  <cols>
    <col min="1" max="1" width="4" style="90" customWidth="1"/>
    <col min="2" max="2" width="24.3984375" style="90" customWidth="1"/>
    <col min="3" max="3" width="1" style="90" customWidth="1"/>
    <col min="4" max="13" width="9.796875" style="90" customWidth="1"/>
    <col min="14" max="16384" width="9.19921875" style="90" customWidth="1"/>
  </cols>
  <sheetData>
    <row r="1" spans="1:13" s="89" customFormat="1" ht="18" customHeight="1">
      <c r="A1" s="158" t="s">
        <v>91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3:5" ht="12" customHeight="1">
      <c r="C2" s="91"/>
      <c r="D2" s="91"/>
      <c r="E2" s="91"/>
    </row>
    <row r="3" spans="8:13" s="92" customFormat="1" ht="12" customHeight="1">
      <c r="H3" s="161"/>
      <c r="I3" s="161"/>
      <c r="J3" s="161"/>
      <c r="K3" s="161"/>
      <c r="L3" s="164" t="s">
        <v>92</v>
      </c>
      <c r="M3" s="164"/>
    </row>
    <row r="4" spans="1:13" s="92" customFormat="1" ht="3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s="92" customFormat="1" ht="18" customHeight="1">
      <c r="A5" s="165" t="s">
        <v>9</v>
      </c>
      <c r="B5" s="166"/>
      <c r="C5" s="95"/>
      <c r="D5" s="172" t="s">
        <v>162</v>
      </c>
      <c r="E5" s="173"/>
      <c r="F5" s="159">
        <v>13</v>
      </c>
      <c r="G5" s="156"/>
      <c r="H5" s="159">
        <v>14</v>
      </c>
      <c r="I5" s="160"/>
      <c r="J5" s="159">
        <v>15</v>
      </c>
      <c r="K5" s="160"/>
      <c r="L5" s="162">
        <v>16</v>
      </c>
      <c r="M5" s="163"/>
    </row>
    <row r="6" spans="1:13" s="92" customFormat="1" ht="18" customHeight="1">
      <c r="A6" s="167" t="s">
        <v>10</v>
      </c>
      <c r="B6" s="153"/>
      <c r="C6" s="96"/>
      <c r="D6" s="97" t="s">
        <v>65</v>
      </c>
      <c r="E6" s="98" t="s">
        <v>66</v>
      </c>
      <c r="F6" s="98" t="s">
        <v>65</v>
      </c>
      <c r="G6" s="98" t="s">
        <v>66</v>
      </c>
      <c r="H6" s="98" t="s">
        <v>65</v>
      </c>
      <c r="I6" s="98" t="s">
        <v>66</v>
      </c>
      <c r="J6" s="97" t="s">
        <v>65</v>
      </c>
      <c r="K6" s="98" t="s">
        <v>66</v>
      </c>
      <c r="L6" s="97" t="s">
        <v>65</v>
      </c>
      <c r="M6" s="99" t="s">
        <v>66</v>
      </c>
    </row>
    <row r="7" spans="1:13" s="92" customFormat="1" ht="6" customHeight="1">
      <c r="A7" s="100"/>
      <c r="B7" s="100"/>
      <c r="C7" s="101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3:13" s="93" customFormat="1" ht="18" customHeight="1">
      <c r="C8" s="103"/>
      <c r="D8" s="154" t="s">
        <v>144</v>
      </c>
      <c r="E8" s="154"/>
      <c r="F8" s="154"/>
      <c r="G8" s="154"/>
      <c r="H8" s="154"/>
      <c r="I8" s="154"/>
      <c r="J8" s="154"/>
      <c r="K8" s="154"/>
      <c r="L8" s="154"/>
      <c r="M8" s="154"/>
    </row>
    <row r="9" spans="3:13" s="93" customFormat="1" ht="4.5" customHeight="1">
      <c r="C9" s="103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3" s="107" customFormat="1" ht="18" customHeight="1">
      <c r="A10" s="154" t="s">
        <v>93</v>
      </c>
      <c r="B10" s="155"/>
      <c r="C10" s="106"/>
      <c r="D10" s="132">
        <f>SUM(D12:D18)</f>
        <v>761</v>
      </c>
      <c r="E10" s="132">
        <f>SUM(E12:E18)</f>
        <v>4393</v>
      </c>
      <c r="F10" s="132">
        <f>SUM(F12:F18)</f>
        <v>494</v>
      </c>
      <c r="G10" s="132">
        <f>SUM(G12:G18)</f>
        <v>2109</v>
      </c>
      <c r="H10" s="132">
        <f>SUM(H12:H18)</f>
        <v>356</v>
      </c>
      <c r="I10" s="132">
        <v>1642</v>
      </c>
      <c r="J10" s="132">
        <f>SUM(J12:J18)</f>
        <v>412</v>
      </c>
      <c r="K10" s="132">
        <v>2054</v>
      </c>
      <c r="L10" s="132">
        <f>SUM(L12:L18)</f>
        <v>393</v>
      </c>
      <c r="M10" s="132">
        <v>2512</v>
      </c>
    </row>
    <row r="11" spans="1:13" s="107" customFormat="1" ht="4.5" customHeight="1">
      <c r="A11" s="88"/>
      <c r="B11" s="105"/>
      <c r="C11" s="106"/>
      <c r="D11" s="132"/>
      <c r="E11" s="132"/>
      <c r="F11" s="132"/>
      <c r="G11" s="132"/>
      <c r="H11" s="132"/>
      <c r="I11" s="132"/>
      <c r="J11" s="132"/>
      <c r="K11" s="132"/>
      <c r="L11" s="132"/>
      <c r="M11" s="132"/>
    </row>
    <row r="12" spans="1:13" s="92" customFormat="1" ht="18" customHeight="1">
      <c r="A12" s="170" t="s">
        <v>94</v>
      </c>
      <c r="B12" s="171"/>
      <c r="C12" s="108"/>
      <c r="D12" s="133">
        <v>11</v>
      </c>
      <c r="E12" s="133">
        <v>71</v>
      </c>
      <c r="F12" s="133">
        <v>17</v>
      </c>
      <c r="G12" s="133">
        <v>100</v>
      </c>
      <c r="H12" s="133">
        <v>13</v>
      </c>
      <c r="I12" s="133">
        <v>93</v>
      </c>
      <c r="J12" s="133">
        <v>10</v>
      </c>
      <c r="K12" s="133">
        <v>62</v>
      </c>
      <c r="L12" s="133">
        <v>50</v>
      </c>
      <c r="M12" s="133">
        <v>675</v>
      </c>
    </row>
    <row r="13" spans="1:13" s="92" customFormat="1" ht="18" customHeight="1">
      <c r="A13" s="170" t="s">
        <v>95</v>
      </c>
      <c r="B13" s="171"/>
      <c r="C13" s="108"/>
      <c r="D13" s="133">
        <v>432</v>
      </c>
      <c r="E13" s="133">
        <v>1536</v>
      </c>
      <c r="F13" s="133">
        <v>361</v>
      </c>
      <c r="G13" s="133">
        <v>1206</v>
      </c>
      <c r="H13" s="133">
        <v>244</v>
      </c>
      <c r="I13" s="133">
        <v>833</v>
      </c>
      <c r="J13" s="133">
        <v>281</v>
      </c>
      <c r="K13" s="133">
        <v>988</v>
      </c>
      <c r="L13" s="133">
        <v>245</v>
      </c>
      <c r="M13" s="133">
        <v>937</v>
      </c>
    </row>
    <row r="14" spans="1:13" s="92" customFormat="1" ht="18" customHeight="1">
      <c r="A14" s="170" t="s">
        <v>96</v>
      </c>
      <c r="B14" s="171"/>
      <c r="C14" s="108"/>
      <c r="D14" s="133">
        <v>45</v>
      </c>
      <c r="E14" s="133">
        <v>252</v>
      </c>
      <c r="F14" s="133">
        <v>25</v>
      </c>
      <c r="G14" s="133">
        <v>154</v>
      </c>
      <c r="H14" s="133">
        <v>23</v>
      </c>
      <c r="I14" s="133">
        <v>119</v>
      </c>
      <c r="J14" s="133">
        <v>24</v>
      </c>
      <c r="K14" s="133">
        <v>248</v>
      </c>
      <c r="L14" s="133">
        <v>21</v>
      </c>
      <c r="M14" s="133">
        <v>206</v>
      </c>
    </row>
    <row r="15" spans="1:13" s="92" customFormat="1" ht="18" customHeight="1">
      <c r="A15" s="170" t="s">
        <v>97</v>
      </c>
      <c r="B15" s="171"/>
      <c r="C15" s="108"/>
      <c r="D15" s="133">
        <v>21</v>
      </c>
      <c r="E15" s="133">
        <v>160</v>
      </c>
      <c r="F15" s="133">
        <v>14</v>
      </c>
      <c r="G15" s="133">
        <v>140</v>
      </c>
      <c r="H15" s="133">
        <v>14</v>
      </c>
      <c r="I15" s="133">
        <v>140</v>
      </c>
      <c r="J15" s="133">
        <v>14</v>
      </c>
      <c r="K15" s="133">
        <v>140</v>
      </c>
      <c r="L15" s="133">
        <v>11</v>
      </c>
      <c r="M15" s="133">
        <v>94</v>
      </c>
    </row>
    <row r="16" spans="1:13" s="92" customFormat="1" ht="18" customHeight="1">
      <c r="A16" s="170" t="s">
        <v>98</v>
      </c>
      <c r="B16" s="171"/>
      <c r="C16" s="108"/>
      <c r="D16" s="133">
        <v>252</v>
      </c>
      <c r="E16" s="133">
        <v>2374</v>
      </c>
      <c r="F16" s="133">
        <v>77</v>
      </c>
      <c r="G16" s="133">
        <v>509</v>
      </c>
      <c r="H16" s="133">
        <v>43</v>
      </c>
      <c r="I16" s="133">
        <v>331</v>
      </c>
      <c r="J16" s="133">
        <v>50</v>
      </c>
      <c r="K16" s="133">
        <v>385</v>
      </c>
      <c r="L16" s="133">
        <v>66</v>
      </c>
      <c r="M16" s="133">
        <v>599</v>
      </c>
    </row>
    <row r="17" spans="1:13" s="92" customFormat="1" ht="18" customHeight="1">
      <c r="A17" s="170" t="s">
        <v>99</v>
      </c>
      <c r="B17" s="171"/>
      <c r="C17" s="108"/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41">
        <v>0</v>
      </c>
      <c r="M17" s="141">
        <v>0</v>
      </c>
    </row>
    <row r="18" spans="1:13" s="92" customFormat="1" ht="18" customHeight="1">
      <c r="A18" s="170" t="s">
        <v>143</v>
      </c>
      <c r="B18" s="171"/>
      <c r="C18" s="108"/>
      <c r="D18" s="133">
        <v>0</v>
      </c>
      <c r="E18" s="133">
        <v>0</v>
      </c>
      <c r="F18" s="133">
        <v>0</v>
      </c>
      <c r="G18" s="133">
        <v>0</v>
      </c>
      <c r="H18" s="133">
        <v>19</v>
      </c>
      <c r="I18" s="133">
        <v>125</v>
      </c>
      <c r="J18" s="133">
        <v>33</v>
      </c>
      <c r="K18" s="133">
        <v>230</v>
      </c>
      <c r="L18" s="133">
        <v>0</v>
      </c>
      <c r="M18" s="133">
        <v>0</v>
      </c>
    </row>
    <row r="19" spans="1:13" s="92" customFormat="1" ht="6" customHeight="1">
      <c r="A19" s="109"/>
      <c r="B19" s="109"/>
      <c r="C19" s="108"/>
      <c r="D19" s="135"/>
      <c r="E19" s="135"/>
      <c r="F19" s="135"/>
      <c r="G19" s="135"/>
      <c r="H19" s="135"/>
      <c r="I19" s="135"/>
      <c r="J19" s="135"/>
      <c r="K19" s="135"/>
      <c r="L19" s="135"/>
      <c r="M19" s="135"/>
    </row>
    <row r="20" spans="1:13" s="93" customFormat="1" ht="18" customHeight="1">
      <c r="A20" s="100"/>
      <c r="C20" s="110"/>
      <c r="D20" s="205" t="s">
        <v>100</v>
      </c>
      <c r="E20" s="205"/>
      <c r="F20" s="205"/>
      <c r="G20" s="205"/>
      <c r="H20" s="205"/>
      <c r="I20" s="205"/>
      <c r="J20" s="205"/>
      <c r="K20" s="205"/>
      <c r="L20" s="205"/>
      <c r="M20" s="205"/>
    </row>
    <row r="21" spans="1:13" s="93" customFormat="1" ht="4.5" customHeight="1">
      <c r="A21" s="100"/>
      <c r="C21" s="110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s="107" customFormat="1" ht="18" customHeight="1">
      <c r="A22" s="154" t="s">
        <v>93</v>
      </c>
      <c r="B22" s="155"/>
      <c r="C22" s="106"/>
      <c r="D22" s="132">
        <f>SUM(D24:D31)</f>
        <v>2035</v>
      </c>
      <c r="E22" s="132">
        <v>7458</v>
      </c>
      <c r="F22" s="132">
        <f>SUM(F24:F31)</f>
        <v>1902</v>
      </c>
      <c r="G22" s="132">
        <v>7088</v>
      </c>
      <c r="H22" s="136">
        <f>SUM(H24:H31)</f>
        <v>1616</v>
      </c>
      <c r="I22" s="136">
        <v>6073</v>
      </c>
      <c r="J22" s="136">
        <v>1529</v>
      </c>
      <c r="K22" s="136">
        <v>5926</v>
      </c>
      <c r="L22" s="136">
        <f>SUM(L24:L31)</f>
        <v>1565</v>
      </c>
      <c r="M22" s="136">
        <v>6322</v>
      </c>
    </row>
    <row r="23" spans="1:13" s="107" customFormat="1" ht="4.5" customHeight="1">
      <c r="A23" s="111"/>
      <c r="B23" s="112"/>
      <c r="C23" s="106"/>
      <c r="D23" s="132"/>
      <c r="E23" s="132"/>
      <c r="F23" s="132"/>
      <c r="G23" s="132"/>
      <c r="H23" s="136"/>
      <c r="I23" s="136"/>
      <c r="J23" s="136"/>
      <c r="K23" s="136"/>
      <c r="L23" s="136"/>
      <c r="M23" s="136"/>
    </row>
    <row r="24" spans="1:13" s="92" customFormat="1" ht="18" customHeight="1">
      <c r="A24" s="170" t="s">
        <v>94</v>
      </c>
      <c r="B24" s="171"/>
      <c r="C24" s="113"/>
      <c r="D24" s="133">
        <v>59</v>
      </c>
      <c r="E24" s="133">
        <v>161</v>
      </c>
      <c r="F24" s="133">
        <v>51</v>
      </c>
      <c r="G24" s="133">
        <v>159</v>
      </c>
      <c r="H24" s="137">
        <v>34</v>
      </c>
      <c r="I24" s="137">
        <v>142</v>
      </c>
      <c r="J24" s="137">
        <v>27</v>
      </c>
      <c r="K24" s="137">
        <v>108</v>
      </c>
      <c r="L24" s="137">
        <v>65</v>
      </c>
      <c r="M24" s="137">
        <v>679</v>
      </c>
    </row>
    <row r="25" spans="1:13" s="92" customFormat="1" ht="18" customHeight="1">
      <c r="A25" s="170" t="s">
        <v>95</v>
      </c>
      <c r="B25" s="171"/>
      <c r="C25" s="113"/>
      <c r="D25" s="133">
        <v>1374</v>
      </c>
      <c r="E25" s="133">
        <v>2600</v>
      </c>
      <c r="F25" s="133">
        <v>1259</v>
      </c>
      <c r="G25" s="133">
        <v>2535</v>
      </c>
      <c r="H25" s="137">
        <v>1053</v>
      </c>
      <c r="I25" s="137">
        <v>2095</v>
      </c>
      <c r="J25" s="137">
        <v>968</v>
      </c>
      <c r="K25" s="137">
        <v>1965</v>
      </c>
      <c r="L25" s="137">
        <v>956</v>
      </c>
      <c r="M25" s="137">
        <v>1995</v>
      </c>
    </row>
    <row r="26" spans="1:13" s="92" customFormat="1" ht="18" customHeight="1">
      <c r="A26" s="170" t="s">
        <v>96</v>
      </c>
      <c r="B26" s="171"/>
      <c r="C26" s="113"/>
      <c r="D26" s="133">
        <v>311</v>
      </c>
      <c r="E26" s="133">
        <v>2447</v>
      </c>
      <c r="F26" s="133">
        <v>248</v>
      </c>
      <c r="G26" s="133">
        <v>2005</v>
      </c>
      <c r="H26" s="137">
        <v>184</v>
      </c>
      <c r="I26" s="137">
        <v>1607</v>
      </c>
      <c r="J26" s="137">
        <v>161</v>
      </c>
      <c r="K26" s="137">
        <v>1598</v>
      </c>
      <c r="L26" s="137">
        <v>137</v>
      </c>
      <c r="M26" s="137">
        <v>1357</v>
      </c>
    </row>
    <row r="27" spans="1:13" s="92" customFormat="1" ht="18" customHeight="1">
      <c r="A27" s="170" t="s">
        <v>97</v>
      </c>
      <c r="B27" s="171"/>
      <c r="C27" s="113"/>
      <c r="D27" s="133">
        <v>5</v>
      </c>
      <c r="E27" s="133">
        <v>42</v>
      </c>
      <c r="F27" s="133">
        <v>5</v>
      </c>
      <c r="G27" s="133">
        <v>41</v>
      </c>
      <c r="H27" s="138">
        <v>4</v>
      </c>
      <c r="I27" s="137">
        <v>40</v>
      </c>
      <c r="J27" s="138">
        <v>4</v>
      </c>
      <c r="K27" s="137">
        <v>40</v>
      </c>
      <c r="L27" s="138">
        <v>3</v>
      </c>
      <c r="M27" s="137">
        <v>22</v>
      </c>
    </row>
    <row r="28" spans="1:13" s="92" customFormat="1" ht="18" customHeight="1">
      <c r="A28" s="170" t="s">
        <v>98</v>
      </c>
      <c r="B28" s="171"/>
      <c r="C28" s="113"/>
      <c r="D28" s="134">
        <v>282</v>
      </c>
      <c r="E28" s="134">
        <v>2204</v>
      </c>
      <c r="F28" s="134">
        <v>337</v>
      </c>
      <c r="G28" s="134">
        <v>2348</v>
      </c>
      <c r="H28" s="138">
        <v>328</v>
      </c>
      <c r="I28" s="138">
        <v>2099</v>
      </c>
      <c r="J28" s="138">
        <v>319</v>
      </c>
      <c r="K28" s="138">
        <v>1908</v>
      </c>
      <c r="L28" s="138">
        <v>355</v>
      </c>
      <c r="M28" s="138">
        <v>2003</v>
      </c>
    </row>
    <row r="29" spans="1:13" s="92" customFormat="1" ht="18" customHeight="1">
      <c r="A29" s="170" t="s">
        <v>99</v>
      </c>
      <c r="B29" s="171"/>
      <c r="C29" s="113"/>
      <c r="D29" s="134">
        <v>0</v>
      </c>
      <c r="E29" s="134">
        <v>0</v>
      </c>
      <c r="F29" s="134">
        <v>0</v>
      </c>
      <c r="G29" s="134">
        <v>0</v>
      </c>
      <c r="H29" s="138">
        <v>0</v>
      </c>
      <c r="I29" s="138">
        <v>0</v>
      </c>
      <c r="J29" s="138">
        <v>0</v>
      </c>
      <c r="K29" s="138">
        <v>0</v>
      </c>
      <c r="L29" s="157">
        <v>0</v>
      </c>
      <c r="M29" s="157">
        <v>0</v>
      </c>
    </row>
    <row r="30" spans="1:13" s="92" customFormat="1" ht="18" customHeight="1">
      <c r="A30" s="170" t="s">
        <v>101</v>
      </c>
      <c r="B30" s="171"/>
      <c r="C30" s="113"/>
      <c r="D30" s="134">
        <v>4</v>
      </c>
      <c r="E30" s="134">
        <v>5</v>
      </c>
      <c r="F30" s="134">
        <v>2</v>
      </c>
      <c r="G30" s="134">
        <v>1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</row>
    <row r="31" spans="1:13" s="92" customFormat="1" ht="18" customHeight="1">
      <c r="A31" s="170" t="s">
        <v>143</v>
      </c>
      <c r="B31" s="171"/>
      <c r="C31" s="113"/>
      <c r="D31" s="134">
        <v>0</v>
      </c>
      <c r="E31" s="134">
        <v>0</v>
      </c>
      <c r="F31" s="134">
        <v>0</v>
      </c>
      <c r="G31" s="134">
        <v>0</v>
      </c>
      <c r="H31" s="138">
        <v>13</v>
      </c>
      <c r="I31" s="138">
        <v>88</v>
      </c>
      <c r="J31" s="138">
        <v>50</v>
      </c>
      <c r="K31" s="138">
        <v>305</v>
      </c>
      <c r="L31" s="138">
        <v>49</v>
      </c>
      <c r="M31" s="138">
        <v>264</v>
      </c>
    </row>
    <row r="32" spans="1:12" ht="3.75" customHeight="1">
      <c r="A32" s="114"/>
      <c r="B32" s="115"/>
      <c r="C32" s="116"/>
      <c r="D32" s="117"/>
      <c r="E32" s="117"/>
      <c r="F32" s="117"/>
      <c r="G32" s="115"/>
      <c r="H32" s="115"/>
      <c r="I32" s="115"/>
      <c r="J32" s="115"/>
      <c r="L32" s="115"/>
    </row>
    <row r="33" spans="1:13" s="115" customFormat="1" ht="3.75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</row>
    <row r="34" ht="11.25">
      <c r="A34" s="90" t="s">
        <v>165</v>
      </c>
    </row>
    <row r="35" ht="13.5" customHeight="1">
      <c r="A35" s="119" t="s">
        <v>170</v>
      </c>
    </row>
    <row r="36" ht="13.5" customHeight="1">
      <c r="A36" s="119"/>
    </row>
    <row r="37" ht="12.75" customHeight="1"/>
    <row r="38" ht="12.75" customHeight="1"/>
    <row r="39" ht="12.75" customHeight="1"/>
    <row r="40" ht="12.75" customHeight="1"/>
  </sheetData>
  <mergeCells count="30">
    <mergeCell ref="D20:M20"/>
    <mergeCell ref="A24:B24"/>
    <mergeCell ref="A22:B22"/>
    <mergeCell ref="A15:B15"/>
    <mergeCell ref="A16:B16"/>
    <mergeCell ref="A17:B17"/>
    <mergeCell ref="A31:B31"/>
    <mergeCell ref="A18:B18"/>
    <mergeCell ref="A29:B29"/>
    <mergeCell ref="A30:B30"/>
    <mergeCell ref="A25:B25"/>
    <mergeCell ref="A26:B26"/>
    <mergeCell ref="A27:B27"/>
    <mergeCell ref="A28:B28"/>
    <mergeCell ref="A14:B14"/>
    <mergeCell ref="L5:M5"/>
    <mergeCell ref="L3:M3"/>
    <mergeCell ref="A5:B5"/>
    <mergeCell ref="A6:B6"/>
    <mergeCell ref="D8:M8"/>
    <mergeCell ref="A10:B10"/>
    <mergeCell ref="H3:I3"/>
    <mergeCell ref="F5:G5"/>
    <mergeCell ref="H5:I5"/>
    <mergeCell ref="A12:B12"/>
    <mergeCell ref="D5:E5"/>
    <mergeCell ref="A1:M1"/>
    <mergeCell ref="A13:B13"/>
    <mergeCell ref="J5:K5"/>
    <mergeCell ref="J3:K3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2006-03-07T01:54:42Z</cp:lastPrinted>
  <dcterms:created xsi:type="dcterms:W3CDTF">1997-01-08T22:48:59Z</dcterms:created>
  <dcterms:modified xsi:type="dcterms:W3CDTF">2006-03-27T01:24:47Z</dcterms:modified>
  <cp:category/>
  <cp:version/>
  <cp:contentType/>
  <cp:contentStatus/>
</cp:coreProperties>
</file>