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0" windowWidth="12390" windowHeight="8295" tabRatio="927" activeTab="0"/>
  </bookViews>
  <sheets>
    <sheet name="●160" sheetId="1" r:id="rId1"/>
    <sheet name="●161" sheetId="2" r:id="rId2"/>
    <sheet name="●162" sheetId="3" r:id="rId3"/>
    <sheet name="●163" sheetId="4" r:id="rId4"/>
    <sheet name="●164" sheetId="5" r:id="rId5"/>
    <sheet name="●165" sheetId="6" r:id="rId6"/>
    <sheet name="●166" sheetId="7" r:id="rId7"/>
    <sheet name="●167" sheetId="8" r:id="rId8"/>
    <sheet name="●168" sheetId="9" r:id="rId9"/>
    <sheet name="●169その１" sheetId="10" r:id="rId10"/>
    <sheet name="●169その２" sheetId="11" r:id="rId11"/>
    <sheet name="●170" sheetId="12" r:id="rId12"/>
    <sheet name="●171" sheetId="13" r:id="rId13"/>
    <sheet name="●172" sheetId="14" r:id="rId14"/>
    <sheet name="●173" sheetId="15" r:id="rId15"/>
  </sheets>
  <externalReferences>
    <externalReference r:id="rId18"/>
  </externalReferences>
  <definedNames>
    <definedName name="_xlnm.Print_Area" localSheetId="0">'●160'!$A:$X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<sst xmlns="http://schemas.openxmlformats.org/spreadsheetml/2006/main" count="736" uniqueCount="379">
  <si>
    <t>認知</t>
  </si>
  <si>
    <t>検挙</t>
  </si>
  <si>
    <t>火災件数</t>
  </si>
  <si>
    <t>160　被　　　疑</t>
  </si>
  <si>
    <t>　　　事　　　件</t>
  </si>
  <si>
    <t>受理人員</t>
  </si>
  <si>
    <t>既済人員</t>
  </si>
  <si>
    <t>未済人員</t>
  </si>
  <si>
    <t>総数</t>
  </si>
  <si>
    <t>旧受</t>
  </si>
  <si>
    <t>新受</t>
  </si>
  <si>
    <t>起訴</t>
  </si>
  <si>
    <t>不　起　訴</t>
  </si>
  <si>
    <t>中止</t>
  </si>
  <si>
    <t>他の検察
庁に送致</t>
  </si>
  <si>
    <t>家庭裁判
所に送致</t>
  </si>
  <si>
    <t>計</t>
  </si>
  <si>
    <t>通常受理</t>
  </si>
  <si>
    <t>他の検察
庁から</t>
  </si>
  <si>
    <t>家庭裁判
所から</t>
  </si>
  <si>
    <t>再起</t>
  </si>
  <si>
    <t>検察官認
知・直受</t>
  </si>
  <si>
    <t>司法警察
員から</t>
  </si>
  <si>
    <t>【刑法犯】</t>
  </si>
  <si>
    <t>公務執行妨害</t>
  </si>
  <si>
    <t>放　　　　火</t>
  </si>
  <si>
    <t>住　居　侵入</t>
  </si>
  <si>
    <t>文書偽造</t>
  </si>
  <si>
    <t>強制わいせつ致死傷等</t>
  </si>
  <si>
    <t>姦淫</t>
  </si>
  <si>
    <t>強制わいせつ・強姦</t>
  </si>
  <si>
    <t>重婚</t>
  </si>
  <si>
    <t>その他</t>
  </si>
  <si>
    <t>賭博・富くじ</t>
  </si>
  <si>
    <t>汚職</t>
  </si>
  <si>
    <t>職権乱用</t>
  </si>
  <si>
    <t>収賄</t>
  </si>
  <si>
    <t>贈賄</t>
  </si>
  <si>
    <t>殺人</t>
  </si>
  <si>
    <t>傷害</t>
  </si>
  <si>
    <t>傷　害　致　死</t>
  </si>
  <si>
    <t>傷　　　　　　害</t>
  </si>
  <si>
    <t>暴　　　　　　行</t>
  </si>
  <si>
    <t>そ　　の　　他</t>
  </si>
  <si>
    <t>危険運転致傷</t>
  </si>
  <si>
    <t>危険運転
致死傷</t>
  </si>
  <si>
    <t>危険運転致死</t>
  </si>
  <si>
    <t>過失
傷害</t>
  </si>
  <si>
    <t>業務上過失致死傷</t>
  </si>
  <si>
    <t>重過失致死傷</t>
  </si>
  <si>
    <t>業務上過失傷害</t>
  </si>
  <si>
    <t>業務上過失致死</t>
  </si>
  <si>
    <t>重過失傷害</t>
  </si>
  <si>
    <t>窃　　　　　盗</t>
  </si>
  <si>
    <t>強盗</t>
  </si>
  <si>
    <t>強盗致死傷・強盗強姦</t>
  </si>
  <si>
    <t>詐　　　　　欺</t>
  </si>
  <si>
    <t>恐　　　　　喝</t>
  </si>
  <si>
    <t>横領・背任</t>
  </si>
  <si>
    <t>盗品等関係</t>
  </si>
  <si>
    <t>暴行行為等処罰に関する法律</t>
  </si>
  <si>
    <t>その他の刑法犯</t>
  </si>
  <si>
    <t>【特別法犯】</t>
  </si>
  <si>
    <t>大麻取締法</t>
  </si>
  <si>
    <t>麻薬及び向精神薬取締法</t>
  </si>
  <si>
    <t>覚せい剤取締法</t>
  </si>
  <si>
    <t>あへん法</t>
  </si>
  <si>
    <t>道路交通法</t>
  </si>
  <si>
    <t>161  刑　事　事　件</t>
  </si>
  <si>
    <t>その１　　高知地方裁判所</t>
  </si>
  <si>
    <t>（単位：人）</t>
  </si>
  <si>
    <t>区分</t>
  </si>
  <si>
    <t>未終局</t>
  </si>
  <si>
    <t>総　数</t>
  </si>
  <si>
    <t>旧　受</t>
  </si>
  <si>
    <t>新　受</t>
  </si>
  <si>
    <t>無　罪</t>
  </si>
  <si>
    <t>有　罪</t>
  </si>
  <si>
    <t>年</t>
  </si>
  <si>
    <t>旧受</t>
  </si>
  <si>
    <t>執行猶予</t>
  </si>
  <si>
    <t>一　　　　審</t>
  </si>
  <si>
    <t>その他の事件</t>
  </si>
  <si>
    <t>*</t>
  </si>
  <si>
    <t>平成13年</t>
  </si>
  <si>
    <t>その２　　高知簡易裁判所</t>
  </si>
  <si>
    <t>略　　　式</t>
  </si>
  <si>
    <t>162　民  事　行　政　事　件</t>
  </si>
  <si>
    <t>(単位：件）</t>
  </si>
  <si>
    <t>受理</t>
  </si>
  <si>
    <t>既済</t>
  </si>
  <si>
    <t>未済</t>
  </si>
  <si>
    <t>新受</t>
  </si>
  <si>
    <t>(高知地方裁判所）</t>
  </si>
  <si>
    <t>強制執行等</t>
  </si>
  <si>
    <t>調停</t>
  </si>
  <si>
    <t>(高知簡易裁判所）</t>
  </si>
  <si>
    <t>督促</t>
  </si>
  <si>
    <t>163　民　事　調　停　事　件</t>
  </si>
  <si>
    <t>宅地建物調停</t>
  </si>
  <si>
    <t>農事調停</t>
  </si>
  <si>
    <t>鉱害調停</t>
  </si>
  <si>
    <t>交通調停</t>
  </si>
  <si>
    <t>公害等調停</t>
  </si>
  <si>
    <t>特定調停</t>
  </si>
  <si>
    <t>164　少　年　保　護　事　件</t>
  </si>
  <si>
    <t>送致</t>
  </si>
  <si>
    <t>検察官へ</t>
  </si>
  <si>
    <t>保護処分</t>
  </si>
  <si>
    <t>知事または児童相談所長へ送致</t>
  </si>
  <si>
    <t>不処分</t>
  </si>
  <si>
    <t>不開始</t>
  </si>
  <si>
    <t>移送回付</t>
  </si>
  <si>
    <t>併合</t>
  </si>
  <si>
    <t>(再  掲）</t>
  </si>
  <si>
    <t>165　家  事　調　停　事　件</t>
  </si>
  <si>
    <t>（単位：件）</t>
  </si>
  <si>
    <t>取下</t>
  </si>
  <si>
    <t>成立</t>
  </si>
  <si>
    <t>不成立</t>
  </si>
  <si>
    <t>【乙　類　事　件】</t>
  </si>
  <si>
    <t>夫婦の同居その他の夫婦間の協力扶助に関する処分(乙１)</t>
  </si>
  <si>
    <t>財産管理者の変更及び共有財産の分割に関する処分(乙２)</t>
  </si>
  <si>
    <t>婚姻から生ずる費用分担に関する処分(乙３)</t>
  </si>
  <si>
    <t>子の監護者の指定その他子の監護に関する処分(乙４)</t>
  </si>
  <si>
    <t>財産の分与に関する処分(乙５)</t>
  </si>
  <si>
    <t>祭祀の継承者の指定等(乙６,乙６の２)</t>
  </si>
  <si>
    <t>親権者の指定又は変更(乙７)</t>
  </si>
  <si>
    <t>扶養に関する処分(乙８)</t>
  </si>
  <si>
    <t>推定相続人の廃除及びその取り消し(乙９)</t>
  </si>
  <si>
    <t>寄与分を定める処分(乙９の２)</t>
  </si>
  <si>
    <t>遺産の分割に関する処分(乙10)</t>
  </si>
  <si>
    <t>そ　 の　 他</t>
  </si>
  <si>
    <t>【乙類を除く事件】</t>
  </si>
  <si>
    <t>婚姻中の夫婦間の事件</t>
  </si>
  <si>
    <t>婚姻外の男女間の事件</t>
  </si>
  <si>
    <t>離婚その他の男女関係解消にもとづく慰謝料</t>
  </si>
  <si>
    <t>親族間の紛争</t>
  </si>
  <si>
    <t>家事審判法第23条に掲げる事項</t>
  </si>
  <si>
    <t>離　　　　縁</t>
  </si>
  <si>
    <t>166　家　事　審　判　事　件</t>
  </si>
  <si>
    <t>認容</t>
  </si>
  <si>
    <t>却下</t>
  </si>
  <si>
    <t>【甲　類　事　件】</t>
  </si>
  <si>
    <t>不在者の財産管理に関する処分(甲3)</t>
  </si>
  <si>
    <t>親子関係(甲5～13)</t>
  </si>
  <si>
    <t>相続関係(甲23～32の2)</t>
  </si>
  <si>
    <t>遺言関係(甲33～38)</t>
  </si>
  <si>
    <t>遺留分の放棄についての許可(甲39)</t>
  </si>
  <si>
    <t>任意後見契約に関する法律関係</t>
  </si>
  <si>
    <t>戸籍法関係</t>
  </si>
  <si>
    <t>そ　の　他</t>
  </si>
  <si>
    <t>夫婦の財産管理者変更・
共有財産の分割(乙2)</t>
  </si>
  <si>
    <t>婚姻費用分担(乙3)</t>
  </si>
  <si>
    <t>子の監護者の指定その他の処分(乙4)</t>
  </si>
  <si>
    <t>財産の分与に関する処分(乙5)</t>
  </si>
  <si>
    <t>親権者の指定又は変更(乙7)</t>
  </si>
  <si>
    <t>寄与分を定める処分(乙9の2)</t>
  </si>
  <si>
    <t>167　登記事務取扱状況（県下）</t>
  </si>
  <si>
    <t>（金額単位：千円）</t>
  </si>
  <si>
    <t>甲号</t>
  </si>
  <si>
    <t>不動産登記</t>
  </si>
  <si>
    <t>商業･法人等の登記</t>
  </si>
  <si>
    <t>その他の登記</t>
  </si>
  <si>
    <t>件数</t>
  </si>
  <si>
    <t>登録免許税</t>
  </si>
  <si>
    <t>乙号</t>
  </si>
  <si>
    <t>謄本</t>
  </si>
  <si>
    <t>抄本</t>
  </si>
  <si>
    <t>閲覧</t>
  </si>
  <si>
    <t>証明</t>
  </si>
  <si>
    <t>手数料</t>
  </si>
  <si>
    <t>殺人</t>
  </si>
  <si>
    <t>放火</t>
  </si>
  <si>
    <t>強姦</t>
  </si>
  <si>
    <t>暴行</t>
  </si>
  <si>
    <t>脅迫</t>
  </si>
  <si>
    <t>恐喝</t>
  </si>
  <si>
    <t>窃盗</t>
  </si>
  <si>
    <t>盗品</t>
  </si>
  <si>
    <t>詐欺</t>
  </si>
  <si>
    <t>横領</t>
  </si>
  <si>
    <t>偽造</t>
  </si>
  <si>
    <t>背任</t>
  </si>
  <si>
    <t>賭博</t>
  </si>
  <si>
    <t>凶器準備集合</t>
  </si>
  <si>
    <t>その他刑法犯</t>
  </si>
  <si>
    <t>169　少　年　犯　罪　(県　下)</t>
  </si>
  <si>
    <t>犯罪</t>
  </si>
  <si>
    <t>触法</t>
  </si>
  <si>
    <t>その他の刑法犯</t>
  </si>
  <si>
    <t>刃物等所持</t>
  </si>
  <si>
    <t>性的いたずら</t>
  </si>
  <si>
    <t>家出</t>
  </si>
  <si>
    <t>怠学</t>
  </si>
  <si>
    <t>金品不正要求</t>
  </si>
  <si>
    <t>飲酒</t>
  </si>
  <si>
    <t>喫煙</t>
  </si>
  <si>
    <t>不良交友</t>
  </si>
  <si>
    <t>不健全娯楽</t>
  </si>
  <si>
    <t>粗暴行為</t>
  </si>
  <si>
    <t>暴走行為</t>
  </si>
  <si>
    <t>深夜はいかい</t>
  </si>
  <si>
    <t>薬物乱用</t>
  </si>
  <si>
    <t>無断外泊</t>
  </si>
  <si>
    <t>ぐ犯少年</t>
  </si>
  <si>
    <t>170 交　通　事　故　の　状　況</t>
  </si>
  <si>
    <t>高知署</t>
  </si>
  <si>
    <t>高知南署</t>
  </si>
  <si>
    <t>南国署</t>
  </si>
  <si>
    <t>死者</t>
  </si>
  <si>
    <t>負傷者</t>
  </si>
  <si>
    <t>171　火　災　の　状　況</t>
  </si>
  <si>
    <t>建物</t>
  </si>
  <si>
    <t>林野</t>
  </si>
  <si>
    <t>車両</t>
  </si>
  <si>
    <t>船舶</t>
  </si>
  <si>
    <t>全焼</t>
  </si>
  <si>
    <t>焼損棟数</t>
  </si>
  <si>
    <t>半焼</t>
  </si>
  <si>
    <t>部分焼</t>
  </si>
  <si>
    <t>全損</t>
  </si>
  <si>
    <t>被災世帯数</t>
  </si>
  <si>
    <t>半損</t>
  </si>
  <si>
    <t>小損</t>
  </si>
  <si>
    <t>リ災人員</t>
  </si>
  <si>
    <t>死傷者</t>
  </si>
  <si>
    <t>焼損床面積</t>
  </si>
  <si>
    <t>焼失面積</t>
  </si>
  <si>
    <t>焼損表面積</t>
  </si>
  <si>
    <t>山林(a)</t>
  </si>
  <si>
    <t>総額</t>
  </si>
  <si>
    <t>建造物</t>
  </si>
  <si>
    <t>損害額</t>
  </si>
  <si>
    <t>収容物</t>
  </si>
  <si>
    <t>(千円)</t>
  </si>
  <si>
    <t>172　建築同意事務件数</t>
  </si>
  <si>
    <t>新築</t>
  </si>
  <si>
    <t>増築</t>
  </si>
  <si>
    <t>改築</t>
  </si>
  <si>
    <t>移転</t>
  </si>
  <si>
    <t>用途変更</t>
  </si>
  <si>
    <t>修繕</t>
  </si>
  <si>
    <t>平成</t>
  </si>
  <si>
    <t>救急出動回数</t>
  </si>
  <si>
    <t>大街区域</t>
  </si>
  <si>
    <t>旭街</t>
  </si>
  <si>
    <t>上街</t>
  </si>
  <si>
    <t>小高坂</t>
  </si>
  <si>
    <t>高知街</t>
  </si>
  <si>
    <t>南街</t>
  </si>
  <si>
    <t>北街</t>
  </si>
  <si>
    <t>江ノ口</t>
  </si>
  <si>
    <t>下知</t>
  </si>
  <si>
    <t>潮江</t>
  </si>
  <si>
    <t>朝倉</t>
  </si>
  <si>
    <t>鴨田</t>
  </si>
  <si>
    <t>初月</t>
  </si>
  <si>
    <t>秦</t>
  </si>
  <si>
    <t>一宮</t>
  </si>
  <si>
    <t>布師田</t>
  </si>
  <si>
    <t>高須</t>
  </si>
  <si>
    <t>五台山</t>
  </si>
  <si>
    <t>三里</t>
  </si>
  <si>
    <t>長浜</t>
  </si>
  <si>
    <t>浦戸</t>
  </si>
  <si>
    <t>御畳瀬</t>
  </si>
  <si>
    <t>大津</t>
  </si>
  <si>
    <t>介良</t>
  </si>
  <si>
    <t>管外・高速道路</t>
  </si>
  <si>
    <t>173　大街区域別火災件数および救急出動回数</t>
  </si>
  <si>
    <t>受　　　　理</t>
  </si>
  <si>
    <t>終　　　　　局</t>
  </si>
  <si>
    <t>有　　罪※</t>
  </si>
  <si>
    <t>区　分</t>
  </si>
  <si>
    <t>受理・既済・</t>
  </si>
  <si>
    <t>未済区分</t>
  </si>
  <si>
    <t>&lt;高知地方検察庁&gt;</t>
  </si>
  <si>
    <t>&lt;高知地方裁判所&gt;</t>
  </si>
  <si>
    <t>(注1)支部を除く。</t>
  </si>
  <si>
    <t>(注2)※印の欄は実人員を，その他の欄は延べ人員を計上。</t>
  </si>
  <si>
    <t>(注)支部を除く。</t>
  </si>
  <si>
    <t>(注)却下および取下事件等は含まれていない。</t>
  </si>
  <si>
    <t>&lt;県警本部少年課：補導白書&gt;</t>
  </si>
  <si>
    <t>&lt;県警本部交通企画課&gt;</t>
  </si>
  <si>
    <t>(注3)高知署についても高知市分のみ。</t>
  </si>
  <si>
    <t>&lt;市消防局：消防年報&gt;</t>
  </si>
  <si>
    <t>&lt;高知家庭裁判所&gt;</t>
  </si>
  <si>
    <t>&lt;高知地方法務局&gt;</t>
  </si>
  <si>
    <t>その１ 刑法犯少年</t>
  </si>
  <si>
    <t>平　成</t>
  </si>
  <si>
    <t>平成</t>
  </si>
  <si>
    <t>年</t>
  </si>
  <si>
    <t>区分</t>
  </si>
  <si>
    <t>一般調停</t>
  </si>
  <si>
    <t>商事調停</t>
  </si>
  <si>
    <t>平成14年</t>
  </si>
  <si>
    <t>後見開始等(甲1～2の2)</t>
  </si>
  <si>
    <t>夫婦の同居・協力扶助(乙1)</t>
  </si>
  <si>
    <t>失踪宣告及びその取消(甲4)</t>
  </si>
  <si>
    <t>後見人の選任等(甲14～22の2)</t>
  </si>
  <si>
    <t>保護者選任等</t>
  </si>
  <si>
    <t>祭祀の承継者等の指定(乙6.乙6の2)</t>
  </si>
  <si>
    <t>扶養に関する処分(乙8)</t>
  </si>
  <si>
    <t>推定相続人の廃除及び
その取消(乙9)</t>
  </si>
  <si>
    <t>年，事件区分</t>
  </si>
  <si>
    <t>平　成</t>
  </si>
  <si>
    <t>【乙　類　事　件】</t>
  </si>
  <si>
    <t xml:space="preserve"> (注)支部を除く。</t>
  </si>
  <si>
    <t>&lt;県警本部捜査第一課&gt;</t>
  </si>
  <si>
    <t>騒　　　　乱</t>
  </si>
  <si>
    <t>自動車の保管場所確保等法</t>
  </si>
  <si>
    <t xml:space="preserve"> 罪名変更があるためである。</t>
  </si>
  <si>
    <t>(注2)罪名は一部，略称名にして載せている。</t>
  </si>
  <si>
    <t>破産等</t>
  </si>
  <si>
    <t>2)</t>
  </si>
  <si>
    <t>3)</t>
  </si>
  <si>
    <t>(注)占有離脱物横領罪はその他の刑法犯に含まれている。</t>
  </si>
  <si>
    <t>平成15年</t>
  </si>
  <si>
    <t>-</t>
  </si>
  <si>
    <t>訴訟事件</t>
  </si>
  <si>
    <t>う　　ち</t>
  </si>
  <si>
    <t>※</t>
  </si>
  <si>
    <t>わいせつ</t>
  </si>
  <si>
    <t>わいせつ</t>
  </si>
  <si>
    <t>ぼや</t>
  </si>
  <si>
    <t>(㎡)</t>
  </si>
  <si>
    <t>乙           号           件           数</t>
  </si>
  <si>
    <t>地図建物    所在地の写</t>
  </si>
  <si>
    <t>(注1)高知南署については高知市分(春野町を除く)。</t>
  </si>
  <si>
    <t>(注2)南国署については高知市分(大津・介良のみの数値)。</t>
  </si>
  <si>
    <t>平成16年</t>
  </si>
  <si>
    <t>重過失致死</t>
  </si>
  <si>
    <t>(注4)記入を省略又は，記入するにあたらない箇所は「*」で示した。</t>
  </si>
  <si>
    <t>(注3)「有罪※」には「有罪（一部無罪）」を含む。</t>
  </si>
  <si>
    <t>168　刑法犯認知･検挙件数(高知署･高知南署)</t>
  </si>
  <si>
    <t>その２　ぐ犯不良行為少年</t>
  </si>
  <si>
    <t>少額訴訟</t>
  </si>
  <si>
    <t>平成17年</t>
  </si>
  <si>
    <t>平　成　13　年</t>
  </si>
  <si>
    <t>平成13年度</t>
  </si>
  <si>
    <t>金品持ち出し</t>
  </si>
  <si>
    <t>不健全性的行為</t>
  </si>
  <si>
    <t>未済区分</t>
  </si>
  <si>
    <t>(注1)各種犯罪で受理人員と，既済人員，未済人員との合計が一致しないのは，処理時において</t>
  </si>
  <si>
    <t>職権濫用</t>
  </si>
  <si>
    <t>鏡</t>
  </si>
  <si>
    <t>土佐山</t>
  </si>
  <si>
    <t>(注4)高速道路の件数も含んでいる。</t>
  </si>
  <si>
    <t>(高知地方裁判所）　1)</t>
  </si>
  <si>
    <t>4)</t>
  </si>
  <si>
    <t xml:space="preserve"> 1)高知地方裁判所は本庁のみで支部を除く。</t>
  </si>
  <si>
    <t xml:space="preserve"> 2)破産等には，和議，再生，小規模個人再生，給与所得者等再生，会社更生を含む。</t>
  </si>
  <si>
    <t xml:space="preserve"> 3)簡易裁判所の訴訟事件数には，少額訴訟事件を含まない。</t>
  </si>
  <si>
    <t xml:space="preserve"> 4)少額訴訟には，少額訴訟判決に対する異議申立，少額異議判決に対する特別上告提起を含む。</t>
  </si>
  <si>
    <t>(注)高知地方裁判所は本庁のみで支部を除く。</t>
  </si>
  <si>
    <t xml:space="preserve">年  </t>
  </si>
  <si>
    <t xml:space="preserve">  区　分</t>
  </si>
  <si>
    <t xml:space="preserve">  年</t>
  </si>
  <si>
    <t xml:space="preserve">区分  </t>
  </si>
  <si>
    <t xml:space="preserve"> 年</t>
  </si>
  <si>
    <t>年・罪名</t>
  </si>
  <si>
    <t xml:space="preserve">  年，事件区分</t>
  </si>
  <si>
    <t xml:space="preserve">区　分  </t>
  </si>
  <si>
    <t xml:space="preserve">区分 </t>
  </si>
  <si>
    <t xml:space="preserve"> 年度</t>
  </si>
  <si>
    <t xml:space="preserve">  区分</t>
  </si>
  <si>
    <t xml:space="preserve">年 </t>
  </si>
  <si>
    <t xml:space="preserve"> 区分</t>
  </si>
  <si>
    <t>自動車
による
業務上
過失致死傷</t>
  </si>
  <si>
    <t>危険運転     致死傷</t>
  </si>
  <si>
    <t>鉄砲刀剣類所持等取締法</t>
  </si>
  <si>
    <t>その他の特別法犯</t>
  </si>
  <si>
    <t>自動車
による
業務上
過失致死傷</t>
  </si>
  <si>
    <t>行政事件</t>
  </si>
  <si>
    <t>うち道路交通保護事件</t>
  </si>
  <si>
    <t>わいせつ</t>
  </si>
  <si>
    <t>わいせつ</t>
  </si>
  <si>
    <t>(注)Ｈ17.1.1合併前より旧鏡村・土佐山村を含む。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</si>
</sst>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_ * #,##0.00_ ;_ * \-#,##0.00_ ;_ * &quot;-&quot;_ ;_ @_ "/>
    <numFmt numFmtId="179" formatCode="_ * #,##0.0_ ;_ * \-#,##0.0_ ;_ * &quot;-&quot;?_ ;_ @_ "/>
    <numFmt numFmtId="180" formatCode="#,##0_ "/>
    <numFmt numFmtId="181" formatCode="#,##0,"/>
    <numFmt numFmtId="182" formatCode="#,##0;&quot;△ &quot;#,##0"/>
    <numFmt numFmtId="183" formatCode="#,##0.0;&quot;△ &quot;#,##0.0"/>
    <numFmt numFmtId="184" formatCode="0.0%"/>
    <numFmt numFmtId="185" formatCode="0.00_ "/>
    <numFmt numFmtId="186" formatCode="0.0_);[Red]\(0.0\)"/>
    <numFmt numFmtId="187" formatCode="0.0_ "/>
    <numFmt numFmtId="188" formatCode="#,##0_);[Red]\(#,##0\)"/>
    <numFmt numFmtId="189" formatCode="0_ "/>
    <numFmt numFmtId="190" formatCode="#,##0_ ;[Red]\-#,##0\ "/>
    <numFmt numFmtId="191" formatCode="0_);\(0\)"/>
    <numFmt numFmtId="192" formatCode="[&lt;=99999999]####\-####;\(00\)\ ####\-####"/>
    <numFmt numFmtId="193" formatCode="\(0\)"/>
    <numFmt numFmtId="194" formatCode="\(#,##0\);[Red]\(#,##0\)\ "/>
    <numFmt numFmtId="195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38" fontId="6" fillId="0" borderId="0" xfId="17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 wrapText="1" shrinkToFit="1"/>
    </xf>
    <xf numFmtId="0" fontId="4" fillId="0" borderId="6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0" fontId="4" fillId="0" borderId="0" xfId="17" applyNumberFormat="1" applyFont="1" applyAlignment="1">
      <alignment horizontal="right" vertical="center"/>
    </xf>
    <xf numFmtId="180" fontId="4" fillId="0" borderId="7" xfId="17" applyNumberFormat="1" applyFont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8" fontId="5" fillId="0" borderId="0" xfId="17" applyFont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7" xfId="17" applyNumberFormat="1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1" fontId="10" fillId="0" borderId="0" xfId="17" applyNumberFormat="1" applyFont="1" applyAlignment="1">
      <alignment vertical="center"/>
    </xf>
    <xf numFmtId="41" fontId="4" fillId="0" borderId="0" xfId="17" applyNumberFormat="1" applyFont="1" applyAlignment="1">
      <alignment vertical="center"/>
    </xf>
    <xf numFmtId="41" fontId="4" fillId="0" borderId="0" xfId="17" applyNumberFormat="1" applyFont="1" applyAlignment="1">
      <alignment horizontal="center" vertical="center"/>
    </xf>
    <xf numFmtId="41" fontId="4" fillId="0" borderId="1" xfId="17" applyNumberFormat="1" applyFont="1" applyBorder="1" applyAlignment="1">
      <alignment vertical="center"/>
    </xf>
    <xf numFmtId="41" fontId="4" fillId="0" borderId="2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7" fillId="0" borderId="12" xfId="17" applyNumberFormat="1" applyFont="1" applyBorder="1" applyAlignment="1">
      <alignment horizontal="center" vertical="center"/>
    </xf>
    <xf numFmtId="41" fontId="7" fillId="0" borderId="13" xfId="17" applyNumberFormat="1" applyFont="1" applyBorder="1" applyAlignment="1">
      <alignment horizontal="center" vertical="center" wrapText="1"/>
    </xf>
    <xf numFmtId="41" fontId="4" fillId="0" borderId="13" xfId="17" applyNumberFormat="1" applyFont="1" applyBorder="1" applyAlignment="1">
      <alignment horizontal="right" vertical="center"/>
    </xf>
    <xf numFmtId="41" fontId="4" fillId="0" borderId="2" xfId="17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41" fontId="5" fillId="0" borderId="0" xfId="17" applyNumberFormat="1" applyFont="1" applyAlignment="1">
      <alignment vertical="center"/>
    </xf>
    <xf numFmtId="41" fontId="4" fillId="0" borderId="14" xfId="17" applyNumberFormat="1" applyFont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41" fontId="4" fillId="0" borderId="0" xfId="17" applyNumberFormat="1" applyFont="1" applyFill="1" applyAlignment="1">
      <alignment vertical="center"/>
    </xf>
    <xf numFmtId="41" fontId="7" fillId="0" borderId="0" xfId="17" applyNumberFormat="1" applyFont="1" applyAlignment="1">
      <alignment vertical="center"/>
    </xf>
    <xf numFmtId="38" fontId="10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11" fillId="0" borderId="0" xfId="17" applyFont="1" applyAlignment="1">
      <alignment horizontal="distributed" vertical="center"/>
    </xf>
    <xf numFmtId="38" fontId="4" fillId="0" borderId="1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15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2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41" fontId="7" fillId="0" borderId="0" xfId="17" applyNumberFormat="1" applyFont="1" applyAlignment="1">
      <alignment horizontal="left" vertical="center"/>
    </xf>
    <xf numFmtId="38" fontId="4" fillId="0" borderId="1" xfId="17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 shrinkToFit="1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0" xfId="17" applyFont="1" applyFill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38" fontId="5" fillId="0" borderId="0" xfId="17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41" fontId="5" fillId="0" borderId="0" xfId="17" applyNumberFormat="1" applyFont="1" applyAlignment="1">
      <alignment/>
    </xf>
    <xf numFmtId="0" fontId="4" fillId="0" borderId="18" xfId="0" applyFont="1" applyBorder="1" applyAlignment="1">
      <alignment horizontal="left" indent="1"/>
    </xf>
    <xf numFmtId="0" fontId="4" fillId="0" borderId="2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41" fontId="7" fillId="0" borderId="0" xfId="17" applyNumberFormat="1" applyFont="1" applyAlignment="1">
      <alignment horizontal="left" vertical="center" indent="1"/>
    </xf>
    <xf numFmtId="0" fontId="7" fillId="0" borderId="6" xfId="0" applyFont="1" applyBorder="1" applyAlignment="1">
      <alignment horizontal="center" vertical="distributed" textRotation="255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38" fontId="4" fillId="0" borderId="17" xfId="17" applyFont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4" fillId="0" borderId="0" xfId="17" applyNumberFormat="1" applyFont="1" applyAlignment="1">
      <alignment horizontal="right"/>
    </xf>
    <xf numFmtId="38" fontId="4" fillId="0" borderId="4" xfId="17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38" fontId="4" fillId="0" borderId="0" xfId="17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4" fillId="0" borderId="19" xfId="17" applyFont="1" applyBorder="1" applyAlignment="1">
      <alignment vertical="center"/>
    </xf>
    <xf numFmtId="38" fontId="4" fillId="0" borderId="0" xfId="17" applyFont="1" applyAlignment="1">
      <alignment horizontal="right"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38" fontId="5" fillId="0" borderId="0" xfId="17" applyFont="1" applyBorder="1" applyAlignment="1">
      <alignment horizontal="center" vertical="center"/>
    </xf>
    <xf numFmtId="38" fontId="5" fillId="0" borderId="2" xfId="17" applyFont="1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38" fontId="4" fillId="0" borderId="0" xfId="17" applyFont="1" applyBorder="1" applyAlignment="1">
      <alignment horizontal="distributed" vertical="center"/>
    </xf>
    <xf numFmtId="0" fontId="5" fillId="0" borderId="0" xfId="17" applyNumberFormat="1" applyFont="1" applyAlignment="1">
      <alignment horizontal="right"/>
    </xf>
    <xf numFmtId="38" fontId="7" fillId="0" borderId="0" xfId="17" applyFont="1" applyAlignment="1">
      <alignment vertical="center"/>
    </xf>
    <xf numFmtId="0" fontId="4" fillId="0" borderId="0" xfId="17" applyNumberFormat="1" applyFont="1" applyAlignment="1">
      <alignment horizontal="right"/>
    </xf>
    <xf numFmtId="0" fontId="4" fillId="0" borderId="17" xfId="0" applyFont="1" applyBorder="1" applyAlignment="1">
      <alignment/>
    </xf>
    <xf numFmtId="41" fontId="5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/>
    </xf>
    <xf numFmtId="180" fontId="5" fillId="0" borderId="0" xfId="17" applyNumberFormat="1" applyFont="1" applyAlignment="1">
      <alignment horizontal="right" vertical="center"/>
    </xf>
    <xf numFmtId="180" fontId="5" fillId="0" borderId="7" xfId="17" applyNumberFormat="1" applyFont="1" applyBorder="1" applyAlignment="1">
      <alignment horizontal="right" vertical="center"/>
    </xf>
    <xf numFmtId="180" fontId="5" fillId="0" borderId="0" xfId="17" applyNumberFormat="1" applyFont="1" applyBorder="1" applyAlignment="1">
      <alignment horizontal="right" vertical="center"/>
    </xf>
    <xf numFmtId="41" fontId="5" fillId="0" borderId="0" xfId="17" applyNumberFormat="1" applyFont="1" applyAlignment="1">
      <alignment horizontal="right" vertical="center"/>
    </xf>
    <xf numFmtId="41" fontId="5" fillId="0" borderId="7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17" applyNumberFormat="1" applyFont="1" applyBorder="1" applyAlignment="1">
      <alignment vertical="center"/>
    </xf>
    <xf numFmtId="38" fontId="5" fillId="0" borderId="0" xfId="17" applyFont="1" applyFill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21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 textRotation="255"/>
    </xf>
    <xf numFmtId="0" fontId="4" fillId="0" borderId="12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vertical="distributed" textRotation="255"/>
    </xf>
    <xf numFmtId="0" fontId="4" fillId="0" borderId="8" xfId="0" applyFont="1" applyBorder="1" applyAlignment="1">
      <alignment vertical="distributed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 textRotation="255"/>
    </xf>
    <xf numFmtId="0" fontId="4" fillId="0" borderId="2" xfId="0" applyFont="1" applyBorder="1" applyAlignment="1">
      <alignment horizontal="distributed" vertical="distributed" textRotation="255"/>
    </xf>
    <xf numFmtId="0" fontId="4" fillId="0" borderId="8" xfId="0" applyFont="1" applyBorder="1" applyAlignment="1">
      <alignment horizontal="distributed" vertical="distributed" textRotation="255"/>
    </xf>
    <xf numFmtId="0" fontId="4" fillId="0" borderId="12" xfId="0" applyFont="1" applyBorder="1" applyAlignment="1">
      <alignment horizontal="distributed" vertical="distributed" textRotation="255"/>
    </xf>
    <xf numFmtId="0" fontId="4" fillId="0" borderId="22" xfId="0" applyFont="1" applyBorder="1" applyAlignment="1">
      <alignment horizontal="distributed" vertical="distributed" textRotation="255"/>
    </xf>
    <xf numFmtId="0" fontId="4" fillId="0" borderId="13" xfId="0" applyFont="1" applyBorder="1" applyAlignment="1">
      <alignment horizontal="distributed" vertical="distributed" textRotation="255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distributed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41" fontId="4" fillId="0" borderId="0" xfId="17" applyNumberFormat="1" applyFont="1" applyBorder="1" applyAlignment="1">
      <alignment horizontal="center" vertical="center"/>
    </xf>
    <xf numFmtId="41" fontId="4" fillId="0" borderId="9" xfId="17" applyNumberFormat="1" applyFont="1" applyBorder="1" applyAlignment="1">
      <alignment horizontal="center" vertical="center"/>
    </xf>
    <xf numFmtId="41" fontId="4" fillId="0" borderId="15" xfId="17" applyNumberFormat="1" applyFont="1" applyBorder="1" applyAlignment="1">
      <alignment horizontal="center" vertical="center"/>
    </xf>
    <xf numFmtId="41" fontId="4" fillId="0" borderId="5" xfId="17" applyNumberFormat="1" applyFont="1" applyBorder="1" applyAlignment="1">
      <alignment horizontal="center" vertical="center"/>
    </xf>
    <xf numFmtId="41" fontId="4" fillId="0" borderId="5" xfId="17" applyNumberFormat="1" applyFont="1" applyBorder="1" applyAlignment="1">
      <alignment horizontal="center" vertical="center" readingOrder="2"/>
    </xf>
    <xf numFmtId="41" fontId="4" fillId="0" borderId="12" xfId="17" applyNumberFormat="1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8" xfId="17" applyNumberFormat="1" applyFont="1" applyBorder="1" applyAlignment="1">
      <alignment horizontal="center" vertical="center"/>
    </xf>
    <xf numFmtId="41" fontId="4" fillId="0" borderId="13" xfId="17" applyNumberFormat="1" applyFont="1" applyBorder="1" applyAlignment="1">
      <alignment horizontal="center" vertical="center"/>
    </xf>
    <xf numFmtId="41" fontId="4" fillId="0" borderId="13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distributed" vertical="center"/>
    </xf>
    <xf numFmtId="41" fontId="4" fillId="0" borderId="12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center" vertical="center"/>
    </xf>
    <xf numFmtId="41" fontId="4" fillId="0" borderId="19" xfId="17" applyNumberFormat="1" applyFont="1" applyBorder="1" applyAlignment="1">
      <alignment horizontal="right" vertical="center"/>
    </xf>
    <xf numFmtId="41" fontId="4" fillId="0" borderId="2" xfId="17" applyNumberFormat="1" applyFont="1" applyBorder="1" applyAlignment="1">
      <alignment horizontal="right" vertical="center"/>
    </xf>
    <xf numFmtId="41" fontId="4" fillId="0" borderId="2" xfId="17" applyNumberFormat="1" applyFont="1" applyBorder="1" applyAlignment="1">
      <alignment horizontal="left" vertical="center"/>
    </xf>
    <xf numFmtId="41" fontId="4" fillId="0" borderId="8" xfId="17" applyNumberFormat="1" applyFont="1" applyBorder="1" applyAlignment="1">
      <alignment horizontal="left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10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right" vertical="center"/>
    </xf>
    <xf numFmtId="38" fontId="4" fillId="0" borderId="9" xfId="17" applyFont="1" applyBorder="1" applyAlignment="1">
      <alignment horizontal="left"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41" fontId="1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828675</xdr:colOff>
      <xdr:row>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2314575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57150</xdr:rowOff>
    </xdr:from>
    <xdr:to>
      <xdr:col>1</xdr:col>
      <xdr:colOff>657225</xdr:colOff>
      <xdr:row>22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66775" y="3667125"/>
          <a:ext cx="38100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47625</xdr:rowOff>
    </xdr:from>
    <xdr:to>
      <xdr:col>1</xdr:col>
      <xdr:colOff>666750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66775" y="4229100"/>
          <a:ext cx="47625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57150</xdr:rowOff>
    </xdr:from>
    <xdr:to>
      <xdr:col>1</xdr:col>
      <xdr:colOff>666750</xdr:colOff>
      <xdr:row>31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866775" y="4810125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34</xdr:row>
      <xdr:rowOff>38100</xdr:rowOff>
    </xdr:from>
    <xdr:to>
      <xdr:col>1</xdr:col>
      <xdr:colOff>676275</xdr:colOff>
      <xdr:row>36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885825" y="5648325"/>
          <a:ext cx="38100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37</xdr:row>
      <xdr:rowOff>66675</xdr:rowOff>
    </xdr:from>
    <xdr:to>
      <xdr:col>1</xdr:col>
      <xdr:colOff>676275</xdr:colOff>
      <xdr:row>40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885825" y="6105525"/>
          <a:ext cx="38100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32</xdr:row>
      <xdr:rowOff>38100</xdr:rowOff>
    </xdr:from>
    <xdr:to>
      <xdr:col>1</xdr:col>
      <xdr:colOff>676275</xdr:colOff>
      <xdr:row>33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876300" y="5362575"/>
          <a:ext cx="47625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42</xdr:row>
      <xdr:rowOff>47625</xdr:rowOff>
    </xdr:from>
    <xdr:to>
      <xdr:col>1</xdr:col>
      <xdr:colOff>666750</xdr:colOff>
      <xdr:row>43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876300" y="6800850"/>
          <a:ext cx="38100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142875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1953875" y="523875"/>
          <a:ext cx="2390775" cy="1247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47625</xdr:rowOff>
    </xdr:from>
    <xdr:to>
      <xdr:col>23</xdr:col>
      <xdr:colOff>85725</xdr:colOff>
      <xdr:row>22</xdr:row>
      <xdr:rowOff>104775</xdr:rowOff>
    </xdr:to>
    <xdr:sp>
      <xdr:nvSpPr>
        <xdr:cNvPr id="10" name="AutoShape 10"/>
        <xdr:cNvSpPr>
          <a:spLocks/>
        </xdr:cNvSpPr>
      </xdr:nvSpPr>
      <xdr:spPr>
        <a:xfrm flipH="1">
          <a:off x="13677900" y="3657600"/>
          <a:ext cx="6667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66675</xdr:rowOff>
    </xdr:from>
    <xdr:to>
      <xdr:col>23</xdr:col>
      <xdr:colOff>76200</xdr:colOff>
      <xdr:row>26</xdr:row>
      <xdr:rowOff>123825</xdr:rowOff>
    </xdr:to>
    <xdr:sp>
      <xdr:nvSpPr>
        <xdr:cNvPr id="11" name="AutoShape 11"/>
        <xdr:cNvSpPr>
          <a:spLocks/>
        </xdr:cNvSpPr>
      </xdr:nvSpPr>
      <xdr:spPr>
        <a:xfrm flipH="1">
          <a:off x="13677900" y="4248150"/>
          <a:ext cx="57150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66675</xdr:rowOff>
    </xdr:from>
    <xdr:to>
      <xdr:col>23</xdr:col>
      <xdr:colOff>57150</xdr:colOff>
      <xdr:row>31</xdr:row>
      <xdr:rowOff>95250</xdr:rowOff>
    </xdr:to>
    <xdr:sp>
      <xdr:nvSpPr>
        <xdr:cNvPr id="12" name="AutoShape 12"/>
        <xdr:cNvSpPr>
          <a:spLocks/>
        </xdr:cNvSpPr>
      </xdr:nvSpPr>
      <xdr:spPr>
        <a:xfrm flipH="1">
          <a:off x="13677900" y="4819650"/>
          <a:ext cx="38100" cy="4572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34</xdr:row>
      <xdr:rowOff>57150</xdr:rowOff>
    </xdr:from>
    <xdr:to>
      <xdr:col>23</xdr:col>
      <xdr:colOff>76200</xdr:colOff>
      <xdr:row>36</xdr:row>
      <xdr:rowOff>114300</xdr:rowOff>
    </xdr:to>
    <xdr:sp>
      <xdr:nvSpPr>
        <xdr:cNvPr id="13" name="AutoShape 13"/>
        <xdr:cNvSpPr>
          <a:spLocks/>
        </xdr:cNvSpPr>
      </xdr:nvSpPr>
      <xdr:spPr>
        <a:xfrm flipH="1">
          <a:off x="13687425" y="5667375"/>
          <a:ext cx="4762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37</xdr:row>
      <xdr:rowOff>66675</xdr:rowOff>
    </xdr:from>
    <xdr:to>
      <xdr:col>23</xdr:col>
      <xdr:colOff>76200</xdr:colOff>
      <xdr:row>40</xdr:row>
      <xdr:rowOff>85725</xdr:rowOff>
    </xdr:to>
    <xdr:sp>
      <xdr:nvSpPr>
        <xdr:cNvPr id="14" name="AutoShape 14"/>
        <xdr:cNvSpPr>
          <a:spLocks/>
        </xdr:cNvSpPr>
      </xdr:nvSpPr>
      <xdr:spPr>
        <a:xfrm flipH="1">
          <a:off x="13687425" y="6105525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32</xdr:row>
      <xdr:rowOff>38100</xdr:rowOff>
    </xdr:from>
    <xdr:to>
      <xdr:col>23</xdr:col>
      <xdr:colOff>66675</xdr:colOff>
      <xdr:row>33</xdr:row>
      <xdr:rowOff>104775</xdr:rowOff>
    </xdr:to>
    <xdr:sp>
      <xdr:nvSpPr>
        <xdr:cNvPr id="15" name="AutoShape 15"/>
        <xdr:cNvSpPr>
          <a:spLocks/>
        </xdr:cNvSpPr>
      </xdr:nvSpPr>
      <xdr:spPr>
        <a:xfrm flipH="1">
          <a:off x="13687425" y="5362575"/>
          <a:ext cx="38100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42</xdr:row>
      <xdr:rowOff>47625</xdr:rowOff>
    </xdr:from>
    <xdr:to>
      <xdr:col>23</xdr:col>
      <xdr:colOff>85725</xdr:colOff>
      <xdr:row>43</xdr:row>
      <xdr:rowOff>104775</xdr:rowOff>
    </xdr:to>
    <xdr:sp>
      <xdr:nvSpPr>
        <xdr:cNvPr id="16" name="AutoShape 16"/>
        <xdr:cNvSpPr>
          <a:spLocks/>
        </xdr:cNvSpPr>
      </xdr:nvSpPr>
      <xdr:spPr>
        <a:xfrm flipH="1">
          <a:off x="13696950" y="6800850"/>
          <a:ext cx="47625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"/>
          <a:ext cx="9906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5049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733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1238250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28194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342900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94297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0287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1085850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08585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1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038725"/>
          <a:ext cx="110490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409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667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552450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3144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61975"/>
          <a:ext cx="14001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29241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2190750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21812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66675</xdr:colOff>
      <xdr:row>29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00275" y="6810375"/>
          <a:ext cx="66675" cy="2762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19050</xdr:rowOff>
    </xdr:from>
    <xdr:to>
      <xdr:col>1</xdr:col>
      <xdr:colOff>66675</xdr:colOff>
      <xdr:row>36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2200275" y="8629650"/>
          <a:ext cx="66675" cy="2762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0962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57450"/>
          <a:ext cx="819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0382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61" customWidth="1"/>
    <col min="2" max="2" width="9.00390625" style="61" customWidth="1"/>
    <col min="3" max="3" width="7.25390625" style="61" customWidth="1"/>
    <col min="4" max="4" width="11.875" style="61" customWidth="1"/>
    <col min="5" max="5" width="8.875" style="61" customWidth="1"/>
    <col min="6" max="6" width="8.125" style="61" customWidth="1"/>
    <col min="7" max="7" width="8.25390625" style="61" customWidth="1"/>
    <col min="8" max="8" width="7.875" style="61" customWidth="1"/>
    <col min="9" max="9" width="7.25390625" style="61" customWidth="1"/>
    <col min="10" max="10" width="8.25390625" style="61" customWidth="1"/>
    <col min="11" max="11" width="7.75390625" style="61" customWidth="1"/>
    <col min="12" max="12" width="7.375" style="61" customWidth="1"/>
    <col min="13" max="13" width="7.25390625" style="61" customWidth="1"/>
    <col min="14" max="14" width="8.50390625" style="61" customWidth="1"/>
    <col min="15" max="16" width="7.75390625" style="61" customWidth="1"/>
    <col min="17" max="17" width="7.50390625" style="61" customWidth="1"/>
    <col min="18" max="18" width="8.00390625" style="61" customWidth="1"/>
    <col min="19" max="19" width="8.50390625" style="61" customWidth="1"/>
    <col min="20" max="20" width="6.50390625" style="61" customWidth="1"/>
    <col min="21" max="21" width="3.25390625" style="61" customWidth="1"/>
    <col min="22" max="22" width="11.875" style="61" customWidth="1"/>
    <col min="23" max="23" width="7.25390625" style="61" customWidth="1"/>
    <col min="24" max="24" width="9.00390625" style="61" customWidth="1"/>
    <col min="25" max="16384" width="8.875" style="61" customWidth="1"/>
  </cols>
  <sheetData>
    <row r="1" spans="4:24" s="3" customFormat="1" ht="18" customHeight="1">
      <c r="D1" s="4"/>
      <c r="L1" s="5" t="s">
        <v>3</v>
      </c>
      <c r="M1" s="3" t="s">
        <v>4</v>
      </c>
      <c r="X1" s="4"/>
    </row>
    <row r="2" spans="4:24" s="6" customFormat="1" ht="12" customHeight="1">
      <c r="D2" s="7"/>
      <c r="I2" s="8"/>
      <c r="J2" s="8"/>
      <c r="K2" s="8"/>
      <c r="L2" s="8"/>
      <c r="M2" s="8"/>
      <c r="N2" s="8"/>
      <c r="O2" s="8"/>
      <c r="P2" s="8"/>
      <c r="X2" s="7"/>
    </row>
    <row r="3" spans="1:24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" customFormat="1" ht="12.75" customHeight="1">
      <c r="A4" s="10"/>
      <c r="B4" s="10"/>
      <c r="D4" s="11"/>
      <c r="E4" s="278" t="s">
        <v>5</v>
      </c>
      <c r="F4" s="257"/>
      <c r="G4" s="257"/>
      <c r="H4" s="257"/>
      <c r="I4" s="257"/>
      <c r="J4" s="257"/>
      <c r="K4" s="257"/>
      <c r="L4" s="257"/>
      <c r="M4" s="258"/>
      <c r="N4" s="236" t="s">
        <v>6</v>
      </c>
      <c r="O4" s="236"/>
      <c r="P4" s="236"/>
      <c r="Q4" s="236"/>
      <c r="R4" s="236"/>
      <c r="S4" s="236"/>
      <c r="T4" s="232" t="s">
        <v>7</v>
      </c>
      <c r="U4" s="12"/>
      <c r="V4" s="13"/>
      <c r="W4" s="13"/>
      <c r="X4" s="14"/>
    </row>
    <row r="5" spans="1:24" s="1" customFormat="1" ht="15" customHeight="1">
      <c r="A5" s="10"/>
      <c r="B5" s="10"/>
      <c r="C5" s="10" t="s">
        <v>275</v>
      </c>
      <c r="D5" s="28"/>
      <c r="E5" s="259" t="s">
        <v>8</v>
      </c>
      <c r="F5" s="262" t="s">
        <v>9</v>
      </c>
      <c r="G5" s="265" t="s">
        <v>10</v>
      </c>
      <c r="H5" s="265"/>
      <c r="I5" s="265"/>
      <c r="J5" s="265"/>
      <c r="K5" s="265"/>
      <c r="L5" s="265"/>
      <c r="M5" s="245"/>
      <c r="N5" s="262" t="s">
        <v>8</v>
      </c>
      <c r="O5" s="262" t="s">
        <v>11</v>
      </c>
      <c r="P5" s="244" t="s">
        <v>12</v>
      </c>
      <c r="Q5" s="244" t="s">
        <v>13</v>
      </c>
      <c r="R5" s="247" t="s">
        <v>14</v>
      </c>
      <c r="S5" s="235" t="s">
        <v>15</v>
      </c>
      <c r="T5" s="233"/>
      <c r="U5" s="29" t="s">
        <v>275</v>
      </c>
      <c r="W5" s="10"/>
      <c r="X5" s="19"/>
    </row>
    <row r="6" spans="1:24" s="1" customFormat="1" ht="15" customHeight="1">
      <c r="A6" s="20"/>
      <c r="B6" s="20"/>
      <c r="C6" s="20"/>
      <c r="D6" s="16" t="s">
        <v>276</v>
      </c>
      <c r="E6" s="260"/>
      <c r="F6" s="263"/>
      <c r="G6" s="246" t="s">
        <v>16</v>
      </c>
      <c r="H6" s="265" t="s">
        <v>17</v>
      </c>
      <c r="I6" s="265"/>
      <c r="J6" s="265"/>
      <c r="K6" s="247" t="s">
        <v>18</v>
      </c>
      <c r="L6" s="249" t="s">
        <v>19</v>
      </c>
      <c r="M6" s="251" t="s">
        <v>20</v>
      </c>
      <c r="N6" s="263"/>
      <c r="O6" s="263"/>
      <c r="P6" s="244"/>
      <c r="Q6" s="244"/>
      <c r="R6" s="234"/>
      <c r="S6" s="235"/>
      <c r="T6" s="233"/>
      <c r="U6" s="21"/>
      <c r="V6" s="15" t="s">
        <v>343</v>
      </c>
      <c r="W6" s="20"/>
      <c r="X6" s="19"/>
    </row>
    <row r="7" spans="1:24" s="1" customFormat="1" ht="54" customHeight="1">
      <c r="A7" s="280" t="s">
        <v>361</v>
      </c>
      <c r="B7" s="280"/>
      <c r="C7" s="280"/>
      <c r="D7" s="22"/>
      <c r="E7" s="261"/>
      <c r="F7" s="264"/>
      <c r="G7" s="246"/>
      <c r="H7" s="24" t="s">
        <v>16</v>
      </c>
      <c r="I7" s="25" t="s">
        <v>21</v>
      </c>
      <c r="J7" s="25" t="s">
        <v>22</v>
      </c>
      <c r="K7" s="248"/>
      <c r="L7" s="250"/>
      <c r="M7" s="252"/>
      <c r="N7" s="264"/>
      <c r="O7" s="264"/>
      <c r="P7" s="244"/>
      <c r="Q7" s="244"/>
      <c r="R7" s="248"/>
      <c r="S7" s="235"/>
      <c r="T7" s="233"/>
      <c r="U7" s="27"/>
      <c r="V7" s="23"/>
      <c r="W7" s="280" t="s">
        <v>361</v>
      </c>
      <c r="X7" s="280"/>
    </row>
    <row r="8" spans="1:24" s="1" customFormat="1" ht="3" customHeight="1">
      <c r="A8" s="10"/>
      <c r="B8" s="10"/>
      <c r="C8" s="10"/>
      <c r="D8" s="28"/>
      <c r="N8" s="29"/>
      <c r="O8" s="10"/>
      <c r="P8" s="10"/>
      <c r="Q8" s="10"/>
      <c r="R8" s="10"/>
      <c r="S8" s="10"/>
      <c r="U8" s="29"/>
      <c r="V8" s="10"/>
      <c r="W8" s="10"/>
      <c r="X8" s="10"/>
    </row>
    <row r="9" spans="2:40" s="1" customFormat="1" ht="12.75" customHeight="1">
      <c r="B9" s="48" t="s">
        <v>290</v>
      </c>
      <c r="C9" s="30">
        <v>13</v>
      </c>
      <c r="D9" s="114" t="s">
        <v>78</v>
      </c>
      <c r="E9" s="31">
        <v>18640</v>
      </c>
      <c r="F9" s="31">
        <v>141</v>
      </c>
      <c r="G9" s="31">
        <v>18499</v>
      </c>
      <c r="H9" s="31">
        <v>15373</v>
      </c>
      <c r="I9" s="31">
        <v>62</v>
      </c>
      <c r="J9" s="31">
        <v>15311</v>
      </c>
      <c r="K9" s="31">
        <v>3002</v>
      </c>
      <c r="L9" s="31">
        <v>87</v>
      </c>
      <c r="M9" s="31">
        <v>37</v>
      </c>
      <c r="N9" s="32">
        <v>18364</v>
      </c>
      <c r="O9" s="33">
        <v>7888</v>
      </c>
      <c r="P9" s="33">
        <v>5193</v>
      </c>
      <c r="Q9" s="33">
        <v>26</v>
      </c>
      <c r="R9" s="33">
        <v>3204</v>
      </c>
      <c r="S9" s="33">
        <v>2053</v>
      </c>
      <c r="T9" s="31">
        <v>276</v>
      </c>
      <c r="U9" s="29"/>
      <c r="V9" s="48" t="s">
        <v>290</v>
      </c>
      <c r="W9" s="30">
        <v>13</v>
      </c>
      <c r="X9" s="47" t="s">
        <v>78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2:40" s="1" customFormat="1" ht="12.75" customHeight="1">
      <c r="B10" s="30"/>
      <c r="C10" s="30">
        <v>14</v>
      </c>
      <c r="D10" s="11"/>
      <c r="E10" s="31">
        <v>19010</v>
      </c>
      <c r="F10" s="31">
        <v>276</v>
      </c>
      <c r="G10" s="31">
        <v>18734</v>
      </c>
      <c r="H10" s="31">
        <v>15370</v>
      </c>
      <c r="I10" s="31">
        <v>81</v>
      </c>
      <c r="J10" s="31">
        <v>15289</v>
      </c>
      <c r="K10" s="31">
        <v>3198</v>
      </c>
      <c r="L10" s="31">
        <v>122</v>
      </c>
      <c r="M10" s="31">
        <v>44</v>
      </c>
      <c r="N10" s="32">
        <v>18900</v>
      </c>
      <c r="O10" s="33">
        <v>7796</v>
      </c>
      <c r="P10" s="33">
        <v>5249</v>
      </c>
      <c r="Q10" s="33">
        <v>33</v>
      </c>
      <c r="R10" s="33">
        <v>3751</v>
      </c>
      <c r="S10" s="33">
        <v>2071</v>
      </c>
      <c r="T10" s="31">
        <v>110</v>
      </c>
      <c r="U10" s="29"/>
      <c r="V10" s="30"/>
      <c r="W10" s="30">
        <v>14</v>
      </c>
      <c r="X10" s="30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2:40" s="1" customFormat="1" ht="12.75" customHeight="1">
      <c r="B11" s="30"/>
      <c r="C11" s="30">
        <v>15</v>
      </c>
      <c r="D11" s="11"/>
      <c r="E11" s="31">
        <v>18572</v>
      </c>
      <c r="F11" s="31">
        <v>110</v>
      </c>
      <c r="G11" s="31">
        <v>18462</v>
      </c>
      <c r="H11" s="31">
        <v>15174</v>
      </c>
      <c r="I11" s="31">
        <v>161</v>
      </c>
      <c r="J11" s="31">
        <v>15013</v>
      </c>
      <c r="K11" s="31">
        <v>3099</v>
      </c>
      <c r="L11" s="31">
        <v>141</v>
      </c>
      <c r="M11" s="31">
        <v>48</v>
      </c>
      <c r="N11" s="32">
        <v>18485</v>
      </c>
      <c r="O11" s="33">
        <v>7024</v>
      </c>
      <c r="P11" s="33">
        <v>5661</v>
      </c>
      <c r="Q11" s="33">
        <v>36</v>
      </c>
      <c r="R11" s="33">
        <v>3835</v>
      </c>
      <c r="S11" s="33">
        <v>1929</v>
      </c>
      <c r="T11" s="31">
        <v>87</v>
      </c>
      <c r="U11" s="29"/>
      <c r="V11" s="30"/>
      <c r="W11" s="30">
        <v>15</v>
      </c>
      <c r="X11" s="30"/>
      <c r="Y11" s="35"/>
      <c r="Z11" s="36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2:40" s="37" customFormat="1" ht="12.75" customHeight="1">
      <c r="B12" s="162"/>
      <c r="C12" s="30">
        <v>16</v>
      </c>
      <c r="D12" s="11"/>
      <c r="E12" s="31">
        <v>16110</v>
      </c>
      <c r="F12" s="31">
        <v>87</v>
      </c>
      <c r="G12" s="31">
        <v>16023</v>
      </c>
      <c r="H12" s="31">
        <v>13217</v>
      </c>
      <c r="I12" s="31">
        <v>67</v>
      </c>
      <c r="J12" s="31">
        <v>13150</v>
      </c>
      <c r="K12" s="31">
        <v>2653</v>
      </c>
      <c r="L12" s="31">
        <v>104</v>
      </c>
      <c r="M12" s="31">
        <v>49</v>
      </c>
      <c r="N12" s="32">
        <v>16011</v>
      </c>
      <c r="O12" s="33">
        <v>6203</v>
      </c>
      <c r="P12" s="33">
        <v>4958</v>
      </c>
      <c r="Q12" s="33">
        <v>23</v>
      </c>
      <c r="R12" s="33">
        <v>3097</v>
      </c>
      <c r="S12" s="33">
        <v>1730</v>
      </c>
      <c r="T12" s="31">
        <v>99</v>
      </c>
      <c r="U12" s="29"/>
      <c r="V12" s="30"/>
      <c r="W12" s="30">
        <v>16</v>
      </c>
      <c r="X12" s="162"/>
      <c r="Y12" s="38"/>
      <c r="Z12" s="133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2:40" s="37" customFormat="1" ht="12.75" customHeight="1">
      <c r="B13" s="162"/>
      <c r="C13" s="162">
        <v>17</v>
      </c>
      <c r="D13" s="135"/>
      <c r="E13" s="221">
        <f>SUM(E52,E15)</f>
        <v>15757</v>
      </c>
      <c r="F13" s="221">
        <f>SUM(F52,F15)</f>
        <v>99</v>
      </c>
      <c r="G13" s="221">
        <f>SUM(H13,K13,L13,M13)</f>
        <v>15658</v>
      </c>
      <c r="H13" s="221">
        <f>SUM(I13:J13)</f>
        <v>12987</v>
      </c>
      <c r="I13" s="221">
        <f aca="true" t="shared" si="0" ref="I13:T13">SUM(I52,I15)</f>
        <v>78</v>
      </c>
      <c r="J13" s="221">
        <f t="shared" si="0"/>
        <v>12909</v>
      </c>
      <c r="K13" s="221">
        <f t="shared" si="0"/>
        <v>2545</v>
      </c>
      <c r="L13" s="221">
        <f t="shared" si="0"/>
        <v>86</v>
      </c>
      <c r="M13" s="221">
        <f t="shared" si="0"/>
        <v>40</v>
      </c>
      <c r="N13" s="222">
        <f t="shared" si="0"/>
        <v>15622</v>
      </c>
      <c r="O13" s="223">
        <f t="shared" si="0"/>
        <v>6178</v>
      </c>
      <c r="P13" s="223">
        <f t="shared" si="0"/>
        <v>5051</v>
      </c>
      <c r="Q13" s="223">
        <f t="shared" si="0"/>
        <v>27</v>
      </c>
      <c r="R13" s="223">
        <f t="shared" si="0"/>
        <v>2835</v>
      </c>
      <c r="S13" s="223">
        <f t="shared" si="0"/>
        <v>1531</v>
      </c>
      <c r="T13" s="221">
        <f t="shared" si="0"/>
        <v>135</v>
      </c>
      <c r="U13" s="209"/>
      <c r="V13" s="162"/>
      <c r="W13" s="162">
        <v>17</v>
      </c>
      <c r="X13" s="162"/>
      <c r="Y13" s="38"/>
      <c r="Z13" s="133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s="1" customFormat="1" ht="11.25" customHeight="1">
      <c r="A14" s="10"/>
      <c r="B14" s="10"/>
      <c r="C14" s="10"/>
      <c r="D14" s="28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1"/>
      <c r="Q14" s="41"/>
      <c r="R14" s="41"/>
      <c r="S14" s="41"/>
      <c r="T14" s="39"/>
      <c r="U14" s="29"/>
      <c r="V14" s="10"/>
      <c r="W14" s="10"/>
      <c r="X14" s="1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11.25" customHeight="1">
      <c r="A15" s="266" t="s">
        <v>23</v>
      </c>
      <c r="B15" s="266"/>
      <c r="C15" s="266"/>
      <c r="D15" s="267"/>
      <c r="E15" s="224">
        <f aca="true" t="shared" si="1" ref="E15:E20">SUM(G15,F15)</f>
        <v>8537</v>
      </c>
      <c r="F15" s="224">
        <f>SUM(F16:F50)</f>
        <v>86</v>
      </c>
      <c r="G15" s="224">
        <f aca="true" t="shared" si="2" ref="G15:G60">SUM(H15,K15:M15)</f>
        <v>8451</v>
      </c>
      <c r="H15" s="224">
        <f aca="true" t="shared" si="3" ref="H15:M15">SUM(H16:H50)</f>
        <v>7404</v>
      </c>
      <c r="I15" s="224">
        <f t="shared" si="3"/>
        <v>56</v>
      </c>
      <c r="J15" s="224">
        <f t="shared" si="3"/>
        <v>7348</v>
      </c>
      <c r="K15" s="224">
        <f t="shared" si="3"/>
        <v>1005</v>
      </c>
      <c r="L15" s="224">
        <f t="shared" si="3"/>
        <v>20</v>
      </c>
      <c r="M15" s="224">
        <f t="shared" si="3"/>
        <v>22</v>
      </c>
      <c r="N15" s="225">
        <f aca="true" t="shared" si="4" ref="N15:N60">SUM(O15:S15)</f>
        <v>8441</v>
      </c>
      <c r="O15" s="226">
        <f aca="true" t="shared" si="5" ref="O15:T15">SUM(O16:O50)</f>
        <v>1614</v>
      </c>
      <c r="P15" s="226">
        <f t="shared" si="5"/>
        <v>4637</v>
      </c>
      <c r="Q15" s="226">
        <f t="shared" si="5"/>
        <v>5</v>
      </c>
      <c r="R15" s="226">
        <f t="shared" si="5"/>
        <v>980</v>
      </c>
      <c r="S15" s="226">
        <f t="shared" si="5"/>
        <v>1205</v>
      </c>
      <c r="T15" s="224">
        <f t="shared" si="5"/>
        <v>77</v>
      </c>
      <c r="U15" s="270" t="s">
        <v>23</v>
      </c>
      <c r="V15" s="266"/>
      <c r="W15" s="266"/>
      <c r="X15" s="266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s="1" customFormat="1" ht="11.25" customHeight="1">
      <c r="A16" s="43"/>
      <c r="B16" s="272" t="s">
        <v>24</v>
      </c>
      <c r="C16" s="272"/>
      <c r="D16" s="273"/>
      <c r="E16" s="39">
        <f t="shared" si="1"/>
        <v>22</v>
      </c>
      <c r="F16" s="39">
        <v>12</v>
      </c>
      <c r="G16" s="39">
        <f t="shared" si="2"/>
        <v>10</v>
      </c>
      <c r="H16" s="39">
        <f aca="true" t="shared" si="6" ref="H16:H50">SUM(I16:J16)</f>
        <v>10</v>
      </c>
      <c r="I16" s="39">
        <v>1</v>
      </c>
      <c r="J16" s="39">
        <v>9</v>
      </c>
      <c r="K16" s="39">
        <v>0</v>
      </c>
      <c r="L16" s="39">
        <v>0</v>
      </c>
      <c r="M16" s="39">
        <v>0</v>
      </c>
      <c r="N16" s="40">
        <f t="shared" si="4"/>
        <v>21</v>
      </c>
      <c r="O16" s="41">
        <v>12</v>
      </c>
      <c r="P16" s="41">
        <v>7</v>
      </c>
      <c r="Q16" s="41">
        <v>0</v>
      </c>
      <c r="R16" s="41">
        <v>0</v>
      </c>
      <c r="S16" s="41">
        <v>2</v>
      </c>
      <c r="T16" s="39">
        <v>1</v>
      </c>
      <c r="U16" s="46"/>
      <c r="V16" s="272" t="s">
        <v>24</v>
      </c>
      <c r="W16" s="272"/>
      <c r="X16" s="272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s="1" customFormat="1" ht="11.25" customHeight="1">
      <c r="A17" s="43"/>
      <c r="B17" s="272" t="s">
        <v>310</v>
      </c>
      <c r="C17" s="272"/>
      <c r="D17" s="273"/>
      <c r="E17" s="39">
        <f t="shared" si="1"/>
        <v>0</v>
      </c>
      <c r="F17" s="39">
        <v>0</v>
      </c>
      <c r="G17" s="39">
        <f t="shared" si="2"/>
        <v>0</v>
      </c>
      <c r="H17" s="39">
        <f t="shared" si="6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f t="shared" si="4"/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39">
        <v>0</v>
      </c>
      <c r="U17" s="46"/>
      <c r="V17" s="272" t="s">
        <v>310</v>
      </c>
      <c r="W17" s="272"/>
      <c r="X17" s="272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s="1" customFormat="1" ht="11.25" customHeight="1">
      <c r="A18" s="43"/>
      <c r="B18" s="272" t="s">
        <v>25</v>
      </c>
      <c r="C18" s="272"/>
      <c r="D18" s="273"/>
      <c r="E18" s="39">
        <f t="shared" si="1"/>
        <v>15</v>
      </c>
      <c r="F18" s="39">
        <v>0</v>
      </c>
      <c r="G18" s="39">
        <f t="shared" si="2"/>
        <v>15</v>
      </c>
      <c r="H18" s="39">
        <f t="shared" si="6"/>
        <v>14</v>
      </c>
      <c r="I18" s="39">
        <v>0</v>
      </c>
      <c r="J18" s="39">
        <v>14</v>
      </c>
      <c r="K18" s="39">
        <v>1</v>
      </c>
      <c r="L18" s="39">
        <v>0</v>
      </c>
      <c r="M18" s="39">
        <v>0</v>
      </c>
      <c r="N18" s="40">
        <f t="shared" si="4"/>
        <v>14</v>
      </c>
      <c r="O18" s="41">
        <v>7</v>
      </c>
      <c r="P18" s="41">
        <v>1</v>
      </c>
      <c r="Q18" s="41">
        <v>0</v>
      </c>
      <c r="R18" s="41">
        <v>1</v>
      </c>
      <c r="S18" s="41">
        <v>5</v>
      </c>
      <c r="T18" s="39">
        <v>0</v>
      </c>
      <c r="U18" s="46"/>
      <c r="V18" s="272" t="s">
        <v>25</v>
      </c>
      <c r="W18" s="272"/>
      <c r="X18" s="272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1" customFormat="1" ht="11.25" customHeight="1">
      <c r="A19" s="43"/>
      <c r="B19" s="272" t="s">
        <v>26</v>
      </c>
      <c r="C19" s="272"/>
      <c r="D19" s="273"/>
      <c r="E19" s="39">
        <f t="shared" si="1"/>
        <v>131</v>
      </c>
      <c r="F19" s="39">
        <v>2</v>
      </c>
      <c r="G19" s="39">
        <f t="shared" si="2"/>
        <v>129</v>
      </c>
      <c r="H19" s="39">
        <f t="shared" si="6"/>
        <v>122</v>
      </c>
      <c r="I19" s="39">
        <v>3</v>
      </c>
      <c r="J19" s="39">
        <v>119</v>
      </c>
      <c r="K19" s="39">
        <v>7</v>
      </c>
      <c r="L19" s="39">
        <v>0</v>
      </c>
      <c r="M19" s="39">
        <v>0</v>
      </c>
      <c r="N19" s="40">
        <f t="shared" si="4"/>
        <v>140</v>
      </c>
      <c r="O19" s="41">
        <v>30</v>
      </c>
      <c r="P19" s="41">
        <v>42</v>
      </c>
      <c r="Q19" s="41">
        <v>0</v>
      </c>
      <c r="R19" s="41">
        <v>8</v>
      </c>
      <c r="S19" s="41">
        <v>60</v>
      </c>
      <c r="T19" s="39">
        <v>0</v>
      </c>
      <c r="U19" s="46"/>
      <c r="V19" s="272" t="s">
        <v>26</v>
      </c>
      <c r="W19" s="272"/>
      <c r="X19" s="272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s="1" customFormat="1" ht="11.25" customHeight="1">
      <c r="A20" s="43"/>
      <c r="B20" s="272" t="s">
        <v>27</v>
      </c>
      <c r="C20" s="272"/>
      <c r="D20" s="273"/>
      <c r="E20" s="39">
        <f t="shared" si="1"/>
        <v>46</v>
      </c>
      <c r="F20" s="39">
        <v>13</v>
      </c>
      <c r="G20" s="39">
        <f t="shared" si="2"/>
        <v>33</v>
      </c>
      <c r="H20" s="39">
        <f t="shared" si="6"/>
        <v>32</v>
      </c>
      <c r="I20" s="39">
        <v>9</v>
      </c>
      <c r="J20" s="39">
        <v>23</v>
      </c>
      <c r="K20" s="39">
        <v>1</v>
      </c>
      <c r="L20" s="39">
        <v>0</v>
      </c>
      <c r="M20" s="39">
        <v>0</v>
      </c>
      <c r="N20" s="40">
        <f t="shared" si="4"/>
        <v>44</v>
      </c>
      <c r="O20" s="41">
        <v>15</v>
      </c>
      <c r="P20" s="41">
        <v>28</v>
      </c>
      <c r="Q20" s="41">
        <v>0</v>
      </c>
      <c r="R20" s="41">
        <v>1</v>
      </c>
      <c r="S20" s="41">
        <v>0</v>
      </c>
      <c r="T20" s="39">
        <v>2</v>
      </c>
      <c r="U20" s="46"/>
      <c r="V20" s="272" t="s">
        <v>27</v>
      </c>
      <c r="W20" s="272"/>
      <c r="X20" s="272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s="1" customFormat="1" ht="11.25" customHeight="1">
      <c r="A21" s="43"/>
      <c r="B21" s="47" t="s">
        <v>377</v>
      </c>
      <c r="C21" s="274" t="s">
        <v>28</v>
      </c>
      <c r="D21" s="275"/>
      <c r="E21" s="39">
        <f>SUM(F21:G21)</f>
        <v>10</v>
      </c>
      <c r="F21" s="39">
        <v>0</v>
      </c>
      <c r="G21" s="39">
        <f t="shared" si="2"/>
        <v>10</v>
      </c>
      <c r="H21" s="39">
        <f t="shared" si="6"/>
        <v>9</v>
      </c>
      <c r="I21" s="39">
        <v>0</v>
      </c>
      <c r="J21" s="39">
        <v>9</v>
      </c>
      <c r="K21" s="39">
        <v>1</v>
      </c>
      <c r="L21" s="39">
        <v>0</v>
      </c>
      <c r="M21" s="39">
        <v>0</v>
      </c>
      <c r="N21" s="40">
        <f t="shared" si="4"/>
        <v>10</v>
      </c>
      <c r="O21" s="41">
        <v>9</v>
      </c>
      <c r="P21" s="41">
        <v>0</v>
      </c>
      <c r="Q21" s="41">
        <v>0</v>
      </c>
      <c r="R21" s="41">
        <v>1</v>
      </c>
      <c r="S21" s="41">
        <v>0</v>
      </c>
      <c r="T21" s="39">
        <v>0</v>
      </c>
      <c r="U21" s="46"/>
      <c r="V21" s="274" t="s">
        <v>28</v>
      </c>
      <c r="W21" s="274"/>
      <c r="X21" s="48" t="s">
        <v>376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s="1" customFormat="1" ht="11.25" customHeight="1">
      <c r="A22" s="43"/>
      <c r="B22" s="47" t="s">
        <v>29</v>
      </c>
      <c r="C22" s="276" t="s">
        <v>30</v>
      </c>
      <c r="D22" s="277"/>
      <c r="E22" s="39">
        <f>SUM(F22:G22)</f>
        <v>39</v>
      </c>
      <c r="F22" s="39">
        <v>3</v>
      </c>
      <c r="G22" s="39">
        <f t="shared" si="2"/>
        <v>36</v>
      </c>
      <c r="H22" s="39">
        <f t="shared" si="6"/>
        <v>34</v>
      </c>
      <c r="I22" s="39">
        <v>1</v>
      </c>
      <c r="J22" s="39">
        <v>33</v>
      </c>
      <c r="K22" s="39">
        <v>2</v>
      </c>
      <c r="L22" s="39">
        <v>0</v>
      </c>
      <c r="M22" s="39">
        <v>0</v>
      </c>
      <c r="N22" s="40">
        <f t="shared" si="4"/>
        <v>37</v>
      </c>
      <c r="O22" s="41">
        <v>22</v>
      </c>
      <c r="P22" s="41">
        <v>12</v>
      </c>
      <c r="Q22" s="41">
        <v>0</v>
      </c>
      <c r="R22" s="41">
        <v>2</v>
      </c>
      <c r="S22" s="41">
        <v>1</v>
      </c>
      <c r="T22" s="39">
        <v>1</v>
      </c>
      <c r="U22" s="46"/>
      <c r="V22" s="276" t="s">
        <v>30</v>
      </c>
      <c r="W22" s="276"/>
      <c r="X22" s="48" t="s">
        <v>29</v>
      </c>
      <c r="Y22" s="35"/>
      <c r="Z22" s="49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s="1" customFormat="1" ht="11.25" customHeight="1">
      <c r="A23" s="43"/>
      <c r="B23" s="47" t="s">
        <v>31</v>
      </c>
      <c r="C23" s="272" t="s">
        <v>32</v>
      </c>
      <c r="D23" s="273"/>
      <c r="E23" s="39">
        <f aca="true" t="shared" si="7" ref="E23:E52">SUM(G23,F23)</f>
        <v>16</v>
      </c>
      <c r="F23" s="39">
        <v>0</v>
      </c>
      <c r="G23" s="39">
        <f t="shared" si="2"/>
        <v>16</v>
      </c>
      <c r="H23" s="39">
        <f t="shared" si="6"/>
        <v>9</v>
      </c>
      <c r="I23" s="39">
        <v>0</v>
      </c>
      <c r="J23" s="39">
        <v>9</v>
      </c>
      <c r="K23" s="39">
        <v>7</v>
      </c>
      <c r="L23" s="39">
        <v>0</v>
      </c>
      <c r="M23" s="39">
        <v>0</v>
      </c>
      <c r="N23" s="40">
        <f t="shared" si="4"/>
        <v>16</v>
      </c>
      <c r="O23" s="41">
        <v>5</v>
      </c>
      <c r="P23" s="41">
        <v>3</v>
      </c>
      <c r="Q23" s="41">
        <v>0</v>
      </c>
      <c r="R23" s="41">
        <v>6</v>
      </c>
      <c r="S23" s="41">
        <v>2</v>
      </c>
      <c r="T23" s="39">
        <v>0</v>
      </c>
      <c r="U23" s="46"/>
      <c r="V23" s="272" t="s">
        <v>32</v>
      </c>
      <c r="W23" s="272"/>
      <c r="X23" s="48" t="s">
        <v>31</v>
      </c>
      <c r="Y23" s="35"/>
      <c r="Z23" s="49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s="1" customFormat="1" ht="11.25" customHeight="1">
      <c r="A24" s="43"/>
      <c r="B24" s="272" t="s">
        <v>33</v>
      </c>
      <c r="C24" s="272"/>
      <c r="D24" s="273"/>
      <c r="E24" s="39">
        <f t="shared" si="7"/>
        <v>68</v>
      </c>
      <c r="F24" s="39">
        <v>0</v>
      </c>
      <c r="G24" s="39">
        <f t="shared" si="2"/>
        <v>68</v>
      </c>
      <c r="H24" s="39">
        <f t="shared" si="6"/>
        <v>56</v>
      </c>
      <c r="I24" s="39">
        <v>0</v>
      </c>
      <c r="J24" s="39">
        <v>56</v>
      </c>
      <c r="K24" s="39">
        <v>12</v>
      </c>
      <c r="L24" s="39">
        <v>0</v>
      </c>
      <c r="M24" s="39">
        <v>0</v>
      </c>
      <c r="N24" s="40">
        <f t="shared" si="4"/>
        <v>68</v>
      </c>
      <c r="O24" s="41">
        <v>54</v>
      </c>
      <c r="P24" s="41">
        <v>2</v>
      </c>
      <c r="Q24" s="41">
        <v>0</v>
      </c>
      <c r="R24" s="41">
        <v>12</v>
      </c>
      <c r="S24" s="41">
        <v>0</v>
      </c>
      <c r="T24" s="39">
        <v>0</v>
      </c>
      <c r="U24" s="46"/>
      <c r="V24" s="272" t="s">
        <v>33</v>
      </c>
      <c r="W24" s="272"/>
      <c r="X24" s="272"/>
      <c r="Y24" s="35"/>
      <c r="Z24" s="49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s="1" customFormat="1" ht="11.25" customHeight="1">
      <c r="A25" s="43"/>
      <c r="B25" s="253" t="s">
        <v>34</v>
      </c>
      <c r="C25" s="272" t="s">
        <v>345</v>
      </c>
      <c r="D25" s="273"/>
      <c r="E25" s="39">
        <f t="shared" si="7"/>
        <v>10</v>
      </c>
      <c r="F25" s="39">
        <v>5</v>
      </c>
      <c r="G25" s="39">
        <f t="shared" si="2"/>
        <v>5</v>
      </c>
      <c r="H25" s="39">
        <f t="shared" si="6"/>
        <v>5</v>
      </c>
      <c r="I25" s="39">
        <v>5</v>
      </c>
      <c r="J25" s="39">
        <v>0</v>
      </c>
      <c r="K25" s="39">
        <v>0</v>
      </c>
      <c r="L25" s="39">
        <v>0</v>
      </c>
      <c r="M25" s="39">
        <v>0</v>
      </c>
      <c r="N25" s="40">
        <f t="shared" si="4"/>
        <v>10</v>
      </c>
      <c r="O25" s="41">
        <v>0</v>
      </c>
      <c r="P25" s="41">
        <v>10</v>
      </c>
      <c r="Q25" s="41">
        <v>0</v>
      </c>
      <c r="R25" s="41">
        <v>0</v>
      </c>
      <c r="S25" s="41">
        <v>0</v>
      </c>
      <c r="T25" s="39">
        <v>1</v>
      </c>
      <c r="U25" s="46"/>
      <c r="V25" s="272" t="s">
        <v>35</v>
      </c>
      <c r="W25" s="272"/>
      <c r="X25" s="237" t="s">
        <v>34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1" customFormat="1" ht="11.25" customHeight="1">
      <c r="A26" s="43"/>
      <c r="B26" s="253"/>
      <c r="C26" s="272" t="s">
        <v>36</v>
      </c>
      <c r="D26" s="273"/>
      <c r="E26" s="39">
        <f t="shared" si="7"/>
        <v>6</v>
      </c>
      <c r="F26" s="39">
        <v>1</v>
      </c>
      <c r="G26" s="39">
        <f t="shared" si="2"/>
        <v>5</v>
      </c>
      <c r="H26" s="39">
        <f t="shared" si="6"/>
        <v>5</v>
      </c>
      <c r="I26" s="39">
        <v>2</v>
      </c>
      <c r="J26" s="39">
        <v>3</v>
      </c>
      <c r="K26" s="39">
        <v>0</v>
      </c>
      <c r="L26" s="39">
        <v>0</v>
      </c>
      <c r="M26" s="39">
        <v>0</v>
      </c>
      <c r="N26" s="40">
        <f t="shared" si="4"/>
        <v>6</v>
      </c>
      <c r="O26" s="41">
        <v>5</v>
      </c>
      <c r="P26" s="41">
        <v>1</v>
      </c>
      <c r="Q26" s="41">
        <v>0</v>
      </c>
      <c r="R26" s="41">
        <v>0</v>
      </c>
      <c r="S26" s="41">
        <v>0</v>
      </c>
      <c r="T26" s="39">
        <v>0</v>
      </c>
      <c r="U26" s="46"/>
      <c r="V26" s="272" t="s">
        <v>36</v>
      </c>
      <c r="W26" s="272"/>
      <c r="X26" s="237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s="1" customFormat="1" ht="11.25" customHeight="1">
      <c r="A27" s="43"/>
      <c r="B27" s="253"/>
      <c r="C27" s="272" t="s">
        <v>37</v>
      </c>
      <c r="D27" s="273"/>
      <c r="E27" s="39">
        <f t="shared" si="7"/>
        <v>26</v>
      </c>
      <c r="F27" s="39">
        <v>2</v>
      </c>
      <c r="G27" s="39">
        <f t="shared" si="2"/>
        <v>24</v>
      </c>
      <c r="H27" s="39">
        <f t="shared" si="6"/>
        <v>12</v>
      </c>
      <c r="I27" s="39">
        <v>0</v>
      </c>
      <c r="J27" s="39">
        <v>12</v>
      </c>
      <c r="K27" s="39">
        <v>12</v>
      </c>
      <c r="L27" s="39">
        <v>0</v>
      </c>
      <c r="M27" s="39">
        <v>0</v>
      </c>
      <c r="N27" s="40">
        <f t="shared" si="4"/>
        <v>26</v>
      </c>
      <c r="O27" s="41">
        <v>12</v>
      </c>
      <c r="P27" s="41">
        <v>2</v>
      </c>
      <c r="Q27" s="41">
        <v>0</v>
      </c>
      <c r="R27" s="41">
        <v>12</v>
      </c>
      <c r="S27" s="41">
        <v>0</v>
      </c>
      <c r="T27" s="39">
        <v>0</v>
      </c>
      <c r="U27" s="46"/>
      <c r="V27" s="272" t="s">
        <v>37</v>
      </c>
      <c r="W27" s="272"/>
      <c r="X27" s="237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s="1" customFormat="1" ht="11.25" customHeight="1">
      <c r="A28" s="43"/>
      <c r="B28" s="272" t="s">
        <v>38</v>
      </c>
      <c r="C28" s="272"/>
      <c r="D28" s="273"/>
      <c r="E28" s="39">
        <f t="shared" si="7"/>
        <v>19</v>
      </c>
      <c r="F28" s="39">
        <v>3</v>
      </c>
      <c r="G28" s="39">
        <f t="shared" si="2"/>
        <v>16</v>
      </c>
      <c r="H28" s="39">
        <f t="shared" si="6"/>
        <v>15</v>
      </c>
      <c r="I28" s="39">
        <v>0</v>
      </c>
      <c r="J28" s="39">
        <v>15</v>
      </c>
      <c r="K28" s="39">
        <v>1</v>
      </c>
      <c r="L28" s="39">
        <v>0</v>
      </c>
      <c r="M28" s="39">
        <v>0</v>
      </c>
      <c r="N28" s="40">
        <f t="shared" si="4"/>
        <v>16</v>
      </c>
      <c r="O28" s="41">
        <v>7</v>
      </c>
      <c r="P28" s="41">
        <v>7</v>
      </c>
      <c r="Q28" s="41">
        <v>0</v>
      </c>
      <c r="R28" s="41">
        <v>1</v>
      </c>
      <c r="S28" s="41">
        <v>1</v>
      </c>
      <c r="T28" s="39">
        <v>1</v>
      </c>
      <c r="U28" s="46"/>
      <c r="V28" s="272" t="s">
        <v>38</v>
      </c>
      <c r="W28" s="272"/>
      <c r="X28" s="272"/>
      <c r="Y28" s="35"/>
      <c r="Z28" s="36"/>
      <c r="AA28" s="51"/>
      <c r="AB28" s="51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s="1" customFormat="1" ht="11.25" customHeight="1">
      <c r="A29" s="43"/>
      <c r="B29" s="253" t="s">
        <v>39</v>
      </c>
      <c r="C29" s="272" t="s">
        <v>40</v>
      </c>
      <c r="D29" s="273"/>
      <c r="E29" s="39">
        <f t="shared" si="7"/>
        <v>2</v>
      </c>
      <c r="F29" s="39">
        <v>0</v>
      </c>
      <c r="G29" s="39">
        <f t="shared" si="2"/>
        <v>2</v>
      </c>
      <c r="H29" s="39">
        <f t="shared" si="6"/>
        <v>2</v>
      </c>
      <c r="I29" s="39">
        <v>0</v>
      </c>
      <c r="J29" s="39">
        <v>2</v>
      </c>
      <c r="K29" s="39">
        <v>0</v>
      </c>
      <c r="L29" s="39">
        <v>0</v>
      </c>
      <c r="M29" s="39">
        <v>0</v>
      </c>
      <c r="N29" s="40">
        <f t="shared" si="4"/>
        <v>3</v>
      </c>
      <c r="O29" s="41">
        <v>3</v>
      </c>
      <c r="P29" s="41">
        <v>0</v>
      </c>
      <c r="Q29" s="41">
        <v>0</v>
      </c>
      <c r="R29" s="41">
        <v>0</v>
      </c>
      <c r="S29" s="41">
        <v>0</v>
      </c>
      <c r="T29" s="39">
        <v>0</v>
      </c>
      <c r="U29" s="46"/>
      <c r="V29" s="272" t="s">
        <v>40</v>
      </c>
      <c r="W29" s="272"/>
      <c r="X29" s="237" t="s">
        <v>39</v>
      </c>
      <c r="Y29" s="35"/>
      <c r="Z29" s="36"/>
      <c r="AA29" s="51"/>
      <c r="AB29" s="51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s="1" customFormat="1" ht="11.25" customHeight="1">
      <c r="A30" s="43"/>
      <c r="B30" s="253"/>
      <c r="C30" s="272" t="s">
        <v>41</v>
      </c>
      <c r="D30" s="273"/>
      <c r="E30" s="39">
        <f t="shared" si="7"/>
        <v>295</v>
      </c>
      <c r="F30" s="39">
        <v>3</v>
      </c>
      <c r="G30" s="39">
        <f t="shared" si="2"/>
        <v>292</v>
      </c>
      <c r="H30" s="39">
        <f t="shared" si="6"/>
        <v>237</v>
      </c>
      <c r="I30" s="39">
        <v>1</v>
      </c>
      <c r="J30" s="39">
        <v>236</v>
      </c>
      <c r="K30" s="39">
        <v>53</v>
      </c>
      <c r="L30" s="39">
        <v>0</v>
      </c>
      <c r="M30" s="39">
        <v>2</v>
      </c>
      <c r="N30" s="40">
        <f t="shared" si="4"/>
        <v>302</v>
      </c>
      <c r="O30" s="41">
        <v>138</v>
      </c>
      <c r="P30" s="41">
        <v>34</v>
      </c>
      <c r="Q30" s="41">
        <v>1</v>
      </c>
      <c r="R30" s="41">
        <v>49</v>
      </c>
      <c r="S30" s="41">
        <v>80</v>
      </c>
      <c r="T30" s="39">
        <v>4</v>
      </c>
      <c r="U30" s="46"/>
      <c r="V30" s="272" t="s">
        <v>41</v>
      </c>
      <c r="W30" s="272"/>
      <c r="X30" s="237"/>
      <c r="Y30" s="35"/>
      <c r="Z30" s="36"/>
      <c r="AA30" s="51"/>
      <c r="AB30" s="51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1" customFormat="1" ht="11.25" customHeight="1">
      <c r="A31" s="43"/>
      <c r="B31" s="253"/>
      <c r="C31" s="272" t="s">
        <v>42</v>
      </c>
      <c r="D31" s="273"/>
      <c r="E31" s="39">
        <f t="shared" si="7"/>
        <v>65</v>
      </c>
      <c r="F31" s="39">
        <v>1</v>
      </c>
      <c r="G31" s="39">
        <f t="shared" si="2"/>
        <v>64</v>
      </c>
      <c r="H31" s="39">
        <f t="shared" si="6"/>
        <v>54</v>
      </c>
      <c r="I31" s="39">
        <v>0</v>
      </c>
      <c r="J31" s="39">
        <v>54</v>
      </c>
      <c r="K31" s="39">
        <v>10</v>
      </c>
      <c r="L31" s="39">
        <v>0</v>
      </c>
      <c r="M31" s="39">
        <v>0</v>
      </c>
      <c r="N31" s="40">
        <f t="shared" si="4"/>
        <v>63</v>
      </c>
      <c r="O31" s="41">
        <v>31</v>
      </c>
      <c r="P31" s="41">
        <v>16</v>
      </c>
      <c r="Q31" s="41">
        <v>0</v>
      </c>
      <c r="R31" s="41">
        <v>10</v>
      </c>
      <c r="S31" s="41">
        <v>6</v>
      </c>
      <c r="T31" s="39">
        <v>0</v>
      </c>
      <c r="U31" s="46"/>
      <c r="V31" s="272" t="s">
        <v>42</v>
      </c>
      <c r="W31" s="272"/>
      <c r="X31" s="237"/>
      <c r="Y31" s="35"/>
      <c r="Z31" s="35"/>
      <c r="AA31" s="49"/>
      <c r="AB31" s="243"/>
      <c r="AC31" s="243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s="1" customFormat="1" ht="11.25" customHeight="1">
      <c r="A32" s="43"/>
      <c r="B32" s="253"/>
      <c r="C32" s="272" t="s">
        <v>43</v>
      </c>
      <c r="D32" s="273"/>
      <c r="E32" s="39">
        <f t="shared" si="7"/>
        <v>0</v>
      </c>
      <c r="F32" s="39">
        <v>0</v>
      </c>
      <c r="G32" s="39">
        <f t="shared" si="2"/>
        <v>0</v>
      </c>
      <c r="H32" s="39">
        <f t="shared" si="6"/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40">
        <f t="shared" si="4"/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39">
        <v>0</v>
      </c>
      <c r="U32" s="46"/>
      <c r="V32" s="272" t="s">
        <v>43</v>
      </c>
      <c r="W32" s="272"/>
      <c r="X32" s="237"/>
      <c r="Y32" s="35"/>
      <c r="Z32" s="35"/>
      <c r="AA32" s="49"/>
      <c r="AB32" s="243"/>
      <c r="AC32" s="243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s="1" customFormat="1" ht="11.25" customHeight="1">
      <c r="A33" s="43"/>
      <c r="B33" s="256" t="s">
        <v>370</v>
      </c>
      <c r="C33" s="272" t="s">
        <v>44</v>
      </c>
      <c r="D33" s="273"/>
      <c r="E33" s="39">
        <f t="shared" si="7"/>
        <v>0</v>
      </c>
      <c r="F33" s="39">
        <v>0</v>
      </c>
      <c r="G33" s="39">
        <f t="shared" si="2"/>
        <v>0</v>
      </c>
      <c r="H33" s="39">
        <f t="shared" si="6"/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0">
        <f t="shared" si="4"/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39">
        <v>0</v>
      </c>
      <c r="U33" s="46"/>
      <c r="V33" s="272" t="s">
        <v>44</v>
      </c>
      <c r="W33" s="272"/>
      <c r="X33" s="279" t="s">
        <v>45</v>
      </c>
      <c r="Y33" s="35"/>
      <c r="Z33" s="35"/>
      <c r="AA33" s="49"/>
      <c r="AB33" s="243"/>
      <c r="AC33" s="243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s="1" customFormat="1" ht="11.25" customHeight="1">
      <c r="A34" s="43"/>
      <c r="B34" s="256"/>
      <c r="C34" s="272" t="s">
        <v>46</v>
      </c>
      <c r="D34" s="273"/>
      <c r="E34" s="39">
        <f t="shared" si="7"/>
        <v>0</v>
      </c>
      <c r="F34" s="39">
        <v>0</v>
      </c>
      <c r="G34" s="39">
        <f t="shared" si="2"/>
        <v>0</v>
      </c>
      <c r="H34" s="39">
        <f t="shared" si="6"/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f t="shared" si="4"/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39">
        <v>0</v>
      </c>
      <c r="U34" s="46"/>
      <c r="V34" s="272" t="s">
        <v>46</v>
      </c>
      <c r="W34" s="272"/>
      <c r="X34" s="279"/>
      <c r="Y34" s="35"/>
      <c r="Z34" s="35"/>
      <c r="AA34" s="49"/>
      <c r="AB34" s="52"/>
      <c r="AC34" s="243"/>
      <c r="AD34" s="243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s="1" customFormat="1" ht="11.25" customHeight="1">
      <c r="A35" s="43"/>
      <c r="B35" s="256" t="s">
        <v>47</v>
      </c>
      <c r="C35" s="272" t="s">
        <v>48</v>
      </c>
      <c r="D35" s="273"/>
      <c r="E35" s="39">
        <f t="shared" si="7"/>
        <v>21</v>
      </c>
      <c r="F35" s="39">
        <v>3</v>
      </c>
      <c r="G35" s="39">
        <f t="shared" si="2"/>
        <v>18</v>
      </c>
      <c r="H35" s="39">
        <f t="shared" si="6"/>
        <v>7</v>
      </c>
      <c r="I35" s="39">
        <v>0</v>
      </c>
      <c r="J35" s="39">
        <v>7</v>
      </c>
      <c r="K35" s="39">
        <v>11</v>
      </c>
      <c r="L35" s="39">
        <v>0</v>
      </c>
      <c r="M35" s="39">
        <v>0</v>
      </c>
      <c r="N35" s="40">
        <f t="shared" si="4"/>
        <v>18</v>
      </c>
      <c r="O35" s="41">
        <v>6</v>
      </c>
      <c r="P35" s="41">
        <v>5</v>
      </c>
      <c r="Q35" s="41">
        <v>0</v>
      </c>
      <c r="R35" s="41">
        <v>7</v>
      </c>
      <c r="S35" s="41">
        <v>0</v>
      </c>
      <c r="T35" s="39">
        <v>2</v>
      </c>
      <c r="U35" s="46"/>
      <c r="V35" s="272" t="s">
        <v>48</v>
      </c>
      <c r="W35" s="272"/>
      <c r="X35" s="279" t="s">
        <v>47</v>
      </c>
      <c r="Y35" s="35"/>
      <c r="Z35" s="35"/>
      <c r="AA35" s="35"/>
      <c r="AB35" s="52"/>
      <c r="AC35" s="243"/>
      <c r="AD35" s="243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s="1" customFormat="1" ht="11.25" customHeight="1">
      <c r="A36" s="43"/>
      <c r="B36" s="256"/>
      <c r="C36" s="272" t="s">
        <v>49</v>
      </c>
      <c r="D36" s="273"/>
      <c r="E36" s="39">
        <f t="shared" si="7"/>
        <v>0</v>
      </c>
      <c r="F36" s="39">
        <v>0</v>
      </c>
      <c r="G36" s="39">
        <f t="shared" si="2"/>
        <v>0</v>
      </c>
      <c r="H36" s="39">
        <f t="shared" si="6"/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0">
        <f t="shared" si="4"/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39">
        <v>0</v>
      </c>
      <c r="U36" s="46"/>
      <c r="V36" s="272" t="s">
        <v>49</v>
      </c>
      <c r="W36" s="272"/>
      <c r="X36" s="27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s="1" customFormat="1" ht="11.25" customHeight="1">
      <c r="A37" s="43"/>
      <c r="B37" s="256"/>
      <c r="C37" s="272" t="s">
        <v>43</v>
      </c>
      <c r="D37" s="273"/>
      <c r="E37" s="39">
        <f t="shared" si="7"/>
        <v>2</v>
      </c>
      <c r="F37" s="39">
        <v>0</v>
      </c>
      <c r="G37" s="39">
        <f t="shared" si="2"/>
        <v>2</v>
      </c>
      <c r="H37" s="39">
        <f t="shared" si="6"/>
        <v>2</v>
      </c>
      <c r="I37" s="39">
        <v>0</v>
      </c>
      <c r="J37" s="39">
        <v>2</v>
      </c>
      <c r="K37" s="39">
        <v>0</v>
      </c>
      <c r="L37" s="39">
        <v>0</v>
      </c>
      <c r="M37" s="39">
        <v>0</v>
      </c>
      <c r="N37" s="40">
        <f t="shared" si="4"/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39">
        <v>2</v>
      </c>
      <c r="U37" s="46"/>
      <c r="V37" s="272" t="s">
        <v>43</v>
      </c>
      <c r="W37" s="272"/>
      <c r="X37" s="27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s="1" customFormat="1" ht="11.25" customHeight="1">
      <c r="A38" s="43"/>
      <c r="B38" s="238" t="s">
        <v>369</v>
      </c>
      <c r="C38" s="272" t="s">
        <v>50</v>
      </c>
      <c r="D38" s="273"/>
      <c r="E38" s="39">
        <f t="shared" si="7"/>
        <v>5329</v>
      </c>
      <c r="F38" s="39">
        <v>5</v>
      </c>
      <c r="G38" s="39">
        <f t="shared" si="2"/>
        <v>5324</v>
      </c>
      <c r="H38" s="39">
        <f t="shared" si="6"/>
        <v>4707</v>
      </c>
      <c r="I38" s="39">
        <v>0</v>
      </c>
      <c r="J38" s="39">
        <v>4707</v>
      </c>
      <c r="K38" s="39">
        <v>596</v>
      </c>
      <c r="L38" s="39">
        <v>18</v>
      </c>
      <c r="M38" s="39">
        <v>3</v>
      </c>
      <c r="N38" s="40">
        <f t="shared" si="4"/>
        <v>5302</v>
      </c>
      <c r="O38" s="41">
        <v>604</v>
      </c>
      <c r="P38" s="41">
        <v>3920</v>
      </c>
      <c r="Q38" s="41">
        <v>2</v>
      </c>
      <c r="R38" s="41">
        <v>578</v>
      </c>
      <c r="S38" s="41">
        <v>198</v>
      </c>
      <c r="T38" s="39">
        <v>16</v>
      </c>
      <c r="U38" s="46"/>
      <c r="V38" s="272" t="s">
        <v>50</v>
      </c>
      <c r="W38" s="272"/>
      <c r="X38" s="240" t="s">
        <v>373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s="1" customFormat="1" ht="11.25" customHeight="1">
      <c r="A39" s="43"/>
      <c r="B39" s="238"/>
      <c r="C39" s="272" t="s">
        <v>51</v>
      </c>
      <c r="D39" s="273"/>
      <c r="E39" s="39">
        <f t="shared" si="7"/>
        <v>90</v>
      </c>
      <c r="F39" s="39">
        <v>6</v>
      </c>
      <c r="G39" s="39">
        <f t="shared" si="2"/>
        <v>84</v>
      </c>
      <c r="H39" s="39">
        <f t="shared" si="6"/>
        <v>59</v>
      </c>
      <c r="I39" s="39">
        <v>0</v>
      </c>
      <c r="J39" s="39">
        <v>59</v>
      </c>
      <c r="K39" s="39">
        <v>25</v>
      </c>
      <c r="L39" s="39">
        <v>0</v>
      </c>
      <c r="M39" s="39">
        <v>0</v>
      </c>
      <c r="N39" s="40">
        <f t="shared" si="4"/>
        <v>82</v>
      </c>
      <c r="O39" s="41">
        <v>45</v>
      </c>
      <c r="P39" s="41">
        <v>8</v>
      </c>
      <c r="Q39" s="41">
        <v>0</v>
      </c>
      <c r="R39" s="41">
        <v>28</v>
      </c>
      <c r="S39" s="41">
        <v>1</v>
      </c>
      <c r="T39" s="39">
        <v>8</v>
      </c>
      <c r="U39" s="46"/>
      <c r="V39" s="272" t="s">
        <v>51</v>
      </c>
      <c r="W39" s="272"/>
      <c r="X39" s="240"/>
      <c r="Y39" s="35"/>
      <c r="Z39" s="35"/>
      <c r="AA39" s="239"/>
      <c r="AB39" s="243"/>
      <c r="AC39" s="243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s="1" customFormat="1" ht="11.25" customHeight="1">
      <c r="A40" s="43"/>
      <c r="B40" s="238"/>
      <c r="C40" s="272" t="s">
        <v>52</v>
      </c>
      <c r="D40" s="273"/>
      <c r="E40" s="39">
        <f t="shared" si="7"/>
        <v>0</v>
      </c>
      <c r="F40" s="39">
        <v>0</v>
      </c>
      <c r="G40" s="39">
        <f t="shared" si="2"/>
        <v>0</v>
      </c>
      <c r="H40" s="39">
        <f t="shared" si="6"/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40">
        <f t="shared" si="4"/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39">
        <v>0</v>
      </c>
      <c r="U40" s="46"/>
      <c r="V40" s="272" t="s">
        <v>52</v>
      </c>
      <c r="W40" s="272"/>
      <c r="X40" s="240"/>
      <c r="Y40" s="35"/>
      <c r="Z40" s="35"/>
      <c r="AA40" s="239"/>
      <c r="AB40" s="243"/>
      <c r="AC40" s="243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s="1" customFormat="1" ht="11.25" customHeight="1">
      <c r="A41" s="43"/>
      <c r="B41" s="238"/>
      <c r="C41" s="272" t="s">
        <v>332</v>
      </c>
      <c r="D41" s="273"/>
      <c r="E41" s="39">
        <f t="shared" si="7"/>
        <v>0</v>
      </c>
      <c r="F41" s="39">
        <v>0</v>
      </c>
      <c r="G41" s="39">
        <f t="shared" si="2"/>
        <v>0</v>
      </c>
      <c r="H41" s="39">
        <f t="shared" si="6"/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40">
        <f t="shared" si="4"/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39">
        <v>0</v>
      </c>
      <c r="U41" s="46"/>
      <c r="V41" s="272" t="s">
        <v>332</v>
      </c>
      <c r="W41" s="272"/>
      <c r="X41" s="240"/>
      <c r="Y41" s="35"/>
      <c r="Z41" s="35"/>
      <c r="AA41" s="239"/>
      <c r="AB41" s="243"/>
      <c r="AC41" s="243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s="1" customFormat="1" ht="11.25" customHeight="1">
      <c r="A42" s="43"/>
      <c r="B42" s="272" t="s">
        <v>53</v>
      </c>
      <c r="C42" s="272"/>
      <c r="D42" s="273"/>
      <c r="E42" s="39">
        <f t="shared" si="7"/>
        <v>1648</v>
      </c>
      <c r="F42" s="39">
        <v>9</v>
      </c>
      <c r="G42" s="39">
        <f t="shared" si="2"/>
        <v>1639</v>
      </c>
      <c r="H42" s="39">
        <f t="shared" si="6"/>
        <v>1421</v>
      </c>
      <c r="I42" s="39">
        <v>8</v>
      </c>
      <c r="J42" s="39">
        <v>1413</v>
      </c>
      <c r="K42" s="39">
        <v>203</v>
      </c>
      <c r="L42" s="39">
        <v>2</v>
      </c>
      <c r="M42" s="39">
        <v>13</v>
      </c>
      <c r="N42" s="40">
        <f t="shared" si="4"/>
        <v>1627</v>
      </c>
      <c r="O42" s="41">
        <v>408</v>
      </c>
      <c r="P42" s="41">
        <v>367</v>
      </c>
      <c r="Q42" s="41">
        <v>1</v>
      </c>
      <c r="R42" s="41">
        <v>206</v>
      </c>
      <c r="S42" s="41">
        <v>645</v>
      </c>
      <c r="T42" s="39">
        <v>12</v>
      </c>
      <c r="U42" s="46"/>
      <c r="V42" s="272" t="s">
        <v>53</v>
      </c>
      <c r="W42" s="272"/>
      <c r="X42" s="272"/>
      <c r="Y42" s="35"/>
      <c r="Z42" s="35"/>
      <c r="AA42" s="49"/>
      <c r="AB42" s="242"/>
      <c r="AC42" s="242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s="1" customFormat="1" ht="11.25" customHeight="1">
      <c r="A43" s="43"/>
      <c r="B43" s="253" t="s">
        <v>54</v>
      </c>
      <c r="C43" s="254" t="s">
        <v>55</v>
      </c>
      <c r="D43" s="255"/>
      <c r="E43" s="39">
        <f t="shared" si="7"/>
        <v>18</v>
      </c>
      <c r="F43" s="39">
        <v>0</v>
      </c>
      <c r="G43" s="39">
        <f t="shared" si="2"/>
        <v>18</v>
      </c>
      <c r="H43" s="39">
        <f t="shared" si="6"/>
        <v>18</v>
      </c>
      <c r="I43" s="39">
        <v>0</v>
      </c>
      <c r="J43" s="39">
        <v>18</v>
      </c>
      <c r="K43" s="39">
        <v>0</v>
      </c>
      <c r="L43" s="39">
        <v>0</v>
      </c>
      <c r="M43" s="39">
        <v>0</v>
      </c>
      <c r="N43" s="40">
        <f t="shared" si="4"/>
        <v>10</v>
      </c>
      <c r="O43" s="41">
        <v>7</v>
      </c>
      <c r="P43" s="41">
        <v>1</v>
      </c>
      <c r="Q43" s="41">
        <v>0</v>
      </c>
      <c r="R43" s="41">
        <v>0</v>
      </c>
      <c r="S43" s="41">
        <v>2</v>
      </c>
      <c r="T43" s="39">
        <v>0</v>
      </c>
      <c r="U43" s="46"/>
      <c r="V43" s="254" t="s">
        <v>55</v>
      </c>
      <c r="W43" s="254"/>
      <c r="X43" s="237" t="s">
        <v>54</v>
      </c>
      <c r="Y43" s="35"/>
      <c r="Z43" s="35"/>
      <c r="AA43" s="49"/>
      <c r="AB43" s="243"/>
      <c r="AC43" s="243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s="1" customFormat="1" ht="11.25" customHeight="1">
      <c r="A44" s="43"/>
      <c r="B44" s="253"/>
      <c r="C44" s="272" t="s">
        <v>32</v>
      </c>
      <c r="D44" s="273"/>
      <c r="E44" s="39">
        <f t="shared" si="7"/>
        <v>11</v>
      </c>
      <c r="F44" s="39">
        <v>0</v>
      </c>
      <c r="G44" s="39">
        <f t="shared" si="2"/>
        <v>11</v>
      </c>
      <c r="H44" s="39">
        <f t="shared" si="6"/>
        <v>9</v>
      </c>
      <c r="I44" s="39">
        <v>0</v>
      </c>
      <c r="J44" s="39">
        <v>9</v>
      </c>
      <c r="K44" s="39">
        <v>1</v>
      </c>
      <c r="L44" s="39">
        <v>0</v>
      </c>
      <c r="M44" s="39">
        <v>1</v>
      </c>
      <c r="N44" s="40">
        <f t="shared" si="4"/>
        <v>11</v>
      </c>
      <c r="O44" s="41">
        <v>8</v>
      </c>
      <c r="P44" s="41">
        <v>2</v>
      </c>
      <c r="Q44" s="41">
        <v>0</v>
      </c>
      <c r="R44" s="41">
        <v>1</v>
      </c>
      <c r="S44" s="41">
        <v>0</v>
      </c>
      <c r="T44" s="39">
        <v>0</v>
      </c>
      <c r="U44" s="46"/>
      <c r="V44" s="272" t="s">
        <v>32</v>
      </c>
      <c r="W44" s="272"/>
      <c r="X44" s="237"/>
      <c r="Y44" s="35"/>
      <c r="Z44" s="35"/>
      <c r="AA44" s="49"/>
      <c r="AB44" s="242"/>
      <c r="AC44" s="242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s="1" customFormat="1" ht="11.25" customHeight="1">
      <c r="A45" s="43"/>
      <c r="B45" s="272" t="s">
        <v>56</v>
      </c>
      <c r="C45" s="272"/>
      <c r="D45" s="273"/>
      <c r="E45" s="39">
        <f t="shared" si="7"/>
        <v>104</v>
      </c>
      <c r="F45" s="39">
        <v>5</v>
      </c>
      <c r="G45" s="39">
        <f t="shared" si="2"/>
        <v>99</v>
      </c>
      <c r="H45" s="39">
        <f t="shared" si="6"/>
        <v>96</v>
      </c>
      <c r="I45" s="39">
        <v>12</v>
      </c>
      <c r="J45" s="39">
        <v>84</v>
      </c>
      <c r="K45" s="39">
        <v>2</v>
      </c>
      <c r="L45" s="39">
        <v>0</v>
      </c>
      <c r="M45" s="39">
        <v>1</v>
      </c>
      <c r="N45" s="40">
        <f t="shared" si="4"/>
        <v>88</v>
      </c>
      <c r="O45" s="41">
        <v>63</v>
      </c>
      <c r="P45" s="41">
        <v>21</v>
      </c>
      <c r="Q45" s="41">
        <v>1</v>
      </c>
      <c r="R45" s="41">
        <v>1</v>
      </c>
      <c r="S45" s="41">
        <v>2</v>
      </c>
      <c r="T45" s="39">
        <v>15</v>
      </c>
      <c r="U45" s="46"/>
      <c r="V45" s="272" t="s">
        <v>56</v>
      </c>
      <c r="W45" s="272"/>
      <c r="X45" s="272"/>
      <c r="Y45" s="35"/>
      <c r="Z45" s="35"/>
      <c r="AA45" s="49"/>
      <c r="AB45" s="243"/>
      <c r="AC45" s="243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s="1" customFormat="1" ht="11.25" customHeight="1">
      <c r="A46" s="43"/>
      <c r="B46" s="272" t="s">
        <v>57</v>
      </c>
      <c r="C46" s="272"/>
      <c r="D46" s="273"/>
      <c r="E46" s="39">
        <f t="shared" si="7"/>
        <v>49</v>
      </c>
      <c r="F46" s="39">
        <v>2</v>
      </c>
      <c r="G46" s="39">
        <f t="shared" si="2"/>
        <v>47</v>
      </c>
      <c r="H46" s="39">
        <f t="shared" si="6"/>
        <v>46</v>
      </c>
      <c r="I46" s="39">
        <v>0</v>
      </c>
      <c r="J46" s="39">
        <v>46</v>
      </c>
      <c r="K46" s="39">
        <v>1</v>
      </c>
      <c r="L46" s="39">
        <v>0</v>
      </c>
      <c r="M46" s="39">
        <v>0</v>
      </c>
      <c r="N46" s="40">
        <f t="shared" si="4"/>
        <v>49</v>
      </c>
      <c r="O46" s="41">
        <v>25</v>
      </c>
      <c r="P46" s="41">
        <v>4</v>
      </c>
      <c r="Q46" s="41">
        <v>0</v>
      </c>
      <c r="R46" s="41">
        <v>1</v>
      </c>
      <c r="S46" s="41">
        <v>19</v>
      </c>
      <c r="T46" s="39">
        <v>0</v>
      </c>
      <c r="U46" s="46"/>
      <c r="V46" s="272" t="s">
        <v>57</v>
      </c>
      <c r="W46" s="272"/>
      <c r="X46" s="272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s="1" customFormat="1" ht="11.25" customHeight="1">
      <c r="A47" s="43"/>
      <c r="B47" s="272" t="s">
        <v>58</v>
      </c>
      <c r="C47" s="272"/>
      <c r="D47" s="273"/>
      <c r="E47" s="39">
        <f t="shared" si="7"/>
        <v>238</v>
      </c>
      <c r="F47" s="39">
        <v>2</v>
      </c>
      <c r="G47" s="39">
        <f t="shared" si="2"/>
        <v>236</v>
      </c>
      <c r="H47" s="39">
        <f t="shared" si="6"/>
        <v>228</v>
      </c>
      <c r="I47" s="39">
        <v>4</v>
      </c>
      <c r="J47" s="39">
        <v>224</v>
      </c>
      <c r="K47" s="39">
        <v>7</v>
      </c>
      <c r="L47" s="39">
        <v>0</v>
      </c>
      <c r="M47" s="39">
        <v>1</v>
      </c>
      <c r="N47" s="40">
        <f t="shared" si="4"/>
        <v>236</v>
      </c>
      <c r="O47" s="41">
        <v>24</v>
      </c>
      <c r="P47" s="41">
        <v>61</v>
      </c>
      <c r="Q47" s="41">
        <v>0</v>
      </c>
      <c r="R47" s="41">
        <v>6</v>
      </c>
      <c r="S47" s="41">
        <v>145</v>
      </c>
      <c r="T47" s="39">
        <v>4</v>
      </c>
      <c r="U47" s="46"/>
      <c r="V47" s="272" t="s">
        <v>58</v>
      </c>
      <c r="W47" s="272"/>
      <c r="X47" s="272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s="1" customFormat="1" ht="11.25" customHeight="1">
      <c r="A48" s="43"/>
      <c r="B48" s="272" t="s">
        <v>59</v>
      </c>
      <c r="C48" s="272"/>
      <c r="D48" s="273"/>
      <c r="E48" s="39">
        <f t="shared" si="7"/>
        <v>17</v>
      </c>
      <c r="F48" s="39">
        <v>0</v>
      </c>
      <c r="G48" s="39">
        <f t="shared" si="2"/>
        <v>17</v>
      </c>
      <c r="H48" s="39">
        <f t="shared" si="6"/>
        <v>16</v>
      </c>
      <c r="I48" s="39">
        <v>0</v>
      </c>
      <c r="J48" s="39">
        <v>16</v>
      </c>
      <c r="K48" s="39">
        <v>1</v>
      </c>
      <c r="L48" s="39">
        <v>0</v>
      </c>
      <c r="M48" s="39">
        <v>0</v>
      </c>
      <c r="N48" s="40">
        <f t="shared" si="4"/>
        <v>18</v>
      </c>
      <c r="O48" s="41">
        <v>2</v>
      </c>
      <c r="P48" s="41">
        <v>4</v>
      </c>
      <c r="Q48" s="41">
        <v>0</v>
      </c>
      <c r="R48" s="41">
        <v>0</v>
      </c>
      <c r="S48" s="41">
        <v>12</v>
      </c>
      <c r="T48" s="39">
        <v>0</v>
      </c>
      <c r="U48" s="46"/>
      <c r="V48" s="272" t="s">
        <v>59</v>
      </c>
      <c r="W48" s="272"/>
      <c r="X48" s="272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s="1" customFormat="1" ht="11.25" customHeight="1">
      <c r="A49" s="43"/>
      <c r="B49" s="272" t="s">
        <v>60</v>
      </c>
      <c r="C49" s="272"/>
      <c r="D49" s="273"/>
      <c r="E49" s="39">
        <f t="shared" si="7"/>
        <v>32</v>
      </c>
      <c r="F49" s="39">
        <v>0</v>
      </c>
      <c r="G49" s="39">
        <f t="shared" si="2"/>
        <v>32</v>
      </c>
      <c r="H49" s="39">
        <f t="shared" si="6"/>
        <v>25</v>
      </c>
      <c r="I49" s="39">
        <v>0</v>
      </c>
      <c r="J49" s="39">
        <v>25</v>
      </c>
      <c r="K49" s="39">
        <v>7</v>
      </c>
      <c r="L49" s="39">
        <v>0</v>
      </c>
      <c r="M49" s="39">
        <v>0</v>
      </c>
      <c r="N49" s="40">
        <f t="shared" si="4"/>
        <v>32</v>
      </c>
      <c r="O49" s="41">
        <v>18</v>
      </c>
      <c r="P49" s="41">
        <v>1</v>
      </c>
      <c r="Q49" s="41">
        <v>0</v>
      </c>
      <c r="R49" s="41">
        <v>7</v>
      </c>
      <c r="S49" s="41">
        <v>6</v>
      </c>
      <c r="T49" s="39">
        <v>1</v>
      </c>
      <c r="U49" s="46"/>
      <c r="V49" s="272" t="s">
        <v>60</v>
      </c>
      <c r="W49" s="272"/>
      <c r="X49" s="272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s="1" customFormat="1" ht="11.25" customHeight="1">
      <c r="A50" s="43"/>
      <c r="B50" s="272" t="s">
        <v>61</v>
      </c>
      <c r="C50" s="272"/>
      <c r="D50" s="273"/>
      <c r="E50" s="39">
        <f t="shared" si="7"/>
        <v>208</v>
      </c>
      <c r="F50" s="39">
        <v>9</v>
      </c>
      <c r="G50" s="39">
        <f t="shared" si="2"/>
        <v>199</v>
      </c>
      <c r="H50" s="39">
        <f t="shared" si="6"/>
        <v>154</v>
      </c>
      <c r="I50" s="39">
        <v>10</v>
      </c>
      <c r="J50" s="39">
        <v>144</v>
      </c>
      <c r="K50" s="39">
        <v>44</v>
      </c>
      <c r="L50" s="39">
        <v>0</v>
      </c>
      <c r="M50" s="39">
        <v>1</v>
      </c>
      <c r="N50" s="40">
        <f t="shared" si="4"/>
        <v>192</v>
      </c>
      <c r="O50" s="41">
        <v>54</v>
      </c>
      <c r="P50" s="41">
        <v>78</v>
      </c>
      <c r="Q50" s="41">
        <v>0</v>
      </c>
      <c r="R50" s="41">
        <v>42</v>
      </c>
      <c r="S50" s="41">
        <v>18</v>
      </c>
      <c r="T50" s="39">
        <v>7</v>
      </c>
      <c r="U50" s="46"/>
      <c r="V50" s="272" t="s">
        <v>61</v>
      </c>
      <c r="W50" s="272"/>
      <c r="X50" s="272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s="1" customFormat="1" ht="11.25" customHeight="1">
      <c r="A51" s="43"/>
      <c r="B51" s="44"/>
      <c r="C51" s="44"/>
      <c r="D51" s="45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1"/>
      <c r="P51" s="41"/>
      <c r="Q51" s="41"/>
      <c r="R51" s="41"/>
      <c r="S51" s="41"/>
      <c r="T51" s="39"/>
      <c r="U51" s="46"/>
      <c r="V51" s="44"/>
      <c r="W51" s="44"/>
      <c r="X51" s="44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s="37" customFormat="1" ht="11.25" customHeight="1">
      <c r="A52" s="268" t="s">
        <v>62</v>
      </c>
      <c r="B52" s="268"/>
      <c r="C52" s="268"/>
      <c r="D52" s="269"/>
      <c r="E52" s="224">
        <f t="shared" si="7"/>
        <v>7220</v>
      </c>
      <c r="F52" s="224">
        <f>SUM(F53:F60)</f>
        <v>13</v>
      </c>
      <c r="G52" s="224">
        <f t="shared" si="2"/>
        <v>7207</v>
      </c>
      <c r="H52" s="224">
        <f aca="true" t="shared" si="8" ref="H52:M52">SUM(H53:H60)</f>
        <v>5583</v>
      </c>
      <c r="I52" s="224">
        <f t="shared" si="8"/>
        <v>22</v>
      </c>
      <c r="J52" s="224">
        <f t="shared" si="8"/>
        <v>5561</v>
      </c>
      <c r="K52" s="224">
        <f t="shared" si="8"/>
        <v>1540</v>
      </c>
      <c r="L52" s="224">
        <f t="shared" si="8"/>
        <v>66</v>
      </c>
      <c r="M52" s="224">
        <f t="shared" si="8"/>
        <v>18</v>
      </c>
      <c r="N52" s="225">
        <f t="shared" si="4"/>
        <v>7181</v>
      </c>
      <c r="O52" s="224">
        <f aca="true" t="shared" si="9" ref="O52:T52">SUM(O53:O60)</f>
        <v>4564</v>
      </c>
      <c r="P52" s="224">
        <f t="shared" si="9"/>
        <v>414</v>
      </c>
      <c r="Q52" s="224">
        <f t="shared" si="9"/>
        <v>22</v>
      </c>
      <c r="R52" s="224">
        <f t="shared" si="9"/>
        <v>1855</v>
      </c>
      <c r="S52" s="224">
        <f t="shared" si="9"/>
        <v>326</v>
      </c>
      <c r="T52" s="224">
        <f t="shared" si="9"/>
        <v>58</v>
      </c>
      <c r="U52" s="271" t="s">
        <v>62</v>
      </c>
      <c r="V52" s="268"/>
      <c r="W52" s="268"/>
      <c r="X52" s="26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s="1" customFormat="1" ht="11.25" customHeight="1">
      <c r="A53" s="54"/>
      <c r="B53" s="272" t="s">
        <v>371</v>
      </c>
      <c r="C53" s="272"/>
      <c r="D53" s="273"/>
      <c r="E53" s="39">
        <f>SUM(F53,I53:K53)</f>
        <v>45</v>
      </c>
      <c r="F53" s="39">
        <v>0</v>
      </c>
      <c r="G53" s="39">
        <f t="shared" si="2"/>
        <v>45</v>
      </c>
      <c r="H53" s="39">
        <f aca="true" t="shared" si="10" ref="H53:H60">SUM(I53:J53)</f>
        <v>38</v>
      </c>
      <c r="I53" s="39">
        <v>0</v>
      </c>
      <c r="J53" s="39">
        <v>38</v>
      </c>
      <c r="K53" s="39">
        <v>7</v>
      </c>
      <c r="L53" s="39">
        <v>0</v>
      </c>
      <c r="M53" s="39">
        <v>0</v>
      </c>
      <c r="N53" s="40">
        <f t="shared" si="4"/>
        <v>43</v>
      </c>
      <c r="O53" s="41">
        <v>20</v>
      </c>
      <c r="P53" s="41">
        <v>13</v>
      </c>
      <c r="Q53" s="41">
        <v>0</v>
      </c>
      <c r="R53" s="41">
        <v>9</v>
      </c>
      <c r="S53" s="41">
        <v>1</v>
      </c>
      <c r="T53" s="39">
        <v>2</v>
      </c>
      <c r="U53" s="55"/>
      <c r="V53" s="272" t="s">
        <v>371</v>
      </c>
      <c r="W53" s="272"/>
      <c r="X53" s="272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s="1" customFormat="1" ht="11.25" customHeight="1">
      <c r="A54" s="54"/>
      <c r="B54" s="272" t="s">
        <v>63</v>
      </c>
      <c r="C54" s="272"/>
      <c r="D54" s="273"/>
      <c r="E54" s="39">
        <f>SUM(F54,I54:K54)</f>
        <v>4</v>
      </c>
      <c r="F54" s="39">
        <v>0</v>
      </c>
      <c r="G54" s="39">
        <f t="shared" si="2"/>
        <v>4</v>
      </c>
      <c r="H54" s="39">
        <f t="shared" si="10"/>
        <v>4</v>
      </c>
      <c r="I54" s="39">
        <v>0</v>
      </c>
      <c r="J54" s="39">
        <v>4</v>
      </c>
      <c r="K54" s="39">
        <v>0</v>
      </c>
      <c r="L54" s="39">
        <v>0</v>
      </c>
      <c r="M54" s="39">
        <v>0</v>
      </c>
      <c r="N54" s="40">
        <f t="shared" si="4"/>
        <v>4</v>
      </c>
      <c r="O54" s="41">
        <v>3</v>
      </c>
      <c r="P54" s="41">
        <v>1</v>
      </c>
      <c r="Q54" s="41">
        <v>0</v>
      </c>
      <c r="R54" s="41">
        <v>0</v>
      </c>
      <c r="S54" s="41">
        <v>0</v>
      </c>
      <c r="T54" s="39">
        <v>0</v>
      </c>
      <c r="U54" s="55"/>
      <c r="V54" s="272" t="s">
        <v>63</v>
      </c>
      <c r="W54" s="272"/>
      <c r="X54" s="272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s="1" customFormat="1" ht="11.25" customHeight="1">
      <c r="A55" s="54"/>
      <c r="B55" s="272" t="s">
        <v>64</v>
      </c>
      <c r="C55" s="272"/>
      <c r="D55" s="273"/>
      <c r="E55" s="39">
        <f>SUM(F55,I55:K55)</f>
        <v>10</v>
      </c>
      <c r="F55" s="39">
        <v>0</v>
      </c>
      <c r="G55" s="39">
        <f t="shared" si="2"/>
        <v>10</v>
      </c>
      <c r="H55" s="39">
        <f t="shared" si="10"/>
        <v>7</v>
      </c>
      <c r="I55" s="39">
        <v>0</v>
      </c>
      <c r="J55" s="39">
        <v>7</v>
      </c>
      <c r="K55" s="39">
        <v>3</v>
      </c>
      <c r="L55" s="39">
        <v>0</v>
      </c>
      <c r="M55" s="39">
        <v>0</v>
      </c>
      <c r="N55" s="40">
        <f t="shared" si="4"/>
        <v>10</v>
      </c>
      <c r="O55" s="41">
        <v>3</v>
      </c>
      <c r="P55" s="41">
        <v>4</v>
      </c>
      <c r="Q55" s="41">
        <v>0</v>
      </c>
      <c r="R55" s="41">
        <v>3</v>
      </c>
      <c r="S55" s="41">
        <v>0</v>
      </c>
      <c r="T55" s="39">
        <v>0</v>
      </c>
      <c r="U55" s="55"/>
      <c r="V55" s="272" t="s">
        <v>64</v>
      </c>
      <c r="W55" s="272"/>
      <c r="X55" s="272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s="1" customFormat="1" ht="11.25" customHeight="1">
      <c r="A56" s="54"/>
      <c r="B56" s="272" t="s">
        <v>65</v>
      </c>
      <c r="C56" s="272"/>
      <c r="D56" s="273"/>
      <c r="E56" s="39">
        <f>SUM(F56,I56:K56)</f>
        <v>139</v>
      </c>
      <c r="F56" s="39">
        <v>0</v>
      </c>
      <c r="G56" s="39">
        <f t="shared" si="2"/>
        <v>139</v>
      </c>
      <c r="H56" s="39">
        <f t="shared" si="10"/>
        <v>133</v>
      </c>
      <c r="I56" s="39">
        <v>1</v>
      </c>
      <c r="J56" s="39">
        <v>132</v>
      </c>
      <c r="K56" s="39">
        <v>6</v>
      </c>
      <c r="L56" s="39">
        <v>0</v>
      </c>
      <c r="M56" s="39">
        <v>0</v>
      </c>
      <c r="N56" s="40">
        <f t="shared" si="4"/>
        <v>139</v>
      </c>
      <c r="O56" s="41">
        <v>117</v>
      </c>
      <c r="P56" s="41">
        <v>12</v>
      </c>
      <c r="Q56" s="41">
        <v>0</v>
      </c>
      <c r="R56" s="41">
        <v>6</v>
      </c>
      <c r="S56" s="41">
        <v>4</v>
      </c>
      <c r="T56" s="39">
        <v>0</v>
      </c>
      <c r="U56" s="55"/>
      <c r="V56" s="272" t="s">
        <v>65</v>
      </c>
      <c r="W56" s="272"/>
      <c r="X56" s="272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s="1" customFormat="1" ht="11.25" customHeight="1">
      <c r="A57" s="54"/>
      <c r="B57" s="272" t="s">
        <v>66</v>
      </c>
      <c r="C57" s="272"/>
      <c r="D57" s="273"/>
      <c r="E57" s="39">
        <f>SUM(F57,I57:K57)</f>
        <v>0</v>
      </c>
      <c r="F57" s="39">
        <v>0</v>
      </c>
      <c r="G57" s="39">
        <f t="shared" si="2"/>
        <v>0</v>
      </c>
      <c r="H57" s="39">
        <f t="shared" si="10"/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40">
        <f t="shared" si="4"/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39">
        <v>0</v>
      </c>
      <c r="U57" s="55"/>
      <c r="V57" s="272" t="s">
        <v>66</v>
      </c>
      <c r="W57" s="272"/>
      <c r="X57" s="272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1" customFormat="1" ht="11.25" customHeight="1">
      <c r="A58" s="54"/>
      <c r="B58" s="272" t="s">
        <v>67</v>
      </c>
      <c r="C58" s="272"/>
      <c r="D58" s="273"/>
      <c r="E58" s="39">
        <f>SUM(G58,F58)</f>
        <v>6093</v>
      </c>
      <c r="F58" s="39">
        <v>1</v>
      </c>
      <c r="G58" s="39">
        <f t="shared" si="2"/>
        <v>6092</v>
      </c>
      <c r="H58" s="39">
        <f t="shared" si="10"/>
        <v>4705</v>
      </c>
      <c r="I58" s="39">
        <v>0</v>
      </c>
      <c r="J58" s="39">
        <v>4705</v>
      </c>
      <c r="K58" s="39">
        <v>1313</v>
      </c>
      <c r="L58" s="39">
        <v>63</v>
      </c>
      <c r="M58" s="39">
        <v>11</v>
      </c>
      <c r="N58" s="40">
        <f t="shared" si="4"/>
        <v>6091</v>
      </c>
      <c r="O58" s="41">
        <v>3916</v>
      </c>
      <c r="P58" s="41">
        <v>223</v>
      </c>
      <c r="Q58" s="41">
        <v>13</v>
      </c>
      <c r="R58" s="41">
        <v>1632</v>
      </c>
      <c r="S58" s="41">
        <v>307</v>
      </c>
      <c r="T58" s="39">
        <v>14</v>
      </c>
      <c r="U58" s="55"/>
      <c r="V58" s="272" t="s">
        <v>67</v>
      </c>
      <c r="W58" s="272"/>
      <c r="X58" s="272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1" customFormat="1" ht="11.25" customHeight="1">
      <c r="A59" s="54"/>
      <c r="B59" s="272" t="s">
        <v>311</v>
      </c>
      <c r="C59" s="272"/>
      <c r="D59" s="273"/>
      <c r="E59" s="39">
        <f>SUM(G59,F59)</f>
        <v>204</v>
      </c>
      <c r="F59" s="39">
        <v>1</v>
      </c>
      <c r="G59" s="39">
        <f t="shared" si="2"/>
        <v>203</v>
      </c>
      <c r="H59" s="39">
        <f t="shared" si="10"/>
        <v>199</v>
      </c>
      <c r="I59" s="39">
        <v>0</v>
      </c>
      <c r="J59" s="39">
        <v>199</v>
      </c>
      <c r="K59" s="39">
        <v>3</v>
      </c>
      <c r="L59" s="39">
        <v>1</v>
      </c>
      <c r="M59" s="39">
        <v>0</v>
      </c>
      <c r="N59" s="40">
        <f t="shared" si="4"/>
        <v>204</v>
      </c>
      <c r="O59" s="41">
        <v>196</v>
      </c>
      <c r="P59" s="41">
        <v>2</v>
      </c>
      <c r="Q59" s="41">
        <v>0</v>
      </c>
      <c r="R59" s="41">
        <v>6</v>
      </c>
      <c r="S59" s="41">
        <v>0</v>
      </c>
      <c r="T59" s="39">
        <v>0</v>
      </c>
      <c r="U59" s="55"/>
      <c r="V59" s="272" t="s">
        <v>311</v>
      </c>
      <c r="W59" s="272"/>
      <c r="X59" s="272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1" customFormat="1" ht="11.25" customHeight="1">
      <c r="A60" s="54"/>
      <c r="B60" s="272" t="s">
        <v>372</v>
      </c>
      <c r="C60" s="272"/>
      <c r="D60" s="273"/>
      <c r="E60" s="39">
        <f>SUM(G60,F60)</f>
        <v>725</v>
      </c>
      <c r="F60" s="39">
        <v>11</v>
      </c>
      <c r="G60" s="39">
        <f t="shared" si="2"/>
        <v>714</v>
      </c>
      <c r="H60" s="39">
        <f t="shared" si="10"/>
        <v>497</v>
      </c>
      <c r="I60" s="39">
        <v>21</v>
      </c>
      <c r="J60" s="39">
        <v>476</v>
      </c>
      <c r="K60" s="39">
        <v>208</v>
      </c>
      <c r="L60" s="39">
        <v>2</v>
      </c>
      <c r="M60" s="39">
        <v>7</v>
      </c>
      <c r="N60" s="40">
        <f t="shared" si="4"/>
        <v>690</v>
      </c>
      <c r="O60" s="41">
        <v>309</v>
      </c>
      <c r="P60" s="41">
        <v>159</v>
      </c>
      <c r="Q60" s="41">
        <v>9</v>
      </c>
      <c r="R60" s="41">
        <v>199</v>
      </c>
      <c r="S60" s="41">
        <v>14</v>
      </c>
      <c r="T60" s="39">
        <v>42</v>
      </c>
      <c r="U60" s="55"/>
      <c r="V60" s="272" t="s">
        <v>372</v>
      </c>
      <c r="W60" s="272"/>
      <c r="X60" s="272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5:40" s="1" customFormat="1" ht="4.5" customHeight="1">
      <c r="E61" s="56"/>
      <c r="N61" s="56"/>
      <c r="O61" s="9"/>
      <c r="P61" s="9"/>
      <c r="Q61" s="9"/>
      <c r="R61" s="9"/>
      <c r="S61" s="9"/>
      <c r="U61" s="56"/>
      <c r="V61" s="9"/>
      <c r="W61" s="9"/>
      <c r="X61" s="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29" s="1" customFormat="1" ht="3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A62" s="241"/>
      <c r="AB62" s="242"/>
      <c r="AC62" s="242"/>
    </row>
    <row r="63" spans="1:29" s="57" customFormat="1" ht="10.5" customHeight="1">
      <c r="A63" s="57" t="s">
        <v>277</v>
      </c>
      <c r="AA63" s="241"/>
      <c r="AB63" s="241"/>
      <c r="AC63" s="58"/>
    </row>
    <row r="64" spans="1:29" s="57" customFormat="1" ht="10.5" customHeight="1">
      <c r="A64" s="139" t="s">
        <v>344</v>
      </c>
      <c r="X64" s="59"/>
      <c r="AA64" s="241"/>
      <c r="AB64" s="241"/>
      <c r="AC64" s="60"/>
    </row>
    <row r="65" spans="1:2" s="1" customFormat="1" ht="12">
      <c r="A65" s="196"/>
      <c r="B65" s="139" t="s">
        <v>312</v>
      </c>
    </row>
    <row r="66" s="125" customFormat="1" ht="11.25">
      <c r="A66" s="125" t="s">
        <v>313</v>
      </c>
    </row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</sheetData>
  <mergeCells count="137">
    <mergeCell ref="A7:C7"/>
    <mergeCell ref="W7:X7"/>
    <mergeCell ref="V58:X58"/>
    <mergeCell ref="V59:X59"/>
    <mergeCell ref="V49:X49"/>
    <mergeCell ref="V50:X50"/>
    <mergeCell ref="X43:X44"/>
    <mergeCell ref="V43:W43"/>
    <mergeCell ref="V44:W44"/>
    <mergeCell ref="V53:X53"/>
    <mergeCell ref="V60:X60"/>
    <mergeCell ref="V54:X54"/>
    <mergeCell ref="V55:X55"/>
    <mergeCell ref="V56:X56"/>
    <mergeCell ref="V57:X57"/>
    <mergeCell ref="V45:X45"/>
    <mergeCell ref="V46:X46"/>
    <mergeCell ref="V47:X47"/>
    <mergeCell ref="V48:X48"/>
    <mergeCell ref="X33:X34"/>
    <mergeCell ref="V33:W33"/>
    <mergeCell ref="V34:W34"/>
    <mergeCell ref="X35:X37"/>
    <mergeCell ref="V35:W35"/>
    <mergeCell ref="V36:W36"/>
    <mergeCell ref="V37:W37"/>
    <mergeCell ref="V28:X28"/>
    <mergeCell ref="X29:X32"/>
    <mergeCell ref="V29:W29"/>
    <mergeCell ref="V30:W30"/>
    <mergeCell ref="V31:W31"/>
    <mergeCell ref="V32:W32"/>
    <mergeCell ref="V23:W23"/>
    <mergeCell ref="V24:X24"/>
    <mergeCell ref="X25:X27"/>
    <mergeCell ref="V25:W25"/>
    <mergeCell ref="V26:W26"/>
    <mergeCell ref="V27:W27"/>
    <mergeCell ref="V19:X19"/>
    <mergeCell ref="V20:X20"/>
    <mergeCell ref="V21:W21"/>
    <mergeCell ref="V22:W22"/>
    <mergeCell ref="V16:X16"/>
    <mergeCell ref="V17:X17"/>
    <mergeCell ref="B53:D53"/>
    <mergeCell ref="B46:D46"/>
    <mergeCell ref="B42:D42"/>
    <mergeCell ref="B43:B44"/>
    <mergeCell ref="V42:X42"/>
    <mergeCell ref="B49:D49"/>
    <mergeCell ref="B50:D50"/>
    <mergeCell ref="V18:X18"/>
    <mergeCell ref="B60:D60"/>
    <mergeCell ref="B54:D54"/>
    <mergeCell ref="B59:D59"/>
    <mergeCell ref="B55:D55"/>
    <mergeCell ref="B56:D56"/>
    <mergeCell ref="B57:D57"/>
    <mergeCell ref="B58:D58"/>
    <mergeCell ref="O5:O7"/>
    <mergeCell ref="P5:P7"/>
    <mergeCell ref="T4:T7"/>
    <mergeCell ref="R5:R7"/>
    <mergeCell ref="S5:S7"/>
    <mergeCell ref="N4:S4"/>
    <mergeCell ref="Q5:Q7"/>
    <mergeCell ref="N5:N7"/>
    <mergeCell ref="AB39:AC39"/>
    <mergeCell ref="AB40:AC40"/>
    <mergeCell ref="AB41:AC41"/>
    <mergeCell ref="AB31:AC31"/>
    <mergeCell ref="AB32:AC32"/>
    <mergeCell ref="AB33:AC33"/>
    <mergeCell ref="AC34:AD34"/>
    <mergeCell ref="AC35:AD35"/>
    <mergeCell ref="AA62:AA64"/>
    <mergeCell ref="AB62:AC62"/>
    <mergeCell ref="AB63:AB64"/>
    <mergeCell ref="AB42:AC42"/>
    <mergeCell ref="AB43:AC43"/>
    <mergeCell ref="AB44:AC44"/>
    <mergeCell ref="AB45:AC45"/>
    <mergeCell ref="AA39:AA41"/>
    <mergeCell ref="X38:X41"/>
    <mergeCell ref="V38:W38"/>
    <mergeCell ref="V39:W39"/>
    <mergeCell ref="V40:W40"/>
    <mergeCell ref="V41:W41"/>
    <mergeCell ref="B47:D47"/>
    <mergeCell ref="B48:D48"/>
    <mergeCell ref="C44:D44"/>
    <mergeCell ref="B45:D45"/>
    <mergeCell ref="C43:D43"/>
    <mergeCell ref="B33:B34"/>
    <mergeCell ref="B35:B37"/>
    <mergeCell ref="C37:D37"/>
    <mergeCell ref="B38:B41"/>
    <mergeCell ref="C38:D38"/>
    <mergeCell ref="C39:D39"/>
    <mergeCell ref="C40:D40"/>
    <mergeCell ref="C41:D41"/>
    <mergeCell ref="C33:D33"/>
    <mergeCell ref="C34:D34"/>
    <mergeCell ref="C35:D35"/>
    <mergeCell ref="C36:D36"/>
    <mergeCell ref="B28:D28"/>
    <mergeCell ref="B29:B32"/>
    <mergeCell ref="C29:D29"/>
    <mergeCell ref="C30:D30"/>
    <mergeCell ref="C31:D31"/>
    <mergeCell ref="C32:D32"/>
    <mergeCell ref="B19:D19"/>
    <mergeCell ref="B20:D20"/>
    <mergeCell ref="C23:D23"/>
    <mergeCell ref="B25:B27"/>
    <mergeCell ref="C25:D25"/>
    <mergeCell ref="C26:D26"/>
    <mergeCell ref="C27:D27"/>
    <mergeCell ref="E4:M4"/>
    <mergeCell ref="E5:E7"/>
    <mergeCell ref="F5:F7"/>
    <mergeCell ref="G5:M5"/>
    <mergeCell ref="G6:G7"/>
    <mergeCell ref="H6:J6"/>
    <mergeCell ref="K6:K7"/>
    <mergeCell ref="L6:L7"/>
    <mergeCell ref="M6:M7"/>
    <mergeCell ref="A15:D15"/>
    <mergeCell ref="A52:D52"/>
    <mergeCell ref="U15:X15"/>
    <mergeCell ref="U52:X52"/>
    <mergeCell ref="B16:D16"/>
    <mergeCell ref="B17:D17"/>
    <mergeCell ref="B24:D24"/>
    <mergeCell ref="C21:D21"/>
    <mergeCell ref="C22:D22"/>
    <mergeCell ref="B18:D1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L1"/>
    </sheetView>
  </sheetViews>
  <sheetFormatPr defaultColWidth="9.00390625" defaultRowHeight="13.5"/>
  <cols>
    <col min="1" max="1" width="1.25" style="1" customWidth="1"/>
    <col min="2" max="2" width="11.75390625" style="1" customWidth="1"/>
    <col min="3" max="3" width="7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7.75390625" style="1" customWidth="1"/>
    <col min="8" max="8" width="6.75390625" style="1" customWidth="1"/>
    <col min="9" max="9" width="7.75390625" style="1" customWidth="1"/>
    <col min="10" max="10" width="6.75390625" style="1" customWidth="1"/>
    <col min="11" max="11" width="7.75390625" style="1" customWidth="1"/>
    <col min="12" max="12" width="6.75390625" style="1" customWidth="1"/>
    <col min="13" max="16384" width="8.875" style="1" customWidth="1"/>
  </cols>
  <sheetData>
    <row r="1" spans="1:12" ht="17.25">
      <c r="A1" s="327" t="s">
        <v>187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1.25" customHeight="1">
      <c r="A3" s="343" t="s">
        <v>289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36" customFormat="1" ht="12.75" customHeight="1">
      <c r="A5" s="20"/>
      <c r="B5" s="100" t="s">
        <v>356</v>
      </c>
      <c r="C5" s="364" t="s">
        <v>84</v>
      </c>
      <c r="D5" s="364"/>
      <c r="E5" s="365">
        <v>14</v>
      </c>
      <c r="F5" s="366"/>
      <c r="G5" s="365">
        <v>15</v>
      </c>
      <c r="H5" s="367"/>
      <c r="I5" s="365">
        <v>16</v>
      </c>
      <c r="J5" s="367"/>
      <c r="K5" s="368">
        <v>17</v>
      </c>
      <c r="L5" s="369"/>
    </row>
    <row r="6" spans="1:12" s="36" customFormat="1" ht="12.75" customHeight="1">
      <c r="A6" s="142" t="s">
        <v>366</v>
      </c>
      <c r="B6" s="128"/>
      <c r="C6" s="129" t="s">
        <v>188</v>
      </c>
      <c r="D6" s="17" t="s">
        <v>189</v>
      </c>
      <c r="E6" s="17" t="s">
        <v>188</v>
      </c>
      <c r="F6" s="17" t="s">
        <v>189</v>
      </c>
      <c r="G6" s="17" t="s">
        <v>188</v>
      </c>
      <c r="H6" s="17" t="s">
        <v>189</v>
      </c>
      <c r="I6" s="17" t="s">
        <v>188</v>
      </c>
      <c r="J6" s="18" t="s">
        <v>189</v>
      </c>
      <c r="K6" s="17" t="s">
        <v>188</v>
      </c>
      <c r="L6" s="18" t="s">
        <v>189</v>
      </c>
    </row>
    <row r="7" spans="2:3" ht="4.5" customHeight="1">
      <c r="B7" s="28"/>
      <c r="C7" s="218"/>
    </row>
    <row r="8" spans="1:12" s="37" customFormat="1" ht="12" customHeight="1">
      <c r="A8" s="354" t="s">
        <v>8</v>
      </c>
      <c r="B8" s="355"/>
      <c r="C8" s="177">
        <f aca="true" t="shared" si="0" ref="C8:J8">SUM(C9:C23)</f>
        <v>999</v>
      </c>
      <c r="D8" s="177">
        <f t="shared" si="0"/>
        <v>243</v>
      </c>
      <c r="E8" s="177">
        <f t="shared" si="0"/>
        <v>1100</v>
      </c>
      <c r="F8" s="177">
        <f t="shared" si="0"/>
        <v>284</v>
      </c>
      <c r="G8" s="177">
        <f t="shared" si="0"/>
        <v>1092</v>
      </c>
      <c r="H8" s="177">
        <f t="shared" si="0"/>
        <v>321</v>
      </c>
      <c r="I8" s="177">
        <f t="shared" si="0"/>
        <v>1061</v>
      </c>
      <c r="J8" s="177">
        <f t="shared" si="0"/>
        <v>309</v>
      </c>
      <c r="K8" s="177">
        <f>SUM(K9:K23)</f>
        <v>941</v>
      </c>
      <c r="L8" s="177">
        <f>SUM(L9:L23)</f>
        <v>312</v>
      </c>
    </row>
    <row r="9" spans="2:12" ht="12" customHeight="1">
      <c r="B9" s="152" t="s">
        <v>172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220" t="s">
        <v>319</v>
      </c>
      <c r="J9" s="220" t="s">
        <v>319</v>
      </c>
      <c r="K9" s="220">
        <v>1</v>
      </c>
      <c r="L9" s="220">
        <v>0</v>
      </c>
    </row>
    <row r="10" spans="2:12" ht="12" customHeight="1">
      <c r="B10" s="152" t="s">
        <v>54</v>
      </c>
      <c r="C10" s="120">
        <v>2</v>
      </c>
      <c r="D10" s="120">
        <v>0</v>
      </c>
      <c r="E10" s="120">
        <v>0</v>
      </c>
      <c r="F10" s="120">
        <v>0</v>
      </c>
      <c r="G10" s="120">
        <v>2</v>
      </c>
      <c r="H10" s="120">
        <v>0</v>
      </c>
      <c r="I10" s="120">
        <v>3</v>
      </c>
      <c r="J10" s="220" t="s">
        <v>319</v>
      </c>
      <c r="K10" s="120">
        <v>3</v>
      </c>
      <c r="L10" s="220">
        <v>0</v>
      </c>
    </row>
    <row r="11" spans="2:12" ht="12" customHeight="1">
      <c r="B11" s="152" t="s">
        <v>173</v>
      </c>
      <c r="C11" s="120">
        <v>0</v>
      </c>
      <c r="D11" s="120">
        <v>5</v>
      </c>
      <c r="E11" s="120">
        <v>1</v>
      </c>
      <c r="F11" s="120">
        <v>0</v>
      </c>
      <c r="G11" s="120">
        <v>0</v>
      </c>
      <c r="H11" s="120">
        <v>2</v>
      </c>
      <c r="I11" s="120">
        <v>5</v>
      </c>
      <c r="J11" s="120">
        <v>6</v>
      </c>
      <c r="K11" s="120">
        <v>3</v>
      </c>
      <c r="L11" s="120">
        <v>1</v>
      </c>
    </row>
    <row r="12" spans="2:12" ht="12" customHeight="1">
      <c r="B12" s="152" t="s">
        <v>174</v>
      </c>
      <c r="C12" s="120">
        <v>2</v>
      </c>
      <c r="D12" s="120">
        <v>0</v>
      </c>
      <c r="E12" s="120">
        <v>4</v>
      </c>
      <c r="F12" s="120">
        <v>0</v>
      </c>
      <c r="G12" s="120">
        <v>0</v>
      </c>
      <c r="H12" s="120">
        <v>0</v>
      </c>
      <c r="I12" s="120">
        <v>1</v>
      </c>
      <c r="J12" s="220" t="s">
        <v>319</v>
      </c>
      <c r="K12" s="120">
        <v>0</v>
      </c>
      <c r="L12" s="220">
        <v>0</v>
      </c>
    </row>
    <row r="13" spans="2:12" ht="12" customHeight="1">
      <c r="B13" s="152" t="s">
        <v>175</v>
      </c>
      <c r="C13" s="120">
        <v>7</v>
      </c>
      <c r="D13" s="120">
        <v>3</v>
      </c>
      <c r="E13" s="120">
        <v>6</v>
      </c>
      <c r="F13" s="120">
        <v>3</v>
      </c>
      <c r="G13" s="120">
        <v>3</v>
      </c>
      <c r="H13" s="120">
        <v>2</v>
      </c>
      <c r="I13" s="120">
        <v>9</v>
      </c>
      <c r="J13" s="120">
        <v>9</v>
      </c>
      <c r="K13" s="120">
        <v>5</v>
      </c>
      <c r="L13" s="120">
        <v>4</v>
      </c>
    </row>
    <row r="14" spans="2:12" ht="12" customHeight="1">
      <c r="B14" s="152" t="s">
        <v>39</v>
      </c>
      <c r="C14" s="120">
        <v>45</v>
      </c>
      <c r="D14" s="120">
        <v>4</v>
      </c>
      <c r="E14" s="120">
        <v>53</v>
      </c>
      <c r="F14" s="120">
        <v>6</v>
      </c>
      <c r="G14" s="120">
        <v>37</v>
      </c>
      <c r="H14" s="120">
        <v>5</v>
      </c>
      <c r="I14" s="120">
        <v>78</v>
      </c>
      <c r="J14" s="120">
        <v>8</v>
      </c>
      <c r="K14" s="120">
        <v>65</v>
      </c>
      <c r="L14" s="120">
        <v>7</v>
      </c>
    </row>
    <row r="15" spans="2:12" ht="12" customHeight="1">
      <c r="B15" s="152" t="s">
        <v>176</v>
      </c>
      <c r="C15" s="120">
        <v>1</v>
      </c>
      <c r="D15" s="120">
        <v>0</v>
      </c>
      <c r="E15" s="120">
        <v>1</v>
      </c>
      <c r="F15" s="120">
        <v>0</v>
      </c>
      <c r="G15" s="120">
        <v>1</v>
      </c>
      <c r="H15" s="120">
        <v>0</v>
      </c>
      <c r="I15" s="120">
        <v>1</v>
      </c>
      <c r="J15" s="120">
        <v>2</v>
      </c>
      <c r="K15" s="120">
        <v>1</v>
      </c>
      <c r="L15" s="120">
        <v>1</v>
      </c>
    </row>
    <row r="16" spans="2:12" ht="12" customHeight="1">
      <c r="B16" s="152" t="s">
        <v>177</v>
      </c>
      <c r="C16" s="120">
        <v>21</v>
      </c>
      <c r="D16" s="120">
        <v>1</v>
      </c>
      <c r="E16" s="120">
        <v>13</v>
      </c>
      <c r="F16" s="120">
        <v>1</v>
      </c>
      <c r="G16" s="120">
        <v>10</v>
      </c>
      <c r="H16" s="120">
        <v>7</v>
      </c>
      <c r="I16" s="220">
        <v>11</v>
      </c>
      <c r="J16" s="220" t="s">
        <v>319</v>
      </c>
      <c r="K16" s="120">
        <v>21</v>
      </c>
      <c r="L16" s="220">
        <v>12</v>
      </c>
    </row>
    <row r="17" spans="2:12" ht="12" customHeight="1">
      <c r="B17" s="152" t="s">
        <v>178</v>
      </c>
      <c r="C17" s="120">
        <v>656</v>
      </c>
      <c r="D17" s="120">
        <v>161</v>
      </c>
      <c r="E17" s="120">
        <v>730</v>
      </c>
      <c r="F17" s="120">
        <v>211</v>
      </c>
      <c r="G17" s="120">
        <v>676</v>
      </c>
      <c r="H17" s="120">
        <v>232</v>
      </c>
      <c r="I17" s="220">
        <v>677</v>
      </c>
      <c r="J17" s="220">
        <v>227</v>
      </c>
      <c r="K17" s="120">
        <v>595</v>
      </c>
      <c r="L17" s="120">
        <v>213</v>
      </c>
    </row>
    <row r="18" spans="2:12" ht="12" customHeight="1">
      <c r="B18" s="152" t="s">
        <v>180</v>
      </c>
      <c r="C18" s="120">
        <v>2</v>
      </c>
      <c r="D18" s="120">
        <v>0</v>
      </c>
      <c r="E18" s="120">
        <v>4</v>
      </c>
      <c r="F18" s="120">
        <v>0</v>
      </c>
      <c r="G18" s="120">
        <v>0</v>
      </c>
      <c r="H18" s="120">
        <v>0</v>
      </c>
      <c r="I18" s="220">
        <v>3</v>
      </c>
      <c r="J18" s="220" t="s">
        <v>319</v>
      </c>
      <c r="K18" s="120">
        <v>1</v>
      </c>
      <c r="L18" s="220">
        <v>0</v>
      </c>
    </row>
    <row r="19" spans="2:12" ht="12" customHeight="1">
      <c r="B19" s="152" t="s">
        <v>181</v>
      </c>
      <c r="C19" s="120">
        <v>0</v>
      </c>
      <c r="D19" s="120">
        <v>0</v>
      </c>
      <c r="E19" s="120">
        <v>0</v>
      </c>
      <c r="F19" s="120">
        <v>0</v>
      </c>
      <c r="G19" s="120">
        <v>1</v>
      </c>
      <c r="H19" s="120">
        <v>0</v>
      </c>
      <c r="I19" s="220" t="s">
        <v>319</v>
      </c>
      <c r="J19" s="220" t="s">
        <v>319</v>
      </c>
      <c r="K19" s="220">
        <v>1</v>
      </c>
      <c r="L19" s="220">
        <v>0</v>
      </c>
    </row>
    <row r="20" spans="2:12" ht="12" customHeight="1">
      <c r="B20" s="152" t="s">
        <v>182</v>
      </c>
      <c r="C20" s="120">
        <v>4</v>
      </c>
      <c r="D20" s="120">
        <v>0</v>
      </c>
      <c r="E20" s="120">
        <v>0</v>
      </c>
      <c r="F20" s="120">
        <v>0</v>
      </c>
      <c r="G20" s="120">
        <v>3</v>
      </c>
      <c r="H20" s="120">
        <v>0</v>
      </c>
      <c r="I20" s="220" t="s">
        <v>319</v>
      </c>
      <c r="J20" s="220" t="s">
        <v>319</v>
      </c>
      <c r="K20" s="220">
        <v>0</v>
      </c>
      <c r="L20" s="220">
        <v>0</v>
      </c>
    </row>
    <row r="21" spans="2:12" ht="12" customHeight="1">
      <c r="B21" s="152" t="s">
        <v>184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220" t="s">
        <v>319</v>
      </c>
      <c r="J21" s="220" t="s">
        <v>319</v>
      </c>
      <c r="K21" s="220">
        <v>0</v>
      </c>
      <c r="L21" s="220">
        <v>0</v>
      </c>
    </row>
    <row r="22" spans="2:12" ht="12" customHeight="1">
      <c r="B22" s="152" t="s">
        <v>324</v>
      </c>
      <c r="C22" s="120">
        <v>4</v>
      </c>
      <c r="D22" s="120">
        <v>0</v>
      </c>
      <c r="E22" s="120">
        <v>2</v>
      </c>
      <c r="F22" s="120">
        <v>1</v>
      </c>
      <c r="G22" s="120">
        <v>5</v>
      </c>
      <c r="H22" s="120">
        <v>1</v>
      </c>
      <c r="I22" s="120">
        <v>5</v>
      </c>
      <c r="J22" s="120">
        <v>2</v>
      </c>
      <c r="K22" s="120">
        <v>3</v>
      </c>
      <c r="L22" s="120">
        <v>3</v>
      </c>
    </row>
    <row r="23" spans="2:12" ht="12" customHeight="1">
      <c r="B23" s="153" t="s">
        <v>190</v>
      </c>
      <c r="C23" s="120">
        <v>255</v>
      </c>
      <c r="D23" s="120">
        <v>69</v>
      </c>
      <c r="E23" s="120">
        <v>286</v>
      </c>
      <c r="F23" s="120">
        <v>62</v>
      </c>
      <c r="G23" s="120">
        <v>354</v>
      </c>
      <c r="H23" s="120">
        <v>72</v>
      </c>
      <c r="I23" s="120">
        <v>268</v>
      </c>
      <c r="J23" s="120">
        <v>55</v>
      </c>
      <c r="K23" s="120">
        <v>242</v>
      </c>
      <c r="L23" s="120">
        <v>71</v>
      </c>
    </row>
    <row r="24" ht="3" customHeight="1">
      <c r="B24" s="28"/>
    </row>
    <row r="25" spans="1:12" ht="3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="112" customFormat="1" ht="11.25">
      <c r="A26" s="112" t="s">
        <v>283</v>
      </c>
    </row>
  </sheetData>
  <mergeCells count="8">
    <mergeCell ref="I5:J5"/>
    <mergeCell ref="A1:L1"/>
    <mergeCell ref="A3:L3"/>
    <mergeCell ref="K5:L5"/>
    <mergeCell ref="A8:B8"/>
    <mergeCell ref="C5:D5"/>
    <mergeCell ref="E5:F5"/>
    <mergeCell ref="G5:H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1"/>
    </sheetView>
  </sheetViews>
  <sheetFormatPr defaultColWidth="9.00390625" defaultRowHeight="13.5"/>
  <cols>
    <col min="1" max="1" width="4.50390625" style="36" customWidth="1"/>
    <col min="2" max="2" width="15.25390625" style="36" customWidth="1"/>
    <col min="3" max="7" width="14.25390625" style="36" customWidth="1"/>
    <col min="8" max="16384" width="8.875" style="36" customWidth="1"/>
  </cols>
  <sheetData>
    <row r="1" spans="1:7" ht="12.75" customHeight="1">
      <c r="A1" s="242" t="s">
        <v>336</v>
      </c>
      <c r="B1" s="242"/>
      <c r="C1" s="242"/>
      <c r="D1" s="242"/>
      <c r="E1" s="242"/>
      <c r="F1" s="242"/>
      <c r="G1" s="242"/>
    </row>
    <row r="2" spans="1:7" ht="5.25" customHeight="1">
      <c r="A2" s="126"/>
      <c r="B2" s="126"/>
      <c r="C2" s="126"/>
      <c r="D2" s="126"/>
      <c r="E2" s="126"/>
      <c r="F2" s="126"/>
      <c r="G2" s="126"/>
    </row>
    <row r="3" spans="1:7" ht="21" customHeight="1">
      <c r="A3" s="175" t="s">
        <v>368</v>
      </c>
      <c r="B3" s="160" t="s">
        <v>367</v>
      </c>
      <c r="C3" s="116" t="s">
        <v>84</v>
      </c>
      <c r="D3" s="116">
        <v>14</v>
      </c>
      <c r="E3" s="116">
        <v>15</v>
      </c>
      <c r="F3" s="116">
        <v>16</v>
      </c>
      <c r="G3" s="198">
        <v>17</v>
      </c>
    </row>
    <row r="4" ht="3" customHeight="1">
      <c r="B4" s="114"/>
    </row>
    <row r="5" spans="1:7" s="133" customFormat="1" ht="12" customHeight="1">
      <c r="A5" s="370" t="s">
        <v>8</v>
      </c>
      <c r="B5" s="371"/>
      <c r="C5" s="76">
        <f>SUM(C7:C24)</f>
        <v>5117</v>
      </c>
      <c r="D5" s="76">
        <f>SUM(D7:D24)</f>
        <v>6620</v>
      </c>
      <c r="E5" s="76">
        <f>SUM(E7:E24)</f>
        <v>8111</v>
      </c>
      <c r="F5" s="76">
        <f>SUM(F7:F24)</f>
        <v>7402</v>
      </c>
      <c r="G5" s="76">
        <f>SUM(G7:G24)</f>
        <v>11044</v>
      </c>
    </row>
    <row r="6" spans="1:7" ht="3" customHeight="1">
      <c r="A6" s="44"/>
      <c r="B6" s="45"/>
      <c r="C6" s="64"/>
      <c r="D6" s="64"/>
      <c r="E6" s="64"/>
      <c r="F6" s="64"/>
      <c r="G6" s="64"/>
    </row>
    <row r="7" spans="2:7" ht="12" customHeight="1">
      <c r="B7" s="45" t="s">
        <v>191</v>
      </c>
      <c r="C7" s="64">
        <v>4</v>
      </c>
      <c r="D7" s="64">
        <v>0</v>
      </c>
      <c r="E7" s="64">
        <v>8</v>
      </c>
      <c r="F7" s="64">
        <v>4</v>
      </c>
      <c r="G7" s="64">
        <v>0</v>
      </c>
    </row>
    <row r="8" spans="2:7" ht="12" customHeight="1">
      <c r="B8" s="45" t="s">
        <v>192</v>
      </c>
      <c r="C8" s="64">
        <v>0</v>
      </c>
      <c r="D8" s="64">
        <v>1</v>
      </c>
      <c r="E8" s="64">
        <v>0</v>
      </c>
      <c r="F8" s="64">
        <v>2</v>
      </c>
      <c r="G8" s="64">
        <v>0</v>
      </c>
    </row>
    <row r="9" spans="2:7" ht="12" customHeight="1">
      <c r="B9" s="45" t="s">
        <v>193</v>
      </c>
      <c r="C9" s="64">
        <v>38</v>
      </c>
      <c r="D9" s="64">
        <v>65</v>
      </c>
      <c r="E9" s="64">
        <v>31</v>
      </c>
      <c r="F9" s="64">
        <v>38</v>
      </c>
      <c r="G9" s="64">
        <v>33</v>
      </c>
    </row>
    <row r="10" spans="2:7" ht="12" customHeight="1">
      <c r="B10" s="45" t="s">
        <v>194</v>
      </c>
      <c r="C10" s="64">
        <v>129</v>
      </c>
      <c r="D10" s="64">
        <v>169</v>
      </c>
      <c r="E10" s="64">
        <v>137</v>
      </c>
      <c r="F10" s="64">
        <v>126</v>
      </c>
      <c r="G10" s="64">
        <v>139</v>
      </c>
    </row>
    <row r="11" spans="2:7" ht="12" customHeight="1">
      <c r="B11" s="45" t="s">
        <v>195</v>
      </c>
      <c r="C11" s="64">
        <v>0</v>
      </c>
      <c r="D11" s="64">
        <v>4</v>
      </c>
      <c r="E11" s="64">
        <v>0</v>
      </c>
      <c r="F11" s="64">
        <v>0</v>
      </c>
      <c r="G11" s="64">
        <v>0</v>
      </c>
    </row>
    <row r="12" spans="2:7" ht="12" customHeight="1">
      <c r="B12" s="45" t="s">
        <v>341</v>
      </c>
      <c r="C12" s="64">
        <v>3</v>
      </c>
      <c r="D12" s="64">
        <v>3</v>
      </c>
      <c r="E12" s="64">
        <v>3</v>
      </c>
      <c r="F12" s="64">
        <v>0</v>
      </c>
      <c r="G12" s="64">
        <v>2</v>
      </c>
    </row>
    <row r="13" spans="2:7" ht="12" customHeight="1">
      <c r="B13" s="45" t="s">
        <v>342</v>
      </c>
      <c r="C13" s="64">
        <v>3</v>
      </c>
      <c r="D13" s="64">
        <v>5</v>
      </c>
      <c r="E13" s="64">
        <v>13</v>
      </c>
      <c r="F13" s="64">
        <v>8</v>
      </c>
      <c r="G13" s="64">
        <v>8</v>
      </c>
    </row>
    <row r="14" spans="2:7" ht="12" customHeight="1">
      <c r="B14" s="45" t="s">
        <v>196</v>
      </c>
      <c r="C14" s="64">
        <v>243</v>
      </c>
      <c r="D14" s="64">
        <v>349</v>
      </c>
      <c r="E14" s="64">
        <v>338</v>
      </c>
      <c r="F14" s="64">
        <v>239</v>
      </c>
      <c r="G14" s="64">
        <v>235</v>
      </c>
    </row>
    <row r="15" spans="2:7" ht="12" customHeight="1">
      <c r="B15" s="45" t="s">
        <v>197</v>
      </c>
      <c r="C15" s="64">
        <v>1759</v>
      </c>
      <c r="D15" s="64">
        <v>2077</v>
      </c>
      <c r="E15" s="64">
        <v>2415</v>
      </c>
      <c r="F15" s="64">
        <v>1872</v>
      </c>
      <c r="G15" s="64">
        <v>2794</v>
      </c>
    </row>
    <row r="16" spans="2:7" ht="12" customHeight="1">
      <c r="B16" s="45" t="s">
        <v>198</v>
      </c>
      <c r="C16" s="64">
        <v>93</v>
      </c>
      <c r="D16" s="64">
        <v>184</v>
      </c>
      <c r="E16" s="64">
        <v>134</v>
      </c>
      <c r="F16" s="64">
        <v>122</v>
      </c>
      <c r="G16" s="64">
        <v>73</v>
      </c>
    </row>
    <row r="17" spans="2:7" ht="12" customHeight="1">
      <c r="B17" s="45" t="s">
        <v>199</v>
      </c>
      <c r="C17" s="64">
        <v>34</v>
      </c>
      <c r="D17" s="64">
        <v>15</v>
      </c>
      <c r="E17" s="64">
        <v>26</v>
      </c>
      <c r="F17" s="64">
        <v>22</v>
      </c>
      <c r="G17" s="64">
        <v>10</v>
      </c>
    </row>
    <row r="18" spans="2:7" ht="12" customHeight="1">
      <c r="B18" s="45" t="s">
        <v>200</v>
      </c>
      <c r="C18" s="64">
        <v>13</v>
      </c>
      <c r="D18" s="64">
        <v>15</v>
      </c>
      <c r="E18" s="64">
        <v>23</v>
      </c>
      <c r="F18" s="64">
        <v>13</v>
      </c>
      <c r="G18" s="64">
        <v>9</v>
      </c>
    </row>
    <row r="19" spans="2:7" ht="12" customHeight="1">
      <c r="B19" s="45" t="s">
        <v>201</v>
      </c>
      <c r="C19" s="64">
        <v>81</v>
      </c>
      <c r="D19" s="64">
        <v>118</v>
      </c>
      <c r="E19" s="64">
        <v>74</v>
      </c>
      <c r="F19" s="64">
        <v>70</v>
      </c>
      <c r="G19" s="64">
        <v>104</v>
      </c>
    </row>
    <row r="20" spans="2:7" ht="12" customHeight="1">
      <c r="B20" s="45" t="s">
        <v>202</v>
      </c>
      <c r="C20" s="64">
        <v>2571</v>
      </c>
      <c r="D20" s="64">
        <v>3400</v>
      </c>
      <c r="E20" s="64">
        <v>4745</v>
      </c>
      <c r="F20" s="64">
        <v>4719</v>
      </c>
      <c r="G20" s="64">
        <v>7304</v>
      </c>
    </row>
    <row r="21" spans="2:7" ht="12" customHeight="1">
      <c r="B21" s="45" t="s">
        <v>203</v>
      </c>
      <c r="C21" s="64">
        <v>9</v>
      </c>
      <c r="D21" s="64">
        <v>3</v>
      </c>
      <c r="E21" s="64">
        <v>0</v>
      </c>
      <c r="F21" s="64">
        <v>0</v>
      </c>
      <c r="G21" s="64">
        <v>1</v>
      </c>
    </row>
    <row r="22" spans="2:7" ht="12" customHeight="1">
      <c r="B22" s="45" t="s">
        <v>204</v>
      </c>
      <c r="C22" s="64">
        <v>27</v>
      </c>
      <c r="D22" s="64">
        <v>47</v>
      </c>
      <c r="E22" s="64">
        <v>25</v>
      </c>
      <c r="F22" s="64">
        <v>20</v>
      </c>
      <c r="G22" s="64">
        <v>24</v>
      </c>
    </row>
    <row r="23" spans="2:7" ht="12" customHeight="1">
      <c r="B23" s="45" t="s">
        <v>205</v>
      </c>
      <c r="C23" s="64">
        <v>8</v>
      </c>
      <c r="D23" s="64">
        <v>6</v>
      </c>
      <c r="E23" s="64">
        <v>2</v>
      </c>
      <c r="F23" s="64">
        <v>8</v>
      </c>
      <c r="G23" s="64">
        <v>2</v>
      </c>
    </row>
    <row r="24" spans="2:7" ht="12" customHeight="1">
      <c r="B24" s="45" t="s">
        <v>32</v>
      </c>
      <c r="C24" s="64">
        <v>102</v>
      </c>
      <c r="D24" s="64">
        <v>159</v>
      </c>
      <c r="E24" s="64">
        <v>137</v>
      </c>
      <c r="F24" s="64">
        <v>139</v>
      </c>
      <c r="G24" s="64">
        <v>306</v>
      </c>
    </row>
    <row r="25" ht="2.25" customHeight="1">
      <c r="B25" s="114"/>
    </row>
    <row r="26" spans="1:7" ht="3" customHeight="1">
      <c r="A26" s="137"/>
      <c r="B26" s="137"/>
      <c r="C26" s="137"/>
      <c r="D26" s="137"/>
      <c r="E26" s="137"/>
      <c r="F26" s="137"/>
      <c r="G26" s="137"/>
    </row>
    <row r="27" s="57" customFormat="1" ht="11.25">
      <c r="A27" s="57" t="s">
        <v>283</v>
      </c>
    </row>
  </sheetData>
  <mergeCells count="2">
    <mergeCell ref="A5:B5"/>
    <mergeCell ref="A1:G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M1"/>
    </sheetView>
  </sheetViews>
  <sheetFormatPr defaultColWidth="9.00390625" defaultRowHeight="13.5"/>
  <cols>
    <col min="1" max="1" width="9.75390625" style="1" customWidth="1"/>
    <col min="2" max="13" width="6.625" style="1" customWidth="1"/>
    <col min="14" max="16384" width="8.875" style="1" customWidth="1"/>
  </cols>
  <sheetData>
    <row r="1" spans="1:13" s="36" customFormat="1" ht="18" customHeight="1">
      <c r="A1" s="287" t="s">
        <v>206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36" customFormat="1" ht="13.5" customHeight="1">
      <c r="A5" s="100" t="s">
        <v>364</v>
      </c>
      <c r="B5" s="320" t="s">
        <v>8</v>
      </c>
      <c r="C5" s="320"/>
      <c r="D5" s="321"/>
      <c r="E5" s="372" t="s">
        <v>207</v>
      </c>
      <c r="F5" s="372"/>
      <c r="G5" s="372"/>
      <c r="H5" s="372" t="s">
        <v>208</v>
      </c>
      <c r="I5" s="372"/>
      <c r="J5" s="372"/>
      <c r="K5" s="243" t="s">
        <v>209</v>
      </c>
      <c r="L5" s="243"/>
      <c r="M5" s="243"/>
    </row>
    <row r="6" spans="1:13" s="36" customFormat="1" ht="13.5" customHeight="1">
      <c r="A6" s="174" t="s">
        <v>365</v>
      </c>
      <c r="B6" s="101" t="s">
        <v>164</v>
      </c>
      <c r="C6" s="176" t="s">
        <v>210</v>
      </c>
      <c r="D6" s="176" t="s">
        <v>211</v>
      </c>
      <c r="E6" s="17" t="s">
        <v>164</v>
      </c>
      <c r="F6" s="17" t="s">
        <v>210</v>
      </c>
      <c r="G6" s="17" t="s">
        <v>211</v>
      </c>
      <c r="H6" s="17" t="s">
        <v>164</v>
      </c>
      <c r="I6" s="17" t="s">
        <v>210</v>
      </c>
      <c r="J6" s="17" t="s">
        <v>211</v>
      </c>
      <c r="K6" s="17" t="s">
        <v>164</v>
      </c>
      <c r="L6" s="17" t="s">
        <v>210</v>
      </c>
      <c r="M6" s="18" t="s">
        <v>211</v>
      </c>
    </row>
    <row r="7" ht="3" customHeight="1">
      <c r="A7" s="28"/>
    </row>
    <row r="8" spans="1:13" ht="12">
      <c r="A8" s="173" t="s">
        <v>84</v>
      </c>
      <c r="B8" s="2">
        <f>SUM(E8,H8,K8)</f>
        <v>2662</v>
      </c>
      <c r="C8" s="2">
        <f aca="true" t="shared" si="0" ref="C8:D12">SUM(F8,I8,L8)</f>
        <v>30</v>
      </c>
      <c r="D8" s="2">
        <f t="shared" si="0"/>
        <v>3080</v>
      </c>
      <c r="E8" s="2">
        <v>1484</v>
      </c>
      <c r="F8" s="2">
        <v>13</v>
      </c>
      <c r="G8" s="2">
        <v>1718</v>
      </c>
      <c r="H8" s="2">
        <v>1010</v>
      </c>
      <c r="I8" s="2">
        <v>16</v>
      </c>
      <c r="J8" s="2">
        <v>1165</v>
      </c>
      <c r="K8" s="2">
        <v>168</v>
      </c>
      <c r="L8" s="191">
        <v>1</v>
      </c>
      <c r="M8" s="2">
        <v>197</v>
      </c>
    </row>
    <row r="9" spans="1:13" ht="12">
      <c r="A9" s="107">
        <v>14</v>
      </c>
      <c r="B9" s="2">
        <f>SUM(E9,H9,K9)</f>
        <v>2683</v>
      </c>
      <c r="C9" s="2">
        <f t="shared" si="0"/>
        <v>16</v>
      </c>
      <c r="D9" s="2">
        <f t="shared" si="0"/>
        <v>3136</v>
      </c>
      <c r="E9" s="2">
        <v>1520</v>
      </c>
      <c r="F9" s="2">
        <v>7</v>
      </c>
      <c r="G9" s="2">
        <v>1730</v>
      </c>
      <c r="H9" s="2">
        <v>1012</v>
      </c>
      <c r="I9" s="2">
        <v>9</v>
      </c>
      <c r="J9" s="2">
        <v>1215</v>
      </c>
      <c r="K9" s="2">
        <v>151</v>
      </c>
      <c r="L9" s="191" t="s">
        <v>319</v>
      </c>
      <c r="M9" s="2">
        <v>191</v>
      </c>
    </row>
    <row r="10" spans="1:13" ht="12" customHeight="1">
      <c r="A10" s="107">
        <v>15</v>
      </c>
      <c r="B10" s="2">
        <f>SUM(E10,H10,K10)</f>
        <v>2728</v>
      </c>
      <c r="C10" s="2">
        <f t="shared" si="0"/>
        <v>16</v>
      </c>
      <c r="D10" s="2">
        <f t="shared" si="0"/>
        <v>3115</v>
      </c>
      <c r="E10" s="2">
        <v>1555</v>
      </c>
      <c r="F10" s="2">
        <v>7</v>
      </c>
      <c r="G10" s="2">
        <v>1778</v>
      </c>
      <c r="H10" s="2">
        <v>1013</v>
      </c>
      <c r="I10" s="2">
        <v>8</v>
      </c>
      <c r="J10" s="2">
        <v>1149</v>
      </c>
      <c r="K10" s="2">
        <v>160</v>
      </c>
      <c r="L10" s="200">
        <v>1</v>
      </c>
      <c r="M10" s="2">
        <v>188</v>
      </c>
    </row>
    <row r="11" spans="1:13" s="37" customFormat="1" ht="12">
      <c r="A11" s="107">
        <v>16</v>
      </c>
      <c r="B11" s="2">
        <f>SUM(E11,H11,K11)</f>
        <v>2511</v>
      </c>
      <c r="C11" s="2">
        <f t="shared" si="0"/>
        <v>19</v>
      </c>
      <c r="D11" s="2">
        <f t="shared" si="0"/>
        <v>2925</v>
      </c>
      <c r="E11" s="2">
        <v>1443</v>
      </c>
      <c r="F11" s="2">
        <v>10</v>
      </c>
      <c r="G11" s="2">
        <v>1670</v>
      </c>
      <c r="H11" s="2">
        <v>890</v>
      </c>
      <c r="I11" s="2">
        <v>7</v>
      </c>
      <c r="J11" s="2">
        <v>1037</v>
      </c>
      <c r="K11" s="2">
        <v>178</v>
      </c>
      <c r="L11" s="217">
        <v>2</v>
      </c>
      <c r="M11" s="2">
        <v>218</v>
      </c>
    </row>
    <row r="12" spans="1:13" s="37" customFormat="1" ht="12">
      <c r="A12" s="111">
        <v>17</v>
      </c>
      <c r="B12" s="155">
        <f>SUM(E12,H12,K12)</f>
        <v>2616</v>
      </c>
      <c r="C12" s="155">
        <f t="shared" si="0"/>
        <v>17</v>
      </c>
      <c r="D12" s="155">
        <f t="shared" si="0"/>
        <v>2949</v>
      </c>
      <c r="E12" s="155">
        <v>1549</v>
      </c>
      <c r="F12" s="155">
        <v>14</v>
      </c>
      <c r="G12" s="155">
        <v>1728</v>
      </c>
      <c r="H12" s="155">
        <v>904</v>
      </c>
      <c r="I12" s="155">
        <v>2</v>
      </c>
      <c r="J12" s="155">
        <v>1034</v>
      </c>
      <c r="K12" s="155">
        <v>163</v>
      </c>
      <c r="L12" s="215">
        <v>1</v>
      </c>
      <c r="M12" s="155">
        <v>187</v>
      </c>
    </row>
    <row r="13" ht="3" customHeight="1">
      <c r="A13" s="28"/>
    </row>
    <row r="14" spans="1:13" ht="2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="112" customFormat="1" ht="11.25">
      <c r="A15" s="112" t="s">
        <v>284</v>
      </c>
    </row>
    <row r="16" s="112" customFormat="1" ht="11.25">
      <c r="A16" s="125" t="s">
        <v>329</v>
      </c>
    </row>
    <row r="17" s="112" customFormat="1" ht="11.25">
      <c r="A17" s="125" t="s">
        <v>330</v>
      </c>
    </row>
    <row r="18" ht="12">
      <c r="A18" s="125" t="s">
        <v>285</v>
      </c>
    </row>
    <row r="19" ht="12">
      <c r="A19" s="125" t="s">
        <v>348</v>
      </c>
    </row>
    <row r="20" ht="12">
      <c r="H20" s="98"/>
    </row>
  </sheetData>
  <mergeCells count="5">
    <mergeCell ref="A1:M1"/>
    <mergeCell ref="B5:D5"/>
    <mergeCell ref="E5:G5"/>
    <mergeCell ref="H5:J5"/>
    <mergeCell ref="K5:M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H1"/>
    </sheetView>
  </sheetViews>
  <sheetFormatPr defaultColWidth="9.00390625" defaultRowHeight="13.5"/>
  <cols>
    <col min="1" max="1" width="14.25390625" style="36" customWidth="1"/>
    <col min="2" max="2" width="6.50390625" style="36" customWidth="1"/>
    <col min="3" max="3" width="16.375" style="36" customWidth="1"/>
    <col min="4" max="8" width="10.75390625" style="36" customWidth="1"/>
    <col min="9" max="16384" width="8.875" style="36" customWidth="1"/>
  </cols>
  <sheetData>
    <row r="1" spans="1:8" ht="18" customHeight="1">
      <c r="A1" s="287" t="s">
        <v>212</v>
      </c>
      <c r="B1" s="287"/>
      <c r="C1" s="287"/>
      <c r="D1" s="287"/>
      <c r="E1" s="287"/>
      <c r="F1" s="287"/>
      <c r="G1" s="287"/>
      <c r="H1" s="287"/>
    </row>
    <row r="2" spans="1:8" ht="12" customHeight="1">
      <c r="A2" s="62"/>
      <c r="B2" s="62"/>
      <c r="C2" s="62"/>
      <c r="D2" s="62"/>
      <c r="E2" s="62"/>
      <c r="F2" s="62"/>
      <c r="G2" s="62"/>
      <c r="H2" s="62"/>
    </row>
    <row r="3" spans="1:8" ht="12" customHeight="1">
      <c r="A3" s="62"/>
      <c r="B3" s="62"/>
      <c r="C3" s="62"/>
      <c r="D3" s="62"/>
      <c r="E3" s="62"/>
      <c r="F3" s="62"/>
      <c r="G3" s="62"/>
      <c r="H3" s="62"/>
    </row>
    <row r="4" spans="1:8" ht="3.75" customHeight="1">
      <c r="A4" s="126"/>
      <c r="B4" s="126"/>
      <c r="C4" s="126"/>
      <c r="D4" s="126"/>
      <c r="E4" s="126"/>
      <c r="F4" s="126"/>
      <c r="G4" s="126"/>
      <c r="H4" s="126"/>
    </row>
    <row r="5" spans="2:8" ht="15" customHeight="1">
      <c r="B5" s="374" t="s">
        <v>356</v>
      </c>
      <c r="C5" s="375"/>
      <c r="D5" s="375" t="s">
        <v>84</v>
      </c>
      <c r="E5" s="375">
        <v>14</v>
      </c>
      <c r="F5" s="375">
        <v>15</v>
      </c>
      <c r="G5" s="375">
        <v>16</v>
      </c>
      <c r="H5" s="387">
        <v>17</v>
      </c>
    </row>
    <row r="6" spans="1:8" ht="15" customHeight="1">
      <c r="A6" s="373" t="s">
        <v>357</v>
      </c>
      <c r="B6" s="373"/>
      <c r="C6" s="128"/>
      <c r="D6" s="336"/>
      <c r="E6" s="336"/>
      <c r="F6" s="336"/>
      <c r="G6" s="336"/>
      <c r="H6" s="388"/>
    </row>
    <row r="7" spans="1:3" ht="3" customHeight="1">
      <c r="A7" s="156"/>
      <c r="C7" s="114"/>
    </row>
    <row r="8" spans="1:8" s="133" customFormat="1" ht="14.25" customHeight="1">
      <c r="A8" s="42"/>
      <c r="B8" s="370" t="s">
        <v>8</v>
      </c>
      <c r="C8" s="371"/>
      <c r="D8" s="134">
        <f>SUM(D9:D13)</f>
        <v>150</v>
      </c>
      <c r="E8" s="134">
        <f>SUM(E9:E13)</f>
        <v>103</v>
      </c>
      <c r="F8" s="134">
        <f>SUM(F9:F13)</f>
        <v>124</v>
      </c>
      <c r="G8" s="134">
        <f>SUM(G9:G13)</f>
        <v>168</v>
      </c>
      <c r="H8" s="134">
        <f>SUM(H9:H13)</f>
        <v>173</v>
      </c>
    </row>
    <row r="9" spans="1:8" ht="14.25" customHeight="1">
      <c r="A9" s="45"/>
      <c r="B9" s="272" t="s">
        <v>213</v>
      </c>
      <c r="C9" s="273"/>
      <c r="D9" s="132">
        <v>106</v>
      </c>
      <c r="E9" s="132">
        <v>61</v>
      </c>
      <c r="F9" s="132">
        <v>99</v>
      </c>
      <c r="G9" s="132">
        <v>91</v>
      </c>
      <c r="H9" s="132">
        <v>97</v>
      </c>
    </row>
    <row r="10" spans="1:8" ht="14.25" customHeight="1">
      <c r="A10" s="273" t="s">
        <v>164</v>
      </c>
      <c r="B10" s="272" t="s">
        <v>214</v>
      </c>
      <c r="C10" s="273"/>
      <c r="D10" s="132">
        <v>6</v>
      </c>
      <c r="E10" s="132">
        <v>3</v>
      </c>
      <c r="F10" s="132">
        <v>0</v>
      </c>
      <c r="G10" s="132">
        <v>16</v>
      </c>
      <c r="H10" s="132">
        <v>14</v>
      </c>
    </row>
    <row r="11" spans="1:8" ht="14.25" customHeight="1">
      <c r="A11" s="273"/>
      <c r="B11" s="272" t="s">
        <v>215</v>
      </c>
      <c r="C11" s="273"/>
      <c r="D11" s="132">
        <v>22</v>
      </c>
      <c r="E11" s="132">
        <v>20</v>
      </c>
      <c r="F11" s="132">
        <v>11</v>
      </c>
      <c r="G11" s="132">
        <v>22</v>
      </c>
      <c r="H11" s="132">
        <v>30</v>
      </c>
    </row>
    <row r="12" spans="1:8" ht="14.25" customHeight="1">
      <c r="A12" s="45"/>
      <c r="B12" s="272" t="s">
        <v>216</v>
      </c>
      <c r="C12" s="273"/>
      <c r="D12" s="132">
        <v>2</v>
      </c>
      <c r="E12" s="132">
        <v>1</v>
      </c>
      <c r="F12" s="132">
        <v>0</v>
      </c>
      <c r="G12" s="130" t="s">
        <v>319</v>
      </c>
      <c r="H12" s="132">
        <v>0</v>
      </c>
    </row>
    <row r="13" spans="1:8" ht="14.25" customHeight="1">
      <c r="A13" s="181"/>
      <c r="B13" s="380" t="s">
        <v>32</v>
      </c>
      <c r="C13" s="381"/>
      <c r="D13" s="132">
        <v>14</v>
      </c>
      <c r="E13" s="132">
        <v>18</v>
      </c>
      <c r="F13" s="132">
        <v>14</v>
      </c>
      <c r="G13" s="132">
        <v>39</v>
      </c>
      <c r="H13" s="132">
        <v>32</v>
      </c>
    </row>
    <row r="14" spans="1:8" ht="14.25" customHeight="1">
      <c r="A14" s="45"/>
      <c r="B14" s="272" t="s">
        <v>217</v>
      </c>
      <c r="C14" s="273"/>
      <c r="D14" s="132">
        <v>28</v>
      </c>
      <c r="E14" s="132">
        <v>16</v>
      </c>
      <c r="F14" s="132">
        <v>17</v>
      </c>
      <c r="G14" s="132">
        <v>20</v>
      </c>
      <c r="H14" s="132">
        <v>29</v>
      </c>
    </row>
    <row r="15" spans="1:8" ht="14.25" customHeight="1">
      <c r="A15" s="273" t="s">
        <v>218</v>
      </c>
      <c r="B15" s="272" t="s">
        <v>219</v>
      </c>
      <c r="C15" s="273"/>
      <c r="D15" s="132">
        <v>13</v>
      </c>
      <c r="E15" s="132">
        <v>14</v>
      </c>
      <c r="F15" s="132">
        <v>4</v>
      </c>
      <c r="G15" s="132">
        <v>10</v>
      </c>
      <c r="H15" s="132">
        <v>4</v>
      </c>
    </row>
    <row r="16" spans="1:8" ht="14.25" customHeight="1">
      <c r="A16" s="273"/>
      <c r="B16" s="272" t="s">
        <v>220</v>
      </c>
      <c r="C16" s="273"/>
      <c r="D16" s="132">
        <v>36</v>
      </c>
      <c r="E16" s="132">
        <v>45</v>
      </c>
      <c r="F16" s="132">
        <v>29</v>
      </c>
      <c r="G16" s="132">
        <v>32</v>
      </c>
      <c r="H16" s="132">
        <v>46</v>
      </c>
    </row>
    <row r="17" spans="1:8" ht="14.25" customHeight="1">
      <c r="A17" s="45"/>
      <c r="B17" s="272" t="s">
        <v>325</v>
      </c>
      <c r="C17" s="273"/>
      <c r="D17" s="132">
        <v>44</v>
      </c>
      <c r="E17" s="132">
        <v>57</v>
      </c>
      <c r="F17" s="132">
        <v>34</v>
      </c>
      <c r="G17" s="132">
        <v>55</v>
      </c>
      <c r="H17" s="132">
        <v>65</v>
      </c>
    </row>
    <row r="18" spans="1:8" ht="14.25" customHeight="1">
      <c r="A18" s="184"/>
      <c r="B18" s="386" t="s">
        <v>221</v>
      </c>
      <c r="C18" s="382"/>
      <c r="D18" s="132">
        <v>26</v>
      </c>
      <c r="E18" s="132">
        <v>31</v>
      </c>
      <c r="F18" s="132">
        <v>29</v>
      </c>
      <c r="G18" s="132">
        <v>23</v>
      </c>
      <c r="H18" s="132">
        <v>25</v>
      </c>
    </row>
    <row r="19" spans="1:8" ht="14.25" customHeight="1">
      <c r="A19" s="185" t="s">
        <v>222</v>
      </c>
      <c r="B19" s="272" t="s">
        <v>223</v>
      </c>
      <c r="C19" s="273"/>
      <c r="D19" s="132">
        <v>5</v>
      </c>
      <c r="E19" s="132">
        <v>7</v>
      </c>
      <c r="F19" s="132">
        <v>2</v>
      </c>
      <c r="G19" s="132">
        <v>4</v>
      </c>
      <c r="H19" s="132">
        <v>1</v>
      </c>
    </row>
    <row r="20" spans="1:8" ht="14.25" customHeight="1">
      <c r="A20" s="203"/>
      <c r="B20" s="380" t="s">
        <v>224</v>
      </c>
      <c r="C20" s="381"/>
      <c r="D20" s="132">
        <v>43</v>
      </c>
      <c r="E20" s="132">
        <v>75</v>
      </c>
      <c r="F20" s="132">
        <v>38</v>
      </c>
      <c r="G20" s="132">
        <v>45</v>
      </c>
      <c r="H20" s="132">
        <v>79</v>
      </c>
    </row>
    <row r="21" spans="1:8" ht="14.25" customHeight="1">
      <c r="A21" s="378" t="s">
        <v>225</v>
      </c>
      <c r="B21" s="378"/>
      <c r="C21" s="379"/>
      <c r="D21" s="132">
        <v>181</v>
      </c>
      <c r="E21" s="132">
        <v>267</v>
      </c>
      <c r="F21" s="132">
        <v>159</v>
      </c>
      <c r="G21" s="132">
        <v>172</v>
      </c>
      <c r="H21" s="132">
        <v>218</v>
      </c>
    </row>
    <row r="22" spans="1:8" ht="14.25" customHeight="1">
      <c r="A22" s="382" t="s">
        <v>226</v>
      </c>
      <c r="B22" s="377" t="s">
        <v>210</v>
      </c>
      <c r="C22" s="377"/>
      <c r="D22" s="132">
        <v>8</v>
      </c>
      <c r="E22" s="132">
        <v>7</v>
      </c>
      <c r="F22" s="132">
        <v>3</v>
      </c>
      <c r="G22" s="132">
        <v>4</v>
      </c>
      <c r="H22" s="132">
        <v>7</v>
      </c>
    </row>
    <row r="23" spans="1:8" ht="14.25" customHeight="1">
      <c r="A23" s="381"/>
      <c r="B23" s="376" t="s">
        <v>211</v>
      </c>
      <c r="C23" s="376"/>
      <c r="D23" s="132">
        <v>28</v>
      </c>
      <c r="E23" s="132">
        <v>37</v>
      </c>
      <c r="F23" s="132">
        <v>22</v>
      </c>
      <c r="G23" s="132">
        <v>18</v>
      </c>
      <c r="H23" s="132">
        <v>41</v>
      </c>
    </row>
    <row r="24" spans="1:8" ht="14.25" customHeight="1">
      <c r="A24" s="186"/>
      <c r="B24" s="157" t="s">
        <v>213</v>
      </c>
      <c r="C24" s="157" t="s">
        <v>227</v>
      </c>
      <c r="D24" s="132">
        <v>3129</v>
      </c>
      <c r="E24" s="132">
        <v>1744</v>
      </c>
      <c r="F24" s="132">
        <v>1522</v>
      </c>
      <c r="G24" s="132">
        <v>2688</v>
      </c>
      <c r="H24" s="132">
        <v>3251</v>
      </c>
    </row>
    <row r="25" spans="1:8" ht="14.25" customHeight="1">
      <c r="A25" s="186" t="s">
        <v>228</v>
      </c>
      <c r="B25" s="117" t="s">
        <v>326</v>
      </c>
      <c r="C25" s="45" t="s">
        <v>229</v>
      </c>
      <c r="D25" s="132">
        <v>211</v>
      </c>
      <c r="E25" s="132">
        <v>269</v>
      </c>
      <c r="F25" s="132">
        <v>200</v>
      </c>
      <c r="G25" s="132">
        <v>228</v>
      </c>
      <c r="H25" s="132">
        <v>1287</v>
      </c>
    </row>
    <row r="26" spans="1:8" ht="14.25" customHeight="1">
      <c r="A26" s="186"/>
      <c r="B26" s="383" t="s">
        <v>230</v>
      </c>
      <c r="C26" s="379"/>
      <c r="D26" s="132">
        <v>553</v>
      </c>
      <c r="E26" s="132">
        <v>8</v>
      </c>
      <c r="F26" s="132">
        <v>2510</v>
      </c>
      <c r="G26" s="132">
        <v>78</v>
      </c>
      <c r="H26" s="132">
        <v>1515</v>
      </c>
    </row>
    <row r="27" spans="1:8" ht="21.75" customHeight="1">
      <c r="A27" s="180"/>
      <c r="B27" s="384" t="s">
        <v>231</v>
      </c>
      <c r="C27" s="385"/>
      <c r="D27" s="134">
        <f>SUM(D28:D33)</f>
        <v>90784</v>
      </c>
      <c r="E27" s="134">
        <f>SUM(E28:E33)</f>
        <v>149477</v>
      </c>
      <c r="F27" s="134">
        <f>SUM(F28:F33)</f>
        <v>227414</v>
      </c>
      <c r="G27" s="134">
        <f>SUM(G28:G33)</f>
        <v>194455</v>
      </c>
      <c r="H27" s="228">
        <f>SUM(H28:H33)</f>
        <v>208620</v>
      </c>
    </row>
    <row r="28" spans="1:8" ht="14.25" customHeight="1">
      <c r="A28" s="45"/>
      <c r="B28" s="272" t="s">
        <v>232</v>
      </c>
      <c r="C28" s="273"/>
      <c r="D28" s="132">
        <v>48779</v>
      </c>
      <c r="E28" s="132">
        <v>81377</v>
      </c>
      <c r="F28" s="132">
        <v>174356</v>
      </c>
      <c r="G28" s="132">
        <v>135699</v>
      </c>
      <c r="H28" s="132">
        <v>137028</v>
      </c>
    </row>
    <row r="29" spans="1:8" ht="14.25" customHeight="1">
      <c r="A29" s="45" t="s">
        <v>233</v>
      </c>
      <c r="B29" s="272" t="s">
        <v>234</v>
      </c>
      <c r="C29" s="273"/>
      <c r="D29" s="132">
        <v>27289</v>
      </c>
      <c r="E29" s="132">
        <v>64468</v>
      </c>
      <c r="F29" s="132">
        <v>51384</v>
      </c>
      <c r="G29" s="132">
        <v>57263</v>
      </c>
      <c r="H29" s="132">
        <v>68815</v>
      </c>
    </row>
    <row r="30" spans="1:8" ht="14.25" customHeight="1">
      <c r="A30" s="11" t="s">
        <v>235</v>
      </c>
      <c r="B30" s="272" t="s">
        <v>214</v>
      </c>
      <c r="C30" s="273"/>
      <c r="D30" s="132">
        <v>19</v>
      </c>
      <c r="E30" s="132">
        <v>0</v>
      </c>
      <c r="F30" s="132">
        <v>0</v>
      </c>
      <c r="G30" s="132">
        <v>24</v>
      </c>
      <c r="H30" s="132">
        <v>0</v>
      </c>
    </row>
    <row r="31" spans="1:8" ht="14.25" customHeight="1">
      <c r="A31" s="114"/>
      <c r="B31" s="272" t="s">
        <v>215</v>
      </c>
      <c r="C31" s="273"/>
      <c r="D31" s="132">
        <v>10516</v>
      </c>
      <c r="E31" s="132">
        <v>2635</v>
      </c>
      <c r="F31" s="132">
        <v>1210</v>
      </c>
      <c r="G31" s="132">
        <v>821</v>
      </c>
      <c r="H31" s="132">
        <v>2483</v>
      </c>
    </row>
    <row r="32" spans="1:8" ht="14.25" customHeight="1">
      <c r="A32" s="114"/>
      <c r="B32" s="272" t="s">
        <v>216</v>
      </c>
      <c r="C32" s="273"/>
      <c r="D32" s="132">
        <v>424</v>
      </c>
      <c r="E32" s="132">
        <v>36</v>
      </c>
      <c r="F32" s="130" t="s">
        <v>319</v>
      </c>
      <c r="G32" s="130" t="s">
        <v>319</v>
      </c>
      <c r="H32" s="130">
        <v>0</v>
      </c>
    </row>
    <row r="33" spans="1:8" ht="14.25" customHeight="1">
      <c r="A33" s="114"/>
      <c r="B33" s="272" t="s">
        <v>32</v>
      </c>
      <c r="C33" s="273"/>
      <c r="D33" s="132">
        <v>3757</v>
      </c>
      <c r="E33" s="132">
        <v>961</v>
      </c>
      <c r="F33" s="132">
        <v>464</v>
      </c>
      <c r="G33" s="132">
        <v>648</v>
      </c>
      <c r="H33" s="132">
        <v>294</v>
      </c>
    </row>
    <row r="34" spans="1:3" ht="3.75" customHeight="1">
      <c r="A34" s="158"/>
      <c r="B34" s="126"/>
      <c r="C34" s="158"/>
    </row>
    <row r="35" spans="1:8" ht="3" customHeight="1">
      <c r="A35" s="137"/>
      <c r="B35" s="137"/>
      <c r="C35" s="137"/>
      <c r="D35" s="137"/>
      <c r="E35" s="137"/>
      <c r="F35" s="137"/>
      <c r="G35" s="137"/>
      <c r="H35" s="137"/>
    </row>
    <row r="36" ht="11.25" customHeight="1">
      <c r="A36" s="57" t="s">
        <v>286</v>
      </c>
    </row>
    <row r="37" ht="11.25" customHeight="1">
      <c r="A37" s="139" t="s">
        <v>378</v>
      </c>
    </row>
  </sheetData>
  <mergeCells count="35">
    <mergeCell ref="H5:H6"/>
    <mergeCell ref="A1:H1"/>
    <mergeCell ref="A10:A11"/>
    <mergeCell ref="A15:A16"/>
    <mergeCell ref="B8:C8"/>
    <mergeCell ref="B9:C9"/>
    <mergeCell ref="B10:C10"/>
    <mergeCell ref="B11:C11"/>
    <mergeCell ref="F5:F6"/>
    <mergeCell ref="G5:G6"/>
    <mergeCell ref="B16:C16"/>
    <mergeCell ref="B17:C17"/>
    <mergeCell ref="B18:C18"/>
    <mergeCell ref="B19:C19"/>
    <mergeCell ref="B12:C12"/>
    <mergeCell ref="B13:C13"/>
    <mergeCell ref="B14:C14"/>
    <mergeCell ref="B15:C15"/>
    <mergeCell ref="B33:C33"/>
    <mergeCell ref="B31:C31"/>
    <mergeCell ref="B32:C32"/>
    <mergeCell ref="B26:C26"/>
    <mergeCell ref="B29:C29"/>
    <mergeCell ref="B30:C30"/>
    <mergeCell ref="B27:C27"/>
    <mergeCell ref="B28:C28"/>
    <mergeCell ref="B23:C23"/>
    <mergeCell ref="B22:C22"/>
    <mergeCell ref="A21:C21"/>
    <mergeCell ref="B20:C20"/>
    <mergeCell ref="A22:A23"/>
    <mergeCell ref="A6:B6"/>
    <mergeCell ref="B5:C5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00390625" defaultRowHeight="13.5"/>
  <cols>
    <col min="1" max="1" width="5.375" style="1" bestFit="1" customWidth="1"/>
    <col min="2" max="2" width="2.75390625" style="154" customWidth="1"/>
    <col min="3" max="3" width="4.625" style="1" customWidth="1"/>
    <col min="4" max="4" width="11.50390625" style="1" customWidth="1"/>
    <col min="5" max="11" width="9.50390625" style="1" customWidth="1"/>
    <col min="12" max="16384" width="8.875" style="1" customWidth="1"/>
  </cols>
  <sheetData>
    <row r="1" spans="1:11" ht="17.25">
      <c r="A1" s="327" t="s">
        <v>236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3:11" ht="11.25" customHeight="1">
      <c r="C2" s="96"/>
      <c r="D2" s="96"/>
      <c r="E2" s="96"/>
      <c r="F2" s="96"/>
      <c r="G2" s="96"/>
      <c r="H2" s="96"/>
      <c r="I2" s="96"/>
      <c r="J2" s="96"/>
      <c r="K2" s="96"/>
    </row>
    <row r="3" spans="3:11" ht="11.25" customHeight="1">
      <c r="C3" s="96"/>
      <c r="D3" s="96"/>
      <c r="E3" s="96"/>
      <c r="F3" s="96"/>
      <c r="G3" s="96"/>
      <c r="H3" s="96"/>
      <c r="I3" s="96"/>
      <c r="J3" s="96"/>
      <c r="K3" s="96"/>
    </row>
    <row r="4" ht="3.75" customHeight="1"/>
    <row r="5" spans="1:11" ht="33" customHeight="1">
      <c r="A5" s="178" t="s">
        <v>78</v>
      </c>
      <c r="B5" s="159"/>
      <c r="C5" s="160" t="s">
        <v>71</v>
      </c>
      <c r="D5" s="141" t="s">
        <v>8</v>
      </c>
      <c r="E5" s="161" t="s">
        <v>237</v>
      </c>
      <c r="F5" s="161" t="s">
        <v>238</v>
      </c>
      <c r="G5" s="161" t="s">
        <v>239</v>
      </c>
      <c r="H5" s="161" t="s">
        <v>240</v>
      </c>
      <c r="I5" s="161" t="s">
        <v>241</v>
      </c>
      <c r="J5" s="161" t="s">
        <v>242</v>
      </c>
      <c r="K5" s="141" t="s">
        <v>32</v>
      </c>
    </row>
    <row r="6" ht="4.5" customHeight="1">
      <c r="C6" s="28"/>
    </row>
    <row r="7" spans="1:11" s="36" customFormat="1" ht="15.75" customHeight="1">
      <c r="A7" s="140" t="s">
        <v>243</v>
      </c>
      <c r="B7" s="30">
        <v>13</v>
      </c>
      <c r="C7" s="50" t="s">
        <v>78</v>
      </c>
      <c r="D7" s="132">
        <f>SUM(E7:K7)</f>
        <v>921</v>
      </c>
      <c r="E7" s="132">
        <v>777</v>
      </c>
      <c r="F7" s="132">
        <v>138</v>
      </c>
      <c r="G7" s="132">
        <v>2</v>
      </c>
      <c r="H7" s="132">
        <v>0</v>
      </c>
      <c r="I7" s="132">
        <v>4</v>
      </c>
      <c r="J7" s="132">
        <v>0</v>
      </c>
      <c r="K7" s="132">
        <v>0</v>
      </c>
    </row>
    <row r="8" spans="2:11" s="36" customFormat="1" ht="15.75" customHeight="1">
      <c r="B8" s="30">
        <v>14</v>
      </c>
      <c r="C8" s="11"/>
      <c r="D8" s="132">
        <f>SUM(E8:K8)</f>
        <v>947</v>
      </c>
      <c r="E8" s="132">
        <v>839</v>
      </c>
      <c r="F8" s="132">
        <v>103</v>
      </c>
      <c r="G8" s="132">
        <v>0</v>
      </c>
      <c r="H8" s="132">
        <v>0</v>
      </c>
      <c r="I8" s="132">
        <v>4</v>
      </c>
      <c r="J8" s="132">
        <v>1</v>
      </c>
      <c r="K8" s="132">
        <v>0</v>
      </c>
    </row>
    <row r="9" spans="2:11" s="36" customFormat="1" ht="15.75" customHeight="1">
      <c r="B9" s="30">
        <v>15</v>
      </c>
      <c r="C9" s="11"/>
      <c r="D9" s="132">
        <f>SUM(E9:K9)</f>
        <v>816</v>
      </c>
      <c r="E9" s="132">
        <v>737</v>
      </c>
      <c r="F9" s="132">
        <v>75</v>
      </c>
      <c r="G9" s="132">
        <v>2</v>
      </c>
      <c r="H9" s="132">
        <v>0</v>
      </c>
      <c r="I9" s="132">
        <v>1</v>
      </c>
      <c r="J9" s="132">
        <v>0</v>
      </c>
      <c r="K9" s="132">
        <v>1</v>
      </c>
    </row>
    <row r="10" spans="1:11" s="133" customFormat="1" ht="15.75" customHeight="1">
      <c r="A10" s="227"/>
      <c r="B10" s="30">
        <v>16</v>
      </c>
      <c r="C10" s="50"/>
      <c r="D10" s="132">
        <f>SUM(E10:K10)</f>
        <v>849</v>
      </c>
      <c r="E10" s="132">
        <v>756</v>
      </c>
      <c r="F10" s="132">
        <v>89</v>
      </c>
      <c r="G10" s="132">
        <v>2</v>
      </c>
      <c r="H10" s="132">
        <v>0</v>
      </c>
      <c r="I10" s="132">
        <v>1</v>
      </c>
      <c r="J10" s="130" t="s">
        <v>319</v>
      </c>
      <c r="K10" s="132">
        <v>1</v>
      </c>
    </row>
    <row r="11" spans="2:11" s="133" customFormat="1" ht="15.75" customHeight="1">
      <c r="B11" s="162">
        <v>17</v>
      </c>
      <c r="C11" s="135"/>
      <c r="D11" s="134">
        <f>SUM(E11:K11)</f>
        <v>798</v>
      </c>
      <c r="E11" s="134">
        <v>682</v>
      </c>
      <c r="F11" s="134">
        <v>110</v>
      </c>
      <c r="G11" s="134">
        <v>0</v>
      </c>
      <c r="H11" s="134">
        <v>0</v>
      </c>
      <c r="I11" s="134">
        <v>5</v>
      </c>
      <c r="J11" s="219">
        <v>0</v>
      </c>
      <c r="K11" s="134">
        <v>1</v>
      </c>
    </row>
    <row r="12" spans="1:3" ht="3.75" customHeight="1">
      <c r="A12" s="9"/>
      <c r="B12" s="163"/>
      <c r="C12" s="164"/>
    </row>
    <row r="13" spans="3:11" ht="3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1:2" s="112" customFormat="1" ht="11.25">
      <c r="A14" s="112" t="s">
        <v>286</v>
      </c>
      <c r="B14" s="165"/>
    </row>
    <row r="15" ht="12">
      <c r="A15" s="139" t="s">
        <v>378</v>
      </c>
    </row>
  </sheetData>
  <mergeCells count="1">
    <mergeCell ref="A1:K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9.00390625" defaultRowHeight="13.5"/>
  <cols>
    <col min="1" max="1" width="13.50390625" style="36" customWidth="1"/>
    <col min="2" max="2" width="7.375" style="36" customWidth="1"/>
    <col min="3" max="6" width="6.625" style="36" customWidth="1"/>
    <col min="7" max="11" width="8.75390625" style="36" customWidth="1"/>
    <col min="12" max="16384" width="8.875" style="36" customWidth="1"/>
  </cols>
  <sheetData>
    <row r="1" spans="1:11" s="166" customFormat="1" ht="17.25">
      <c r="A1" s="287" t="s">
        <v>270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s="166" customFormat="1" ht="1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66" customFormat="1" ht="12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3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20.25" customHeight="1">
      <c r="A5" s="100" t="s">
        <v>356</v>
      </c>
      <c r="B5" s="318" t="s">
        <v>2</v>
      </c>
      <c r="C5" s="318"/>
      <c r="D5" s="318"/>
      <c r="E5" s="318"/>
      <c r="F5" s="318"/>
      <c r="G5" s="389" t="s">
        <v>244</v>
      </c>
      <c r="H5" s="344"/>
      <c r="I5" s="344"/>
      <c r="J5" s="344"/>
      <c r="K5" s="344"/>
    </row>
    <row r="6" spans="1:11" ht="20.25" customHeight="1">
      <c r="A6" s="128" t="s">
        <v>245</v>
      </c>
      <c r="B6" s="195" t="s">
        <v>84</v>
      </c>
      <c r="C6" s="195">
        <v>14</v>
      </c>
      <c r="D6" s="195">
        <v>15</v>
      </c>
      <c r="E6" s="195">
        <v>16</v>
      </c>
      <c r="F6" s="167">
        <v>17</v>
      </c>
      <c r="G6" s="168" t="s">
        <v>84</v>
      </c>
      <c r="H6" s="168">
        <v>14</v>
      </c>
      <c r="I6" s="168">
        <v>15</v>
      </c>
      <c r="J6" s="168">
        <v>16</v>
      </c>
      <c r="K6" s="169">
        <v>17</v>
      </c>
    </row>
    <row r="7" ht="8.25" customHeight="1">
      <c r="A7" s="114"/>
    </row>
    <row r="8" spans="1:11" s="133" customFormat="1" ht="12">
      <c r="A8" s="170" t="s">
        <v>8</v>
      </c>
      <c r="B8" s="134">
        <f aca="true" t="shared" si="0" ref="B8:K8">SUM(B10:B35)</f>
        <v>150</v>
      </c>
      <c r="C8" s="134">
        <f t="shared" si="0"/>
        <v>103</v>
      </c>
      <c r="D8" s="134">
        <f t="shared" si="0"/>
        <v>124</v>
      </c>
      <c r="E8" s="134">
        <f t="shared" si="0"/>
        <v>168</v>
      </c>
      <c r="F8" s="134">
        <f t="shared" si="0"/>
        <v>173</v>
      </c>
      <c r="G8" s="134">
        <f t="shared" si="0"/>
        <v>12038</v>
      </c>
      <c r="H8" s="134">
        <f t="shared" si="0"/>
        <v>12752</v>
      </c>
      <c r="I8" s="134">
        <f t="shared" si="0"/>
        <v>13381</v>
      </c>
      <c r="J8" s="134">
        <f t="shared" si="0"/>
        <v>13699</v>
      </c>
      <c r="K8" s="134">
        <f t="shared" si="0"/>
        <v>14213</v>
      </c>
    </row>
    <row r="9" spans="1:11" ht="9" customHeight="1">
      <c r="A9" s="171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9.5" customHeight="1">
      <c r="A10" s="53" t="s">
        <v>246</v>
      </c>
      <c r="B10" s="132">
        <v>17</v>
      </c>
      <c r="C10" s="132">
        <v>7</v>
      </c>
      <c r="D10" s="132">
        <v>10</v>
      </c>
      <c r="E10" s="132">
        <v>17</v>
      </c>
      <c r="F10" s="132">
        <v>16</v>
      </c>
      <c r="G10" s="132">
        <v>1179</v>
      </c>
      <c r="H10" s="132">
        <v>1116</v>
      </c>
      <c r="I10" s="132">
        <v>1228</v>
      </c>
      <c r="J10" s="132">
        <v>1341</v>
      </c>
      <c r="K10" s="132">
        <v>1317</v>
      </c>
    </row>
    <row r="11" spans="1:11" ht="19.5" customHeight="1">
      <c r="A11" s="53" t="s">
        <v>247</v>
      </c>
      <c r="B11" s="132">
        <v>2</v>
      </c>
      <c r="C11" s="132">
        <v>2</v>
      </c>
      <c r="D11" s="132">
        <v>3</v>
      </c>
      <c r="E11" s="130" t="s">
        <v>319</v>
      </c>
      <c r="F11" s="130">
        <v>1</v>
      </c>
      <c r="G11" s="132">
        <v>244</v>
      </c>
      <c r="H11" s="132">
        <v>275</v>
      </c>
      <c r="I11" s="132">
        <v>246</v>
      </c>
      <c r="J11" s="132">
        <v>230</v>
      </c>
      <c r="K11" s="132">
        <v>274</v>
      </c>
    </row>
    <row r="12" spans="1:11" ht="19.5" customHeight="1">
      <c r="A12" s="53" t="s">
        <v>248</v>
      </c>
      <c r="B12" s="132">
        <v>6</v>
      </c>
      <c r="C12" s="132">
        <v>2</v>
      </c>
      <c r="D12" s="132">
        <v>7</v>
      </c>
      <c r="E12" s="132">
        <v>5</v>
      </c>
      <c r="F12" s="132">
        <v>4</v>
      </c>
      <c r="G12" s="132">
        <v>371</v>
      </c>
      <c r="H12" s="132">
        <v>357</v>
      </c>
      <c r="I12" s="132">
        <v>358</v>
      </c>
      <c r="J12" s="132">
        <v>403</v>
      </c>
      <c r="K12" s="132">
        <v>434</v>
      </c>
    </row>
    <row r="13" spans="1:11" ht="19.5" customHeight="1">
      <c r="A13" s="53" t="s">
        <v>249</v>
      </c>
      <c r="B13" s="132">
        <v>4</v>
      </c>
      <c r="C13" s="132">
        <v>5</v>
      </c>
      <c r="D13" s="132">
        <v>5</v>
      </c>
      <c r="E13" s="132">
        <v>4</v>
      </c>
      <c r="F13" s="132">
        <v>11</v>
      </c>
      <c r="G13" s="132">
        <v>987</v>
      </c>
      <c r="H13" s="132">
        <v>1021</v>
      </c>
      <c r="I13" s="132">
        <v>1180</v>
      </c>
      <c r="J13" s="132">
        <v>1082</v>
      </c>
      <c r="K13" s="132">
        <v>1085</v>
      </c>
    </row>
    <row r="14" spans="1:11" ht="19.5" customHeight="1">
      <c r="A14" s="53" t="s">
        <v>250</v>
      </c>
      <c r="B14" s="132">
        <v>4</v>
      </c>
      <c r="C14" s="132">
        <v>3</v>
      </c>
      <c r="D14" s="132">
        <v>4</v>
      </c>
      <c r="E14" s="132">
        <v>2</v>
      </c>
      <c r="F14" s="132">
        <v>7</v>
      </c>
      <c r="G14" s="132">
        <v>275</v>
      </c>
      <c r="H14" s="132">
        <v>289</v>
      </c>
      <c r="I14" s="132">
        <v>295</v>
      </c>
      <c r="J14" s="132">
        <v>265</v>
      </c>
      <c r="K14" s="132">
        <v>331</v>
      </c>
    </row>
    <row r="15" spans="1:11" ht="19.5" customHeight="1">
      <c r="A15" s="53" t="s">
        <v>251</v>
      </c>
      <c r="B15" s="132">
        <v>1</v>
      </c>
      <c r="C15" s="132">
        <v>1</v>
      </c>
      <c r="D15" s="132">
        <v>4</v>
      </c>
      <c r="E15" s="132">
        <v>1</v>
      </c>
      <c r="F15" s="132">
        <v>2</v>
      </c>
      <c r="G15" s="132">
        <v>258</v>
      </c>
      <c r="H15" s="132">
        <v>238</v>
      </c>
      <c r="I15" s="132">
        <v>272</v>
      </c>
      <c r="J15" s="132">
        <v>225</v>
      </c>
      <c r="K15" s="132">
        <v>259</v>
      </c>
    </row>
    <row r="16" spans="1:11" ht="19.5" customHeight="1">
      <c r="A16" s="53" t="s">
        <v>252</v>
      </c>
      <c r="B16" s="132">
        <v>12</v>
      </c>
      <c r="C16" s="132">
        <v>11</v>
      </c>
      <c r="D16" s="132">
        <v>4</v>
      </c>
      <c r="E16" s="132">
        <v>10</v>
      </c>
      <c r="F16" s="132">
        <v>18</v>
      </c>
      <c r="G16" s="132">
        <v>896</v>
      </c>
      <c r="H16" s="132">
        <v>972</v>
      </c>
      <c r="I16" s="132">
        <v>1081</v>
      </c>
      <c r="J16" s="132">
        <v>1098</v>
      </c>
      <c r="K16" s="132">
        <v>1071</v>
      </c>
    </row>
    <row r="17" spans="1:11" ht="19.5" customHeight="1">
      <c r="A17" s="53" t="s">
        <v>253</v>
      </c>
      <c r="B17" s="132">
        <v>8</v>
      </c>
      <c r="C17" s="132">
        <v>7</v>
      </c>
      <c r="D17" s="132">
        <v>9</v>
      </c>
      <c r="E17" s="132">
        <v>11</v>
      </c>
      <c r="F17" s="132">
        <v>10</v>
      </c>
      <c r="G17" s="132">
        <v>556</v>
      </c>
      <c r="H17" s="132">
        <v>594</v>
      </c>
      <c r="I17" s="132">
        <v>611</v>
      </c>
      <c r="J17" s="132">
        <v>684</v>
      </c>
      <c r="K17" s="132">
        <v>696</v>
      </c>
    </row>
    <row r="18" spans="1:11" ht="19.5" customHeight="1">
      <c r="A18" s="53" t="s">
        <v>254</v>
      </c>
      <c r="B18" s="132">
        <v>15</v>
      </c>
      <c r="C18" s="132">
        <v>14</v>
      </c>
      <c r="D18" s="132">
        <v>14</v>
      </c>
      <c r="E18" s="132">
        <v>14</v>
      </c>
      <c r="F18" s="132">
        <v>11</v>
      </c>
      <c r="G18" s="132">
        <v>1455</v>
      </c>
      <c r="H18" s="132">
        <v>1650</v>
      </c>
      <c r="I18" s="132">
        <v>1572</v>
      </c>
      <c r="J18" s="132">
        <v>1632</v>
      </c>
      <c r="K18" s="132">
        <v>1614</v>
      </c>
    </row>
    <row r="19" spans="1:11" ht="19.5" customHeight="1">
      <c r="A19" s="53" t="s">
        <v>255</v>
      </c>
      <c r="B19" s="132">
        <v>14</v>
      </c>
      <c r="C19" s="132">
        <v>8</v>
      </c>
      <c r="D19" s="132">
        <v>6</v>
      </c>
      <c r="E19" s="132">
        <v>20</v>
      </c>
      <c r="F19" s="132">
        <v>14</v>
      </c>
      <c r="G19" s="132">
        <v>885</v>
      </c>
      <c r="H19" s="132">
        <v>906</v>
      </c>
      <c r="I19" s="132">
        <v>1023</v>
      </c>
      <c r="J19" s="132">
        <v>1066</v>
      </c>
      <c r="K19" s="132">
        <v>1131</v>
      </c>
    </row>
    <row r="20" spans="1:11" ht="19.5" customHeight="1">
      <c r="A20" s="53" t="s">
        <v>256</v>
      </c>
      <c r="B20" s="132">
        <v>13</v>
      </c>
      <c r="C20" s="132">
        <v>2</v>
      </c>
      <c r="D20" s="132">
        <v>7</v>
      </c>
      <c r="E20" s="132">
        <v>12</v>
      </c>
      <c r="F20" s="132">
        <v>5</v>
      </c>
      <c r="G20" s="132">
        <v>659</v>
      </c>
      <c r="H20" s="132">
        <v>727</v>
      </c>
      <c r="I20" s="132">
        <v>734</v>
      </c>
      <c r="J20" s="132">
        <v>779</v>
      </c>
      <c r="K20" s="132">
        <v>867</v>
      </c>
    </row>
    <row r="21" spans="1:11" ht="19.5" customHeight="1">
      <c r="A21" s="53" t="s">
        <v>257</v>
      </c>
      <c r="B21" s="132">
        <v>5</v>
      </c>
      <c r="C21" s="132">
        <v>0</v>
      </c>
      <c r="D21" s="132">
        <v>0</v>
      </c>
      <c r="E21" s="132">
        <v>2</v>
      </c>
      <c r="F21" s="132">
        <v>8</v>
      </c>
      <c r="G21" s="132">
        <v>325</v>
      </c>
      <c r="H21" s="132">
        <v>363</v>
      </c>
      <c r="I21" s="132">
        <v>417</v>
      </c>
      <c r="J21" s="132">
        <v>423</v>
      </c>
      <c r="K21" s="132">
        <v>401</v>
      </c>
    </row>
    <row r="22" spans="1:11" ht="19.5" customHeight="1">
      <c r="A22" s="53" t="s">
        <v>258</v>
      </c>
      <c r="B22" s="132">
        <v>8</v>
      </c>
      <c r="C22" s="132">
        <v>7</v>
      </c>
      <c r="D22" s="132">
        <v>6</v>
      </c>
      <c r="E22" s="132">
        <v>8</v>
      </c>
      <c r="F22" s="132">
        <v>8</v>
      </c>
      <c r="G22" s="132">
        <v>467</v>
      </c>
      <c r="H22" s="132">
        <v>490</v>
      </c>
      <c r="I22" s="132">
        <v>482</v>
      </c>
      <c r="J22" s="132">
        <v>491</v>
      </c>
      <c r="K22" s="132">
        <v>534</v>
      </c>
    </row>
    <row r="23" spans="1:11" ht="19.5" customHeight="1">
      <c r="A23" s="53" t="s">
        <v>259</v>
      </c>
      <c r="B23" s="132">
        <v>10</v>
      </c>
      <c r="C23" s="132">
        <v>2</v>
      </c>
      <c r="D23" s="132">
        <v>12</v>
      </c>
      <c r="E23" s="132">
        <v>14</v>
      </c>
      <c r="F23" s="132">
        <v>11</v>
      </c>
      <c r="G23" s="132">
        <v>707</v>
      </c>
      <c r="H23" s="132">
        <v>743</v>
      </c>
      <c r="I23" s="132">
        <v>755</v>
      </c>
      <c r="J23" s="132">
        <v>820</v>
      </c>
      <c r="K23" s="132">
        <v>875</v>
      </c>
    </row>
    <row r="24" spans="1:11" ht="19.5" customHeight="1">
      <c r="A24" s="53" t="s">
        <v>260</v>
      </c>
      <c r="B24" s="132">
        <v>0</v>
      </c>
      <c r="C24" s="132">
        <v>1</v>
      </c>
      <c r="D24" s="132">
        <v>2</v>
      </c>
      <c r="E24" s="132">
        <v>1</v>
      </c>
      <c r="F24" s="132">
        <v>1</v>
      </c>
      <c r="G24" s="132">
        <v>60</v>
      </c>
      <c r="H24" s="132">
        <v>92</v>
      </c>
      <c r="I24" s="132">
        <v>77</v>
      </c>
      <c r="J24" s="132">
        <v>65</v>
      </c>
      <c r="K24" s="132">
        <v>83</v>
      </c>
    </row>
    <row r="25" spans="1:11" ht="19.5" customHeight="1">
      <c r="A25" s="53" t="s">
        <v>261</v>
      </c>
      <c r="B25" s="132">
        <v>2</v>
      </c>
      <c r="C25" s="132">
        <v>1</v>
      </c>
      <c r="D25" s="132">
        <v>2</v>
      </c>
      <c r="E25" s="132">
        <v>7</v>
      </c>
      <c r="F25" s="132">
        <v>9</v>
      </c>
      <c r="G25" s="132">
        <v>423</v>
      </c>
      <c r="H25" s="132">
        <v>468</v>
      </c>
      <c r="I25" s="132">
        <v>493</v>
      </c>
      <c r="J25" s="132">
        <v>526</v>
      </c>
      <c r="K25" s="132">
        <v>490</v>
      </c>
    </row>
    <row r="26" spans="1:11" ht="19.5" customHeight="1">
      <c r="A26" s="53" t="s">
        <v>262</v>
      </c>
      <c r="B26" s="132">
        <v>2</v>
      </c>
      <c r="C26" s="132">
        <v>3</v>
      </c>
      <c r="D26" s="132">
        <v>2</v>
      </c>
      <c r="E26" s="132">
        <v>2</v>
      </c>
      <c r="F26" s="132">
        <v>1</v>
      </c>
      <c r="G26" s="132">
        <v>145</v>
      </c>
      <c r="H26" s="132">
        <v>137</v>
      </c>
      <c r="I26" s="132">
        <v>132</v>
      </c>
      <c r="J26" s="132">
        <v>117</v>
      </c>
      <c r="K26" s="132">
        <v>148</v>
      </c>
    </row>
    <row r="27" spans="1:11" ht="19.5" customHeight="1">
      <c r="A27" s="53" t="s">
        <v>263</v>
      </c>
      <c r="B27" s="132">
        <v>9</v>
      </c>
      <c r="C27" s="132">
        <v>5</v>
      </c>
      <c r="D27" s="132">
        <v>9</v>
      </c>
      <c r="E27" s="132">
        <v>7</v>
      </c>
      <c r="F27" s="132">
        <v>8</v>
      </c>
      <c r="G27" s="132">
        <v>442</v>
      </c>
      <c r="H27" s="132">
        <v>495</v>
      </c>
      <c r="I27" s="132">
        <v>498</v>
      </c>
      <c r="J27" s="132">
        <v>506</v>
      </c>
      <c r="K27" s="132">
        <v>578</v>
      </c>
    </row>
    <row r="28" spans="1:11" ht="19.5" customHeight="1">
      <c r="A28" s="53" t="s">
        <v>264</v>
      </c>
      <c r="B28" s="132">
        <v>7</v>
      </c>
      <c r="C28" s="132">
        <v>7</v>
      </c>
      <c r="D28" s="132">
        <v>9</v>
      </c>
      <c r="E28" s="132">
        <v>20</v>
      </c>
      <c r="F28" s="132">
        <v>16</v>
      </c>
      <c r="G28" s="132">
        <v>946</v>
      </c>
      <c r="H28" s="132">
        <v>1046</v>
      </c>
      <c r="I28" s="132">
        <v>1070</v>
      </c>
      <c r="J28" s="132">
        <v>1117</v>
      </c>
      <c r="K28" s="132">
        <v>1099</v>
      </c>
    </row>
    <row r="29" spans="1:11" ht="19.5" customHeight="1">
      <c r="A29" s="53" t="s">
        <v>265</v>
      </c>
      <c r="B29" s="132">
        <v>2</v>
      </c>
      <c r="C29" s="132">
        <v>0</v>
      </c>
      <c r="D29" s="132">
        <v>0</v>
      </c>
      <c r="E29" s="132">
        <v>1</v>
      </c>
      <c r="F29" s="132">
        <v>1</v>
      </c>
      <c r="G29" s="132">
        <v>62</v>
      </c>
      <c r="H29" s="132">
        <v>59</v>
      </c>
      <c r="I29" s="132">
        <v>53</v>
      </c>
      <c r="J29" s="132">
        <v>55</v>
      </c>
      <c r="K29" s="132">
        <v>90</v>
      </c>
    </row>
    <row r="30" spans="1:11" ht="19.5" customHeight="1">
      <c r="A30" s="53" t="s">
        <v>266</v>
      </c>
      <c r="B30" s="132">
        <v>0</v>
      </c>
      <c r="C30" s="132">
        <v>0</v>
      </c>
      <c r="D30" s="132">
        <v>0</v>
      </c>
      <c r="E30" s="132">
        <v>1</v>
      </c>
      <c r="F30" s="132">
        <v>0</v>
      </c>
      <c r="G30" s="132">
        <v>20</v>
      </c>
      <c r="H30" s="132">
        <v>30</v>
      </c>
      <c r="I30" s="132">
        <v>19</v>
      </c>
      <c r="J30" s="132">
        <v>23</v>
      </c>
      <c r="K30" s="132">
        <v>24</v>
      </c>
    </row>
    <row r="31" spans="1:11" ht="19.5" customHeight="1">
      <c r="A31" s="53" t="s">
        <v>267</v>
      </c>
      <c r="B31" s="132">
        <v>4</v>
      </c>
      <c r="C31" s="132">
        <v>9</v>
      </c>
      <c r="D31" s="132">
        <v>3</v>
      </c>
      <c r="E31" s="132">
        <v>3</v>
      </c>
      <c r="F31" s="132">
        <v>3</v>
      </c>
      <c r="G31" s="132">
        <v>278</v>
      </c>
      <c r="H31" s="132">
        <v>308</v>
      </c>
      <c r="I31" s="132">
        <v>344</v>
      </c>
      <c r="J31" s="132">
        <v>361</v>
      </c>
      <c r="K31" s="132">
        <v>374</v>
      </c>
    </row>
    <row r="32" spans="1:11" ht="19.5" customHeight="1">
      <c r="A32" s="53" t="s">
        <v>268</v>
      </c>
      <c r="B32" s="132">
        <v>3</v>
      </c>
      <c r="C32" s="132">
        <v>4</v>
      </c>
      <c r="D32" s="132">
        <v>4</v>
      </c>
      <c r="E32" s="132">
        <v>4</v>
      </c>
      <c r="F32" s="132">
        <v>8</v>
      </c>
      <c r="G32" s="132">
        <v>329</v>
      </c>
      <c r="H32" s="132">
        <v>278</v>
      </c>
      <c r="I32" s="132">
        <v>330</v>
      </c>
      <c r="J32" s="132">
        <v>315</v>
      </c>
      <c r="K32" s="132">
        <v>342</v>
      </c>
    </row>
    <row r="33" spans="1:11" ht="19.5" customHeight="1">
      <c r="A33" s="53" t="s">
        <v>346</v>
      </c>
      <c r="B33" s="132">
        <v>1</v>
      </c>
      <c r="C33" s="132">
        <v>2</v>
      </c>
      <c r="D33" s="132">
        <v>1</v>
      </c>
      <c r="E33" s="132">
        <v>1</v>
      </c>
      <c r="F33" s="132">
        <v>0</v>
      </c>
      <c r="G33" s="132">
        <v>36</v>
      </c>
      <c r="H33" s="132">
        <v>56</v>
      </c>
      <c r="I33" s="132">
        <v>53</v>
      </c>
      <c r="J33" s="132">
        <v>41</v>
      </c>
      <c r="K33" s="132">
        <v>48</v>
      </c>
    </row>
    <row r="34" spans="1:11" ht="19.5" customHeight="1">
      <c r="A34" s="53" t="s">
        <v>347</v>
      </c>
      <c r="B34" s="132">
        <v>1</v>
      </c>
      <c r="C34" s="132">
        <v>0</v>
      </c>
      <c r="D34" s="132">
        <v>1</v>
      </c>
      <c r="E34" s="132">
        <v>1</v>
      </c>
      <c r="F34" s="132">
        <v>0</v>
      </c>
      <c r="G34" s="132">
        <v>23</v>
      </c>
      <c r="H34" s="132">
        <v>26</v>
      </c>
      <c r="I34" s="132">
        <v>55</v>
      </c>
      <c r="J34" s="132">
        <v>29</v>
      </c>
      <c r="K34" s="132">
        <v>38</v>
      </c>
    </row>
    <row r="35" spans="1:11" ht="19.5" customHeight="1">
      <c r="A35" s="172" t="s">
        <v>269</v>
      </c>
      <c r="B35" s="132">
        <v>0</v>
      </c>
      <c r="C35" s="132">
        <v>0</v>
      </c>
      <c r="D35" s="132">
        <v>0</v>
      </c>
      <c r="E35" s="130" t="s">
        <v>319</v>
      </c>
      <c r="F35" s="130">
        <v>0</v>
      </c>
      <c r="G35" s="132">
        <v>10</v>
      </c>
      <c r="H35" s="132">
        <v>16</v>
      </c>
      <c r="I35" s="132">
        <v>3</v>
      </c>
      <c r="J35" s="132">
        <v>5</v>
      </c>
      <c r="K35" s="132">
        <v>10</v>
      </c>
    </row>
    <row r="36" ht="4.5" customHeight="1">
      <c r="A36" s="114"/>
    </row>
    <row r="37" spans="1:11" ht="5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="57" customFormat="1" ht="11.25">
      <c r="A38" s="57" t="s">
        <v>286</v>
      </c>
    </row>
    <row r="39" ht="12">
      <c r="A39" s="139" t="s">
        <v>378</v>
      </c>
    </row>
  </sheetData>
  <mergeCells count="3">
    <mergeCell ref="B5:F5"/>
    <mergeCell ref="G5:K5"/>
    <mergeCell ref="A1:K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:J1"/>
    </sheetView>
  </sheetViews>
  <sheetFormatPr defaultColWidth="9.00390625" defaultRowHeight="13.5"/>
  <cols>
    <col min="1" max="1" width="14.50390625" style="64" customWidth="1"/>
    <col min="2" max="6" width="8.50390625" style="64" customWidth="1"/>
    <col min="7" max="7" width="8.625" style="64" customWidth="1"/>
    <col min="8" max="10" width="8.50390625" style="64" customWidth="1"/>
    <col min="11" max="16384" width="8.875" style="64" customWidth="1"/>
  </cols>
  <sheetData>
    <row r="1" spans="1:10" s="63" customFormat="1" ht="17.25" customHeight="1">
      <c r="A1" s="287" t="s">
        <v>68</v>
      </c>
      <c r="B1" s="287"/>
      <c r="C1" s="287"/>
      <c r="D1" s="287"/>
      <c r="E1" s="287"/>
      <c r="F1" s="287"/>
      <c r="G1" s="287"/>
      <c r="H1" s="287"/>
      <c r="I1" s="287"/>
      <c r="J1" s="287"/>
    </row>
    <row r="3" spans="4:6" ht="12" customHeight="1">
      <c r="D3" s="292" t="s">
        <v>69</v>
      </c>
      <c r="E3" s="292"/>
      <c r="F3" s="292"/>
    </row>
    <row r="4" spans="1:10" ht="12" customHeight="1">
      <c r="A4" s="65"/>
      <c r="B4" s="65"/>
      <c r="C4" s="65"/>
      <c r="D4" s="65"/>
      <c r="E4" s="65"/>
      <c r="F4" s="65"/>
      <c r="G4" s="65"/>
      <c r="H4" s="65"/>
      <c r="I4" s="288" t="s">
        <v>70</v>
      </c>
      <c r="J4" s="288"/>
    </row>
    <row r="5" spans="1:10" ht="3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 customHeight="1">
      <c r="A6" s="295" t="s">
        <v>359</v>
      </c>
      <c r="B6" s="289" t="s">
        <v>271</v>
      </c>
      <c r="C6" s="290"/>
      <c r="D6" s="290"/>
      <c r="E6" s="291" t="s">
        <v>272</v>
      </c>
      <c r="F6" s="291"/>
      <c r="G6" s="291"/>
      <c r="H6" s="291"/>
      <c r="I6" s="291"/>
      <c r="J6" s="281" t="s">
        <v>72</v>
      </c>
    </row>
    <row r="7" spans="1:10" ht="12" customHeight="1">
      <c r="A7" s="296"/>
      <c r="B7" s="283" t="s">
        <v>73</v>
      </c>
      <c r="C7" s="284" t="s">
        <v>74</v>
      </c>
      <c r="D7" s="284" t="s">
        <v>75</v>
      </c>
      <c r="E7" s="284" t="s">
        <v>73</v>
      </c>
      <c r="F7" s="284" t="s">
        <v>273</v>
      </c>
      <c r="G7" s="284"/>
      <c r="H7" s="284" t="s">
        <v>76</v>
      </c>
      <c r="I7" s="285" t="s">
        <v>32</v>
      </c>
      <c r="J7" s="281"/>
    </row>
    <row r="8" spans="1:10" ht="12" customHeight="1">
      <c r="A8" s="297" t="s">
        <v>358</v>
      </c>
      <c r="B8" s="283"/>
      <c r="C8" s="284"/>
      <c r="D8" s="284"/>
      <c r="E8" s="284"/>
      <c r="F8" s="284" t="s">
        <v>77</v>
      </c>
      <c r="G8" s="69" t="s">
        <v>321</v>
      </c>
      <c r="H8" s="293"/>
      <c r="I8" s="286"/>
      <c r="J8" s="281"/>
    </row>
    <row r="9" spans="1:10" ht="12" customHeight="1">
      <c r="A9" s="298"/>
      <c r="B9" s="283"/>
      <c r="C9" s="284" t="s">
        <v>79</v>
      </c>
      <c r="D9" s="284" t="s">
        <v>10</v>
      </c>
      <c r="E9" s="284" t="s">
        <v>8</v>
      </c>
      <c r="F9" s="284"/>
      <c r="G9" s="70" t="s">
        <v>80</v>
      </c>
      <c r="H9" s="71" t="s">
        <v>322</v>
      </c>
      <c r="I9" s="71" t="s">
        <v>322</v>
      </c>
      <c r="J9" s="282"/>
    </row>
    <row r="10" spans="1:9" ht="3.75" customHeight="1">
      <c r="A10" s="67"/>
      <c r="B10" s="68"/>
      <c r="C10" s="68"/>
      <c r="D10" s="68"/>
      <c r="E10" s="68"/>
      <c r="F10" s="68"/>
      <c r="G10" s="68"/>
      <c r="H10" s="68"/>
      <c r="I10" s="68"/>
    </row>
    <row r="11" ht="4.5" customHeight="1">
      <c r="A11" s="72"/>
    </row>
    <row r="12" spans="1:10" ht="12" customHeight="1">
      <c r="A12" s="73" t="s">
        <v>84</v>
      </c>
      <c r="B12" s="64">
        <f>SUM(C12:D12)</f>
        <v>2446</v>
      </c>
      <c r="C12" s="64">
        <f aca="true" t="shared" si="0" ref="C12:J12">SUM(C13:C14)</f>
        <v>215</v>
      </c>
      <c r="D12" s="64">
        <f t="shared" si="0"/>
        <v>2231</v>
      </c>
      <c r="E12" s="64">
        <f t="shared" si="0"/>
        <v>2255</v>
      </c>
      <c r="F12" s="64">
        <f t="shared" si="0"/>
        <v>470</v>
      </c>
      <c r="G12" s="64">
        <f t="shared" si="0"/>
        <v>267</v>
      </c>
      <c r="H12" s="64">
        <f t="shared" si="0"/>
        <v>0</v>
      </c>
      <c r="I12" s="64">
        <f t="shared" si="0"/>
        <v>0</v>
      </c>
      <c r="J12" s="64">
        <f t="shared" si="0"/>
        <v>191</v>
      </c>
    </row>
    <row r="13" spans="1:10" ht="12" customHeight="1">
      <c r="A13" s="74" t="s">
        <v>81</v>
      </c>
      <c r="B13" s="64">
        <f>SUM(C13:D13)</f>
        <v>906</v>
      </c>
      <c r="C13" s="64">
        <v>214</v>
      </c>
      <c r="D13" s="64">
        <v>692</v>
      </c>
      <c r="E13" s="64">
        <v>724</v>
      </c>
      <c r="F13" s="64">
        <v>470</v>
      </c>
      <c r="G13" s="64">
        <v>267</v>
      </c>
      <c r="H13" s="64">
        <v>0</v>
      </c>
      <c r="I13" s="64">
        <v>0</v>
      </c>
      <c r="J13" s="64">
        <v>182</v>
      </c>
    </row>
    <row r="14" spans="1:10" ht="12" customHeight="1">
      <c r="A14" s="74" t="s">
        <v>82</v>
      </c>
      <c r="B14" s="64">
        <f>SUM(C14:D14)</f>
        <v>1540</v>
      </c>
      <c r="C14" s="64">
        <v>1</v>
      </c>
      <c r="D14" s="64">
        <v>1539</v>
      </c>
      <c r="E14" s="64">
        <v>1531</v>
      </c>
      <c r="F14" s="39" t="s">
        <v>83</v>
      </c>
      <c r="G14" s="39" t="s">
        <v>83</v>
      </c>
      <c r="H14" s="39" t="s">
        <v>83</v>
      </c>
      <c r="I14" s="39" t="s">
        <v>83</v>
      </c>
      <c r="J14" s="64">
        <v>9</v>
      </c>
    </row>
    <row r="15" ht="12" customHeight="1">
      <c r="A15" s="74"/>
    </row>
    <row r="16" spans="1:10" ht="12" customHeight="1">
      <c r="A16" s="73" t="s">
        <v>296</v>
      </c>
      <c r="B16" s="64">
        <f>SUM(C16:D16)</f>
        <v>2293</v>
      </c>
      <c r="C16" s="64">
        <f aca="true" t="shared" si="1" ref="C16:J16">SUM(C17:C18)</f>
        <v>191</v>
      </c>
      <c r="D16" s="64">
        <f t="shared" si="1"/>
        <v>2102</v>
      </c>
      <c r="E16" s="64">
        <f t="shared" si="1"/>
        <v>2085</v>
      </c>
      <c r="F16" s="64">
        <f t="shared" si="1"/>
        <v>470</v>
      </c>
      <c r="G16" s="64">
        <f t="shared" si="1"/>
        <v>264</v>
      </c>
      <c r="H16" s="64">
        <f t="shared" si="1"/>
        <v>1</v>
      </c>
      <c r="I16" s="64">
        <f t="shared" si="1"/>
        <v>18</v>
      </c>
      <c r="J16" s="64">
        <f t="shared" si="1"/>
        <v>208</v>
      </c>
    </row>
    <row r="17" spans="1:10" ht="12" customHeight="1">
      <c r="A17" s="74" t="s">
        <v>81</v>
      </c>
      <c r="B17" s="64">
        <f>SUM(C17:D17)</f>
        <v>909</v>
      </c>
      <c r="C17" s="64">
        <v>182</v>
      </c>
      <c r="D17" s="64">
        <v>727</v>
      </c>
      <c r="E17" s="64">
        <v>704</v>
      </c>
      <c r="F17" s="64">
        <v>470</v>
      </c>
      <c r="G17" s="64">
        <v>264</v>
      </c>
      <c r="H17" s="64">
        <v>1</v>
      </c>
      <c r="I17" s="64">
        <v>18</v>
      </c>
      <c r="J17" s="64">
        <v>205</v>
      </c>
    </row>
    <row r="18" spans="1:10" ht="12" customHeight="1">
      <c r="A18" s="74" t="s">
        <v>82</v>
      </c>
      <c r="B18" s="64">
        <f>SUM(C18:D18)</f>
        <v>1384</v>
      </c>
      <c r="C18" s="64">
        <v>9</v>
      </c>
      <c r="D18" s="64">
        <v>1375</v>
      </c>
      <c r="E18" s="64">
        <v>1381</v>
      </c>
      <c r="F18" s="39" t="s">
        <v>83</v>
      </c>
      <c r="G18" s="39" t="s">
        <v>83</v>
      </c>
      <c r="H18" s="39" t="s">
        <v>83</v>
      </c>
      <c r="I18" s="39" t="s">
        <v>83</v>
      </c>
      <c r="J18" s="64">
        <v>3</v>
      </c>
    </row>
    <row r="19" spans="1:9" ht="12" customHeight="1">
      <c r="A19" s="74"/>
      <c r="F19" s="39"/>
      <c r="G19" s="39"/>
      <c r="H19" s="39"/>
      <c r="I19" s="39"/>
    </row>
    <row r="20" spans="1:10" ht="12" customHeight="1">
      <c r="A20" s="73" t="s">
        <v>318</v>
      </c>
      <c r="B20" s="64">
        <f>SUM(C20:D20)</f>
        <v>2695</v>
      </c>
      <c r="C20" s="64">
        <f aca="true" t="shared" si="2" ref="C20:J20">SUM(C21:C22)</f>
        <v>208</v>
      </c>
      <c r="D20" s="64">
        <f t="shared" si="2"/>
        <v>2487</v>
      </c>
      <c r="E20" s="64">
        <f t="shared" si="2"/>
        <v>2450</v>
      </c>
      <c r="F20" s="64">
        <f t="shared" si="2"/>
        <v>434</v>
      </c>
      <c r="G20" s="64">
        <f t="shared" si="2"/>
        <v>256</v>
      </c>
      <c r="H20" s="64">
        <f t="shared" si="2"/>
        <v>1</v>
      </c>
      <c r="I20" s="64">
        <f t="shared" si="2"/>
        <v>8</v>
      </c>
      <c r="J20" s="64">
        <f t="shared" si="2"/>
        <v>245</v>
      </c>
    </row>
    <row r="21" spans="1:10" ht="12" customHeight="1">
      <c r="A21" s="74" t="s">
        <v>81</v>
      </c>
      <c r="B21" s="64">
        <f>SUM(C21:D21)</f>
        <v>874</v>
      </c>
      <c r="C21" s="64">
        <v>205</v>
      </c>
      <c r="D21" s="64">
        <v>669</v>
      </c>
      <c r="E21" s="64">
        <v>632</v>
      </c>
      <c r="F21" s="64">
        <v>434</v>
      </c>
      <c r="G21" s="64">
        <v>256</v>
      </c>
      <c r="H21" s="64">
        <v>1</v>
      </c>
      <c r="I21" s="64">
        <v>8</v>
      </c>
      <c r="J21" s="64">
        <v>242</v>
      </c>
    </row>
    <row r="22" spans="1:10" ht="12" customHeight="1">
      <c r="A22" s="74" t="s">
        <v>82</v>
      </c>
      <c r="B22" s="64">
        <f>SUM(C22:D22)</f>
        <v>1821</v>
      </c>
      <c r="C22" s="64">
        <v>3</v>
      </c>
      <c r="D22" s="64">
        <v>1818</v>
      </c>
      <c r="E22" s="64">
        <v>1818</v>
      </c>
      <c r="F22" s="39" t="s">
        <v>83</v>
      </c>
      <c r="G22" s="39" t="s">
        <v>83</v>
      </c>
      <c r="H22" s="39" t="s">
        <v>83</v>
      </c>
      <c r="I22" s="39" t="s">
        <v>83</v>
      </c>
      <c r="J22" s="64">
        <v>3</v>
      </c>
    </row>
    <row r="23" ht="12" customHeight="1">
      <c r="A23" s="74"/>
    </row>
    <row r="24" spans="1:10" s="76" customFormat="1" ht="12" customHeight="1">
      <c r="A24" s="73" t="s">
        <v>331</v>
      </c>
      <c r="B24" s="64">
        <f>SUM(C24:D24)</f>
        <v>2960</v>
      </c>
      <c r="C24" s="64">
        <f aca="true" t="shared" si="3" ref="C24:J24">SUM(C25:C26)</f>
        <v>245</v>
      </c>
      <c r="D24" s="64">
        <f t="shared" si="3"/>
        <v>2715</v>
      </c>
      <c r="E24" s="64">
        <f t="shared" si="3"/>
        <v>2707</v>
      </c>
      <c r="F24" s="64">
        <f t="shared" si="3"/>
        <v>524</v>
      </c>
      <c r="G24" s="64">
        <f t="shared" si="3"/>
        <v>274</v>
      </c>
      <c r="H24" s="64">
        <f t="shared" si="3"/>
        <v>0</v>
      </c>
      <c r="I24" s="64">
        <f t="shared" si="3"/>
        <v>7</v>
      </c>
      <c r="J24" s="64">
        <f t="shared" si="3"/>
        <v>253</v>
      </c>
    </row>
    <row r="25" spans="1:10" ht="12" customHeight="1">
      <c r="A25" s="74" t="s">
        <v>81</v>
      </c>
      <c r="B25" s="64">
        <f>SUM(C25:D25)</f>
        <v>1056</v>
      </c>
      <c r="C25" s="64">
        <v>242</v>
      </c>
      <c r="D25" s="64">
        <v>814</v>
      </c>
      <c r="E25" s="64">
        <v>804</v>
      </c>
      <c r="F25" s="64">
        <v>524</v>
      </c>
      <c r="G25" s="64">
        <v>274</v>
      </c>
      <c r="H25" s="64">
        <v>0</v>
      </c>
      <c r="I25" s="64">
        <v>7</v>
      </c>
      <c r="J25" s="64">
        <v>252</v>
      </c>
    </row>
    <row r="26" spans="1:10" ht="12" customHeight="1">
      <c r="A26" s="74" t="s">
        <v>82</v>
      </c>
      <c r="B26" s="64">
        <f>SUM(C26:D26)</f>
        <v>1904</v>
      </c>
      <c r="C26" s="64">
        <v>3</v>
      </c>
      <c r="D26" s="64">
        <v>1901</v>
      </c>
      <c r="E26" s="64">
        <v>1903</v>
      </c>
      <c r="F26" s="39" t="s">
        <v>83</v>
      </c>
      <c r="G26" s="39" t="s">
        <v>83</v>
      </c>
      <c r="H26" s="39" t="s">
        <v>83</v>
      </c>
      <c r="I26" s="39" t="s">
        <v>83</v>
      </c>
      <c r="J26" s="64">
        <v>1</v>
      </c>
    </row>
    <row r="27" spans="1:9" ht="12" customHeight="1">
      <c r="A27" s="74"/>
      <c r="F27" s="39"/>
      <c r="G27" s="39"/>
      <c r="H27" s="39"/>
      <c r="I27" s="39"/>
    </row>
    <row r="28" spans="1:10" ht="12" customHeight="1">
      <c r="A28" s="75" t="s">
        <v>338</v>
      </c>
      <c r="B28" s="76">
        <f>SUM(C28:D28)</f>
        <v>2810</v>
      </c>
      <c r="C28" s="76">
        <f aca="true" t="shared" si="4" ref="C28:J28">SUM(C29:C30)</f>
        <v>253</v>
      </c>
      <c r="D28" s="76">
        <f t="shared" si="4"/>
        <v>2557</v>
      </c>
      <c r="E28" s="76">
        <v>2644</v>
      </c>
      <c r="F28" s="76">
        <f t="shared" si="4"/>
        <v>549</v>
      </c>
      <c r="G28" s="76">
        <f t="shared" si="4"/>
        <v>282</v>
      </c>
      <c r="H28" s="76">
        <f t="shared" si="4"/>
        <v>0</v>
      </c>
      <c r="I28" s="76">
        <f t="shared" si="4"/>
        <v>4</v>
      </c>
      <c r="J28" s="76">
        <f t="shared" si="4"/>
        <v>166</v>
      </c>
    </row>
    <row r="29" spans="1:10" ht="12" customHeight="1">
      <c r="A29" s="74" t="s">
        <v>81</v>
      </c>
      <c r="B29" s="64">
        <f>SUM(C29:D29)</f>
        <v>977</v>
      </c>
      <c r="C29" s="64">
        <v>252</v>
      </c>
      <c r="D29" s="64">
        <v>725</v>
      </c>
      <c r="E29" s="64">
        <v>812</v>
      </c>
      <c r="F29" s="39">
        <v>549</v>
      </c>
      <c r="G29" s="39">
        <v>282</v>
      </c>
      <c r="H29" s="39">
        <v>0</v>
      </c>
      <c r="I29" s="39">
        <v>4</v>
      </c>
      <c r="J29" s="64">
        <v>165</v>
      </c>
    </row>
    <row r="30" spans="1:10" ht="12" customHeight="1">
      <c r="A30" s="74" t="s">
        <v>82</v>
      </c>
      <c r="B30" s="64">
        <f>SUM(C30:D30)</f>
        <v>1833</v>
      </c>
      <c r="C30" s="64">
        <v>1</v>
      </c>
      <c r="D30" s="64">
        <v>1832</v>
      </c>
      <c r="E30" s="64">
        <v>1832</v>
      </c>
      <c r="F30" s="39" t="s">
        <v>83</v>
      </c>
      <c r="G30" s="39" t="s">
        <v>83</v>
      </c>
      <c r="H30" s="39" t="s">
        <v>83</v>
      </c>
      <c r="I30" s="39" t="s">
        <v>83</v>
      </c>
      <c r="J30" s="64">
        <v>1</v>
      </c>
    </row>
    <row r="31" spans="1:10" ht="4.5" customHeight="1">
      <c r="A31" s="77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4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4" spans="4:6" ht="13.5" customHeight="1">
      <c r="D34" s="294" t="s">
        <v>85</v>
      </c>
      <c r="E34" s="294"/>
      <c r="F34" s="294"/>
    </row>
    <row r="35" spans="1:10" ht="12" customHeight="1">
      <c r="A35" s="65"/>
      <c r="B35" s="65"/>
      <c r="C35" s="65"/>
      <c r="D35" s="65"/>
      <c r="E35" s="65"/>
      <c r="F35" s="65"/>
      <c r="G35" s="65"/>
      <c r="H35" s="65"/>
      <c r="I35" s="288" t="s">
        <v>70</v>
      </c>
      <c r="J35" s="288"/>
    </row>
    <row r="36" spans="1:10" ht="4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2.75" customHeight="1">
      <c r="A37" s="295" t="s">
        <v>359</v>
      </c>
      <c r="B37" s="289" t="s">
        <v>271</v>
      </c>
      <c r="C37" s="290"/>
      <c r="D37" s="290"/>
      <c r="E37" s="291" t="s">
        <v>272</v>
      </c>
      <c r="F37" s="291"/>
      <c r="G37" s="291"/>
      <c r="H37" s="291"/>
      <c r="I37" s="291"/>
      <c r="J37" s="281" t="s">
        <v>72</v>
      </c>
    </row>
    <row r="38" spans="1:10" ht="12" customHeight="1">
      <c r="A38" s="296"/>
      <c r="B38" s="283" t="s">
        <v>73</v>
      </c>
      <c r="C38" s="284" t="s">
        <v>74</v>
      </c>
      <c r="D38" s="284" t="s">
        <v>75</v>
      </c>
      <c r="E38" s="284" t="s">
        <v>73</v>
      </c>
      <c r="F38" s="284" t="s">
        <v>273</v>
      </c>
      <c r="G38" s="284"/>
      <c r="H38" s="284" t="s">
        <v>76</v>
      </c>
      <c r="I38" s="285" t="s">
        <v>32</v>
      </c>
      <c r="J38" s="281"/>
    </row>
    <row r="39" spans="1:10" ht="12">
      <c r="A39" s="297" t="s">
        <v>358</v>
      </c>
      <c r="B39" s="283"/>
      <c r="C39" s="284"/>
      <c r="D39" s="284"/>
      <c r="E39" s="284"/>
      <c r="F39" s="284" t="s">
        <v>77</v>
      </c>
      <c r="G39" s="69" t="s">
        <v>321</v>
      </c>
      <c r="H39" s="293"/>
      <c r="I39" s="286"/>
      <c r="J39" s="281"/>
    </row>
    <row r="40" spans="1:10" ht="14.25" customHeight="1">
      <c r="A40" s="298"/>
      <c r="B40" s="283"/>
      <c r="C40" s="284" t="s">
        <v>79</v>
      </c>
      <c r="D40" s="284" t="s">
        <v>10</v>
      </c>
      <c r="E40" s="284" t="s">
        <v>8</v>
      </c>
      <c r="F40" s="284"/>
      <c r="G40" s="70" t="s">
        <v>80</v>
      </c>
      <c r="H40" s="71" t="s">
        <v>322</v>
      </c>
      <c r="I40" s="71" t="s">
        <v>322</v>
      </c>
      <c r="J40" s="282"/>
    </row>
    <row r="41" ht="4.5" customHeight="1">
      <c r="A41" s="67"/>
    </row>
    <row r="42" ht="3.75" customHeight="1">
      <c r="A42" s="67"/>
    </row>
    <row r="43" spans="1:10" ht="11.25" customHeight="1">
      <c r="A43" s="73" t="s">
        <v>84</v>
      </c>
      <c r="B43" s="64">
        <f>SUM(C43:D43)</f>
        <v>7882</v>
      </c>
      <c r="C43" s="64">
        <f aca="true" t="shared" si="5" ref="C43:J43">SUM(C44:C46)</f>
        <v>128</v>
      </c>
      <c r="D43" s="64">
        <f t="shared" si="5"/>
        <v>7754</v>
      </c>
      <c r="E43" s="79">
        <f t="shared" si="5"/>
        <v>7807</v>
      </c>
      <c r="F43" s="64">
        <f t="shared" si="5"/>
        <v>79</v>
      </c>
      <c r="G43" s="64">
        <f t="shared" si="5"/>
        <v>46</v>
      </c>
      <c r="H43" s="64">
        <f t="shared" si="5"/>
        <v>0</v>
      </c>
      <c r="I43" s="64">
        <f t="shared" si="5"/>
        <v>0</v>
      </c>
      <c r="J43" s="64">
        <f t="shared" si="5"/>
        <v>75</v>
      </c>
    </row>
    <row r="44" spans="1:10" ht="11.25" customHeight="1">
      <c r="A44" s="74" t="s">
        <v>81</v>
      </c>
      <c r="B44" s="64">
        <f>SUM(C44:D44)</f>
        <v>144</v>
      </c>
      <c r="C44" s="64">
        <v>22</v>
      </c>
      <c r="D44" s="64">
        <v>122</v>
      </c>
      <c r="E44" s="64">
        <v>121</v>
      </c>
      <c r="F44" s="64">
        <v>79</v>
      </c>
      <c r="G44" s="64">
        <v>46</v>
      </c>
      <c r="H44" s="64">
        <v>0</v>
      </c>
      <c r="I44" s="64">
        <v>0</v>
      </c>
      <c r="J44" s="64">
        <v>23</v>
      </c>
    </row>
    <row r="45" spans="1:10" ht="11.25" customHeight="1">
      <c r="A45" s="73" t="s">
        <v>86</v>
      </c>
      <c r="B45" s="64">
        <f>SUM(C45:D45)</f>
        <v>4859</v>
      </c>
      <c r="C45" s="64">
        <v>106</v>
      </c>
      <c r="D45" s="64">
        <v>4753</v>
      </c>
      <c r="E45" s="64">
        <v>4807</v>
      </c>
      <c r="F45" s="39" t="s">
        <v>83</v>
      </c>
      <c r="G45" s="39" t="s">
        <v>83</v>
      </c>
      <c r="H45" s="39" t="s">
        <v>83</v>
      </c>
      <c r="I45" s="39" t="s">
        <v>83</v>
      </c>
      <c r="J45" s="64">
        <v>52</v>
      </c>
    </row>
    <row r="46" spans="1:10" ht="11.25" customHeight="1">
      <c r="A46" s="74" t="s">
        <v>82</v>
      </c>
      <c r="B46" s="64">
        <f>SUM(C46:D46)</f>
        <v>2879</v>
      </c>
      <c r="C46" s="39">
        <v>0</v>
      </c>
      <c r="D46" s="64">
        <v>2879</v>
      </c>
      <c r="E46" s="64">
        <v>2879</v>
      </c>
      <c r="F46" s="39" t="s">
        <v>83</v>
      </c>
      <c r="G46" s="39" t="s">
        <v>83</v>
      </c>
      <c r="H46" s="39" t="s">
        <v>83</v>
      </c>
      <c r="I46" s="39" t="s">
        <v>83</v>
      </c>
      <c r="J46" s="64">
        <v>0</v>
      </c>
    </row>
    <row r="47" ht="11.25" customHeight="1">
      <c r="A47" s="73"/>
    </row>
    <row r="48" spans="1:10" ht="11.25" customHeight="1">
      <c r="A48" s="73" t="s">
        <v>296</v>
      </c>
      <c r="B48" s="64">
        <f>SUM(C48:D48)</f>
        <v>7558</v>
      </c>
      <c r="C48" s="64">
        <f aca="true" t="shared" si="6" ref="C48:J48">SUM(C49:C51)</f>
        <v>75</v>
      </c>
      <c r="D48" s="64">
        <f t="shared" si="6"/>
        <v>7483</v>
      </c>
      <c r="E48" s="64">
        <f t="shared" si="6"/>
        <v>7492</v>
      </c>
      <c r="F48" s="64">
        <f t="shared" si="6"/>
        <v>109</v>
      </c>
      <c r="G48" s="64">
        <f t="shared" si="6"/>
        <v>78</v>
      </c>
      <c r="H48" s="64">
        <f t="shared" si="6"/>
        <v>0</v>
      </c>
      <c r="I48" s="64">
        <f t="shared" si="6"/>
        <v>5</v>
      </c>
      <c r="J48" s="64">
        <f t="shared" si="6"/>
        <v>66</v>
      </c>
    </row>
    <row r="49" spans="1:10" ht="11.25" customHeight="1">
      <c r="A49" s="74" t="s">
        <v>81</v>
      </c>
      <c r="B49" s="64">
        <f>SUM(C49:D49)</f>
        <v>185</v>
      </c>
      <c r="C49" s="64">
        <v>23</v>
      </c>
      <c r="D49" s="64">
        <v>162</v>
      </c>
      <c r="E49" s="64">
        <v>155</v>
      </c>
      <c r="F49" s="64">
        <v>109</v>
      </c>
      <c r="G49" s="64">
        <v>78</v>
      </c>
      <c r="H49" s="64">
        <v>0</v>
      </c>
      <c r="I49" s="64">
        <v>5</v>
      </c>
      <c r="J49" s="64">
        <v>30</v>
      </c>
    </row>
    <row r="50" spans="1:10" ht="11.25" customHeight="1">
      <c r="A50" s="73" t="s">
        <v>86</v>
      </c>
      <c r="B50" s="64">
        <f>SUM(C50:D50)</f>
        <v>4686</v>
      </c>
      <c r="C50" s="64">
        <v>52</v>
      </c>
      <c r="D50" s="64">
        <v>4634</v>
      </c>
      <c r="E50" s="64">
        <v>4650</v>
      </c>
      <c r="F50" s="39" t="s">
        <v>83</v>
      </c>
      <c r="G50" s="39" t="s">
        <v>83</v>
      </c>
      <c r="H50" s="39" t="s">
        <v>83</v>
      </c>
      <c r="I50" s="39" t="s">
        <v>83</v>
      </c>
      <c r="J50" s="64">
        <v>36</v>
      </c>
    </row>
    <row r="51" spans="1:10" ht="11.25" customHeight="1">
      <c r="A51" s="74" t="s">
        <v>82</v>
      </c>
      <c r="B51" s="64">
        <f>SUM(C51:D51)</f>
        <v>2687</v>
      </c>
      <c r="C51" s="39">
        <v>0</v>
      </c>
      <c r="D51" s="64">
        <v>2687</v>
      </c>
      <c r="E51" s="64">
        <v>2687</v>
      </c>
      <c r="F51" s="39" t="s">
        <v>83</v>
      </c>
      <c r="G51" s="39" t="s">
        <v>83</v>
      </c>
      <c r="H51" s="39" t="s">
        <v>83</v>
      </c>
      <c r="I51" s="39" t="s">
        <v>83</v>
      </c>
      <c r="J51" s="64">
        <v>0</v>
      </c>
    </row>
    <row r="52" ht="11.25" customHeight="1">
      <c r="A52" s="73"/>
    </row>
    <row r="53" spans="1:10" ht="11.25" customHeight="1">
      <c r="A53" s="73" t="s">
        <v>318</v>
      </c>
      <c r="B53" s="64">
        <f>SUM(C53:D53)</f>
        <v>6520</v>
      </c>
      <c r="C53" s="64">
        <f aca="true" t="shared" si="7" ref="C53:J53">SUM(C54:C56)</f>
        <v>66</v>
      </c>
      <c r="D53" s="64">
        <f t="shared" si="7"/>
        <v>6454</v>
      </c>
      <c r="E53" s="79">
        <f t="shared" si="7"/>
        <v>6443</v>
      </c>
      <c r="F53" s="64">
        <f t="shared" si="7"/>
        <v>115</v>
      </c>
      <c r="G53" s="64">
        <f t="shared" si="7"/>
        <v>79</v>
      </c>
      <c r="H53" s="64">
        <f t="shared" si="7"/>
        <v>0</v>
      </c>
      <c r="I53" s="64">
        <f t="shared" si="7"/>
        <v>3</v>
      </c>
      <c r="J53" s="64">
        <f t="shared" si="7"/>
        <v>77</v>
      </c>
    </row>
    <row r="54" spans="1:10" ht="11.25" customHeight="1">
      <c r="A54" s="74" t="s">
        <v>81</v>
      </c>
      <c r="B54" s="64">
        <f>SUM(C54:D54)</f>
        <v>196</v>
      </c>
      <c r="C54" s="64">
        <v>30</v>
      </c>
      <c r="D54" s="64">
        <v>166</v>
      </c>
      <c r="E54" s="64">
        <v>169</v>
      </c>
      <c r="F54" s="64">
        <v>115</v>
      </c>
      <c r="G54" s="64">
        <v>79</v>
      </c>
      <c r="H54" s="64">
        <v>0</v>
      </c>
      <c r="I54" s="64">
        <v>3</v>
      </c>
      <c r="J54" s="64">
        <v>27</v>
      </c>
    </row>
    <row r="55" spans="1:10" ht="11.25" customHeight="1">
      <c r="A55" s="73" t="s">
        <v>86</v>
      </c>
      <c r="B55" s="64">
        <f>SUM(C55:D55)</f>
        <v>4035</v>
      </c>
      <c r="C55" s="64">
        <v>36</v>
      </c>
      <c r="D55" s="64">
        <v>3999</v>
      </c>
      <c r="E55" s="64">
        <v>3985</v>
      </c>
      <c r="F55" s="39" t="s">
        <v>83</v>
      </c>
      <c r="G55" s="39" t="s">
        <v>83</v>
      </c>
      <c r="H55" s="39" t="s">
        <v>83</v>
      </c>
      <c r="I55" s="39" t="s">
        <v>83</v>
      </c>
      <c r="J55" s="64">
        <v>50</v>
      </c>
    </row>
    <row r="56" spans="1:10" ht="11.25" customHeight="1">
      <c r="A56" s="74" t="s">
        <v>82</v>
      </c>
      <c r="B56" s="68">
        <f>SUM(C56:D56)</f>
        <v>2289</v>
      </c>
      <c r="C56" s="68">
        <v>0</v>
      </c>
      <c r="D56" s="68">
        <v>2289</v>
      </c>
      <c r="E56" s="68">
        <v>2289</v>
      </c>
      <c r="F56" s="39" t="s">
        <v>83</v>
      </c>
      <c r="G56" s="39" t="s">
        <v>83</v>
      </c>
      <c r="H56" s="39" t="s">
        <v>83</v>
      </c>
      <c r="I56" s="39" t="s">
        <v>83</v>
      </c>
      <c r="J56" s="68">
        <v>0</v>
      </c>
    </row>
    <row r="57" spans="1:10" ht="11.25" customHeight="1">
      <c r="A57" s="74"/>
      <c r="B57" s="68"/>
      <c r="C57" s="68"/>
      <c r="D57" s="68"/>
      <c r="E57" s="68"/>
      <c r="F57" s="39"/>
      <c r="G57" s="39"/>
      <c r="H57" s="39"/>
      <c r="I57" s="39"/>
      <c r="J57" s="68"/>
    </row>
    <row r="58" spans="1:10" s="76" customFormat="1" ht="11.25" customHeight="1">
      <c r="A58" s="73" t="s">
        <v>331</v>
      </c>
      <c r="B58" s="64">
        <f>SUM(C58:D58)</f>
        <v>6077</v>
      </c>
      <c r="C58" s="64">
        <f aca="true" t="shared" si="8" ref="C58:J58">SUM(C59:C61)</f>
        <v>77</v>
      </c>
      <c r="D58" s="64">
        <f t="shared" si="8"/>
        <v>6000</v>
      </c>
      <c r="E58" s="79">
        <f>SUM(E59:E61)</f>
        <v>6038</v>
      </c>
      <c r="F58" s="64">
        <f t="shared" si="8"/>
        <v>98</v>
      </c>
      <c r="G58" s="64">
        <f t="shared" si="8"/>
        <v>57</v>
      </c>
      <c r="H58" s="64">
        <f t="shared" si="8"/>
        <v>0</v>
      </c>
      <c r="I58" s="64">
        <f t="shared" si="8"/>
        <v>9</v>
      </c>
      <c r="J58" s="64">
        <f t="shared" si="8"/>
        <v>39</v>
      </c>
    </row>
    <row r="59" spans="1:10" ht="11.25" customHeight="1">
      <c r="A59" s="74" t="s">
        <v>81</v>
      </c>
      <c r="B59" s="64">
        <f>SUM(C59:D59)</f>
        <v>169</v>
      </c>
      <c r="C59" s="64">
        <v>27</v>
      </c>
      <c r="D59" s="64">
        <v>142</v>
      </c>
      <c r="E59" s="64">
        <v>143</v>
      </c>
      <c r="F59" s="64">
        <v>98</v>
      </c>
      <c r="G59" s="64">
        <v>57</v>
      </c>
      <c r="H59" s="64">
        <v>0</v>
      </c>
      <c r="I59" s="64">
        <v>9</v>
      </c>
      <c r="J59" s="64">
        <v>26</v>
      </c>
    </row>
    <row r="60" spans="1:10" ht="11.25" customHeight="1">
      <c r="A60" s="73" t="s">
        <v>86</v>
      </c>
      <c r="B60" s="64">
        <f>SUM(C60:D60)</f>
        <v>3522</v>
      </c>
      <c r="C60" s="64">
        <v>50</v>
      </c>
      <c r="D60" s="64">
        <v>3472</v>
      </c>
      <c r="E60" s="64">
        <v>3509</v>
      </c>
      <c r="F60" s="39" t="s">
        <v>83</v>
      </c>
      <c r="G60" s="39" t="s">
        <v>83</v>
      </c>
      <c r="H60" s="39" t="s">
        <v>83</v>
      </c>
      <c r="I60" s="39" t="s">
        <v>83</v>
      </c>
      <c r="J60" s="64">
        <v>13</v>
      </c>
    </row>
    <row r="61" spans="1:10" ht="11.25" customHeight="1">
      <c r="A61" s="74" t="s">
        <v>82</v>
      </c>
      <c r="B61" s="68">
        <f>SUM(C61:D61)</f>
        <v>2386</v>
      </c>
      <c r="C61" s="68">
        <v>0</v>
      </c>
      <c r="D61" s="68">
        <v>2386</v>
      </c>
      <c r="E61" s="68">
        <v>2386</v>
      </c>
      <c r="F61" s="39" t="s">
        <v>83</v>
      </c>
      <c r="G61" s="39" t="s">
        <v>83</v>
      </c>
      <c r="H61" s="39" t="s">
        <v>83</v>
      </c>
      <c r="I61" s="39" t="s">
        <v>83</v>
      </c>
      <c r="J61" s="68">
        <v>0</v>
      </c>
    </row>
    <row r="62" spans="1:10" ht="11.25" customHeight="1">
      <c r="A62" s="74"/>
      <c r="B62" s="68"/>
      <c r="C62" s="68"/>
      <c r="D62" s="68"/>
      <c r="E62" s="68"/>
      <c r="F62" s="39"/>
      <c r="G62" s="39"/>
      <c r="H62" s="39"/>
      <c r="I62" s="39"/>
      <c r="J62" s="68"/>
    </row>
    <row r="63" spans="1:10" ht="11.25" customHeight="1">
      <c r="A63" s="75" t="s">
        <v>338</v>
      </c>
      <c r="B63" s="230">
        <f>SUM(C63:D63)</f>
        <v>6119</v>
      </c>
      <c r="C63" s="76">
        <f aca="true" t="shared" si="9" ref="C63:J63">SUM(C64:C66)</f>
        <v>39</v>
      </c>
      <c r="D63" s="76">
        <f t="shared" si="9"/>
        <v>6080</v>
      </c>
      <c r="E63" s="230">
        <f t="shared" si="9"/>
        <v>6008</v>
      </c>
      <c r="F63" s="224">
        <f t="shared" si="9"/>
        <v>123</v>
      </c>
      <c r="G63" s="224">
        <f t="shared" si="9"/>
        <v>83</v>
      </c>
      <c r="H63" s="224">
        <f t="shared" si="9"/>
        <v>0</v>
      </c>
      <c r="I63" s="224">
        <f t="shared" si="9"/>
        <v>4</v>
      </c>
      <c r="J63" s="230">
        <f t="shared" si="9"/>
        <v>111</v>
      </c>
    </row>
    <row r="64" spans="1:10" ht="11.25" customHeight="1">
      <c r="A64" s="74" t="s">
        <v>81</v>
      </c>
      <c r="B64" s="68">
        <f>SUM(C64:D64)</f>
        <v>210</v>
      </c>
      <c r="C64" s="68">
        <v>26</v>
      </c>
      <c r="D64" s="68">
        <v>184</v>
      </c>
      <c r="E64" s="68">
        <v>173</v>
      </c>
      <c r="F64" s="39">
        <v>123</v>
      </c>
      <c r="G64" s="39">
        <v>83</v>
      </c>
      <c r="H64" s="39">
        <v>0</v>
      </c>
      <c r="I64" s="39">
        <v>4</v>
      </c>
      <c r="J64" s="68">
        <v>37</v>
      </c>
    </row>
    <row r="65" spans="1:10" ht="11.25" customHeight="1">
      <c r="A65" s="73" t="s">
        <v>86</v>
      </c>
      <c r="B65" s="68">
        <f>SUM(C65:D65)</f>
        <v>3522</v>
      </c>
      <c r="C65" s="68">
        <v>13</v>
      </c>
      <c r="D65" s="68">
        <v>3509</v>
      </c>
      <c r="E65" s="68">
        <v>3448</v>
      </c>
      <c r="F65" s="39" t="s">
        <v>83</v>
      </c>
      <c r="G65" s="39" t="s">
        <v>83</v>
      </c>
      <c r="H65" s="39" t="s">
        <v>83</v>
      </c>
      <c r="I65" s="39" t="s">
        <v>83</v>
      </c>
      <c r="J65" s="68">
        <v>74</v>
      </c>
    </row>
    <row r="66" spans="1:10" ht="11.25" customHeight="1">
      <c r="A66" s="74" t="s">
        <v>82</v>
      </c>
      <c r="B66" s="68">
        <f>SUM(C66:D66)</f>
        <v>2387</v>
      </c>
      <c r="C66" s="68">
        <v>0</v>
      </c>
      <c r="D66" s="68">
        <v>2387</v>
      </c>
      <c r="E66" s="68">
        <v>2387</v>
      </c>
      <c r="F66" s="39" t="s">
        <v>83</v>
      </c>
      <c r="G66" s="39" t="s">
        <v>83</v>
      </c>
      <c r="H66" s="39" t="s">
        <v>83</v>
      </c>
      <c r="I66" s="39" t="s">
        <v>83</v>
      </c>
      <c r="J66" s="68">
        <v>0</v>
      </c>
    </row>
    <row r="67" spans="1:10" ht="4.5" customHeight="1">
      <c r="A67" s="77"/>
      <c r="B67" s="66"/>
      <c r="C67" s="66"/>
      <c r="D67" s="66"/>
      <c r="E67" s="66"/>
      <c r="F67" s="66"/>
      <c r="G67" s="66"/>
      <c r="H67" s="66"/>
      <c r="I67" s="66"/>
      <c r="J67" s="66"/>
    </row>
    <row r="68" ht="3" customHeight="1"/>
    <row r="69" s="80" customFormat="1" ht="11.25" customHeight="1">
      <c r="A69" s="80" t="s">
        <v>278</v>
      </c>
    </row>
    <row r="70" s="80" customFormat="1" ht="11.25" customHeight="1">
      <c r="A70" s="182" t="s">
        <v>279</v>
      </c>
    </row>
    <row r="71" s="80" customFormat="1" ht="11.25" customHeight="1">
      <c r="A71" s="182" t="s">
        <v>280</v>
      </c>
    </row>
    <row r="72" s="80" customFormat="1" ht="11.25" customHeight="1">
      <c r="A72" s="182" t="s">
        <v>334</v>
      </c>
    </row>
    <row r="73" ht="12">
      <c r="A73" s="182" t="s">
        <v>333</v>
      </c>
    </row>
  </sheetData>
  <mergeCells count="31">
    <mergeCell ref="A37:A38"/>
    <mergeCell ref="A39:A40"/>
    <mergeCell ref="A6:A7"/>
    <mergeCell ref="A8:A9"/>
    <mergeCell ref="H7:H8"/>
    <mergeCell ref="F8:F9"/>
    <mergeCell ref="D34:F34"/>
    <mergeCell ref="F38:G38"/>
    <mergeCell ref="H38:H39"/>
    <mergeCell ref="B37:D37"/>
    <mergeCell ref="E37:I37"/>
    <mergeCell ref="I35:J35"/>
    <mergeCell ref="I7:I8"/>
    <mergeCell ref="J6:J9"/>
    <mergeCell ref="A1:J1"/>
    <mergeCell ref="I4:J4"/>
    <mergeCell ref="B6:D6"/>
    <mergeCell ref="B7:B9"/>
    <mergeCell ref="C7:C9"/>
    <mergeCell ref="D7:D9"/>
    <mergeCell ref="E7:E9"/>
    <mergeCell ref="E6:I6"/>
    <mergeCell ref="F7:G7"/>
    <mergeCell ref="D3:F3"/>
    <mergeCell ref="J37:J40"/>
    <mergeCell ref="B38:B40"/>
    <mergeCell ref="C38:C40"/>
    <mergeCell ref="D38:D40"/>
    <mergeCell ref="E38:E40"/>
    <mergeCell ref="F39:F40"/>
    <mergeCell ref="I38:I3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1"/>
    </sheetView>
  </sheetViews>
  <sheetFormatPr defaultColWidth="9.00390625" defaultRowHeight="13.5"/>
  <cols>
    <col min="1" max="1" width="7.25390625" style="82" customWidth="1"/>
    <col min="2" max="2" width="2.75390625" style="82" customWidth="1"/>
    <col min="3" max="3" width="6.125" style="82" customWidth="1"/>
    <col min="4" max="4" width="2.375" style="82" customWidth="1"/>
    <col min="5" max="7" width="14.625" style="82" customWidth="1"/>
    <col min="8" max="8" width="14.00390625" style="82" customWidth="1"/>
    <col min="9" max="9" width="14.625" style="82" customWidth="1"/>
    <col min="10" max="16384" width="8.875" style="82" customWidth="1"/>
  </cols>
  <sheetData>
    <row r="1" spans="1:9" s="81" customFormat="1" ht="15.75" customHeight="1">
      <c r="A1" s="299" t="s">
        <v>87</v>
      </c>
      <c r="B1" s="299"/>
      <c r="C1" s="299"/>
      <c r="D1" s="299"/>
      <c r="E1" s="299"/>
      <c r="F1" s="299"/>
      <c r="G1" s="299"/>
      <c r="H1" s="299"/>
      <c r="I1" s="299"/>
    </row>
    <row r="2" spans="5:8" ht="12" customHeight="1">
      <c r="E2" s="83"/>
      <c r="F2" s="201"/>
      <c r="G2" s="201"/>
      <c r="H2" s="201"/>
    </row>
    <row r="3" ht="12" customHeight="1">
      <c r="I3" s="34" t="s">
        <v>88</v>
      </c>
    </row>
    <row r="4" spans="4:9" ht="3" customHeight="1">
      <c r="D4" s="84"/>
      <c r="E4" s="84"/>
      <c r="F4" s="84"/>
      <c r="G4" s="84"/>
      <c r="H4" s="84"/>
      <c r="I4" s="84"/>
    </row>
    <row r="5" spans="1:9" ht="12" customHeight="1">
      <c r="A5" s="306" t="s">
        <v>71</v>
      </c>
      <c r="B5" s="306"/>
      <c r="C5" s="306"/>
      <c r="D5" s="199"/>
      <c r="E5" s="303" t="s">
        <v>89</v>
      </c>
      <c r="F5" s="304"/>
      <c r="G5" s="304"/>
      <c r="H5" s="304" t="s">
        <v>90</v>
      </c>
      <c r="I5" s="301" t="s">
        <v>91</v>
      </c>
    </row>
    <row r="6" spans="1:9" ht="12" customHeight="1">
      <c r="A6" s="307" t="s">
        <v>360</v>
      </c>
      <c r="B6" s="307"/>
      <c r="C6" s="307"/>
      <c r="D6" s="85"/>
      <c r="E6" s="86" t="s">
        <v>8</v>
      </c>
      <c r="F6" s="87" t="s">
        <v>79</v>
      </c>
      <c r="G6" s="87" t="s">
        <v>92</v>
      </c>
      <c r="H6" s="305"/>
      <c r="I6" s="302"/>
    </row>
    <row r="7" spans="1:4" ht="5.25" customHeight="1">
      <c r="A7" s="187"/>
      <c r="B7" s="187"/>
      <c r="C7" s="187"/>
      <c r="D7" s="88"/>
    </row>
    <row r="8" spans="1:9" ht="10.5" customHeight="1">
      <c r="A8" s="90"/>
      <c r="B8" s="90"/>
      <c r="C8" s="90"/>
      <c r="D8" s="88"/>
      <c r="E8" s="300" t="s">
        <v>349</v>
      </c>
      <c r="F8" s="300"/>
      <c r="G8" s="300"/>
      <c r="H8" s="300"/>
      <c r="I8" s="300"/>
    </row>
    <row r="9" spans="1:9" ht="10.5" customHeight="1">
      <c r="A9" s="189" t="s">
        <v>291</v>
      </c>
      <c r="B9" s="188">
        <v>13</v>
      </c>
      <c r="C9" s="197" t="s">
        <v>292</v>
      </c>
      <c r="D9" s="88"/>
      <c r="E9" s="64">
        <v>10583</v>
      </c>
      <c r="F9" s="64">
        <v>3859</v>
      </c>
      <c r="G9" s="64">
        <v>6724</v>
      </c>
      <c r="H9" s="64">
        <v>7211</v>
      </c>
      <c r="I9" s="64">
        <v>3372</v>
      </c>
    </row>
    <row r="10" spans="1:9" ht="10.5" customHeight="1">
      <c r="A10" s="90"/>
      <c r="B10" s="188">
        <v>14</v>
      </c>
      <c r="C10" s="90"/>
      <c r="D10" s="88"/>
      <c r="E10" s="64">
        <v>10668</v>
      </c>
      <c r="F10" s="64">
        <v>3372</v>
      </c>
      <c r="G10" s="64">
        <v>7296</v>
      </c>
      <c r="H10" s="64">
        <v>7287</v>
      </c>
      <c r="I10" s="64">
        <v>3381</v>
      </c>
    </row>
    <row r="11" spans="1:9" ht="10.5" customHeight="1">
      <c r="A11" s="90"/>
      <c r="B11" s="188">
        <v>15</v>
      </c>
      <c r="C11" s="90"/>
      <c r="D11" s="88"/>
      <c r="E11" s="64">
        <v>11019</v>
      </c>
      <c r="F11" s="64">
        <v>3381</v>
      </c>
      <c r="G11" s="64">
        <v>7638</v>
      </c>
      <c r="H11" s="64">
        <v>7979</v>
      </c>
      <c r="I11" s="64">
        <v>3040</v>
      </c>
    </row>
    <row r="12" spans="1:9" s="89" customFormat="1" ht="10.5" customHeight="1">
      <c r="A12" s="148"/>
      <c r="B12" s="188">
        <v>16</v>
      </c>
      <c r="C12" s="90"/>
      <c r="D12" s="88"/>
      <c r="E12" s="64">
        <v>10315</v>
      </c>
      <c r="F12" s="64">
        <v>3040</v>
      </c>
      <c r="G12" s="64">
        <v>7275</v>
      </c>
      <c r="H12" s="64">
        <v>7450</v>
      </c>
      <c r="I12" s="64">
        <v>2865</v>
      </c>
    </row>
    <row r="13" spans="1:9" s="89" customFormat="1" ht="10.5" customHeight="1">
      <c r="A13" s="148"/>
      <c r="B13" s="207">
        <v>17</v>
      </c>
      <c r="C13" s="148"/>
      <c r="D13" s="208"/>
      <c r="E13" s="76">
        <f>SUM(F13:G13)</f>
        <v>8239</v>
      </c>
      <c r="F13" s="76">
        <f>SUM(F14:F19)</f>
        <v>2865</v>
      </c>
      <c r="G13" s="76">
        <f>SUM(G14:G19)</f>
        <v>5374</v>
      </c>
      <c r="H13" s="76">
        <f>SUM(H14:H19)</f>
        <v>6154</v>
      </c>
      <c r="I13" s="76">
        <f>SUM(I14:I19)</f>
        <v>2085</v>
      </c>
    </row>
    <row r="14" spans="1:9" ht="10.5" customHeight="1">
      <c r="A14" s="308" t="s">
        <v>320</v>
      </c>
      <c r="B14" s="308"/>
      <c r="C14" s="309"/>
      <c r="D14" s="88"/>
      <c r="E14" s="64">
        <f aca="true" t="shared" si="0" ref="E14:E19">SUM(F14:G14)</f>
        <v>917</v>
      </c>
      <c r="F14" s="64">
        <v>389</v>
      </c>
      <c r="G14" s="64">
        <v>528</v>
      </c>
      <c r="H14" s="64">
        <v>530</v>
      </c>
      <c r="I14" s="64">
        <v>387</v>
      </c>
    </row>
    <row r="15" spans="1:9" ht="10.5" customHeight="1">
      <c r="A15" s="308" t="s">
        <v>94</v>
      </c>
      <c r="B15" s="308"/>
      <c r="C15" s="309"/>
      <c r="D15" s="88"/>
      <c r="E15" s="64">
        <f t="shared" si="0"/>
        <v>3499</v>
      </c>
      <c r="F15" s="64">
        <v>1495</v>
      </c>
      <c r="G15" s="64">
        <v>2004</v>
      </c>
      <c r="H15" s="64">
        <v>2317</v>
      </c>
      <c r="I15" s="64">
        <v>1182</v>
      </c>
    </row>
    <row r="16" spans="1:9" ht="10.5" customHeight="1">
      <c r="A16" s="308" t="s">
        <v>314</v>
      </c>
      <c r="B16" s="308"/>
      <c r="C16" s="309"/>
      <c r="D16" s="88" t="s">
        <v>315</v>
      </c>
      <c r="E16" s="64">
        <f t="shared" si="0"/>
        <v>2106</v>
      </c>
      <c r="F16" s="64">
        <v>247</v>
      </c>
      <c r="G16" s="64">
        <v>1859</v>
      </c>
      <c r="H16" s="64">
        <v>1749</v>
      </c>
      <c r="I16" s="64">
        <v>357</v>
      </c>
    </row>
    <row r="17" spans="1:9" ht="10.5" customHeight="1">
      <c r="A17" s="308" t="s">
        <v>95</v>
      </c>
      <c r="B17" s="308"/>
      <c r="C17" s="309"/>
      <c r="D17" s="88"/>
      <c r="E17" s="64">
        <f t="shared" si="0"/>
        <v>17</v>
      </c>
      <c r="F17" s="64">
        <v>6</v>
      </c>
      <c r="G17" s="64">
        <v>11</v>
      </c>
      <c r="H17" s="64">
        <v>12</v>
      </c>
      <c r="I17" s="64">
        <v>5</v>
      </c>
    </row>
    <row r="18" spans="1:9" ht="10.5" customHeight="1">
      <c r="A18" s="309" t="s">
        <v>32</v>
      </c>
      <c r="B18" s="309"/>
      <c r="C18" s="309"/>
      <c r="D18" s="88"/>
      <c r="E18" s="64">
        <f t="shared" si="0"/>
        <v>1647</v>
      </c>
      <c r="F18" s="64">
        <v>702</v>
      </c>
      <c r="G18" s="64">
        <v>945</v>
      </c>
      <c r="H18" s="64">
        <v>1520</v>
      </c>
      <c r="I18" s="64">
        <v>127</v>
      </c>
    </row>
    <row r="19" spans="1:9" ht="10.5" customHeight="1">
      <c r="A19" s="308" t="s">
        <v>374</v>
      </c>
      <c r="B19" s="308"/>
      <c r="C19" s="309"/>
      <c r="D19" s="88"/>
      <c r="E19" s="64">
        <f t="shared" si="0"/>
        <v>53</v>
      </c>
      <c r="F19" s="64">
        <v>26</v>
      </c>
      <c r="G19" s="64">
        <v>27</v>
      </c>
      <c r="H19" s="64">
        <v>26</v>
      </c>
      <c r="I19" s="64">
        <v>27</v>
      </c>
    </row>
    <row r="20" spans="1:9" ht="4.5" customHeight="1">
      <c r="A20" s="214"/>
      <c r="B20" s="214"/>
      <c r="C20" s="214"/>
      <c r="D20" s="88"/>
      <c r="E20" s="64"/>
      <c r="F20" s="64"/>
      <c r="G20" s="64"/>
      <c r="H20" s="64"/>
      <c r="I20" s="64"/>
    </row>
    <row r="21" spans="1:9" ht="10.5" customHeight="1">
      <c r="A21" s="90"/>
      <c r="B21" s="90"/>
      <c r="C21" s="90"/>
      <c r="D21" s="88"/>
      <c r="E21" s="294" t="s">
        <v>96</v>
      </c>
      <c r="F21" s="294"/>
      <c r="G21" s="294"/>
      <c r="H21" s="294"/>
      <c r="I21" s="294"/>
    </row>
    <row r="22" spans="1:9" ht="10.5" customHeight="1">
      <c r="A22" s="189" t="s">
        <v>291</v>
      </c>
      <c r="B22" s="188">
        <v>13</v>
      </c>
      <c r="C22" s="197" t="s">
        <v>292</v>
      </c>
      <c r="D22" s="88"/>
      <c r="E22" s="64">
        <v>8475</v>
      </c>
      <c r="F22" s="64">
        <v>565</v>
      </c>
      <c r="G22" s="64">
        <v>7910</v>
      </c>
      <c r="H22" s="64">
        <v>7990</v>
      </c>
      <c r="I22" s="64">
        <v>485</v>
      </c>
    </row>
    <row r="23" spans="1:9" ht="10.5" customHeight="1">
      <c r="A23" s="90"/>
      <c r="B23" s="188">
        <v>14</v>
      </c>
      <c r="C23" s="90"/>
      <c r="D23" s="88"/>
      <c r="E23" s="64">
        <v>8742</v>
      </c>
      <c r="F23" s="64">
        <v>485</v>
      </c>
      <c r="G23" s="64">
        <v>8257</v>
      </c>
      <c r="H23" s="64">
        <v>8004</v>
      </c>
      <c r="I23" s="64">
        <v>738</v>
      </c>
    </row>
    <row r="24" spans="1:9" ht="10.5" customHeight="1">
      <c r="A24" s="90"/>
      <c r="B24" s="188">
        <v>15</v>
      </c>
      <c r="C24" s="90"/>
      <c r="D24" s="88"/>
      <c r="E24" s="64">
        <v>10968</v>
      </c>
      <c r="F24" s="64">
        <v>738</v>
      </c>
      <c r="G24" s="64">
        <v>10230</v>
      </c>
      <c r="H24" s="64">
        <v>10200</v>
      </c>
      <c r="I24" s="64">
        <v>768</v>
      </c>
    </row>
    <row r="25" spans="1:9" s="89" customFormat="1" ht="10.5" customHeight="1">
      <c r="A25" s="148"/>
      <c r="B25" s="188">
        <v>16</v>
      </c>
      <c r="C25" s="90"/>
      <c r="D25" s="88"/>
      <c r="E25" s="64">
        <v>10650</v>
      </c>
      <c r="F25" s="64">
        <v>768</v>
      </c>
      <c r="G25" s="64">
        <v>9882</v>
      </c>
      <c r="H25" s="64">
        <v>9500</v>
      </c>
      <c r="I25" s="64">
        <v>1150</v>
      </c>
    </row>
    <row r="26" spans="1:9" s="89" customFormat="1" ht="10.5" customHeight="1">
      <c r="A26" s="148"/>
      <c r="B26" s="207">
        <v>17</v>
      </c>
      <c r="C26" s="148"/>
      <c r="D26" s="208"/>
      <c r="E26" s="76">
        <f aca="true" t="shared" si="1" ref="E26:E31">SUM(F26:G26)</f>
        <v>10420</v>
      </c>
      <c r="F26" s="76">
        <f>SUM(F27:F31)</f>
        <v>1150</v>
      </c>
      <c r="G26" s="76">
        <f>SUM(G27:G31)</f>
        <v>9270</v>
      </c>
      <c r="H26" s="76">
        <f>SUM(H27:H31)</f>
        <v>9549</v>
      </c>
      <c r="I26" s="76">
        <f>SUM(I27:I31)</f>
        <v>871</v>
      </c>
    </row>
    <row r="27" spans="1:9" ht="10.5" customHeight="1">
      <c r="A27" s="308" t="s">
        <v>320</v>
      </c>
      <c r="B27" s="308"/>
      <c r="C27" s="309"/>
      <c r="D27" s="88" t="s">
        <v>316</v>
      </c>
      <c r="E27" s="64">
        <f t="shared" si="1"/>
        <v>2750</v>
      </c>
      <c r="F27" s="64">
        <v>416</v>
      </c>
      <c r="G27" s="64">
        <v>2334</v>
      </c>
      <c r="H27" s="64">
        <v>2395</v>
      </c>
      <c r="I27" s="64">
        <v>355</v>
      </c>
    </row>
    <row r="28" spans="1:9" ht="10.5" customHeight="1">
      <c r="A28" s="309" t="s">
        <v>337</v>
      </c>
      <c r="B28" s="309"/>
      <c r="C28" s="309"/>
      <c r="D28" s="88" t="s">
        <v>350</v>
      </c>
      <c r="E28" s="64">
        <f t="shared" si="1"/>
        <v>185</v>
      </c>
      <c r="F28" s="64">
        <v>22</v>
      </c>
      <c r="G28" s="64">
        <v>163</v>
      </c>
      <c r="H28" s="64">
        <v>155</v>
      </c>
      <c r="I28" s="64">
        <v>30</v>
      </c>
    </row>
    <row r="29" spans="1:9" ht="10.5" customHeight="1">
      <c r="A29" s="308" t="s">
        <v>97</v>
      </c>
      <c r="B29" s="308"/>
      <c r="C29" s="309"/>
      <c r="D29" s="88"/>
      <c r="E29" s="64">
        <f t="shared" si="1"/>
        <v>1537</v>
      </c>
      <c r="F29" s="64">
        <v>9</v>
      </c>
      <c r="G29" s="64">
        <v>1528</v>
      </c>
      <c r="H29" s="64">
        <v>1526</v>
      </c>
      <c r="I29" s="64">
        <v>11</v>
      </c>
    </row>
    <row r="30" spans="1:9" ht="10.5" customHeight="1">
      <c r="A30" s="308" t="s">
        <v>95</v>
      </c>
      <c r="B30" s="308"/>
      <c r="C30" s="309"/>
      <c r="D30" s="88"/>
      <c r="E30" s="64">
        <f t="shared" si="1"/>
        <v>3462</v>
      </c>
      <c r="F30" s="64">
        <v>671</v>
      </c>
      <c r="G30" s="64">
        <v>2791</v>
      </c>
      <c r="H30" s="64">
        <v>3001</v>
      </c>
      <c r="I30" s="64">
        <v>461</v>
      </c>
    </row>
    <row r="31" spans="1:9" ht="10.5" customHeight="1">
      <c r="A31" s="308" t="s">
        <v>32</v>
      </c>
      <c r="B31" s="308"/>
      <c r="C31" s="309"/>
      <c r="D31" s="88"/>
      <c r="E31" s="68">
        <f t="shared" si="1"/>
        <v>2486</v>
      </c>
      <c r="F31" s="68">
        <v>32</v>
      </c>
      <c r="G31" s="68">
        <v>2454</v>
      </c>
      <c r="H31" s="68">
        <v>2472</v>
      </c>
      <c r="I31" s="68">
        <v>14</v>
      </c>
    </row>
    <row r="32" spans="1:9" ht="2.25" customHeight="1">
      <c r="A32" s="84"/>
      <c r="B32" s="84"/>
      <c r="C32" s="84"/>
      <c r="D32" s="91"/>
      <c r="E32" s="90"/>
      <c r="F32" s="90"/>
      <c r="G32" s="90"/>
      <c r="H32" s="90"/>
      <c r="I32" s="90"/>
    </row>
    <row r="33" spans="4:9" ht="2.25" customHeight="1">
      <c r="D33" s="92"/>
      <c r="E33" s="92"/>
      <c r="F33" s="92"/>
      <c r="G33" s="92"/>
      <c r="H33" s="92"/>
      <c r="I33" s="92"/>
    </row>
    <row r="34" s="80" customFormat="1" ht="11.25">
      <c r="A34" s="93" t="s">
        <v>278</v>
      </c>
    </row>
    <row r="35" s="80" customFormat="1" ht="11.25">
      <c r="A35" s="182" t="s">
        <v>351</v>
      </c>
    </row>
    <row r="36" s="216" customFormat="1" ht="11.25">
      <c r="A36" s="182" t="s">
        <v>352</v>
      </c>
    </row>
    <row r="37" s="216" customFormat="1" ht="11.25">
      <c r="A37" s="182" t="s">
        <v>353</v>
      </c>
    </row>
    <row r="38" s="216" customFormat="1" ht="11.25">
      <c r="A38" s="182" t="s">
        <v>354</v>
      </c>
    </row>
    <row r="39" ht="12" customHeight="1"/>
    <row r="40" s="81" customFormat="1" ht="15.75" customHeight="1"/>
    <row r="41" s="81" customFormat="1" ht="12" customHeight="1"/>
    <row r="43" s="1" customFormat="1" ht="3" customHeight="1"/>
    <row r="44" ht="12" customHeight="1"/>
    <row r="45" ht="12" customHeight="1"/>
    <row r="46" s="1" customFormat="1" ht="4.5" customHeight="1"/>
    <row r="47" s="1" customFormat="1" ht="10.5" customHeight="1"/>
    <row r="48" s="1" customFormat="1" ht="10.5" customHeight="1">
      <c r="A48" s="95"/>
    </row>
    <row r="49" s="1" customFormat="1" ht="10.5" customHeight="1">
      <c r="A49" s="95"/>
    </row>
    <row r="50" s="1" customFormat="1" ht="10.5" customHeight="1">
      <c r="A50" s="95"/>
    </row>
    <row r="51" s="37" customFormat="1" ht="10.5" customHeight="1">
      <c r="A51" s="211"/>
    </row>
    <row r="52" s="37" customFormat="1" ht="10.5" customHeight="1">
      <c r="A52" s="211"/>
    </row>
    <row r="53" s="1" customFormat="1" ht="10.5" customHeight="1">
      <c r="A53" s="95"/>
    </row>
    <row r="54" s="1" customFormat="1" ht="10.5" customHeight="1">
      <c r="A54" s="95"/>
    </row>
    <row r="55" s="1" customFormat="1" ht="10.5" customHeight="1">
      <c r="A55" s="95"/>
    </row>
    <row r="56" s="1" customFormat="1" ht="10.5" customHeight="1">
      <c r="A56" s="95"/>
    </row>
    <row r="57" s="1" customFormat="1" ht="10.5" customHeight="1">
      <c r="A57" s="95"/>
    </row>
    <row r="58" s="1" customFormat="1" ht="10.5" customHeight="1">
      <c r="A58" s="95"/>
    </row>
    <row r="59" s="1" customFormat="1" ht="10.5" customHeight="1">
      <c r="A59" s="95"/>
    </row>
    <row r="60" s="1" customFormat="1" ht="10.5" customHeight="1">
      <c r="A60" s="95"/>
    </row>
    <row r="61" s="1" customFormat="1" ht="4.5" customHeight="1"/>
    <row r="62" s="1" customFormat="1" ht="10.5" customHeight="1"/>
    <row r="63" spans="1:2" s="1" customFormat="1" ht="10.5" customHeight="1">
      <c r="A63" s="95"/>
      <c r="B63" s="64"/>
    </row>
    <row r="64" spans="1:2" s="1" customFormat="1" ht="10.5" customHeight="1">
      <c r="A64" s="95"/>
      <c r="B64" s="64"/>
    </row>
    <row r="65" spans="1:2" s="1" customFormat="1" ht="10.5" customHeight="1">
      <c r="A65" s="95"/>
      <c r="B65" s="64"/>
    </row>
    <row r="66" spans="1:2" s="37" customFormat="1" ht="10.5" customHeight="1">
      <c r="A66" s="211"/>
      <c r="B66" s="76"/>
    </row>
    <row r="67" spans="1:2" s="37" customFormat="1" ht="10.5" customHeight="1">
      <c r="A67" s="211"/>
      <c r="B67" s="76"/>
    </row>
    <row r="68" spans="1:2" s="1" customFormat="1" ht="10.5" customHeight="1">
      <c r="A68" s="95"/>
      <c r="B68" s="64"/>
    </row>
    <row r="69" spans="1:2" s="1" customFormat="1" ht="10.5" customHeight="1">
      <c r="A69" s="95"/>
      <c r="B69" s="64"/>
    </row>
    <row r="70" spans="1:2" s="1" customFormat="1" ht="10.5" customHeight="1">
      <c r="A70" s="95"/>
      <c r="B70" s="64"/>
    </row>
    <row r="71" spans="1:2" s="1" customFormat="1" ht="10.5" customHeight="1">
      <c r="A71" s="95"/>
      <c r="B71" s="64"/>
    </row>
    <row r="72" spans="1:2" s="1" customFormat="1" ht="10.5" customHeight="1">
      <c r="A72" s="95"/>
      <c r="B72" s="64"/>
    </row>
    <row r="73" spans="1:2" s="1" customFormat="1" ht="10.5" customHeight="1">
      <c r="A73" s="95"/>
      <c r="B73" s="64"/>
    </row>
    <row r="74" spans="1:2" s="1" customFormat="1" ht="10.5" customHeight="1">
      <c r="A74" s="95"/>
      <c r="B74" s="64"/>
    </row>
    <row r="75" s="1" customFormat="1" ht="3" customHeight="1"/>
    <row r="76" s="1" customFormat="1" ht="2.25" customHeight="1"/>
    <row r="77" s="80" customFormat="1" ht="10.5" customHeight="1"/>
    <row r="78" s="80" customFormat="1" ht="10.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</sheetData>
  <mergeCells count="19">
    <mergeCell ref="A31:C31"/>
    <mergeCell ref="A30:C30"/>
    <mergeCell ref="A29:C29"/>
    <mergeCell ref="A27:C27"/>
    <mergeCell ref="A28:C28"/>
    <mergeCell ref="A16:C16"/>
    <mergeCell ref="A15:C15"/>
    <mergeCell ref="A14:C14"/>
    <mergeCell ref="A18:C18"/>
    <mergeCell ref="A1:I1"/>
    <mergeCell ref="E8:I8"/>
    <mergeCell ref="E21:I21"/>
    <mergeCell ref="I5:I6"/>
    <mergeCell ref="E5:G5"/>
    <mergeCell ref="H5:H6"/>
    <mergeCell ref="A5:C5"/>
    <mergeCell ref="A6:C6"/>
    <mergeCell ref="A17:C17"/>
    <mergeCell ref="A19:C1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H1"/>
    </sheetView>
  </sheetViews>
  <sheetFormatPr defaultColWidth="9.00390625" defaultRowHeight="13.5"/>
  <cols>
    <col min="1" max="1" width="7.25390625" style="1" customWidth="1"/>
    <col min="2" max="2" width="2.75390625" style="1" customWidth="1"/>
    <col min="3" max="3" width="7.25390625" style="1" customWidth="1"/>
    <col min="4" max="8" width="14.625" style="1" customWidth="1"/>
    <col min="9" max="16384" width="8.875" style="1" customWidth="1"/>
  </cols>
  <sheetData>
    <row r="1" spans="1:8" s="81" customFormat="1" ht="15.75" customHeight="1">
      <c r="A1" s="299" t="s">
        <v>98</v>
      </c>
      <c r="B1" s="299"/>
      <c r="C1" s="299"/>
      <c r="D1" s="299"/>
      <c r="E1" s="299"/>
      <c r="F1" s="299"/>
      <c r="G1" s="299"/>
      <c r="H1" s="299"/>
    </row>
    <row r="2" spans="4:7" s="82" customFormat="1" ht="12" customHeight="1">
      <c r="D2" s="83"/>
      <c r="E2" s="202"/>
      <c r="F2" s="202"/>
      <c r="G2" s="202"/>
    </row>
    <row r="3" s="82" customFormat="1" ht="12" customHeight="1">
      <c r="H3" s="34" t="s">
        <v>88</v>
      </c>
    </row>
    <row r="4" spans="4:8" ht="3" customHeight="1">
      <c r="D4" s="84"/>
      <c r="E4" s="84"/>
      <c r="F4" s="84"/>
      <c r="G4" s="84"/>
      <c r="H4" s="94"/>
    </row>
    <row r="5" spans="1:8" s="82" customFormat="1" ht="14.25" customHeight="1">
      <c r="A5" s="192"/>
      <c r="B5" s="311" t="s">
        <v>293</v>
      </c>
      <c r="C5" s="312"/>
      <c r="D5" s="303" t="s">
        <v>89</v>
      </c>
      <c r="E5" s="304"/>
      <c r="F5" s="304"/>
      <c r="G5" s="304" t="s">
        <v>90</v>
      </c>
      <c r="H5" s="301" t="s">
        <v>91</v>
      </c>
    </row>
    <row r="6" spans="1:8" s="82" customFormat="1" ht="14.25" customHeight="1">
      <c r="A6" s="310" t="s">
        <v>78</v>
      </c>
      <c r="B6" s="310"/>
      <c r="C6" s="85"/>
      <c r="D6" s="86" t="s">
        <v>8</v>
      </c>
      <c r="E6" s="87" t="s">
        <v>79</v>
      </c>
      <c r="F6" s="87" t="s">
        <v>92</v>
      </c>
      <c r="G6" s="305"/>
      <c r="H6" s="302"/>
    </row>
    <row r="7" spans="1:8" ht="4.5" customHeight="1">
      <c r="A7" s="10"/>
      <c r="B7" s="10"/>
      <c r="C7" s="28"/>
      <c r="D7" s="82"/>
      <c r="E7" s="82"/>
      <c r="F7" s="82"/>
      <c r="G7" s="82"/>
      <c r="H7" s="82"/>
    </row>
    <row r="8" spans="1:8" ht="10.5" customHeight="1">
      <c r="A8" s="10"/>
      <c r="B8" s="10"/>
      <c r="C8" s="28"/>
      <c r="D8" s="300" t="s">
        <v>93</v>
      </c>
      <c r="E8" s="300"/>
      <c r="F8" s="300"/>
      <c r="G8" s="300"/>
      <c r="H8" s="300"/>
    </row>
    <row r="9" spans="1:9" ht="10.5" customHeight="1">
      <c r="A9" s="190" t="s">
        <v>291</v>
      </c>
      <c r="B9" s="10">
        <v>13</v>
      </c>
      <c r="C9" s="173" t="s">
        <v>292</v>
      </c>
      <c r="D9" s="64">
        <f>SUM(E9:F9)</f>
        <v>9</v>
      </c>
      <c r="E9" s="64">
        <v>4</v>
      </c>
      <c r="F9" s="64">
        <v>5</v>
      </c>
      <c r="G9" s="64">
        <v>8</v>
      </c>
      <c r="H9" s="64">
        <v>1</v>
      </c>
      <c r="I9" s="95"/>
    </row>
    <row r="10" spans="1:9" ht="10.5" customHeight="1">
      <c r="A10" s="10"/>
      <c r="B10" s="10">
        <v>14</v>
      </c>
      <c r="C10" s="28"/>
      <c r="D10" s="64">
        <f>SUM(E10:F10)</f>
        <v>15</v>
      </c>
      <c r="E10" s="64">
        <v>1</v>
      </c>
      <c r="F10" s="64">
        <v>14</v>
      </c>
      <c r="G10" s="64">
        <v>7</v>
      </c>
      <c r="H10" s="64">
        <v>8</v>
      </c>
      <c r="I10" s="95"/>
    </row>
    <row r="11" spans="1:9" ht="10.5" customHeight="1">
      <c r="A11" s="10"/>
      <c r="B11" s="10">
        <v>15</v>
      </c>
      <c r="C11" s="28"/>
      <c r="D11" s="64">
        <f>SUM(E11:F11)</f>
        <v>16</v>
      </c>
      <c r="E11" s="64">
        <v>8</v>
      </c>
      <c r="F11" s="64">
        <v>8</v>
      </c>
      <c r="G11" s="64">
        <v>10</v>
      </c>
      <c r="H11" s="64">
        <v>6</v>
      </c>
      <c r="I11" s="95"/>
    </row>
    <row r="12" spans="1:9" s="37" customFormat="1" ht="10.5" customHeight="1">
      <c r="A12" s="210"/>
      <c r="B12" s="10">
        <v>16</v>
      </c>
      <c r="C12" s="28"/>
      <c r="D12" s="64">
        <f>SUM(E12:F12)</f>
        <v>21</v>
      </c>
      <c r="E12" s="64">
        <v>6</v>
      </c>
      <c r="F12" s="64">
        <v>15</v>
      </c>
      <c r="G12" s="64">
        <v>15</v>
      </c>
      <c r="H12" s="64">
        <v>6</v>
      </c>
      <c r="I12" s="211"/>
    </row>
    <row r="13" spans="1:9" s="37" customFormat="1" ht="10.5" customHeight="1">
      <c r="A13" s="210"/>
      <c r="B13" s="210">
        <v>17</v>
      </c>
      <c r="C13" s="204"/>
      <c r="D13" s="76">
        <f>SUM(E13:F13)</f>
        <v>17</v>
      </c>
      <c r="E13" s="76">
        <f>SUM(E15:E22)</f>
        <v>6</v>
      </c>
      <c r="F13" s="76">
        <f>SUM(F15:F22)</f>
        <v>11</v>
      </c>
      <c r="G13" s="76">
        <f>SUM(G15:G22)</f>
        <v>12</v>
      </c>
      <c r="H13" s="76">
        <f>SUM(H15:H22)</f>
        <v>5</v>
      </c>
      <c r="I13" s="211"/>
    </row>
    <row r="14" spans="1:9" ht="5.25" customHeight="1">
      <c r="A14" s="10"/>
      <c r="B14" s="10"/>
      <c r="C14" s="28"/>
      <c r="D14" s="64"/>
      <c r="E14" s="64"/>
      <c r="F14" s="64"/>
      <c r="G14" s="64"/>
      <c r="H14" s="64"/>
      <c r="I14" s="95"/>
    </row>
    <row r="15" spans="1:9" ht="10.5" customHeight="1">
      <c r="A15" s="308" t="s">
        <v>294</v>
      </c>
      <c r="B15" s="308"/>
      <c r="C15" s="308"/>
      <c r="D15" s="64">
        <f aca="true" t="shared" si="0" ref="D15:D22">SUM(E15:F15)</f>
        <v>6</v>
      </c>
      <c r="E15" s="64">
        <v>2</v>
      </c>
      <c r="F15" s="64">
        <v>4</v>
      </c>
      <c r="G15" s="64">
        <v>3</v>
      </c>
      <c r="H15" s="64">
        <v>3</v>
      </c>
      <c r="I15" s="95"/>
    </row>
    <row r="16" spans="1:9" ht="10.5" customHeight="1">
      <c r="A16" s="308" t="s">
        <v>99</v>
      </c>
      <c r="B16" s="308"/>
      <c r="C16" s="308"/>
      <c r="D16" s="64">
        <f t="shared" si="0"/>
        <v>1</v>
      </c>
      <c r="E16" s="64">
        <v>1</v>
      </c>
      <c r="F16" s="64">
        <v>0</v>
      </c>
      <c r="G16" s="64">
        <v>1</v>
      </c>
      <c r="H16" s="64">
        <v>0</v>
      </c>
      <c r="I16" s="95"/>
    </row>
    <row r="17" spans="1:9" ht="10.5" customHeight="1">
      <c r="A17" s="308" t="s">
        <v>100</v>
      </c>
      <c r="B17" s="308"/>
      <c r="C17" s="308"/>
      <c r="D17" s="64">
        <f t="shared" si="0"/>
        <v>10</v>
      </c>
      <c r="E17" s="64">
        <v>3</v>
      </c>
      <c r="F17" s="64">
        <v>7</v>
      </c>
      <c r="G17" s="64">
        <v>8</v>
      </c>
      <c r="H17" s="64">
        <v>2</v>
      </c>
      <c r="I17" s="95"/>
    </row>
    <row r="18" spans="1:9" ht="10.5" customHeight="1">
      <c r="A18" s="309" t="s">
        <v>295</v>
      </c>
      <c r="B18" s="309"/>
      <c r="C18" s="308"/>
      <c r="D18" s="64">
        <f t="shared" si="0"/>
        <v>0</v>
      </c>
      <c r="E18" s="64">
        <v>0</v>
      </c>
      <c r="F18" s="64">
        <v>0</v>
      </c>
      <c r="G18" s="64">
        <v>0</v>
      </c>
      <c r="H18" s="64">
        <v>0</v>
      </c>
      <c r="I18" s="95"/>
    </row>
    <row r="19" spans="1:9" ht="10.5" customHeight="1">
      <c r="A19" s="308" t="s">
        <v>101</v>
      </c>
      <c r="B19" s="308"/>
      <c r="C19" s="308"/>
      <c r="D19" s="64">
        <f t="shared" si="0"/>
        <v>0</v>
      </c>
      <c r="E19" s="64">
        <v>0</v>
      </c>
      <c r="F19" s="64">
        <v>0</v>
      </c>
      <c r="G19" s="64">
        <v>0</v>
      </c>
      <c r="H19" s="64">
        <v>0</v>
      </c>
      <c r="I19" s="95"/>
    </row>
    <row r="20" spans="1:9" ht="10.5" customHeight="1">
      <c r="A20" s="308" t="s">
        <v>102</v>
      </c>
      <c r="B20" s="308"/>
      <c r="C20" s="308"/>
      <c r="D20" s="64">
        <f t="shared" si="0"/>
        <v>0</v>
      </c>
      <c r="E20" s="64">
        <v>0</v>
      </c>
      <c r="F20" s="64">
        <v>0</v>
      </c>
      <c r="G20" s="64">
        <v>0</v>
      </c>
      <c r="H20" s="64">
        <v>0</v>
      </c>
      <c r="I20" s="95"/>
    </row>
    <row r="21" spans="1:9" ht="10.5" customHeight="1">
      <c r="A21" s="308" t="s">
        <v>103</v>
      </c>
      <c r="B21" s="308"/>
      <c r="C21" s="308"/>
      <c r="D21" s="64">
        <f t="shared" si="0"/>
        <v>0</v>
      </c>
      <c r="E21" s="64">
        <v>0</v>
      </c>
      <c r="F21" s="64">
        <v>0</v>
      </c>
      <c r="G21" s="64">
        <v>0</v>
      </c>
      <c r="H21" s="64">
        <v>0</v>
      </c>
      <c r="I21" s="95"/>
    </row>
    <row r="22" spans="1:9" ht="10.5" customHeight="1">
      <c r="A22" s="308" t="s">
        <v>104</v>
      </c>
      <c r="B22" s="308"/>
      <c r="C22" s="308"/>
      <c r="D22" s="64">
        <f t="shared" si="0"/>
        <v>0</v>
      </c>
      <c r="E22" s="64">
        <v>0</v>
      </c>
      <c r="F22" s="64">
        <v>0</v>
      </c>
      <c r="G22" s="64">
        <v>0</v>
      </c>
      <c r="H22" s="64">
        <v>0</v>
      </c>
      <c r="I22" s="95"/>
    </row>
    <row r="23" spans="1:8" ht="4.5" customHeight="1">
      <c r="A23" s="10"/>
      <c r="B23" s="10"/>
      <c r="C23" s="28"/>
      <c r="D23" s="82"/>
      <c r="E23" s="82"/>
      <c r="F23" s="82"/>
      <c r="G23" s="82"/>
      <c r="H23" s="82"/>
    </row>
    <row r="24" spans="1:8" ht="10.5" customHeight="1">
      <c r="A24" s="10"/>
      <c r="B24" s="10"/>
      <c r="C24" s="28"/>
      <c r="D24" s="300" t="s">
        <v>96</v>
      </c>
      <c r="E24" s="300"/>
      <c r="F24" s="300"/>
      <c r="G24" s="300"/>
      <c r="H24" s="300"/>
    </row>
    <row r="25" spans="1:10" ht="10.5" customHeight="1">
      <c r="A25" s="190" t="s">
        <v>291</v>
      </c>
      <c r="B25" s="10">
        <v>13</v>
      </c>
      <c r="C25" s="173" t="s">
        <v>292</v>
      </c>
      <c r="D25" s="64">
        <v>1878</v>
      </c>
      <c r="E25" s="64">
        <v>298</v>
      </c>
      <c r="F25" s="64">
        <v>1580</v>
      </c>
      <c r="G25" s="64">
        <v>1628</v>
      </c>
      <c r="H25" s="64">
        <v>250</v>
      </c>
      <c r="I25" s="95"/>
      <c r="J25" s="64"/>
    </row>
    <row r="26" spans="1:10" ht="10.5" customHeight="1">
      <c r="A26" s="10"/>
      <c r="B26" s="10">
        <v>14</v>
      </c>
      <c r="C26" s="28"/>
      <c r="D26" s="64">
        <v>2488</v>
      </c>
      <c r="E26" s="64">
        <v>250</v>
      </c>
      <c r="F26" s="64">
        <v>2238</v>
      </c>
      <c r="G26" s="64">
        <v>2040</v>
      </c>
      <c r="H26" s="64">
        <v>448</v>
      </c>
      <c r="I26" s="95"/>
      <c r="J26" s="64"/>
    </row>
    <row r="27" spans="1:10" ht="10.5" customHeight="1">
      <c r="A27" s="10"/>
      <c r="B27" s="10">
        <v>15</v>
      </c>
      <c r="C27" s="28"/>
      <c r="D27" s="64">
        <v>4290</v>
      </c>
      <c r="E27" s="64">
        <v>448</v>
      </c>
      <c r="F27" s="64">
        <v>3842</v>
      </c>
      <c r="G27" s="64">
        <v>3809</v>
      </c>
      <c r="H27" s="64">
        <v>481</v>
      </c>
      <c r="I27" s="95"/>
      <c r="J27" s="64"/>
    </row>
    <row r="28" spans="1:10" s="37" customFormat="1" ht="10.5" customHeight="1">
      <c r="A28" s="210"/>
      <c r="B28" s="10">
        <v>16</v>
      </c>
      <c r="C28" s="204"/>
      <c r="D28" s="64">
        <v>3693</v>
      </c>
      <c r="E28" s="64">
        <v>481</v>
      </c>
      <c r="F28" s="64">
        <v>3212</v>
      </c>
      <c r="G28" s="64">
        <v>3022</v>
      </c>
      <c r="H28" s="64">
        <v>671</v>
      </c>
      <c r="I28" s="211"/>
      <c r="J28" s="76"/>
    </row>
    <row r="29" spans="1:10" s="37" customFormat="1" ht="10.5" customHeight="1">
      <c r="A29" s="210"/>
      <c r="B29" s="210">
        <v>17</v>
      </c>
      <c r="C29" s="204"/>
      <c r="D29" s="76">
        <f>SUM(E29:F29)</f>
        <v>3462</v>
      </c>
      <c r="E29" s="76">
        <f>SUM(E31:E37)</f>
        <v>671</v>
      </c>
      <c r="F29" s="76">
        <f>SUM(F31:F37)</f>
        <v>2791</v>
      </c>
      <c r="G29" s="76">
        <f>SUM(G31:G37)</f>
        <v>3001</v>
      </c>
      <c r="H29" s="76">
        <f>SUM(H31:H37)</f>
        <v>461</v>
      </c>
      <c r="I29" s="211"/>
      <c r="J29" s="76"/>
    </row>
    <row r="30" spans="1:10" ht="4.5" customHeight="1">
      <c r="A30" s="10"/>
      <c r="B30" s="10"/>
      <c r="C30" s="28"/>
      <c r="D30" s="64"/>
      <c r="E30" s="64"/>
      <c r="F30" s="64"/>
      <c r="G30" s="64"/>
      <c r="H30" s="64"/>
      <c r="I30" s="95"/>
      <c r="J30" s="64"/>
    </row>
    <row r="31" spans="1:10" ht="10.5" customHeight="1">
      <c r="A31" s="308" t="s">
        <v>294</v>
      </c>
      <c r="B31" s="313"/>
      <c r="C31" s="314"/>
      <c r="D31" s="64">
        <v>465</v>
      </c>
      <c r="E31" s="64">
        <v>200</v>
      </c>
      <c r="F31" s="64">
        <v>265</v>
      </c>
      <c r="G31" s="64">
        <v>272</v>
      </c>
      <c r="H31" s="64">
        <v>193</v>
      </c>
      <c r="I31" s="95"/>
      <c r="J31" s="64"/>
    </row>
    <row r="32" spans="1:10" ht="10.5" customHeight="1">
      <c r="A32" s="308" t="s">
        <v>99</v>
      </c>
      <c r="B32" s="313"/>
      <c r="C32" s="314"/>
      <c r="D32" s="64">
        <v>136</v>
      </c>
      <c r="E32" s="64">
        <v>16</v>
      </c>
      <c r="F32" s="64">
        <v>120</v>
      </c>
      <c r="G32" s="64">
        <v>128</v>
      </c>
      <c r="H32" s="64">
        <v>8</v>
      </c>
      <c r="I32" s="95"/>
      <c r="J32" s="64"/>
    </row>
    <row r="33" spans="1:10" ht="10.5" customHeight="1">
      <c r="A33" s="308" t="s">
        <v>100</v>
      </c>
      <c r="B33" s="313"/>
      <c r="C33" s="314"/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95"/>
      <c r="J33" s="64"/>
    </row>
    <row r="34" spans="1:10" ht="10.5" customHeight="1">
      <c r="A34" s="308" t="s">
        <v>295</v>
      </c>
      <c r="B34" s="313"/>
      <c r="C34" s="314"/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95"/>
      <c r="J34" s="64"/>
    </row>
    <row r="35" spans="1:10" ht="10.5" customHeight="1">
      <c r="A35" s="308" t="s">
        <v>102</v>
      </c>
      <c r="B35" s="313"/>
      <c r="C35" s="314"/>
      <c r="D35" s="64">
        <v>46</v>
      </c>
      <c r="E35" s="64">
        <v>6</v>
      </c>
      <c r="F35" s="64">
        <v>40</v>
      </c>
      <c r="G35" s="64">
        <v>43</v>
      </c>
      <c r="H35" s="64">
        <v>3</v>
      </c>
      <c r="I35" s="95"/>
      <c r="J35" s="64"/>
    </row>
    <row r="36" spans="1:10" ht="10.5" customHeight="1">
      <c r="A36" s="308" t="s">
        <v>103</v>
      </c>
      <c r="B36" s="313"/>
      <c r="C36" s="314"/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95"/>
      <c r="J36" s="64"/>
    </row>
    <row r="37" spans="1:10" ht="10.5" customHeight="1">
      <c r="A37" s="308" t="s">
        <v>104</v>
      </c>
      <c r="B37" s="313"/>
      <c r="C37" s="314"/>
      <c r="D37" s="64">
        <v>2815</v>
      </c>
      <c r="E37" s="68">
        <v>449</v>
      </c>
      <c r="F37" s="68">
        <v>2366</v>
      </c>
      <c r="G37" s="68">
        <v>2558</v>
      </c>
      <c r="H37" s="68">
        <v>257</v>
      </c>
      <c r="I37" s="95"/>
      <c r="J37" s="64"/>
    </row>
    <row r="38" spans="1:8" ht="3" customHeight="1">
      <c r="A38" s="9"/>
      <c r="B38" s="9"/>
      <c r="C38" s="164"/>
      <c r="D38" s="90"/>
      <c r="E38" s="90"/>
      <c r="F38" s="90"/>
      <c r="G38" s="90"/>
      <c r="H38" s="90"/>
    </row>
    <row r="39" spans="4:8" ht="2.25" customHeight="1">
      <c r="D39" s="92"/>
      <c r="E39" s="92"/>
      <c r="F39" s="92"/>
      <c r="G39" s="92"/>
      <c r="H39" s="92"/>
    </row>
    <row r="40" s="80" customFormat="1" ht="10.5" customHeight="1">
      <c r="A40" s="80" t="s">
        <v>278</v>
      </c>
    </row>
    <row r="41" s="80" customFormat="1" ht="10.5" customHeight="1">
      <c r="A41" s="182" t="s">
        <v>355</v>
      </c>
    </row>
  </sheetData>
  <mergeCells count="23">
    <mergeCell ref="A37:C37"/>
    <mergeCell ref="A1:H1"/>
    <mergeCell ref="A31:C31"/>
    <mergeCell ref="A32:C32"/>
    <mergeCell ref="A33:C33"/>
    <mergeCell ref="A34:C34"/>
    <mergeCell ref="A17:C17"/>
    <mergeCell ref="A16:C16"/>
    <mergeCell ref="D24:H24"/>
    <mergeCell ref="D8:H8"/>
    <mergeCell ref="A36:C36"/>
    <mergeCell ref="A18:C18"/>
    <mergeCell ref="A35:C35"/>
    <mergeCell ref="A15:C15"/>
    <mergeCell ref="H5:H6"/>
    <mergeCell ref="D5:F5"/>
    <mergeCell ref="G5:G6"/>
    <mergeCell ref="A22:C22"/>
    <mergeCell ref="A21:C21"/>
    <mergeCell ref="A20:C20"/>
    <mergeCell ref="A19:C19"/>
    <mergeCell ref="A6:B6"/>
    <mergeCell ref="B5:C5"/>
  </mergeCells>
  <printOptions horizontalCentered="1"/>
  <pageMargins left="0.5905511811023623" right="0.5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P1"/>
    </sheetView>
  </sheetViews>
  <sheetFormatPr defaultColWidth="9.00390625" defaultRowHeight="13.5"/>
  <cols>
    <col min="1" max="1" width="7.625" style="1" customWidth="1"/>
    <col min="2" max="2" width="2.75390625" style="1" customWidth="1"/>
    <col min="3" max="3" width="8.00390625" style="1" customWidth="1"/>
    <col min="4" max="4" width="6.75390625" style="1" customWidth="1"/>
    <col min="5" max="5" width="5.75390625" style="1" customWidth="1"/>
    <col min="6" max="7" width="6.75390625" style="1" customWidth="1"/>
    <col min="8" max="9" width="2.75390625" style="1" customWidth="1"/>
    <col min="10" max="10" width="5.125" style="1" customWidth="1"/>
    <col min="11" max="11" width="8.50390625" style="1" customWidth="1"/>
    <col min="12" max="12" width="5.00390625" style="1" customWidth="1"/>
    <col min="13" max="13" width="6.75390625" style="1" customWidth="1"/>
    <col min="14" max="14" width="6.00390625" style="1" customWidth="1"/>
    <col min="15" max="15" width="5.25390625" style="1" customWidth="1"/>
    <col min="16" max="16" width="5.875" style="1" customWidth="1"/>
    <col min="17" max="16384" width="8.875" style="1" customWidth="1"/>
  </cols>
  <sheetData>
    <row r="1" spans="1:16" ht="17.25">
      <c r="A1" s="327" t="s">
        <v>105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5:13" ht="12" customHeight="1">
      <c r="E2" s="97"/>
      <c r="F2" s="97"/>
      <c r="G2" s="97"/>
      <c r="H2" s="97"/>
      <c r="I2" s="97"/>
      <c r="J2" s="97"/>
      <c r="K2" s="97"/>
      <c r="L2" s="97"/>
      <c r="M2" s="97"/>
    </row>
    <row r="3" ht="12" customHeight="1">
      <c r="P3" s="98" t="s">
        <v>70</v>
      </c>
    </row>
    <row r="4" spans="4:16" ht="3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9"/>
    </row>
    <row r="5" spans="1:16" s="36" customFormat="1" ht="14.25" customHeight="1">
      <c r="A5" s="328" t="s">
        <v>359</v>
      </c>
      <c r="B5" s="328"/>
      <c r="C5" s="329"/>
      <c r="D5" s="318" t="s">
        <v>89</v>
      </c>
      <c r="E5" s="318"/>
      <c r="F5" s="318"/>
      <c r="G5" s="319" t="s">
        <v>90</v>
      </c>
      <c r="H5" s="320"/>
      <c r="I5" s="320"/>
      <c r="J5" s="320"/>
      <c r="K5" s="320"/>
      <c r="L5" s="320"/>
      <c r="M5" s="320"/>
      <c r="N5" s="320"/>
      <c r="O5" s="321"/>
      <c r="P5" s="316" t="s">
        <v>91</v>
      </c>
    </row>
    <row r="6" spans="1:17" ht="49.5" customHeight="1">
      <c r="A6" s="330" t="s">
        <v>358</v>
      </c>
      <c r="B6" s="330"/>
      <c r="C6" s="331"/>
      <c r="D6" s="102" t="s">
        <v>8</v>
      </c>
      <c r="E6" s="103" t="s">
        <v>79</v>
      </c>
      <c r="F6" s="103" t="s">
        <v>92</v>
      </c>
      <c r="G6" s="103" t="s">
        <v>8</v>
      </c>
      <c r="H6" s="26" t="s">
        <v>106</v>
      </c>
      <c r="I6" s="102" t="s">
        <v>107</v>
      </c>
      <c r="J6" s="103" t="s">
        <v>108</v>
      </c>
      <c r="K6" s="183" t="s">
        <v>109</v>
      </c>
      <c r="L6" s="104" t="s">
        <v>110</v>
      </c>
      <c r="M6" s="103" t="s">
        <v>111</v>
      </c>
      <c r="N6" s="103" t="s">
        <v>112</v>
      </c>
      <c r="O6" s="103" t="s">
        <v>113</v>
      </c>
      <c r="P6" s="317"/>
      <c r="Q6" s="105"/>
    </row>
    <row r="7" spans="3:9" ht="2.25" customHeight="1">
      <c r="C7" s="118"/>
      <c r="H7" s="322"/>
      <c r="I7" s="322"/>
    </row>
    <row r="8" spans="1:16" ht="12">
      <c r="A8" s="98" t="s">
        <v>291</v>
      </c>
      <c r="B8" s="1">
        <v>13</v>
      </c>
      <c r="C8" s="173" t="s">
        <v>292</v>
      </c>
      <c r="D8" s="108">
        <f>SUM(E8:F8)</f>
        <v>2275</v>
      </c>
      <c r="E8" s="108">
        <v>363</v>
      </c>
      <c r="F8" s="108">
        <v>1912</v>
      </c>
      <c r="G8" s="108">
        <f>SUM(H8:O8)</f>
        <v>1845</v>
      </c>
      <c r="H8" s="326">
        <v>79</v>
      </c>
      <c r="I8" s="326"/>
      <c r="J8" s="108">
        <v>363</v>
      </c>
      <c r="K8" s="109">
        <v>3</v>
      </c>
      <c r="L8" s="108">
        <v>457</v>
      </c>
      <c r="M8" s="108">
        <v>723</v>
      </c>
      <c r="N8" s="108">
        <v>49</v>
      </c>
      <c r="O8" s="108">
        <v>171</v>
      </c>
      <c r="P8" s="108">
        <v>430</v>
      </c>
    </row>
    <row r="9" spans="2:16" ht="12">
      <c r="B9" s="1">
        <v>14</v>
      </c>
      <c r="C9" s="28"/>
      <c r="D9" s="108">
        <f>SUM(E9:F9)</f>
        <v>2376</v>
      </c>
      <c r="E9" s="108">
        <v>430</v>
      </c>
      <c r="F9" s="108">
        <v>1946</v>
      </c>
      <c r="G9" s="110">
        <f>SUM(H9:O9)</f>
        <v>2175</v>
      </c>
      <c r="H9" s="325">
        <v>95</v>
      </c>
      <c r="I9" s="325"/>
      <c r="J9" s="108">
        <v>490</v>
      </c>
      <c r="K9" s="109">
        <v>6</v>
      </c>
      <c r="L9" s="108">
        <v>354</v>
      </c>
      <c r="M9" s="108">
        <v>1021</v>
      </c>
      <c r="N9" s="108">
        <v>47</v>
      </c>
      <c r="O9" s="108">
        <v>162</v>
      </c>
      <c r="P9" s="108">
        <v>201</v>
      </c>
    </row>
    <row r="10" spans="2:16" ht="12">
      <c r="B10" s="1">
        <v>15</v>
      </c>
      <c r="C10" s="28"/>
      <c r="D10" s="108">
        <f>SUM(E10:F10)</f>
        <v>1993</v>
      </c>
      <c r="E10" s="108">
        <v>201</v>
      </c>
      <c r="F10" s="108">
        <v>1792</v>
      </c>
      <c r="G10" s="108">
        <f>SUM(H10:O10)</f>
        <v>1833</v>
      </c>
      <c r="H10" s="326">
        <v>124</v>
      </c>
      <c r="I10" s="326"/>
      <c r="J10" s="108">
        <v>363</v>
      </c>
      <c r="K10" s="109">
        <v>1</v>
      </c>
      <c r="L10" s="108">
        <v>219</v>
      </c>
      <c r="M10" s="108">
        <v>935</v>
      </c>
      <c r="N10" s="108">
        <v>63</v>
      </c>
      <c r="O10" s="108">
        <v>128</v>
      </c>
      <c r="P10" s="108">
        <v>160</v>
      </c>
    </row>
    <row r="11" spans="2:16" s="37" customFormat="1" ht="12">
      <c r="B11" s="1">
        <v>16</v>
      </c>
      <c r="C11" s="28"/>
      <c r="D11" s="108">
        <f>SUM(E11:F11)</f>
        <v>1797</v>
      </c>
      <c r="E11" s="108">
        <v>160</v>
      </c>
      <c r="F11" s="108">
        <v>1637</v>
      </c>
      <c r="G11" s="108">
        <f>SUM(H11:O11)</f>
        <v>1626</v>
      </c>
      <c r="H11" s="325">
        <v>89</v>
      </c>
      <c r="I11" s="325"/>
      <c r="J11" s="108">
        <v>260</v>
      </c>
      <c r="K11" s="109">
        <v>2</v>
      </c>
      <c r="L11" s="108">
        <v>220</v>
      </c>
      <c r="M11" s="108">
        <v>911</v>
      </c>
      <c r="N11" s="108">
        <v>33</v>
      </c>
      <c r="O11" s="108">
        <v>111</v>
      </c>
      <c r="P11" s="108">
        <v>171</v>
      </c>
    </row>
    <row r="12" spans="2:16" s="37" customFormat="1" ht="12">
      <c r="B12" s="37">
        <v>17</v>
      </c>
      <c r="C12" s="204"/>
      <c r="D12" s="205">
        <f>SUM(E12:F12)</f>
        <v>1683</v>
      </c>
      <c r="E12" s="205">
        <v>171</v>
      </c>
      <c r="F12" s="205">
        <v>1512</v>
      </c>
      <c r="G12" s="205">
        <f>SUM(H12:O12)</f>
        <v>1509</v>
      </c>
      <c r="H12" s="315">
        <v>81</v>
      </c>
      <c r="I12" s="315"/>
      <c r="J12" s="205">
        <v>240</v>
      </c>
      <c r="K12" s="206">
        <v>5</v>
      </c>
      <c r="L12" s="205">
        <v>169</v>
      </c>
      <c r="M12" s="205">
        <v>861</v>
      </c>
      <c r="N12" s="205">
        <v>28</v>
      </c>
      <c r="O12" s="205">
        <v>125</v>
      </c>
      <c r="P12" s="205">
        <v>174</v>
      </c>
    </row>
    <row r="13" spans="3:16" ht="3.75" customHeight="1">
      <c r="C13" s="28"/>
      <c r="D13" s="108"/>
      <c r="E13" s="108"/>
      <c r="F13" s="108"/>
      <c r="G13" s="108"/>
      <c r="H13" s="325"/>
      <c r="I13" s="325"/>
      <c r="J13" s="108"/>
      <c r="K13" s="109"/>
      <c r="L13" s="108"/>
      <c r="M13" s="108"/>
      <c r="N13" s="108"/>
      <c r="O13" s="108"/>
      <c r="P13" s="108"/>
    </row>
    <row r="14" spans="1:16" ht="12">
      <c r="A14" s="323" t="s">
        <v>114</v>
      </c>
      <c r="B14" s="323"/>
      <c r="C14" s="324"/>
      <c r="D14" s="108"/>
      <c r="E14" s="108"/>
      <c r="F14" s="108"/>
      <c r="G14" s="108"/>
      <c r="H14" s="325"/>
      <c r="I14" s="325"/>
      <c r="J14" s="108"/>
      <c r="K14" s="109"/>
      <c r="L14" s="108"/>
      <c r="M14" s="108"/>
      <c r="N14" s="108"/>
      <c r="O14" s="108"/>
      <c r="P14" s="108"/>
    </row>
    <row r="15" spans="1:16" ht="12">
      <c r="A15" s="323" t="s">
        <v>375</v>
      </c>
      <c r="B15" s="323"/>
      <c r="C15" s="324"/>
      <c r="D15" s="108"/>
      <c r="E15" s="108"/>
      <c r="F15" s="108"/>
      <c r="G15" s="108"/>
      <c r="H15" s="325"/>
      <c r="I15" s="325"/>
      <c r="J15" s="108"/>
      <c r="K15" s="109"/>
      <c r="L15" s="108"/>
      <c r="M15" s="108"/>
      <c r="N15" s="108"/>
      <c r="O15" s="108"/>
      <c r="P15" s="108"/>
    </row>
    <row r="16" spans="1:16" ht="12">
      <c r="A16" s="98" t="s">
        <v>291</v>
      </c>
      <c r="B16" s="1">
        <v>13</v>
      </c>
      <c r="C16" s="173" t="s">
        <v>292</v>
      </c>
      <c r="D16" s="108">
        <f>SUM(E16:F16)</f>
        <v>771</v>
      </c>
      <c r="E16" s="108">
        <v>130</v>
      </c>
      <c r="F16" s="108">
        <v>641</v>
      </c>
      <c r="G16" s="108">
        <f>SUM(H16:O16)</f>
        <v>613</v>
      </c>
      <c r="H16" s="326">
        <v>58</v>
      </c>
      <c r="I16" s="326"/>
      <c r="J16" s="108">
        <v>177</v>
      </c>
      <c r="K16" s="109">
        <v>0</v>
      </c>
      <c r="L16" s="108">
        <v>290</v>
      </c>
      <c r="M16" s="108">
        <v>12</v>
      </c>
      <c r="N16" s="108">
        <v>27</v>
      </c>
      <c r="O16" s="108">
        <v>49</v>
      </c>
      <c r="P16" s="108">
        <v>158</v>
      </c>
    </row>
    <row r="17" spans="2:16" ht="12">
      <c r="B17" s="1">
        <v>14</v>
      </c>
      <c r="C17" s="28"/>
      <c r="D17" s="108">
        <f>SUM(E17:F17)</f>
        <v>741</v>
      </c>
      <c r="E17" s="108">
        <v>158</v>
      </c>
      <c r="F17" s="108">
        <v>583</v>
      </c>
      <c r="G17" s="108">
        <f>SUM(H17:O17)</f>
        <v>666</v>
      </c>
      <c r="H17" s="325">
        <v>70</v>
      </c>
      <c r="I17" s="325"/>
      <c r="J17" s="108">
        <v>283</v>
      </c>
      <c r="K17" s="109">
        <v>0</v>
      </c>
      <c r="L17" s="108">
        <v>148</v>
      </c>
      <c r="M17" s="108">
        <v>98</v>
      </c>
      <c r="N17" s="108">
        <v>23</v>
      </c>
      <c r="O17" s="108">
        <v>44</v>
      </c>
      <c r="P17" s="108">
        <v>75</v>
      </c>
    </row>
    <row r="18" spans="2:16" ht="12">
      <c r="B18" s="1">
        <v>15</v>
      </c>
      <c r="C18" s="28"/>
      <c r="D18" s="108">
        <f>SUM(E18:F18)</f>
        <v>555</v>
      </c>
      <c r="E18" s="108">
        <v>75</v>
      </c>
      <c r="F18" s="108">
        <v>480</v>
      </c>
      <c r="G18" s="108">
        <f>SUM(H18:O18)</f>
        <v>506</v>
      </c>
      <c r="H18" s="325">
        <v>112</v>
      </c>
      <c r="I18" s="325"/>
      <c r="J18" s="108">
        <v>183</v>
      </c>
      <c r="K18" s="109">
        <v>0</v>
      </c>
      <c r="L18" s="108">
        <v>89</v>
      </c>
      <c r="M18" s="108">
        <v>66</v>
      </c>
      <c r="N18" s="108">
        <v>25</v>
      </c>
      <c r="O18" s="108">
        <v>31</v>
      </c>
      <c r="P18" s="108">
        <v>49</v>
      </c>
    </row>
    <row r="19" spans="2:16" s="37" customFormat="1" ht="12">
      <c r="B19" s="1">
        <v>16</v>
      </c>
      <c r="C19" s="28"/>
      <c r="D19" s="108">
        <f>SUM(E19:F19)</f>
        <v>410</v>
      </c>
      <c r="E19" s="108">
        <v>49</v>
      </c>
      <c r="F19" s="108">
        <v>361</v>
      </c>
      <c r="G19" s="108">
        <f>SUM(H19:O19)</f>
        <v>359</v>
      </c>
      <c r="H19" s="325">
        <v>66</v>
      </c>
      <c r="I19" s="325"/>
      <c r="J19" s="108">
        <v>99</v>
      </c>
      <c r="K19" s="109">
        <v>0</v>
      </c>
      <c r="L19" s="108">
        <v>91</v>
      </c>
      <c r="M19" s="108">
        <v>58</v>
      </c>
      <c r="N19" s="108">
        <v>17</v>
      </c>
      <c r="O19" s="108">
        <v>28</v>
      </c>
      <c r="P19" s="108">
        <v>51</v>
      </c>
    </row>
    <row r="20" spans="2:16" s="37" customFormat="1" ht="12">
      <c r="B20" s="37">
        <v>17</v>
      </c>
      <c r="C20" s="204"/>
      <c r="D20" s="205">
        <f>SUM(E20:F20)</f>
        <v>406</v>
      </c>
      <c r="E20" s="205">
        <v>51</v>
      </c>
      <c r="F20" s="205">
        <v>355</v>
      </c>
      <c r="G20" s="205">
        <f>SUM(H20:O20)</f>
        <v>365</v>
      </c>
      <c r="H20" s="315">
        <v>59</v>
      </c>
      <c r="I20" s="315"/>
      <c r="J20" s="205">
        <v>84</v>
      </c>
      <c r="K20" s="206">
        <v>0</v>
      </c>
      <c r="L20" s="205">
        <v>70</v>
      </c>
      <c r="M20" s="205">
        <v>92</v>
      </c>
      <c r="N20" s="205">
        <v>18</v>
      </c>
      <c r="O20" s="205">
        <v>42</v>
      </c>
      <c r="P20" s="205">
        <v>41</v>
      </c>
    </row>
    <row r="21" spans="1:11" ht="3" customHeight="1">
      <c r="A21" s="9"/>
      <c r="B21" s="9"/>
      <c r="C21" s="164"/>
      <c r="H21" s="322"/>
      <c r="I21" s="322"/>
      <c r="K21" s="106"/>
    </row>
    <row r="22" spans="4:16" ht="3" customHeight="1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="112" customFormat="1" ht="11.25">
      <c r="A23" s="112" t="s">
        <v>287</v>
      </c>
    </row>
    <row r="24" ht="12">
      <c r="A24" s="125" t="s">
        <v>281</v>
      </c>
    </row>
  </sheetData>
  <mergeCells count="23">
    <mergeCell ref="A1:P1"/>
    <mergeCell ref="A5:C5"/>
    <mergeCell ref="A6:C6"/>
    <mergeCell ref="A14:C14"/>
    <mergeCell ref="H13:I13"/>
    <mergeCell ref="H14:I14"/>
    <mergeCell ref="H8:I8"/>
    <mergeCell ref="H9:I9"/>
    <mergeCell ref="H10:I10"/>
    <mergeCell ref="H11:I11"/>
    <mergeCell ref="A15:C15"/>
    <mergeCell ref="H21:I21"/>
    <mergeCell ref="H15:I15"/>
    <mergeCell ref="H16:I16"/>
    <mergeCell ref="H17:I17"/>
    <mergeCell ref="H18:I18"/>
    <mergeCell ref="H20:I20"/>
    <mergeCell ref="H19:I19"/>
    <mergeCell ref="H12:I12"/>
    <mergeCell ref="P5:P6"/>
    <mergeCell ref="D5:F5"/>
    <mergeCell ref="G5:O5"/>
    <mergeCell ref="H7:I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L1"/>
    </sheetView>
  </sheetViews>
  <sheetFormatPr defaultColWidth="9.00390625" defaultRowHeight="13.5"/>
  <cols>
    <col min="1" max="1" width="13.00390625" style="112" customWidth="1"/>
    <col min="2" max="2" width="6.00390625" style="112" customWidth="1"/>
    <col min="3" max="3" width="19.375" style="112" customWidth="1"/>
    <col min="4" max="12" width="5.75390625" style="112" customWidth="1"/>
    <col min="13" max="16384" width="8.875" style="112" customWidth="1"/>
  </cols>
  <sheetData>
    <row r="1" spans="1:12" ht="17.25">
      <c r="A1" s="327" t="s">
        <v>115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4:8" ht="12" customHeight="1">
      <c r="D2" s="97"/>
      <c r="E2" s="97"/>
      <c r="F2" s="97"/>
      <c r="G2" s="97"/>
      <c r="H2" s="97"/>
    </row>
    <row r="3" ht="12" customHeight="1">
      <c r="L3" s="98" t="s">
        <v>116</v>
      </c>
    </row>
    <row r="4" spans="3:12" ht="4.5" customHeight="1">
      <c r="C4" s="194"/>
      <c r="D4" s="113"/>
      <c r="E4" s="113"/>
      <c r="F4" s="113"/>
      <c r="G4" s="113"/>
      <c r="H4" s="113"/>
      <c r="I4" s="113"/>
      <c r="J4" s="113"/>
      <c r="K4" s="113"/>
      <c r="L4" s="113"/>
    </row>
    <row r="5" spans="1:12" s="36" customFormat="1" ht="13.5" customHeight="1">
      <c r="A5" s="137"/>
      <c r="B5" s="137"/>
      <c r="C5" s="144" t="s">
        <v>274</v>
      </c>
      <c r="D5" s="320" t="s">
        <v>89</v>
      </c>
      <c r="E5" s="320"/>
      <c r="F5" s="320"/>
      <c r="G5" s="319" t="s">
        <v>90</v>
      </c>
      <c r="H5" s="320"/>
      <c r="I5" s="320"/>
      <c r="J5" s="320"/>
      <c r="K5" s="321"/>
      <c r="L5" s="334" t="s">
        <v>91</v>
      </c>
    </row>
    <row r="6" spans="3:12" s="36" customFormat="1" ht="13.5" customHeight="1">
      <c r="C6" s="114"/>
      <c r="D6" s="335" t="s">
        <v>8</v>
      </c>
      <c r="E6" s="335" t="s">
        <v>79</v>
      </c>
      <c r="F6" s="332" t="s">
        <v>92</v>
      </c>
      <c r="G6" s="332" t="s">
        <v>8</v>
      </c>
      <c r="H6" s="49" t="s">
        <v>95</v>
      </c>
      <c r="I6" s="115" t="s">
        <v>95</v>
      </c>
      <c r="J6" s="242" t="s">
        <v>117</v>
      </c>
      <c r="K6" s="332" t="s">
        <v>32</v>
      </c>
      <c r="L6" s="334"/>
    </row>
    <row r="7" spans="1:12" s="36" customFormat="1" ht="13.5" customHeight="1">
      <c r="A7" s="142" t="s">
        <v>305</v>
      </c>
      <c r="B7" s="142"/>
      <c r="C7" s="50"/>
      <c r="D7" s="336"/>
      <c r="E7" s="336"/>
      <c r="F7" s="333"/>
      <c r="G7" s="333"/>
      <c r="H7" s="49" t="s">
        <v>118</v>
      </c>
      <c r="I7" s="117" t="s">
        <v>119</v>
      </c>
      <c r="J7" s="242"/>
      <c r="K7" s="333"/>
      <c r="L7" s="317"/>
    </row>
    <row r="8" spans="3:12" ht="4.5" customHeight="1">
      <c r="C8" s="118"/>
      <c r="D8" s="119"/>
      <c r="E8" s="119"/>
      <c r="F8" s="119"/>
      <c r="G8" s="119"/>
      <c r="H8" s="119"/>
      <c r="I8" s="119"/>
      <c r="J8" s="119"/>
      <c r="K8" s="119"/>
      <c r="L8" s="119"/>
    </row>
    <row r="9" spans="1:13" ht="12">
      <c r="A9" s="98" t="s">
        <v>306</v>
      </c>
      <c r="B9" s="154">
        <v>13</v>
      </c>
      <c r="C9" s="193" t="s">
        <v>78</v>
      </c>
      <c r="D9" s="120">
        <f>SUM(E9:F9)</f>
        <v>809</v>
      </c>
      <c r="E9" s="120">
        <v>174</v>
      </c>
      <c r="F9" s="120">
        <v>635</v>
      </c>
      <c r="G9" s="120">
        <f>SUM(H9:K9)</f>
        <v>642</v>
      </c>
      <c r="H9" s="120">
        <v>337</v>
      </c>
      <c r="I9" s="120">
        <v>91</v>
      </c>
      <c r="J9" s="120">
        <v>202</v>
      </c>
      <c r="K9" s="120">
        <v>12</v>
      </c>
      <c r="L9" s="120">
        <v>168</v>
      </c>
      <c r="M9" s="108"/>
    </row>
    <row r="10" spans="2:13" ht="12">
      <c r="B10" s="154">
        <v>14</v>
      </c>
      <c r="C10" s="107"/>
      <c r="D10" s="120">
        <f>SUM(E10:F10)</f>
        <v>765</v>
      </c>
      <c r="E10" s="120">
        <v>168</v>
      </c>
      <c r="F10" s="120">
        <v>597</v>
      </c>
      <c r="G10" s="120">
        <f>SUM(H10:K10)</f>
        <v>570</v>
      </c>
      <c r="H10" s="120">
        <v>281</v>
      </c>
      <c r="I10" s="120">
        <v>98</v>
      </c>
      <c r="J10" s="120">
        <v>181</v>
      </c>
      <c r="K10" s="120">
        <v>10</v>
      </c>
      <c r="L10" s="120">
        <v>195</v>
      </c>
      <c r="M10" s="108"/>
    </row>
    <row r="11" spans="2:13" ht="12">
      <c r="B11" s="154">
        <v>15</v>
      </c>
      <c r="C11" s="107"/>
      <c r="D11" s="120">
        <f>SUM(E11:F11)</f>
        <v>886</v>
      </c>
      <c r="E11" s="120">
        <v>195</v>
      </c>
      <c r="F11" s="120">
        <v>691</v>
      </c>
      <c r="G11" s="120">
        <f>SUM(H11:K11)</f>
        <v>639</v>
      </c>
      <c r="H11" s="120">
        <v>284</v>
      </c>
      <c r="I11" s="120">
        <v>137</v>
      </c>
      <c r="J11" s="120">
        <v>191</v>
      </c>
      <c r="K11" s="120">
        <v>27</v>
      </c>
      <c r="L11" s="120">
        <v>247</v>
      </c>
      <c r="M11" s="108"/>
    </row>
    <row r="12" spans="2:13" s="212" customFormat="1" ht="12">
      <c r="B12" s="154">
        <v>16</v>
      </c>
      <c r="C12" s="107"/>
      <c r="D12" s="120">
        <f>SUM(E12:F12)</f>
        <v>935</v>
      </c>
      <c r="E12" s="120">
        <v>247</v>
      </c>
      <c r="F12" s="120">
        <v>688</v>
      </c>
      <c r="G12" s="120">
        <f>SUM(H12:K12)</f>
        <v>666</v>
      </c>
      <c r="H12" s="120">
        <v>382</v>
      </c>
      <c r="I12" s="120">
        <v>208</v>
      </c>
      <c r="J12" s="120">
        <v>69</v>
      </c>
      <c r="K12" s="120">
        <v>7</v>
      </c>
      <c r="L12" s="120">
        <v>269</v>
      </c>
      <c r="M12" s="205"/>
    </row>
    <row r="13" spans="2:13" s="212" customFormat="1" ht="12">
      <c r="B13" s="213">
        <v>17</v>
      </c>
      <c r="C13" s="111"/>
      <c r="D13" s="121">
        <f>SUM(E13:F13)</f>
        <v>937</v>
      </c>
      <c r="E13" s="121">
        <f aca="true" t="shared" si="0" ref="E13:L13">SUM(E16:E27,E30:E36)</f>
        <v>269</v>
      </c>
      <c r="F13" s="121">
        <f t="shared" si="0"/>
        <v>668</v>
      </c>
      <c r="G13" s="121">
        <f t="shared" si="0"/>
        <v>660</v>
      </c>
      <c r="H13" s="121">
        <f t="shared" si="0"/>
        <v>343</v>
      </c>
      <c r="I13" s="121">
        <f t="shared" si="0"/>
        <v>121</v>
      </c>
      <c r="J13" s="121">
        <f t="shared" si="0"/>
        <v>182</v>
      </c>
      <c r="K13" s="121">
        <f t="shared" si="0"/>
        <v>14</v>
      </c>
      <c r="L13" s="121">
        <f t="shared" si="0"/>
        <v>277</v>
      </c>
      <c r="M13" s="205"/>
    </row>
    <row r="14" spans="3:12" ht="4.5" customHeight="1">
      <c r="C14" s="28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2">
      <c r="A15" s="343" t="s">
        <v>307</v>
      </c>
      <c r="B15" s="343"/>
      <c r="C15" s="324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3" ht="25.5" customHeight="1">
      <c r="A16" s="337" t="s">
        <v>121</v>
      </c>
      <c r="B16" s="338"/>
      <c r="C16" s="339"/>
      <c r="D16" s="131">
        <f>SUM(E16:F16)</f>
        <v>0</v>
      </c>
      <c r="E16" s="131">
        <v>0</v>
      </c>
      <c r="F16" s="131">
        <v>0</v>
      </c>
      <c r="G16" s="132">
        <f>SUM(H16:K16)</f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10"/>
    </row>
    <row r="17" spans="1:13" ht="25.5" customHeight="1">
      <c r="A17" s="337" t="s">
        <v>122</v>
      </c>
      <c r="B17" s="338"/>
      <c r="C17" s="339"/>
      <c r="D17" s="132">
        <f aca="true" t="shared" si="1" ref="D17:D36">SUM(E17:F17)</f>
        <v>0</v>
      </c>
      <c r="E17" s="132">
        <v>0</v>
      </c>
      <c r="F17" s="132">
        <v>0</v>
      </c>
      <c r="G17" s="132">
        <f aca="true" t="shared" si="2" ref="G17:G27">SUM(H17:K17)</f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08"/>
    </row>
    <row r="18" spans="1:13" ht="14.25" customHeight="1">
      <c r="A18" s="337" t="s">
        <v>123</v>
      </c>
      <c r="B18" s="338"/>
      <c r="C18" s="339"/>
      <c r="D18" s="132">
        <f>SUM(E18:F18)</f>
        <v>26</v>
      </c>
      <c r="E18" s="132">
        <v>5</v>
      </c>
      <c r="F18" s="132">
        <v>21</v>
      </c>
      <c r="G18" s="132">
        <f t="shared" si="2"/>
        <v>15</v>
      </c>
      <c r="H18" s="132">
        <v>4</v>
      </c>
      <c r="I18" s="132">
        <v>6</v>
      </c>
      <c r="J18" s="132">
        <v>5</v>
      </c>
      <c r="K18" s="132">
        <v>0</v>
      </c>
      <c r="L18" s="132">
        <v>11</v>
      </c>
      <c r="M18" s="108"/>
    </row>
    <row r="19" spans="1:13" ht="25.5" customHeight="1">
      <c r="A19" s="337" t="s">
        <v>124</v>
      </c>
      <c r="B19" s="338"/>
      <c r="C19" s="339"/>
      <c r="D19" s="132">
        <f t="shared" si="1"/>
        <v>171</v>
      </c>
      <c r="E19" s="132">
        <v>40</v>
      </c>
      <c r="F19" s="132">
        <v>131</v>
      </c>
      <c r="G19" s="132">
        <f t="shared" si="2"/>
        <v>133</v>
      </c>
      <c r="H19" s="132">
        <v>77</v>
      </c>
      <c r="I19" s="132">
        <v>16</v>
      </c>
      <c r="J19" s="132">
        <v>40</v>
      </c>
      <c r="K19" s="132">
        <v>0</v>
      </c>
      <c r="L19" s="132">
        <v>38</v>
      </c>
      <c r="M19" s="108"/>
    </row>
    <row r="20" spans="1:13" ht="13.5">
      <c r="A20" s="340" t="s">
        <v>125</v>
      </c>
      <c r="B20" s="341"/>
      <c r="C20" s="342"/>
      <c r="D20" s="132">
        <f t="shared" si="1"/>
        <v>15</v>
      </c>
      <c r="E20" s="132">
        <v>7</v>
      </c>
      <c r="F20" s="132">
        <v>8</v>
      </c>
      <c r="G20" s="132">
        <f t="shared" si="2"/>
        <v>15</v>
      </c>
      <c r="H20" s="132">
        <v>11</v>
      </c>
      <c r="I20" s="132">
        <v>1</v>
      </c>
      <c r="J20" s="132">
        <v>3</v>
      </c>
      <c r="K20" s="132">
        <v>0</v>
      </c>
      <c r="L20" s="132">
        <v>0</v>
      </c>
      <c r="M20" s="108"/>
    </row>
    <row r="21" spans="1:13" ht="13.5">
      <c r="A21" s="340" t="s">
        <v>126</v>
      </c>
      <c r="B21" s="341"/>
      <c r="C21" s="342"/>
      <c r="D21" s="132">
        <f t="shared" si="1"/>
        <v>1</v>
      </c>
      <c r="E21" s="132">
        <v>1</v>
      </c>
      <c r="F21" s="132">
        <v>0</v>
      </c>
      <c r="G21" s="132">
        <f t="shared" si="2"/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1</v>
      </c>
      <c r="M21" s="108"/>
    </row>
    <row r="22" spans="1:13" ht="13.5">
      <c r="A22" s="340" t="s">
        <v>127</v>
      </c>
      <c r="B22" s="341"/>
      <c r="C22" s="342"/>
      <c r="D22" s="132">
        <f t="shared" si="1"/>
        <v>91</v>
      </c>
      <c r="E22" s="132">
        <v>31</v>
      </c>
      <c r="F22" s="132">
        <v>60</v>
      </c>
      <c r="G22" s="132">
        <f t="shared" si="2"/>
        <v>65</v>
      </c>
      <c r="H22" s="132">
        <v>50</v>
      </c>
      <c r="I22" s="132">
        <v>1</v>
      </c>
      <c r="J22" s="132">
        <v>14</v>
      </c>
      <c r="K22" s="132">
        <v>0</v>
      </c>
      <c r="L22" s="132">
        <v>26</v>
      </c>
      <c r="M22" s="108"/>
    </row>
    <row r="23" spans="1:13" ht="13.5">
      <c r="A23" s="340" t="s">
        <v>128</v>
      </c>
      <c r="B23" s="341"/>
      <c r="C23" s="342"/>
      <c r="D23" s="132">
        <f t="shared" si="1"/>
        <v>7</v>
      </c>
      <c r="E23" s="132">
        <v>1</v>
      </c>
      <c r="F23" s="132">
        <v>6</v>
      </c>
      <c r="G23" s="132">
        <f t="shared" si="2"/>
        <v>3</v>
      </c>
      <c r="H23" s="132">
        <v>3</v>
      </c>
      <c r="I23" s="132">
        <v>0</v>
      </c>
      <c r="J23" s="132">
        <v>0</v>
      </c>
      <c r="K23" s="132">
        <v>0</v>
      </c>
      <c r="L23" s="132">
        <v>4</v>
      </c>
      <c r="M23" s="108"/>
    </row>
    <row r="24" spans="1:13" ht="13.5">
      <c r="A24" s="340" t="s">
        <v>129</v>
      </c>
      <c r="B24" s="341"/>
      <c r="C24" s="342"/>
      <c r="D24" s="132">
        <f t="shared" si="1"/>
        <v>0</v>
      </c>
      <c r="E24" s="132">
        <v>0</v>
      </c>
      <c r="F24" s="132">
        <v>0</v>
      </c>
      <c r="G24" s="132">
        <f t="shared" si="2"/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08"/>
    </row>
    <row r="25" spans="1:13" ht="13.5">
      <c r="A25" s="340" t="s">
        <v>130</v>
      </c>
      <c r="B25" s="341"/>
      <c r="C25" s="342"/>
      <c r="D25" s="132">
        <f t="shared" si="1"/>
        <v>27</v>
      </c>
      <c r="E25" s="132">
        <v>13</v>
      </c>
      <c r="F25" s="132">
        <v>14</v>
      </c>
      <c r="G25" s="132">
        <f t="shared" si="2"/>
        <v>6</v>
      </c>
      <c r="H25" s="132">
        <v>5</v>
      </c>
      <c r="I25" s="132">
        <v>1</v>
      </c>
      <c r="J25" s="132">
        <v>0</v>
      </c>
      <c r="K25" s="132">
        <v>0</v>
      </c>
      <c r="L25" s="132">
        <v>21</v>
      </c>
      <c r="M25" s="108"/>
    </row>
    <row r="26" spans="1:13" ht="13.5">
      <c r="A26" s="340" t="s">
        <v>131</v>
      </c>
      <c r="B26" s="341"/>
      <c r="C26" s="342"/>
      <c r="D26" s="132">
        <f t="shared" si="1"/>
        <v>138</v>
      </c>
      <c r="E26" s="132">
        <v>66</v>
      </c>
      <c r="F26" s="132">
        <v>72</v>
      </c>
      <c r="G26" s="132">
        <f t="shared" si="2"/>
        <v>48</v>
      </c>
      <c r="H26" s="132">
        <v>30</v>
      </c>
      <c r="I26" s="132">
        <v>8</v>
      </c>
      <c r="J26" s="132">
        <v>10</v>
      </c>
      <c r="K26" s="132">
        <v>0</v>
      </c>
      <c r="L26" s="132">
        <v>90</v>
      </c>
      <c r="M26" s="108"/>
    </row>
    <row r="27" spans="1:13" ht="13.5">
      <c r="A27" s="340" t="s">
        <v>132</v>
      </c>
      <c r="B27" s="341"/>
      <c r="C27" s="342"/>
      <c r="D27" s="132">
        <f t="shared" si="1"/>
        <v>0</v>
      </c>
      <c r="E27" s="132">
        <v>0</v>
      </c>
      <c r="F27" s="132">
        <v>0</v>
      </c>
      <c r="G27" s="132">
        <f t="shared" si="2"/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08"/>
    </row>
    <row r="28" spans="1:13" ht="3" customHeight="1">
      <c r="A28" s="1"/>
      <c r="B28" s="1"/>
      <c r="C28" s="114"/>
      <c r="D28" s="132"/>
      <c r="E28" s="132"/>
      <c r="F28" s="132"/>
      <c r="G28" s="132"/>
      <c r="H28" s="132"/>
      <c r="I28" s="132"/>
      <c r="J28" s="132"/>
      <c r="K28" s="132"/>
      <c r="L28" s="132"/>
      <c r="M28" s="108"/>
    </row>
    <row r="29" spans="1:13" ht="12">
      <c r="A29" s="343" t="s">
        <v>133</v>
      </c>
      <c r="B29" s="343"/>
      <c r="C29" s="324"/>
      <c r="D29" s="132"/>
      <c r="E29" s="132"/>
      <c r="F29" s="132"/>
      <c r="G29" s="132"/>
      <c r="H29" s="132"/>
      <c r="I29" s="132"/>
      <c r="J29" s="132"/>
      <c r="K29" s="132"/>
      <c r="L29" s="132"/>
      <c r="M29" s="108"/>
    </row>
    <row r="30" spans="1:13" ht="13.5">
      <c r="A30" s="340" t="s">
        <v>134</v>
      </c>
      <c r="B30" s="341"/>
      <c r="C30" s="342"/>
      <c r="D30" s="132">
        <f t="shared" si="1"/>
        <v>288</v>
      </c>
      <c r="E30" s="132">
        <v>56</v>
      </c>
      <c r="F30" s="132">
        <v>232</v>
      </c>
      <c r="G30" s="132">
        <f aca="true" t="shared" si="3" ref="G30:G36">SUM(H30:K30)</f>
        <v>237</v>
      </c>
      <c r="H30" s="132">
        <v>104</v>
      </c>
      <c r="I30" s="132">
        <v>53</v>
      </c>
      <c r="J30" s="132">
        <v>77</v>
      </c>
      <c r="K30" s="132">
        <v>3</v>
      </c>
      <c r="L30" s="132">
        <v>51</v>
      </c>
      <c r="M30" s="108"/>
    </row>
    <row r="31" spans="1:13" ht="13.5">
      <c r="A31" s="340" t="s">
        <v>135</v>
      </c>
      <c r="B31" s="341"/>
      <c r="C31" s="342"/>
      <c r="D31" s="132">
        <f t="shared" si="1"/>
        <v>11</v>
      </c>
      <c r="E31" s="132">
        <v>8</v>
      </c>
      <c r="F31" s="132">
        <v>3</v>
      </c>
      <c r="G31" s="132">
        <f t="shared" si="3"/>
        <v>8</v>
      </c>
      <c r="H31" s="132">
        <v>2</v>
      </c>
      <c r="I31" s="132">
        <v>1</v>
      </c>
      <c r="J31" s="132">
        <v>3</v>
      </c>
      <c r="K31" s="132">
        <v>2</v>
      </c>
      <c r="L31" s="132">
        <v>3</v>
      </c>
      <c r="M31" s="108"/>
    </row>
    <row r="32" spans="1:13" ht="13.5">
      <c r="A32" s="340" t="s">
        <v>136</v>
      </c>
      <c r="B32" s="341"/>
      <c r="C32" s="342"/>
      <c r="D32" s="132">
        <f t="shared" si="1"/>
        <v>52</v>
      </c>
      <c r="E32" s="132">
        <v>3</v>
      </c>
      <c r="F32" s="132">
        <v>49</v>
      </c>
      <c r="G32" s="132">
        <f t="shared" si="3"/>
        <v>40</v>
      </c>
      <c r="H32" s="132">
        <v>14</v>
      </c>
      <c r="I32" s="132">
        <v>14</v>
      </c>
      <c r="J32" s="132">
        <v>12</v>
      </c>
      <c r="K32" s="132">
        <v>0</v>
      </c>
      <c r="L32" s="132">
        <v>12</v>
      </c>
      <c r="M32" s="108"/>
    </row>
    <row r="33" spans="1:13" ht="13.5">
      <c r="A33" s="340" t="s">
        <v>137</v>
      </c>
      <c r="B33" s="341"/>
      <c r="C33" s="342"/>
      <c r="D33" s="132">
        <f t="shared" si="1"/>
        <v>58</v>
      </c>
      <c r="E33" s="132">
        <v>29</v>
      </c>
      <c r="F33" s="132">
        <v>29</v>
      </c>
      <c r="G33" s="132">
        <f t="shared" si="3"/>
        <v>47</v>
      </c>
      <c r="H33" s="132">
        <v>29</v>
      </c>
      <c r="I33" s="132">
        <v>11</v>
      </c>
      <c r="J33" s="132">
        <v>7</v>
      </c>
      <c r="K33" s="132">
        <v>0</v>
      </c>
      <c r="L33" s="132">
        <v>11</v>
      </c>
      <c r="M33" s="108"/>
    </row>
    <row r="34" spans="1:13" ht="13.5">
      <c r="A34" s="340" t="s">
        <v>138</v>
      </c>
      <c r="B34" s="341"/>
      <c r="C34" s="342"/>
      <c r="D34" s="132">
        <f t="shared" si="1"/>
        <v>22</v>
      </c>
      <c r="E34" s="132">
        <v>7</v>
      </c>
      <c r="F34" s="132">
        <v>15</v>
      </c>
      <c r="G34" s="132">
        <f t="shared" si="3"/>
        <v>13</v>
      </c>
      <c r="H34" s="132">
        <v>0</v>
      </c>
      <c r="I34" s="132">
        <v>1</v>
      </c>
      <c r="J34" s="132">
        <v>4</v>
      </c>
      <c r="K34" s="132">
        <v>8</v>
      </c>
      <c r="L34" s="132">
        <v>9</v>
      </c>
      <c r="M34" s="108"/>
    </row>
    <row r="35" spans="1:13" ht="13.5">
      <c r="A35" s="340" t="s">
        <v>139</v>
      </c>
      <c r="B35" s="341"/>
      <c r="C35" s="342"/>
      <c r="D35" s="132">
        <f t="shared" si="1"/>
        <v>7</v>
      </c>
      <c r="E35" s="132">
        <v>0</v>
      </c>
      <c r="F35" s="132">
        <v>7</v>
      </c>
      <c r="G35" s="132">
        <f t="shared" si="3"/>
        <v>7</v>
      </c>
      <c r="H35" s="132">
        <v>2</v>
      </c>
      <c r="I35" s="132">
        <v>0</v>
      </c>
      <c r="J35" s="132">
        <v>4</v>
      </c>
      <c r="K35" s="132">
        <v>1</v>
      </c>
      <c r="L35" s="132">
        <v>0</v>
      </c>
      <c r="M35" s="108"/>
    </row>
    <row r="36" spans="1:13" ht="13.5">
      <c r="A36" s="340" t="s">
        <v>132</v>
      </c>
      <c r="B36" s="341"/>
      <c r="C36" s="342"/>
      <c r="D36" s="132">
        <f t="shared" si="1"/>
        <v>23</v>
      </c>
      <c r="E36" s="132">
        <v>2</v>
      </c>
      <c r="F36" s="132">
        <v>21</v>
      </c>
      <c r="G36" s="132">
        <f t="shared" si="3"/>
        <v>23</v>
      </c>
      <c r="H36" s="132">
        <v>12</v>
      </c>
      <c r="I36" s="132">
        <v>8</v>
      </c>
      <c r="J36" s="132">
        <v>3</v>
      </c>
      <c r="K36" s="132">
        <v>0</v>
      </c>
      <c r="L36" s="132">
        <v>0</v>
      </c>
      <c r="M36" s="108"/>
    </row>
    <row r="37" spans="1:3" ht="2.25" customHeight="1">
      <c r="A37" s="113"/>
      <c r="B37" s="113"/>
      <c r="C37" s="123"/>
    </row>
    <row r="38" spans="3:12" ht="3" customHeight="1"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ht="11.25">
      <c r="A39" s="112" t="s">
        <v>287</v>
      </c>
    </row>
    <row r="40" spans="1:3" ht="11.25">
      <c r="A40" s="112" t="s">
        <v>308</v>
      </c>
      <c r="C40" s="125"/>
    </row>
  </sheetData>
  <mergeCells count="31">
    <mergeCell ref="A1:L1"/>
    <mergeCell ref="A36:C36"/>
    <mergeCell ref="A32:C32"/>
    <mergeCell ref="A33:C33"/>
    <mergeCell ref="A34:C34"/>
    <mergeCell ref="A35:C35"/>
    <mergeCell ref="A15:C15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9:C19"/>
    <mergeCell ref="A18:C18"/>
    <mergeCell ref="J6:J7"/>
    <mergeCell ref="K6:K7"/>
    <mergeCell ref="L5:L7"/>
    <mergeCell ref="D5:F5"/>
    <mergeCell ref="G5:K5"/>
    <mergeCell ref="D6:D7"/>
    <mergeCell ref="E6:E7"/>
    <mergeCell ref="F6:F7"/>
    <mergeCell ref="G6:G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J1"/>
    </sheetView>
  </sheetViews>
  <sheetFormatPr defaultColWidth="9.00390625" defaultRowHeight="13.5"/>
  <cols>
    <col min="1" max="1" width="28.875" style="36" customWidth="1"/>
    <col min="2" max="2" width="7.75390625" style="36" customWidth="1"/>
    <col min="3" max="3" width="6.75390625" style="36" customWidth="1"/>
    <col min="4" max="4" width="8.00390625" style="36" customWidth="1"/>
    <col min="5" max="6" width="7.75390625" style="36" customWidth="1"/>
    <col min="7" max="7" width="5.75390625" style="36" customWidth="1"/>
    <col min="8" max="8" width="6.125" style="36" customWidth="1"/>
    <col min="9" max="9" width="7.00390625" style="36" customWidth="1"/>
    <col min="10" max="10" width="6.00390625" style="36" customWidth="1"/>
    <col min="11" max="11" width="7.75390625" style="36" customWidth="1"/>
    <col min="12" max="16384" width="8.875" style="36" customWidth="1"/>
  </cols>
  <sheetData>
    <row r="1" spans="1:10" ht="17.25">
      <c r="A1" s="287" t="s">
        <v>140</v>
      </c>
      <c r="B1" s="287"/>
      <c r="C1" s="287"/>
      <c r="D1" s="287"/>
      <c r="E1" s="287"/>
      <c r="F1" s="287"/>
      <c r="G1" s="287"/>
      <c r="H1" s="287"/>
      <c r="I1" s="287"/>
      <c r="J1" s="287"/>
    </row>
    <row r="3" spans="1:10" ht="12">
      <c r="A3" s="20"/>
      <c r="B3" s="20"/>
      <c r="C3" s="20"/>
      <c r="D3" s="20"/>
      <c r="E3" s="20"/>
      <c r="F3" s="20"/>
      <c r="G3" s="20"/>
      <c r="H3" s="20"/>
      <c r="I3" s="20"/>
      <c r="J3" s="48" t="s">
        <v>116</v>
      </c>
    </row>
    <row r="4" spans="1:10" ht="4.5" customHeight="1">
      <c r="A4" s="126"/>
      <c r="B4" s="126"/>
      <c r="C4" s="126"/>
      <c r="D4" s="126"/>
      <c r="E4" s="126"/>
      <c r="F4" s="126"/>
      <c r="G4" s="126"/>
      <c r="H4" s="126"/>
      <c r="I4" s="126"/>
      <c r="J4" s="127"/>
    </row>
    <row r="5" spans="1:10" ht="27" customHeight="1">
      <c r="A5" s="100" t="s">
        <v>363</v>
      </c>
      <c r="B5" s="344" t="s">
        <v>89</v>
      </c>
      <c r="C5" s="344"/>
      <c r="D5" s="345"/>
      <c r="E5" s="320" t="s">
        <v>90</v>
      </c>
      <c r="F5" s="320"/>
      <c r="G5" s="320"/>
      <c r="H5" s="320"/>
      <c r="I5" s="320"/>
      <c r="J5" s="346" t="s">
        <v>91</v>
      </c>
    </row>
    <row r="6" spans="1:10" ht="27" customHeight="1">
      <c r="A6" s="174" t="s">
        <v>362</v>
      </c>
      <c r="B6" s="129" t="s">
        <v>8</v>
      </c>
      <c r="C6" s="17" t="s">
        <v>79</v>
      </c>
      <c r="D6" s="17" t="s">
        <v>92</v>
      </c>
      <c r="E6" s="17" t="s">
        <v>8</v>
      </c>
      <c r="F6" s="17" t="s">
        <v>141</v>
      </c>
      <c r="G6" s="17" t="s">
        <v>142</v>
      </c>
      <c r="H6" s="17" t="s">
        <v>117</v>
      </c>
      <c r="I6" s="18" t="s">
        <v>32</v>
      </c>
      <c r="J6" s="347"/>
    </row>
    <row r="7" ht="4.5" customHeight="1">
      <c r="A7" s="114"/>
    </row>
    <row r="8" spans="1:11" ht="19.5" customHeight="1">
      <c r="A8" s="179" t="s">
        <v>339</v>
      </c>
      <c r="B8" s="130">
        <f>SUM(C8:D8)</f>
        <v>2598</v>
      </c>
      <c r="C8" s="130">
        <v>161</v>
      </c>
      <c r="D8" s="130">
        <v>2437</v>
      </c>
      <c r="E8" s="130">
        <f>SUM(F8:I8)</f>
        <v>2425</v>
      </c>
      <c r="F8" s="130">
        <v>2305</v>
      </c>
      <c r="G8" s="130">
        <v>33</v>
      </c>
      <c r="H8" s="130">
        <v>79</v>
      </c>
      <c r="I8" s="130">
        <v>8</v>
      </c>
      <c r="J8" s="130">
        <v>173</v>
      </c>
      <c r="K8" s="132"/>
    </row>
    <row r="9" spans="1:11" ht="19.5" customHeight="1">
      <c r="A9" s="11">
        <v>14</v>
      </c>
      <c r="B9" s="130">
        <f>SUM(C9:D9)</f>
        <v>2767</v>
      </c>
      <c r="C9" s="130">
        <v>173</v>
      </c>
      <c r="D9" s="130">
        <v>2594</v>
      </c>
      <c r="E9" s="130">
        <f>SUM(F9:I9)</f>
        <v>2519</v>
      </c>
      <c r="F9" s="130">
        <v>2406</v>
      </c>
      <c r="G9" s="130">
        <v>24</v>
      </c>
      <c r="H9" s="130">
        <v>75</v>
      </c>
      <c r="I9" s="130">
        <v>14</v>
      </c>
      <c r="J9" s="130">
        <v>248</v>
      </c>
      <c r="K9" s="132"/>
    </row>
    <row r="10" spans="1:11" ht="19.5" customHeight="1">
      <c r="A10" s="11">
        <v>15</v>
      </c>
      <c r="B10" s="130">
        <f>SUM(C10:D10)</f>
        <v>3112</v>
      </c>
      <c r="C10" s="130">
        <v>248</v>
      </c>
      <c r="D10" s="130">
        <v>2864</v>
      </c>
      <c r="E10" s="130">
        <f>SUM(F10:I10)</f>
        <v>2789</v>
      </c>
      <c r="F10" s="130">
        <v>2689</v>
      </c>
      <c r="G10" s="130">
        <v>23</v>
      </c>
      <c r="H10" s="130">
        <v>59</v>
      </c>
      <c r="I10" s="130">
        <v>18</v>
      </c>
      <c r="J10" s="130">
        <v>323</v>
      </c>
      <c r="K10" s="132"/>
    </row>
    <row r="11" spans="1:11" s="133" customFormat="1" ht="19.5" customHeight="1">
      <c r="A11" s="11">
        <v>16</v>
      </c>
      <c r="B11" s="130">
        <f>SUM(C11:D11)</f>
        <v>3304</v>
      </c>
      <c r="C11" s="130">
        <v>323</v>
      </c>
      <c r="D11" s="130">
        <v>2981</v>
      </c>
      <c r="E11" s="130">
        <f>SUM(F11:I11)</f>
        <v>2946</v>
      </c>
      <c r="F11" s="130">
        <v>2830</v>
      </c>
      <c r="G11" s="130">
        <v>32</v>
      </c>
      <c r="H11" s="130">
        <v>77</v>
      </c>
      <c r="I11" s="130">
        <v>7</v>
      </c>
      <c r="J11" s="130">
        <v>348</v>
      </c>
      <c r="K11" s="134"/>
    </row>
    <row r="12" spans="1:11" s="133" customFormat="1" ht="19.5" customHeight="1">
      <c r="A12" s="135">
        <v>17</v>
      </c>
      <c r="B12" s="219">
        <f>SUM(C12:D12)</f>
        <v>3531</v>
      </c>
      <c r="C12" s="219">
        <f>SUM(C15:C40)</f>
        <v>358</v>
      </c>
      <c r="D12" s="219">
        <f aca="true" t="shared" si="0" ref="D12:I12">SUM(D15:D40)</f>
        <v>3173</v>
      </c>
      <c r="E12" s="229">
        <f>SUM(E15:E40)</f>
        <v>3136</v>
      </c>
      <c r="F12" s="229">
        <f t="shared" si="0"/>
        <v>3038</v>
      </c>
      <c r="G12" s="229">
        <f>SUM(G15:G40)</f>
        <v>33</v>
      </c>
      <c r="H12" s="229">
        <f t="shared" si="0"/>
        <v>58</v>
      </c>
      <c r="I12" s="229">
        <f t="shared" si="0"/>
        <v>7</v>
      </c>
      <c r="J12" s="229">
        <f>SUM(J15:J40)</f>
        <v>395</v>
      </c>
      <c r="K12" s="134"/>
    </row>
    <row r="13" spans="1:11" ht="19.5" customHeight="1">
      <c r="A13" s="114"/>
      <c r="B13" s="130"/>
      <c r="C13" s="130"/>
      <c r="D13" s="130"/>
      <c r="E13" s="130"/>
      <c r="F13" s="130"/>
      <c r="G13" s="130"/>
      <c r="H13" s="130"/>
      <c r="I13" s="130"/>
      <c r="J13" s="130"/>
      <c r="K13" s="132"/>
    </row>
    <row r="14" spans="1:11" ht="19.5" customHeight="1">
      <c r="A14" s="135" t="s">
        <v>143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2"/>
    </row>
    <row r="15" spans="1:11" ht="19.5" customHeight="1">
      <c r="A15" s="122" t="s">
        <v>297</v>
      </c>
      <c r="B15" s="130">
        <f>SUM(C15:D15)</f>
        <v>137</v>
      </c>
      <c r="C15" s="130">
        <v>36</v>
      </c>
      <c r="D15" s="130">
        <v>101</v>
      </c>
      <c r="E15" s="130">
        <f>SUM(F15:I15)</f>
        <v>108</v>
      </c>
      <c r="F15" s="130">
        <v>97</v>
      </c>
      <c r="G15" s="130">
        <v>4</v>
      </c>
      <c r="H15" s="130">
        <v>7</v>
      </c>
      <c r="I15" s="130">
        <v>0</v>
      </c>
      <c r="J15" s="130">
        <v>29</v>
      </c>
      <c r="K15" s="132"/>
    </row>
    <row r="16" spans="1:11" ht="19.5" customHeight="1">
      <c r="A16" s="122" t="s">
        <v>144</v>
      </c>
      <c r="B16" s="130">
        <f aca="true" t="shared" si="1" ref="B16:B40">SUM(C16:D16)</f>
        <v>66</v>
      </c>
      <c r="C16" s="130">
        <v>38</v>
      </c>
      <c r="D16" s="130">
        <v>28</v>
      </c>
      <c r="E16" s="130">
        <f aca="true" t="shared" si="2" ref="E16:E40">SUM(F16:I16)</f>
        <v>30</v>
      </c>
      <c r="F16" s="130">
        <v>27</v>
      </c>
      <c r="G16" s="130">
        <v>0</v>
      </c>
      <c r="H16" s="130">
        <v>3</v>
      </c>
      <c r="I16" s="130">
        <v>0</v>
      </c>
      <c r="J16" s="130">
        <v>36</v>
      </c>
      <c r="K16" s="132"/>
    </row>
    <row r="17" spans="1:11" ht="19.5" customHeight="1">
      <c r="A17" s="122" t="s">
        <v>299</v>
      </c>
      <c r="B17" s="130">
        <f t="shared" si="1"/>
        <v>37</v>
      </c>
      <c r="C17" s="130">
        <v>11</v>
      </c>
      <c r="D17" s="130">
        <v>26</v>
      </c>
      <c r="E17" s="130">
        <f t="shared" si="2"/>
        <v>15</v>
      </c>
      <c r="F17" s="130">
        <v>9</v>
      </c>
      <c r="G17" s="130">
        <v>0</v>
      </c>
      <c r="H17" s="130">
        <v>6</v>
      </c>
      <c r="I17" s="130">
        <v>0</v>
      </c>
      <c r="J17" s="130">
        <v>22</v>
      </c>
      <c r="K17" s="132"/>
    </row>
    <row r="18" spans="1:11" ht="19.5" customHeight="1">
      <c r="A18" s="122" t="s">
        <v>145</v>
      </c>
      <c r="B18" s="130">
        <f t="shared" si="1"/>
        <v>1144</v>
      </c>
      <c r="C18" s="130">
        <v>23</v>
      </c>
      <c r="D18" s="130">
        <v>1121</v>
      </c>
      <c r="E18" s="130">
        <f>SUM(F18:I18)</f>
        <v>1116</v>
      </c>
      <c r="F18" s="130">
        <v>1107</v>
      </c>
      <c r="G18" s="130">
        <v>3</v>
      </c>
      <c r="H18" s="130">
        <v>6</v>
      </c>
      <c r="I18" s="130">
        <v>0</v>
      </c>
      <c r="J18" s="130">
        <v>28</v>
      </c>
      <c r="K18" s="132"/>
    </row>
    <row r="19" spans="1:11" ht="19.5" customHeight="1">
      <c r="A19" s="122" t="s">
        <v>300</v>
      </c>
      <c r="B19" s="130">
        <f t="shared" si="1"/>
        <v>399</v>
      </c>
      <c r="C19" s="130">
        <v>75</v>
      </c>
      <c r="D19" s="130">
        <v>324</v>
      </c>
      <c r="E19" s="130">
        <f t="shared" si="2"/>
        <v>304</v>
      </c>
      <c r="F19" s="130">
        <v>299</v>
      </c>
      <c r="G19" s="130">
        <v>1</v>
      </c>
      <c r="H19" s="130">
        <v>4</v>
      </c>
      <c r="I19" s="130">
        <v>0</v>
      </c>
      <c r="J19" s="130">
        <v>95</v>
      </c>
      <c r="K19" s="132"/>
    </row>
    <row r="20" spans="1:11" ht="19.5" customHeight="1">
      <c r="A20" s="122" t="s">
        <v>146</v>
      </c>
      <c r="B20" s="130">
        <f t="shared" si="1"/>
        <v>1023</v>
      </c>
      <c r="C20" s="130">
        <v>76</v>
      </c>
      <c r="D20" s="130">
        <v>947</v>
      </c>
      <c r="E20" s="130">
        <f t="shared" si="2"/>
        <v>936</v>
      </c>
      <c r="F20" s="130">
        <v>925</v>
      </c>
      <c r="G20" s="130">
        <v>2</v>
      </c>
      <c r="H20" s="130">
        <v>9</v>
      </c>
      <c r="I20" s="130">
        <v>0</v>
      </c>
      <c r="J20" s="130">
        <v>87</v>
      </c>
      <c r="K20" s="132"/>
    </row>
    <row r="21" spans="1:11" ht="19.5" customHeight="1">
      <c r="A21" s="122" t="s">
        <v>147</v>
      </c>
      <c r="B21" s="130">
        <f t="shared" si="1"/>
        <v>86</v>
      </c>
      <c r="C21" s="130">
        <v>7</v>
      </c>
      <c r="D21" s="130">
        <v>79</v>
      </c>
      <c r="E21" s="130">
        <f t="shared" si="2"/>
        <v>72</v>
      </c>
      <c r="F21" s="130">
        <v>71</v>
      </c>
      <c r="G21" s="130">
        <v>0</v>
      </c>
      <c r="H21" s="130">
        <v>0</v>
      </c>
      <c r="I21" s="130">
        <v>1</v>
      </c>
      <c r="J21" s="130">
        <v>14</v>
      </c>
      <c r="K21" s="132"/>
    </row>
    <row r="22" spans="1:11" ht="19.5" customHeight="1">
      <c r="A22" s="122" t="s">
        <v>148</v>
      </c>
      <c r="B22" s="130">
        <f t="shared" si="1"/>
        <v>4</v>
      </c>
      <c r="C22" s="130">
        <v>4</v>
      </c>
      <c r="D22" s="130">
        <v>0</v>
      </c>
      <c r="E22" s="130">
        <f t="shared" si="2"/>
        <v>4</v>
      </c>
      <c r="F22" s="130">
        <v>4</v>
      </c>
      <c r="G22" s="130">
        <v>0</v>
      </c>
      <c r="H22" s="130">
        <v>0</v>
      </c>
      <c r="I22" s="130">
        <v>0</v>
      </c>
      <c r="J22" s="130">
        <v>0</v>
      </c>
      <c r="K22" s="132"/>
    </row>
    <row r="23" spans="1:11" ht="19.5" customHeight="1">
      <c r="A23" s="122" t="s">
        <v>149</v>
      </c>
      <c r="B23" s="130">
        <f t="shared" si="1"/>
        <v>4</v>
      </c>
      <c r="C23" s="130">
        <v>0</v>
      </c>
      <c r="D23" s="130">
        <v>4</v>
      </c>
      <c r="E23" s="130">
        <f t="shared" si="2"/>
        <v>4</v>
      </c>
      <c r="F23" s="130">
        <v>2</v>
      </c>
      <c r="G23" s="130">
        <v>1</v>
      </c>
      <c r="H23" s="130">
        <v>1</v>
      </c>
      <c r="I23" s="130">
        <v>0</v>
      </c>
      <c r="J23" s="130">
        <v>0</v>
      </c>
      <c r="K23" s="132"/>
    </row>
    <row r="24" spans="1:11" ht="19.5" customHeight="1">
      <c r="A24" s="122" t="s">
        <v>150</v>
      </c>
      <c r="B24" s="130">
        <f t="shared" si="1"/>
        <v>163</v>
      </c>
      <c r="C24" s="130">
        <v>21</v>
      </c>
      <c r="D24" s="130">
        <v>142</v>
      </c>
      <c r="E24" s="130">
        <f t="shared" si="2"/>
        <v>141</v>
      </c>
      <c r="F24" s="130">
        <v>115</v>
      </c>
      <c r="G24" s="130">
        <v>9</v>
      </c>
      <c r="H24" s="130">
        <v>17</v>
      </c>
      <c r="I24" s="130">
        <v>0</v>
      </c>
      <c r="J24" s="130">
        <v>22</v>
      </c>
      <c r="K24" s="132"/>
    </row>
    <row r="25" spans="1:11" ht="19.5" customHeight="1">
      <c r="A25" s="122" t="s">
        <v>301</v>
      </c>
      <c r="B25" s="130">
        <f t="shared" si="1"/>
        <v>341</v>
      </c>
      <c r="C25" s="130">
        <v>3</v>
      </c>
      <c r="D25" s="130">
        <v>338</v>
      </c>
      <c r="E25" s="130">
        <f t="shared" si="2"/>
        <v>338</v>
      </c>
      <c r="F25" s="130">
        <v>338</v>
      </c>
      <c r="G25" s="130">
        <v>0</v>
      </c>
      <c r="H25" s="130">
        <v>0</v>
      </c>
      <c r="I25" s="130">
        <v>0</v>
      </c>
      <c r="J25" s="130">
        <v>3</v>
      </c>
      <c r="K25" s="132"/>
    </row>
    <row r="26" spans="1:11" ht="19.5" customHeight="1">
      <c r="A26" s="122" t="s">
        <v>151</v>
      </c>
      <c r="B26" s="130">
        <f t="shared" si="1"/>
        <v>0</v>
      </c>
      <c r="C26" s="130">
        <v>0</v>
      </c>
      <c r="D26" s="130">
        <v>0</v>
      </c>
      <c r="E26" s="130">
        <f t="shared" si="2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/>
    </row>
    <row r="27" spans="1:11" ht="19.5" customHeight="1">
      <c r="A27" s="114"/>
      <c r="B27" s="130"/>
      <c r="C27" s="130"/>
      <c r="D27" s="130"/>
      <c r="E27" s="130"/>
      <c r="F27" s="130"/>
      <c r="G27" s="130"/>
      <c r="H27" s="130"/>
      <c r="I27" s="130"/>
      <c r="J27" s="130"/>
      <c r="K27" s="132"/>
    </row>
    <row r="28" spans="1:11" ht="19.5" customHeight="1">
      <c r="A28" s="135" t="s">
        <v>120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2"/>
    </row>
    <row r="29" spans="1:11" ht="19.5" customHeight="1">
      <c r="A29" s="122" t="s">
        <v>298</v>
      </c>
      <c r="B29" s="130">
        <f t="shared" si="1"/>
        <v>1</v>
      </c>
      <c r="C29" s="130">
        <v>1</v>
      </c>
      <c r="D29" s="130">
        <v>0</v>
      </c>
      <c r="E29" s="130">
        <f t="shared" si="2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1</v>
      </c>
      <c r="K29" s="132"/>
    </row>
    <row r="30" spans="1:11" ht="26.25" customHeight="1">
      <c r="A30" s="136" t="s">
        <v>152</v>
      </c>
      <c r="B30" s="130">
        <f t="shared" si="1"/>
        <v>0</v>
      </c>
      <c r="C30" s="130">
        <v>0</v>
      </c>
      <c r="D30" s="130">
        <v>0</v>
      </c>
      <c r="E30" s="130">
        <f t="shared" si="2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2"/>
    </row>
    <row r="31" spans="1:11" ht="19.5" customHeight="1">
      <c r="A31" s="122" t="s">
        <v>153</v>
      </c>
      <c r="B31" s="130">
        <f t="shared" si="1"/>
        <v>16</v>
      </c>
      <c r="C31" s="130">
        <v>7</v>
      </c>
      <c r="D31" s="130">
        <v>9</v>
      </c>
      <c r="E31" s="130">
        <f t="shared" si="2"/>
        <v>9</v>
      </c>
      <c r="F31" s="130">
        <v>9</v>
      </c>
      <c r="G31" s="130">
        <v>0</v>
      </c>
      <c r="H31" s="130">
        <v>0</v>
      </c>
      <c r="I31" s="130">
        <v>0</v>
      </c>
      <c r="J31" s="130">
        <v>7</v>
      </c>
      <c r="K31" s="132"/>
    </row>
    <row r="32" spans="1:11" ht="19.5" customHeight="1">
      <c r="A32" s="122" t="s">
        <v>154</v>
      </c>
      <c r="B32" s="130">
        <f t="shared" si="1"/>
        <v>36</v>
      </c>
      <c r="C32" s="130">
        <v>13</v>
      </c>
      <c r="D32" s="130">
        <v>23</v>
      </c>
      <c r="E32" s="130">
        <f t="shared" si="2"/>
        <v>29</v>
      </c>
      <c r="F32" s="130">
        <v>15</v>
      </c>
      <c r="G32" s="130">
        <v>11</v>
      </c>
      <c r="H32" s="130">
        <v>1</v>
      </c>
      <c r="I32" s="130">
        <v>2</v>
      </c>
      <c r="J32" s="130">
        <v>7</v>
      </c>
      <c r="K32" s="132"/>
    </row>
    <row r="33" spans="1:11" ht="19.5" customHeight="1">
      <c r="A33" s="122" t="s">
        <v>155</v>
      </c>
      <c r="B33" s="130">
        <f t="shared" si="1"/>
        <v>2</v>
      </c>
      <c r="C33" s="130">
        <v>1</v>
      </c>
      <c r="D33" s="130">
        <v>1</v>
      </c>
      <c r="E33" s="130">
        <f t="shared" si="2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2</v>
      </c>
      <c r="K33" s="132"/>
    </row>
    <row r="34" spans="1:11" ht="19.5" customHeight="1">
      <c r="A34" s="122" t="s">
        <v>302</v>
      </c>
      <c r="B34" s="130">
        <f t="shared" si="1"/>
        <v>0</v>
      </c>
      <c r="C34" s="130">
        <v>0</v>
      </c>
      <c r="D34" s="130">
        <v>0</v>
      </c>
      <c r="E34" s="130">
        <f t="shared" si="2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2"/>
    </row>
    <row r="35" spans="1:11" ht="19.5" customHeight="1">
      <c r="A35" s="122" t="s">
        <v>156</v>
      </c>
      <c r="B35" s="130">
        <f t="shared" si="1"/>
        <v>15</v>
      </c>
      <c r="C35" s="130">
        <v>4</v>
      </c>
      <c r="D35" s="130">
        <v>11</v>
      </c>
      <c r="E35" s="130">
        <f t="shared" si="2"/>
        <v>10</v>
      </c>
      <c r="F35" s="130">
        <v>8</v>
      </c>
      <c r="G35" s="130">
        <v>1</v>
      </c>
      <c r="H35" s="130">
        <v>0</v>
      </c>
      <c r="I35" s="130">
        <v>1</v>
      </c>
      <c r="J35" s="130">
        <v>5</v>
      </c>
      <c r="K35" s="132"/>
    </row>
    <row r="36" spans="1:11" ht="19.5" customHeight="1">
      <c r="A36" s="122" t="s">
        <v>303</v>
      </c>
      <c r="B36" s="130">
        <f t="shared" si="1"/>
        <v>5</v>
      </c>
      <c r="C36" s="130">
        <v>0</v>
      </c>
      <c r="D36" s="130">
        <v>5</v>
      </c>
      <c r="E36" s="130">
        <f t="shared" si="2"/>
        <v>1</v>
      </c>
      <c r="F36" s="130">
        <v>0</v>
      </c>
      <c r="G36" s="130">
        <v>1</v>
      </c>
      <c r="H36" s="130">
        <v>0</v>
      </c>
      <c r="I36" s="130">
        <v>0</v>
      </c>
      <c r="J36" s="130">
        <v>4</v>
      </c>
      <c r="K36" s="132"/>
    </row>
    <row r="37" spans="1:11" ht="26.25" customHeight="1">
      <c r="A37" s="136" t="s">
        <v>304</v>
      </c>
      <c r="B37" s="130">
        <f t="shared" si="1"/>
        <v>1</v>
      </c>
      <c r="C37" s="130">
        <v>1</v>
      </c>
      <c r="D37" s="130">
        <v>0</v>
      </c>
      <c r="E37" s="130">
        <f t="shared" si="2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1</v>
      </c>
      <c r="K37" s="132"/>
    </row>
    <row r="38" spans="1:11" ht="19.5" customHeight="1">
      <c r="A38" s="122" t="s">
        <v>157</v>
      </c>
      <c r="B38" s="130">
        <f t="shared" si="1"/>
        <v>11</v>
      </c>
      <c r="C38" s="130">
        <v>9</v>
      </c>
      <c r="D38" s="130">
        <v>2</v>
      </c>
      <c r="E38" s="130">
        <f t="shared" si="2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11</v>
      </c>
      <c r="K38" s="132"/>
    </row>
    <row r="39" spans="1:11" ht="19.5" customHeight="1">
      <c r="A39" s="122" t="s">
        <v>131</v>
      </c>
      <c r="B39" s="130">
        <f t="shared" si="1"/>
        <v>38</v>
      </c>
      <c r="C39" s="130">
        <v>28</v>
      </c>
      <c r="D39" s="130">
        <v>10</v>
      </c>
      <c r="E39" s="130">
        <f t="shared" si="2"/>
        <v>17</v>
      </c>
      <c r="F39" s="130">
        <v>10</v>
      </c>
      <c r="G39" s="130">
        <v>0</v>
      </c>
      <c r="H39" s="130">
        <v>4</v>
      </c>
      <c r="I39" s="130">
        <v>3</v>
      </c>
      <c r="J39" s="130">
        <v>21</v>
      </c>
      <c r="K39" s="132"/>
    </row>
    <row r="40" spans="1:11" ht="19.5" customHeight="1">
      <c r="A40" s="122" t="s">
        <v>151</v>
      </c>
      <c r="B40" s="130">
        <f t="shared" si="1"/>
        <v>2</v>
      </c>
      <c r="C40" s="130">
        <v>0</v>
      </c>
      <c r="D40" s="130">
        <v>2</v>
      </c>
      <c r="E40" s="130">
        <f t="shared" si="2"/>
        <v>2</v>
      </c>
      <c r="F40" s="130">
        <v>2</v>
      </c>
      <c r="G40" s="130">
        <v>0</v>
      </c>
      <c r="H40" s="130">
        <v>0</v>
      </c>
      <c r="I40" s="130">
        <v>0</v>
      </c>
      <c r="J40" s="130">
        <v>0</v>
      </c>
      <c r="K40" s="132"/>
    </row>
    <row r="41" ht="4.5" customHeight="1">
      <c r="A41" s="114"/>
    </row>
    <row r="42" spans="1:10" ht="5.2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="57" customFormat="1" ht="11.25">
      <c r="A43" s="138" t="s">
        <v>287</v>
      </c>
    </row>
    <row r="44" s="57" customFormat="1" ht="11.25">
      <c r="A44" s="139" t="s">
        <v>281</v>
      </c>
    </row>
  </sheetData>
  <mergeCells count="4">
    <mergeCell ref="A1:J1"/>
    <mergeCell ref="B5:D5"/>
    <mergeCell ref="E5:I5"/>
    <mergeCell ref="J5:J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00390625" defaultRowHeight="13.5"/>
  <cols>
    <col min="1" max="1" width="10.75390625" style="36" customWidth="1"/>
    <col min="2" max="2" width="11.125" style="36" customWidth="1"/>
    <col min="3" max="3" width="11.50390625" style="36" customWidth="1"/>
    <col min="4" max="4" width="9.375" style="36" customWidth="1"/>
    <col min="5" max="5" width="10.375" style="36" customWidth="1"/>
    <col min="6" max="6" width="9.625" style="36" customWidth="1"/>
    <col min="7" max="7" width="10.125" style="36" customWidth="1"/>
    <col min="8" max="8" width="7.375" style="36" customWidth="1"/>
    <col min="9" max="9" width="10.25390625" style="36" customWidth="1"/>
    <col min="10" max="16384" width="8.875" style="36" customWidth="1"/>
  </cols>
  <sheetData>
    <row r="1" spans="1:9" ht="17.25">
      <c r="A1" s="287" t="s">
        <v>158</v>
      </c>
      <c r="B1" s="287"/>
      <c r="C1" s="287"/>
      <c r="D1" s="287"/>
      <c r="E1" s="287"/>
      <c r="F1" s="287"/>
      <c r="G1" s="287"/>
      <c r="H1" s="287"/>
      <c r="I1" s="287"/>
    </row>
    <row r="3" ht="12">
      <c r="I3" s="140" t="s">
        <v>159</v>
      </c>
    </row>
    <row r="4" spans="1:9" ht="4.5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5" customHeight="1">
      <c r="A5" s="100" t="s">
        <v>364</v>
      </c>
      <c r="B5" s="344" t="s">
        <v>160</v>
      </c>
      <c r="C5" s="344"/>
      <c r="D5" s="344"/>
      <c r="E5" s="344"/>
      <c r="F5" s="344"/>
      <c r="G5" s="344"/>
      <c r="H5" s="344"/>
      <c r="I5" s="344"/>
    </row>
    <row r="6" spans="1:9" ht="15" customHeight="1">
      <c r="A6" s="352" t="s">
        <v>365</v>
      </c>
      <c r="B6" s="351" t="s">
        <v>8</v>
      </c>
      <c r="C6" s="265"/>
      <c r="D6" s="265" t="s">
        <v>161</v>
      </c>
      <c r="E6" s="265"/>
      <c r="F6" s="265" t="s">
        <v>162</v>
      </c>
      <c r="G6" s="265"/>
      <c r="H6" s="265" t="s">
        <v>163</v>
      </c>
      <c r="I6" s="245"/>
    </row>
    <row r="7" spans="1:9" ht="15" customHeight="1">
      <c r="A7" s="353"/>
      <c r="B7" s="101" t="s">
        <v>164</v>
      </c>
      <c r="C7" s="17" t="s">
        <v>165</v>
      </c>
      <c r="D7" s="17" t="s">
        <v>164</v>
      </c>
      <c r="E7" s="17" t="s">
        <v>165</v>
      </c>
      <c r="F7" s="17" t="s">
        <v>164</v>
      </c>
      <c r="G7" s="17" t="s">
        <v>165</v>
      </c>
      <c r="H7" s="17" t="s">
        <v>164</v>
      </c>
      <c r="I7" s="18" t="s">
        <v>165</v>
      </c>
    </row>
    <row r="8" ht="4.5" customHeight="1">
      <c r="A8" s="114"/>
    </row>
    <row r="9" spans="1:9" ht="15" customHeight="1">
      <c r="A9" s="11" t="s">
        <v>340</v>
      </c>
      <c r="B9" s="82">
        <f>SUM(D9,F9,H9)</f>
        <v>200309</v>
      </c>
      <c r="C9" s="143">
        <f>SUM(E9,G9,I9)+1</f>
        <v>2745925</v>
      </c>
      <c r="D9" s="82">
        <v>191583</v>
      </c>
      <c r="E9" s="82">
        <v>2568985</v>
      </c>
      <c r="F9" s="82">
        <v>8592</v>
      </c>
      <c r="G9" s="82">
        <v>160986</v>
      </c>
      <c r="H9" s="82">
        <v>134</v>
      </c>
      <c r="I9" s="82">
        <v>15953</v>
      </c>
    </row>
    <row r="10" spans="1:9" ht="15" customHeight="1">
      <c r="A10" s="11">
        <v>14</v>
      </c>
      <c r="B10" s="82">
        <f>SUM(D10,F10,H10)</f>
        <v>139376</v>
      </c>
      <c r="C10" s="143">
        <f>SUM(E10,G10,I10)+1</f>
        <v>2551727</v>
      </c>
      <c r="D10" s="82">
        <v>130880</v>
      </c>
      <c r="E10" s="82">
        <v>2420563</v>
      </c>
      <c r="F10" s="82">
        <v>8426</v>
      </c>
      <c r="G10" s="82">
        <v>129522</v>
      </c>
      <c r="H10" s="82">
        <v>70</v>
      </c>
      <c r="I10" s="82">
        <v>1641</v>
      </c>
    </row>
    <row r="11" spans="1:9" ht="15" customHeight="1">
      <c r="A11" s="11">
        <v>15</v>
      </c>
      <c r="B11" s="82">
        <f>SUM(D11,F11,H11)</f>
        <v>170750</v>
      </c>
      <c r="C11" s="143">
        <f>SUM(E11,G11,I11)+1</f>
        <v>2146066</v>
      </c>
      <c r="D11" s="82">
        <v>160953</v>
      </c>
      <c r="E11" s="82">
        <v>1966927</v>
      </c>
      <c r="F11" s="82">
        <v>9672</v>
      </c>
      <c r="G11" s="82">
        <v>166559</v>
      </c>
      <c r="H11" s="82">
        <v>125</v>
      </c>
      <c r="I11" s="82">
        <v>12579</v>
      </c>
    </row>
    <row r="12" spans="1:9" s="133" customFormat="1" ht="15" customHeight="1">
      <c r="A12" s="11">
        <v>16</v>
      </c>
      <c r="B12" s="82">
        <f>SUM(D12,F12,H12)</f>
        <v>161368</v>
      </c>
      <c r="C12" s="143">
        <f>SUM(E12,G12,I12)</f>
        <v>1773716.4000000001</v>
      </c>
      <c r="D12" s="82">
        <v>152484</v>
      </c>
      <c r="E12" s="82">
        <v>1636578.3</v>
      </c>
      <c r="F12" s="82">
        <v>8782</v>
      </c>
      <c r="G12" s="82">
        <v>127251.5</v>
      </c>
      <c r="H12" s="82">
        <v>102</v>
      </c>
      <c r="I12" s="82">
        <v>9886.6</v>
      </c>
    </row>
    <row r="13" spans="1:9" s="133" customFormat="1" ht="15" customHeight="1">
      <c r="A13" s="135">
        <v>17</v>
      </c>
      <c r="B13" s="89">
        <f>SUM(D13,F13,H13)</f>
        <v>210874</v>
      </c>
      <c r="C13" s="231">
        <f>SUM(E13,G13,I13)</f>
        <v>1988414</v>
      </c>
      <c r="D13" s="89">
        <v>201779</v>
      </c>
      <c r="E13" s="89">
        <v>1798303</v>
      </c>
      <c r="F13" s="89">
        <v>8980</v>
      </c>
      <c r="G13" s="89">
        <v>181816</v>
      </c>
      <c r="H13" s="89">
        <v>115</v>
      </c>
      <c r="I13" s="89">
        <v>8295</v>
      </c>
    </row>
    <row r="14" ht="4.5" customHeight="1">
      <c r="A14" s="114"/>
    </row>
    <row r="15" spans="1:9" ht="5.25" customHeight="1">
      <c r="A15" s="137"/>
      <c r="B15" s="137"/>
      <c r="C15" s="137"/>
      <c r="D15" s="137"/>
      <c r="E15" s="137"/>
      <c r="F15" s="137"/>
      <c r="G15" s="137"/>
      <c r="H15" s="137"/>
      <c r="I15" s="137"/>
    </row>
    <row r="16" spans="1:7" ht="12">
      <c r="A16" s="48"/>
      <c r="G16" s="126"/>
    </row>
    <row r="17" spans="1:8" ht="15" customHeight="1">
      <c r="A17" s="144" t="s">
        <v>364</v>
      </c>
      <c r="B17" s="348" t="s">
        <v>327</v>
      </c>
      <c r="C17" s="349"/>
      <c r="D17" s="349"/>
      <c r="E17" s="349"/>
      <c r="F17" s="349"/>
      <c r="G17" s="350"/>
      <c r="H17" s="145" t="s">
        <v>166</v>
      </c>
    </row>
    <row r="18" spans="1:8" ht="24">
      <c r="A18" s="128" t="s">
        <v>365</v>
      </c>
      <c r="B18" s="129" t="s">
        <v>8</v>
      </c>
      <c r="C18" s="17" t="s">
        <v>167</v>
      </c>
      <c r="D18" s="17" t="s">
        <v>168</v>
      </c>
      <c r="E18" s="17" t="s">
        <v>328</v>
      </c>
      <c r="F18" s="17" t="s">
        <v>169</v>
      </c>
      <c r="G18" s="18" t="s">
        <v>170</v>
      </c>
      <c r="H18" s="18" t="s">
        <v>171</v>
      </c>
    </row>
    <row r="19" spans="1:8" ht="4.5" customHeight="1">
      <c r="A19" s="114"/>
      <c r="B19" s="20"/>
      <c r="C19" s="20"/>
      <c r="D19" s="20"/>
      <c r="E19" s="20"/>
      <c r="F19" s="20"/>
      <c r="G19" s="20"/>
      <c r="H19" s="146"/>
    </row>
    <row r="20" spans="1:8" ht="18" customHeight="1">
      <c r="A20" s="11" t="s">
        <v>340</v>
      </c>
      <c r="B20" s="147">
        <f>SUM(C20:G20)</f>
        <v>2404861</v>
      </c>
      <c r="C20" s="90">
        <v>1238266</v>
      </c>
      <c r="D20" s="90">
        <v>7529</v>
      </c>
      <c r="E20" s="90">
        <v>31279</v>
      </c>
      <c r="F20" s="147">
        <v>993667</v>
      </c>
      <c r="G20" s="90">
        <v>134120</v>
      </c>
      <c r="H20" s="90">
        <v>567144</v>
      </c>
    </row>
    <row r="21" spans="1:8" ht="18" customHeight="1">
      <c r="A21" s="11">
        <v>14</v>
      </c>
      <c r="B21" s="147">
        <f>SUM(C21:G21)</f>
        <v>2212928</v>
      </c>
      <c r="C21" s="90">
        <v>1124028</v>
      </c>
      <c r="D21" s="90">
        <v>9699</v>
      </c>
      <c r="E21" s="90">
        <v>52764</v>
      </c>
      <c r="F21" s="147">
        <v>884158</v>
      </c>
      <c r="G21" s="90">
        <v>142279</v>
      </c>
      <c r="H21" s="90">
        <v>550172</v>
      </c>
    </row>
    <row r="22" spans="1:8" ht="18" customHeight="1">
      <c r="A22" s="11">
        <v>15</v>
      </c>
      <c r="B22" s="147">
        <f>SUM(C22:G22)</f>
        <v>2432474</v>
      </c>
      <c r="C22" s="90">
        <v>1138544</v>
      </c>
      <c r="D22" s="90">
        <v>12807</v>
      </c>
      <c r="E22" s="90">
        <v>69677</v>
      </c>
      <c r="F22" s="147">
        <v>1072364</v>
      </c>
      <c r="G22" s="90">
        <v>139082</v>
      </c>
      <c r="H22" s="90">
        <v>538575</v>
      </c>
    </row>
    <row r="23" spans="1:8" s="133" customFormat="1" ht="18" customHeight="1">
      <c r="A23" s="11">
        <v>16</v>
      </c>
      <c r="B23" s="90">
        <f>SUM(C23:G23)</f>
        <v>2364412</v>
      </c>
      <c r="C23" s="90">
        <v>1074058</v>
      </c>
      <c r="D23" s="90">
        <v>8494</v>
      </c>
      <c r="E23" s="90">
        <v>83775</v>
      </c>
      <c r="F23" s="90">
        <v>1084609</v>
      </c>
      <c r="G23" s="90">
        <v>113476</v>
      </c>
      <c r="H23" s="90">
        <v>507848.3</v>
      </c>
    </row>
    <row r="24" spans="1:8" s="133" customFormat="1" ht="18" customHeight="1">
      <c r="A24" s="135">
        <v>17</v>
      </c>
      <c r="B24" s="148">
        <f>SUM(C24:G24)</f>
        <v>2109580</v>
      </c>
      <c r="C24" s="148">
        <v>1051737</v>
      </c>
      <c r="D24" s="148">
        <v>13038</v>
      </c>
      <c r="E24" s="148">
        <v>96020</v>
      </c>
      <c r="F24" s="148">
        <v>836523</v>
      </c>
      <c r="G24" s="148">
        <v>112262</v>
      </c>
      <c r="H24" s="148">
        <v>481250</v>
      </c>
    </row>
    <row r="25" spans="1:7" ht="3.75" customHeight="1">
      <c r="A25" s="126"/>
      <c r="B25" s="126"/>
      <c r="C25" s="126"/>
      <c r="D25" s="126"/>
      <c r="E25" s="126"/>
      <c r="F25" s="126"/>
      <c r="G25" s="126"/>
    </row>
    <row r="26" spans="1:8" ht="3" customHeight="1">
      <c r="A26" s="20"/>
      <c r="H26" s="137"/>
    </row>
    <row r="27" s="57" customFormat="1" ht="11.25">
      <c r="A27" s="57" t="s">
        <v>288</v>
      </c>
    </row>
    <row r="28" ht="12">
      <c r="A28" s="139" t="s">
        <v>282</v>
      </c>
    </row>
  </sheetData>
  <mergeCells count="8">
    <mergeCell ref="B17:G17"/>
    <mergeCell ref="A1:I1"/>
    <mergeCell ref="B5:I5"/>
    <mergeCell ref="B6:C6"/>
    <mergeCell ref="D6:E6"/>
    <mergeCell ref="F6:G6"/>
    <mergeCell ref="H6:I6"/>
    <mergeCell ref="A6:A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1.50390625" style="1" customWidth="1"/>
    <col min="3" max="12" width="7.75390625" style="1" customWidth="1"/>
    <col min="13" max="13" width="8.875" style="1" customWidth="1"/>
    <col min="14" max="14" width="8.75390625" style="1" customWidth="1"/>
    <col min="15" max="16384" width="8.875" style="1" customWidth="1"/>
  </cols>
  <sheetData>
    <row r="1" spans="1:12" ht="17.25">
      <c r="A1" s="327" t="s">
        <v>335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3:9" ht="11.25" customHeight="1">
      <c r="C2" s="97"/>
      <c r="D2" s="97"/>
      <c r="E2" s="97"/>
      <c r="F2" s="97"/>
      <c r="G2" s="97"/>
      <c r="H2" s="97"/>
      <c r="I2" s="97"/>
    </row>
    <row r="3" spans="3:9" ht="11.25" customHeight="1">
      <c r="C3" s="97"/>
      <c r="D3" s="97"/>
      <c r="E3" s="97"/>
      <c r="F3" s="97"/>
      <c r="G3" s="97"/>
      <c r="H3" s="97"/>
      <c r="I3" s="97"/>
    </row>
    <row r="4" spans="1:12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3.5">
      <c r="A5" s="360" t="s">
        <v>356</v>
      </c>
      <c r="B5" s="361"/>
      <c r="C5" s="356" t="s">
        <v>84</v>
      </c>
      <c r="D5" s="357"/>
      <c r="E5" s="356">
        <v>14</v>
      </c>
      <c r="F5" s="357"/>
      <c r="G5" s="356">
        <v>15</v>
      </c>
      <c r="H5" s="357"/>
      <c r="I5" s="356">
        <v>16</v>
      </c>
      <c r="J5" s="357"/>
      <c r="K5" s="362">
        <v>17</v>
      </c>
      <c r="L5" s="363"/>
    </row>
    <row r="6" spans="1:12" ht="12">
      <c r="A6" s="358" t="s">
        <v>366</v>
      </c>
      <c r="B6" s="359"/>
      <c r="C6" s="149" t="s">
        <v>0</v>
      </c>
      <c r="D6" s="150" t="s">
        <v>1</v>
      </c>
      <c r="E6" s="150" t="s">
        <v>0</v>
      </c>
      <c r="F6" s="150" t="s">
        <v>1</v>
      </c>
      <c r="G6" s="150" t="s">
        <v>0</v>
      </c>
      <c r="H6" s="150" t="s">
        <v>1</v>
      </c>
      <c r="I6" s="150" t="s">
        <v>0</v>
      </c>
      <c r="J6" s="151" t="s">
        <v>1</v>
      </c>
      <c r="K6" s="150" t="s">
        <v>0</v>
      </c>
      <c r="L6" s="151" t="s">
        <v>1</v>
      </c>
    </row>
    <row r="7" ht="4.5" customHeight="1">
      <c r="B7" s="118"/>
    </row>
    <row r="8" spans="1:12" s="37" customFormat="1" ht="13.5" customHeight="1">
      <c r="A8" s="354" t="s">
        <v>8</v>
      </c>
      <c r="B8" s="355"/>
      <c r="C8" s="121">
        <f aca="true" t="shared" si="0" ref="C8:J8">SUM(C9:C27)</f>
        <v>7539</v>
      </c>
      <c r="D8" s="121">
        <f t="shared" si="0"/>
        <v>3155</v>
      </c>
      <c r="E8" s="121">
        <f t="shared" si="0"/>
        <v>7497</v>
      </c>
      <c r="F8" s="121">
        <f t="shared" si="0"/>
        <v>2755</v>
      </c>
      <c r="G8" s="121">
        <f t="shared" si="0"/>
        <v>7703</v>
      </c>
      <c r="H8" s="121">
        <f t="shared" si="0"/>
        <v>2412</v>
      </c>
      <c r="I8" s="121">
        <f t="shared" si="0"/>
        <v>8048</v>
      </c>
      <c r="J8" s="121">
        <f t="shared" si="0"/>
        <v>2360</v>
      </c>
      <c r="K8" s="121">
        <f>SUM(K9:K27)</f>
        <v>7310</v>
      </c>
      <c r="L8" s="121">
        <f>SUM(L9:L27)</f>
        <v>2006</v>
      </c>
    </row>
    <row r="9" spans="2:12" ht="13.5" customHeight="1">
      <c r="B9" s="152" t="s">
        <v>172</v>
      </c>
      <c r="C9" s="120">
        <v>5</v>
      </c>
      <c r="D9" s="120">
        <v>5</v>
      </c>
      <c r="E9" s="120">
        <v>6</v>
      </c>
      <c r="F9" s="120">
        <v>5</v>
      </c>
      <c r="G9" s="120">
        <v>7</v>
      </c>
      <c r="H9" s="120">
        <v>7</v>
      </c>
      <c r="I9" s="120">
        <v>2</v>
      </c>
      <c r="J9" s="120">
        <v>3</v>
      </c>
      <c r="K9" s="120">
        <v>3</v>
      </c>
      <c r="L9" s="120">
        <v>3</v>
      </c>
    </row>
    <row r="10" spans="2:12" ht="13.5" customHeight="1">
      <c r="B10" s="152" t="s">
        <v>54</v>
      </c>
      <c r="C10" s="120">
        <v>8</v>
      </c>
      <c r="D10" s="120">
        <v>4</v>
      </c>
      <c r="E10" s="120">
        <v>8</v>
      </c>
      <c r="F10" s="120">
        <v>7</v>
      </c>
      <c r="G10" s="120">
        <v>7</v>
      </c>
      <c r="H10" s="120">
        <v>5</v>
      </c>
      <c r="I10" s="120">
        <v>17</v>
      </c>
      <c r="J10" s="120">
        <v>15</v>
      </c>
      <c r="K10" s="120">
        <v>14</v>
      </c>
      <c r="L10" s="120">
        <v>11</v>
      </c>
    </row>
    <row r="11" spans="2:12" ht="13.5" customHeight="1">
      <c r="B11" s="152" t="s">
        <v>173</v>
      </c>
      <c r="C11" s="120">
        <v>7</v>
      </c>
      <c r="D11" s="120">
        <v>6</v>
      </c>
      <c r="E11" s="120">
        <v>8</v>
      </c>
      <c r="F11" s="120">
        <v>7</v>
      </c>
      <c r="G11" s="120">
        <v>10</v>
      </c>
      <c r="H11" s="120">
        <v>2</v>
      </c>
      <c r="I11" s="120">
        <v>15</v>
      </c>
      <c r="J11" s="120">
        <v>12</v>
      </c>
      <c r="K11" s="120">
        <v>24</v>
      </c>
      <c r="L11" s="120">
        <v>24</v>
      </c>
    </row>
    <row r="12" spans="2:12" ht="13.5" customHeight="1">
      <c r="B12" s="152" t="s">
        <v>174</v>
      </c>
      <c r="C12" s="120">
        <v>6</v>
      </c>
      <c r="D12" s="120">
        <v>5</v>
      </c>
      <c r="E12" s="120">
        <v>11</v>
      </c>
      <c r="F12" s="120">
        <v>8</v>
      </c>
      <c r="G12" s="120">
        <v>19</v>
      </c>
      <c r="H12" s="120">
        <v>10</v>
      </c>
      <c r="I12" s="120">
        <v>5</v>
      </c>
      <c r="J12" s="120">
        <v>3</v>
      </c>
      <c r="K12" s="120">
        <v>6</v>
      </c>
      <c r="L12" s="120">
        <v>6</v>
      </c>
    </row>
    <row r="13" spans="2:12" ht="13.5" customHeight="1">
      <c r="B13" s="152" t="s">
        <v>175</v>
      </c>
      <c r="C13" s="120">
        <v>19</v>
      </c>
      <c r="D13" s="120">
        <v>17</v>
      </c>
      <c r="E13" s="120">
        <v>20</v>
      </c>
      <c r="F13" s="120">
        <v>20</v>
      </c>
      <c r="G13" s="120">
        <v>60</v>
      </c>
      <c r="H13" s="120">
        <v>40</v>
      </c>
      <c r="I13" s="120">
        <v>79</v>
      </c>
      <c r="J13" s="120">
        <v>38</v>
      </c>
      <c r="K13" s="120">
        <v>68</v>
      </c>
      <c r="L13" s="120">
        <v>44</v>
      </c>
    </row>
    <row r="14" spans="2:12" ht="13.5" customHeight="1">
      <c r="B14" s="152" t="s">
        <v>39</v>
      </c>
      <c r="C14" s="120">
        <v>77</v>
      </c>
      <c r="D14" s="120">
        <v>74</v>
      </c>
      <c r="E14" s="120">
        <v>86</v>
      </c>
      <c r="F14" s="120">
        <v>87</v>
      </c>
      <c r="G14" s="120">
        <v>111</v>
      </c>
      <c r="H14" s="120">
        <v>91</v>
      </c>
      <c r="I14" s="120">
        <v>128</v>
      </c>
      <c r="J14" s="120">
        <v>91</v>
      </c>
      <c r="K14" s="120">
        <v>139</v>
      </c>
      <c r="L14" s="120">
        <v>109</v>
      </c>
    </row>
    <row r="15" spans="2:12" ht="13.5" customHeight="1">
      <c r="B15" s="152" t="s">
        <v>176</v>
      </c>
      <c r="C15" s="120">
        <v>13</v>
      </c>
      <c r="D15" s="120">
        <v>13</v>
      </c>
      <c r="E15" s="120">
        <v>8</v>
      </c>
      <c r="F15" s="120">
        <v>8</v>
      </c>
      <c r="G15" s="120">
        <v>14</v>
      </c>
      <c r="H15" s="120">
        <v>11</v>
      </c>
      <c r="I15" s="120">
        <v>13</v>
      </c>
      <c r="J15" s="120">
        <v>11</v>
      </c>
      <c r="K15" s="120">
        <v>7</v>
      </c>
      <c r="L15" s="120">
        <v>6</v>
      </c>
    </row>
    <row r="16" spans="2:12" ht="13.5" customHeight="1">
      <c r="B16" s="152" t="s">
        <v>177</v>
      </c>
      <c r="C16" s="120">
        <v>16</v>
      </c>
      <c r="D16" s="120">
        <v>15</v>
      </c>
      <c r="E16" s="120">
        <v>19</v>
      </c>
      <c r="F16" s="120">
        <v>19</v>
      </c>
      <c r="G16" s="120">
        <v>34</v>
      </c>
      <c r="H16" s="120">
        <v>25</v>
      </c>
      <c r="I16" s="120">
        <v>33</v>
      </c>
      <c r="J16" s="120">
        <v>25</v>
      </c>
      <c r="K16" s="120">
        <v>38</v>
      </c>
      <c r="L16" s="120">
        <v>33</v>
      </c>
    </row>
    <row r="17" spans="2:12" ht="13.5" customHeight="1">
      <c r="B17" s="152" t="s">
        <v>178</v>
      </c>
      <c r="C17" s="120">
        <v>6891</v>
      </c>
      <c r="D17" s="120">
        <v>2529</v>
      </c>
      <c r="E17" s="120">
        <v>6593</v>
      </c>
      <c r="F17" s="120">
        <v>1871</v>
      </c>
      <c r="G17" s="120">
        <v>6197</v>
      </c>
      <c r="H17" s="120">
        <v>1662</v>
      </c>
      <c r="I17" s="120">
        <v>6066</v>
      </c>
      <c r="J17" s="120">
        <v>1573</v>
      </c>
      <c r="K17" s="120">
        <v>5532</v>
      </c>
      <c r="L17" s="120">
        <v>1271</v>
      </c>
    </row>
    <row r="18" spans="2:12" ht="13.5" customHeight="1">
      <c r="B18" s="152" t="s">
        <v>179</v>
      </c>
      <c r="C18" s="120">
        <v>19</v>
      </c>
      <c r="D18" s="120">
        <v>18</v>
      </c>
      <c r="E18" s="120">
        <v>12</v>
      </c>
      <c r="F18" s="120">
        <v>13</v>
      </c>
      <c r="G18" s="120">
        <v>18</v>
      </c>
      <c r="H18" s="120">
        <v>18</v>
      </c>
      <c r="I18" s="120">
        <v>14</v>
      </c>
      <c r="J18" s="120">
        <v>14</v>
      </c>
      <c r="K18" s="120">
        <v>12</v>
      </c>
      <c r="L18" s="120">
        <v>10</v>
      </c>
    </row>
    <row r="19" spans="2:12" ht="13.5" customHeight="1">
      <c r="B19" s="152" t="s">
        <v>180</v>
      </c>
      <c r="C19" s="120">
        <v>120</v>
      </c>
      <c r="D19" s="120">
        <v>127</v>
      </c>
      <c r="E19" s="120">
        <v>170</v>
      </c>
      <c r="F19" s="120">
        <v>180</v>
      </c>
      <c r="G19" s="120">
        <v>162</v>
      </c>
      <c r="H19" s="120">
        <v>86</v>
      </c>
      <c r="I19" s="120">
        <v>278</v>
      </c>
      <c r="J19" s="120">
        <v>72</v>
      </c>
      <c r="K19" s="120">
        <v>314</v>
      </c>
      <c r="L19" s="120">
        <v>60</v>
      </c>
    </row>
    <row r="20" spans="2:12" ht="13.5" customHeight="1">
      <c r="B20" s="152" t="s">
        <v>181</v>
      </c>
      <c r="C20" s="120">
        <v>5</v>
      </c>
      <c r="D20" s="120">
        <v>6</v>
      </c>
      <c r="E20" s="120">
        <v>8</v>
      </c>
      <c r="F20" s="120">
        <v>8</v>
      </c>
      <c r="G20" s="120">
        <v>16</v>
      </c>
      <c r="H20" s="120">
        <v>10</v>
      </c>
      <c r="I20" s="120">
        <v>11</v>
      </c>
      <c r="J20" s="120">
        <v>7</v>
      </c>
      <c r="K20" s="120">
        <v>15</v>
      </c>
      <c r="L20" s="120">
        <v>7</v>
      </c>
    </row>
    <row r="21" spans="2:12" ht="13.5" customHeight="1">
      <c r="B21" s="152" t="s">
        <v>182</v>
      </c>
      <c r="C21" s="120">
        <v>38</v>
      </c>
      <c r="D21" s="120">
        <v>38</v>
      </c>
      <c r="E21" s="120">
        <v>6</v>
      </c>
      <c r="F21" s="120">
        <v>6</v>
      </c>
      <c r="G21" s="120">
        <v>24</v>
      </c>
      <c r="H21" s="120">
        <v>16</v>
      </c>
      <c r="I21" s="120">
        <v>24</v>
      </c>
      <c r="J21" s="120">
        <v>11</v>
      </c>
      <c r="K21" s="120">
        <v>28</v>
      </c>
      <c r="L21" s="120">
        <v>8</v>
      </c>
    </row>
    <row r="22" spans="2:12" ht="13.5" customHeight="1">
      <c r="B22" s="152" t="s">
        <v>34</v>
      </c>
      <c r="C22" s="120">
        <v>0</v>
      </c>
      <c r="D22" s="120">
        <v>0</v>
      </c>
      <c r="E22" s="120">
        <v>0</v>
      </c>
      <c r="F22" s="120">
        <v>0</v>
      </c>
      <c r="G22" s="120">
        <v>3</v>
      </c>
      <c r="H22" s="120">
        <v>0</v>
      </c>
      <c r="I22" s="120">
        <v>2</v>
      </c>
      <c r="J22" s="120">
        <v>2</v>
      </c>
      <c r="K22" s="120">
        <v>0</v>
      </c>
      <c r="L22" s="120">
        <v>0</v>
      </c>
    </row>
    <row r="23" spans="2:12" ht="13.5" customHeight="1">
      <c r="B23" s="152" t="s">
        <v>183</v>
      </c>
      <c r="C23" s="120">
        <v>2</v>
      </c>
      <c r="D23" s="120">
        <v>2</v>
      </c>
      <c r="E23" s="120">
        <v>2</v>
      </c>
      <c r="F23" s="120">
        <v>2</v>
      </c>
      <c r="G23" s="120">
        <v>0</v>
      </c>
      <c r="H23" s="120">
        <v>0</v>
      </c>
      <c r="I23" s="220" t="s">
        <v>319</v>
      </c>
      <c r="J23" s="220" t="s">
        <v>319</v>
      </c>
      <c r="K23" s="220">
        <v>1</v>
      </c>
      <c r="L23" s="220">
        <v>1</v>
      </c>
    </row>
    <row r="24" spans="2:12" ht="13.5" customHeight="1">
      <c r="B24" s="152" t="s">
        <v>184</v>
      </c>
      <c r="C24" s="120">
        <v>10</v>
      </c>
      <c r="D24" s="120">
        <v>10</v>
      </c>
      <c r="E24" s="120">
        <v>0</v>
      </c>
      <c r="F24" s="120">
        <v>0</v>
      </c>
      <c r="G24" s="120">
        <v>0</v>
      </c>
      <c r="H24" s="120">
        <v>0</v>
      </c>
      <c r="I24" s="220" t="s">
        <v>319</v>
      </c>
      <c r="J24" s="220" t="s">
        <v>319</v>
      </c>
      <c r="K24" s="220">
        <v>10</v>
      </c>
      <c r="L24" s="220">
        <v>10</v>
      </c>
    </row>
    <row r="25" spans="2:12" ht="13.5" customHeight="1">
      <c r="B25" s="153" t="s">
        <v>185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220" t="s">
        <v>319</v>
      </c>
      <c r="J25" s="220" t="s">
        <v>319</v>
      </c>
      <c r="K25" s="220">
        <v>0</v>
      </c>
      <c r="L25" s="220">
        <v>0</v>
      </c>
    </row>
    <row r="26" spans="2:12" ht="13.5" customHeight="1">
      <c r="B26" s="152" t="s">
        <v>323</v>
      </c>
      <c r="C26" s="120">
        <v>42</v>
      </c>
      <c r="D26" s="120">
        <v>26</v>
      </c>
      <c r="E26" s="120">
        <v>50</v>
      </c>
      <c r="F26" s="120">
        <v>27</v>
      </c>
      <c r="G26" s="120">
        <v>62</v>
      </c>
      <c r="H26" s="120">
        <v>29</v>
      </c>
      <c r="I26" s="120">
        <v>28</v>
      </c>
      <c r="J26" s="120">
        <v>8</v>
      </c>
      <c r="K26" s="120">
        <v>35</v>
      </c>
      <c r="L26" s="120">
        <v>22</v>
      </c>
    </row>
    <row r="27" spans="2:12" ht="13.5" customHeight="1">
      <c r="B27" s="153" t="s">
        <v>186</v>
      </c>
      <c r="C27" s="120">
        <v>261</v>
      </c>
      <c r="D27" s="120">
        <v>260</v>
      </c>
      <c r="E27" s="120">
        <v>490</v>
      </c>
      <c r="F27" s="120">
        <v>487</v>
      </c>
      <c r="G27" s="120">
        <v>959</v>
      </c>
      <c r="H27" s="120">
        <v>400</v>
      </c>
      <c r="I27" s="120">
        <v>1333</v>
      </c>
      <c r="J27" s="120">
        <v>475</v>
      </c>
      <c r="K27" s="120">
        <v>1064</v>
      </c>
      <c r="L27" s="120">
        <v>381</v>
      </c>
    </row>
    <row r="28" ht="4.5" customHeight="1">
      <c r="B28" s="28"/>
    </row>
    <row r="29" spans="1:12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="112" customFormat="1" ht="11.25">
      <c r="A30" s="112" t="s">
        <v>309</v>
      </c>
    </row>
    <row r="31" s="112" customFormat="1" ht="11.25">
      <c r="A31" s="125" t="s">
        <v>317</v>
      </c>
    </row>
  </sheetData>
  <mergeCells count="9">
    <mergeCell ref="A8:B8"/>
    <mergeCell ref="C5:D5"/>
    <mergeCell ref="E5:F5"/>
    <mergeCell ref="A1:L1"/>
    <mergeCell ref="I5:J5"/>
    <mergeCell ref="A6:B6"/>
    <mergeCell ref="A5:B5"/>
    <mergeCell ref="G5:H5"/>
    <mergeCell ref="K5:L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2007-03-16T04:28:23Z</cp:lastPrinted>
  <dcterms:created xsi:type="dcterms:W3CDTF">1997-01-08T22:48:59Z</dcterms:created>
  <dcterms:modified xsi:type="dcterms:W3CDTF">2007-04-12T04:37:50Z</dcterms:modified>
  <cp:category/>
  <cp:version/>
  <cp:contentType/>
  <cp:contentStatus/>
</cp:coreProperties>
</file>