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510" windowWidth="9720" windowHeight="3120" tabRatio="898" activeTab="0"/>
  </bookViews>
  <sheets>
    <sheet name="●83その１" sheetId="1" r:id="rId1"/>
    <sheet name="●83その2" sheetId="2" r:id="rId2"/>
    <sheet name="●84" sheetId="3" r:id="rId3"/>
    <sheet name="●85" sheetId="4" r:id="rId4"/>
    <sheet name="●86その1" sheetId="5" r:id="rId5"/>
    <sheet name="●86その2" sheetId="6" r:id="rId6"/>
    <sheet name="●86その3" sheetId="7" r:id="rId7"/>
    <sheet name="●86その4" sheetId="8" r:id="rId8"/>
    <sheet name="●86その5" sheetId="9" r:id="rId9"/>
    <sheet name="●87" sheetId="10" r:id="rId10"/>
    <sheet name="●88" sheetId="11" r:id="rId11"/>
    <sheet name="●89" sheetId="12" r:id="rId12"/>
    <sheet name="●90" sheetId="13" r:id="rId13"/>
    <sheet name="●91" sheetId="14" r:id="rId14"/>
    <sheet name="●92その1" sheetId="15" r:id="rId15"/>
    <sheet name="●92その2" sheetId="16" r:id="rId16"/>
    <sheet name="●92その３" sheetId="17" r:id="rId17"/>
  </sheets>
  <externalReferences>
    <externalReference r:id="rId20"/>
  </externalReferences>
  <definedNames>
    <definedName name="_xlnm.Print_Area" localSheetId="4">'●86その1'!$A$1:$L$22</definedName>
    <definedName name="_xlnm.Print_Area" localSheetId="6">'●86その3'!$A:$O</definedName>
    <definedName name="_xlnm.Print_Area" localSheetId="11">'●89'!$A$1:$X$45</definedName>
    <definedName name="_xlnm.Print_Area" localSheetId="15">'●92その2'!$A:$M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<sst xmlns="http://schemas.openxmlformats.org/spreadsheetml/2006/main" count="825" uniqueCount="494">
  <si>
    <t>83　新設住宅の着工状況(県下)</t>
  </si>
  <si>
    <t>区分</t>
  </si>
  <si>
    <t>総数</t>
  </si>
  <si>
    <t>木造</t>
  </si>
  <si>
    <t>鉄筋</t>
  </si>
  <si>
    <t>鉄骨造</t>
  </si>
  <si>
    <t>その他</t>
  </si>
  <si>
    <t>年度</t>
  </si>
  <si>
    <t>コンクリート造</t>
  </si>
  <si>
    <t>ブロック造</t>
  </si>
  <si>
    <t>(単位：戸，㎡)</t>
  </si>
  <si>
    <t>総　数</t>
  </si>
  <si>
    <t>持　家</t>
  </si>
  <si>
    <t>貸　家</t>
  </si>
  <si>
    <t>給 与 住 宅</t>
  </si>
  <si>
    <t>分 譲 住 宅</t>
  </si>
  <si>
    <t>戸数</t>
  </si>
  <si>
    <t>床面積</t>
  </si>
  <si>
    <t>84  建築基準法関係届出数</t>
  </si>
  <si>
    <t xml:space="preserve">    その１　建築確認申請取扱件数</t>
  </si>
  <si>
    <t>合　計</t>
  </si>
  <si>
    <t>建築設備</t>
  </si>
  <si>
    <t>工作物</t>
  </si>
  <si>
    <t>受付</t>
  </si>
  <si>
    <t>確認</t>
  </si>
  <si>
    <t>棟数</t>
  </si>
  <si>
    <t>床面積</t>
  </si>
  <si>
    <t>木   造   計</t>
  </si>
  <si>
    <t>専用住宅</t>
  </si>
  <si>
    <t>兼用住宅</t>
  </si>
  <si>
    <t>農家・養蚕・漁業者住宅</t>
  </si>
  <si>
    <t>付属家</t>
  </si>
  <si>
    <t>ホテル・簡易旅館・旅館・料亭</t>
  </si>
  <si>
    <t>事務所・銀行・店舗・百貨店</t>
  </si>
  <si>
    <t>劇場・映画館・病院</t>
  </si>
  <si>
    <t>浴場</t>
  </si>
  <si>
    <t>工場・倉庫</t>
  </si>
  <si>
    <t>土蔵</t>
  </si>
  <si>
    <t>非木造</t>
  </si>
  <si>
    <t>〈市資産税課：固定資産概要調書〉</t>
  </si>
  <si>
    <t>（注）法定免税点未満のものも含まれる。</t>
  </si>
  <si>
    <t>居　住　世　帯　な　し</t>
  </si>
  <si>
    <t>総　　数</t>
  </si>
  <si>
    <t>空き家</t>
  </si>
  <si>
    <t>建設中</t>
  </si>
  <si>
    <t>住宅数</t>
  </si>
  <si>
    <t>世帯数</t>
  </si>
  <si>
    <t>世帯人員</t>
  </si>
  <si>
    <t>持ち家</t>
  </si>
  <si>
    <t>借家</t>
  </si>
  <si>
    <t>その３　住宅の種類，家賃別借家数</t>
  </si>
  <si>
    <t>１か月当たり家賃・間代別借家数</t>
  </si>
  <si>
    <t>１か月当たり</t>
  </si>
  <si>
    <t>家賃・間代(円)</t>
  </si>
  <si>
    <t>不詳</t>
  </si>
  <si>
    <t>家賃50円</t>
  </si>
  <si>
    <t>を含む</t>
  </si>
  <si>
    <t>未満</t>
  </si>
  <si>
    <t>(普通世帯数)</t>
  </si>
  <si>
    <t>(１世帯当たり人員)</t>
  </si>
  <si>
    <t>-</t>
  </si>
  <si>
    <t>その５　都市計画の地域区分別，住宅数・世帯数</t>
  </si>
  <si>
    <t>都市計画区域</t>
  </si>
  <si>
    <t>市街化区域</t>
  </si>
  <si>
    <t>工業区域</t>
  </si>
  <si>
    <t>工業Ａ区域</t>
  </si>
  <si>
    <t>工 業 専 用 地 域</t>
  </si>
  <si>
    <t>工業専用地域とその他</t>
  </si>
  <si>
    <t>工業地域</t>
  </si>
  <si>
    <t>工業地域とその他</t>
  </si>
  <si>
    <t>工業Ｂ区域</t>
  </si>
  <si>
    <t>準工業地域</t>
  </si>
  <si>
    <t>準工業地域とその他</t>
  </si>
  <si>
    <t>商業区域</t>
  </si>
  <si>
    <t>商業Ａ区域</t>
  </si>
  <si>
    <t>商業地域</t>
  </si>
  <si>
    <t>商業Ｂ区域</t>
  </si>
  <si>
    <t>近隣商業地域</t>
  </si>
  <si>
    <t>近隣商業地域とその他</t>
  </si>
  <si>
    <t>住居区域</t>
  </si>
  <si>
    <t>住居地域</t>
  </si>
  <si>
    <t>準住居地域</t>
  </si>
  <si>
    <t>第２種住居地域</t>
  </si>
  <si>
    <t>第１種住居地域</t>
  </si>
  <si>
    <t>住居地域混同</t>
  </si>
  <si>
    <t>住居地域とその他</t>
  </si>
  <si>
    <t>中高層住居専用地域</t>
  </si>
  <si>
    <t>中高層住居専用地域とその他</t>
  </si>
  <si>
    <t>第２種低層住居専用地域</t>
  </si>
  <si>
    <t>第１種低層住居専用地域</t>
  </si>
  <si>
    <t>市街化調整区域</t>
  </si>
  <si>
    <t>都市計画区域以外の区域</t>
  </si>
  <si>
    <t>&lt;特　　　掲&gt;</t>
  </si>
  <si>
    <t>防火区域(防火地域及び準防火地域)</t>
  </si>
  <si>
    <t>建設戸数</t>
  </si>
  <si>
    <t>簡易耐火</t>
  </si>
  <si>
    <t>低層耐火</t>
  </si>
  <si>
    <t>中層耐火</t>
  </si>
  <si>
    <t>高層耐火</t>
  </si>
  <si>
    <t>平　屋</t>
  </si>
  <si>
    <t>二　階</t>
  </si>
  <si>
    <t>（　　県　　　営　　）</t>
  </si>
  <si>
    <t>管理戸数</t>
  </si>
  <si>
    <t>（　　市　　　営　　）</t>
  </si>
  <si>
    <t>各年度末現在(単位：ha)</t>
  </si>
  <si>
    <t>近隣公園</t>
  </si>
  <si>
    <t>風致公園</t>
  </si>
  <si>
    <t>箇所</t>
  </si>
  <si>
    <t>面積</t>
  </si>
  <si>
    <t>&lt;市みどり課&gt;</t>
  </si>
  <si>
    <t>高知市</t>
  </si>
  <si>
    <t>南国市</t>
  </si>
  <si>
    <t>春野町</t>
  </si>
  <si>
    <t>市街化区域面積</t>
  </si>
  <si>
    <t>第一種低層住居専用地域</t>
  </si>
  <si>
    <t>第二種低層住居専用地域</t>
  </si>
  <si>
    <t>工業専用地域</t>
  </si>
  <si>
    <t>&lt;市都市計画課&gt;</t>
  </si>
  <si>
    <t>90　土 地 区 画 整 理 事 業</t>
  </si>
  <si>
    <t>種別</t>
  </si>
  <si>
    <t>総事業費</t>
  </si>
  <si>
    <t>事業年度</t>
  </si>
  <si>
    <t>(ha)</t>
  </si>
  <si>
    <t>(千円)</t>
  </si>
  <si>
    <t>戦災復興</t>
  </si>
  <si>
    <t>行政庁</t>
  </si>
  <si>
    <t>昭和21</t>
  </si>
  <si>
    <t>下知</t>
  </si>
  <si>
    <t>公共</t>
  </si>
  <si>
    <t>昭和58</t>
  </si>
  <si>
    <t>江ノ口北部</t>
  </si>
  <si>
    <t>高須</t>
  </si>
  <si>
    <t>平成 2</t>
  </si>
  <si>
    <t>平成2</t>
  </si>
  <si>
    <t>弥右衛門</t>
  </si>
  <si>
    <t>平成元</t>
  </si>
  <si>
    <t>潮江西部</t>
  </si>
  <si>
    <t>平成 8</t>
  </si>
  <si>
    <t>高知駅周辺</t>
  </si>
  <si>
    <t>瀬戸団地</t>
  </si>
  <si>
    <t>個人</t>
  </si>
  <si>
    <t>昭和43</t>
  </si>
  <si>
    <t>昭和46</t>
  </si>
  <si>
    <t>瀬戸東団地</t>
  </si>
  <si>
    <t>介良団地</t>
  </si>
  <si>
    <t>弥右衛門第一</t>
  </si>
  <si>
    <t>弥右衛門第二</t>
  </si>
  <si>
    <t>万々第二</t>
  </si>
  <si>
    <t>平成 3</t>
  </si>
  <si>
    <t>城北</t>
  </si>
  <si>
    <t>組合</t>
  </si>
  <si>
    <t>昭和34</t>
  </si>
  <si>
    <t>潮江第一</t>
  </si>
  <si>
    <t>潮江第二</t>
  </si>
  <si>
    <t>昭和35</t>
  </si>
  <si>
    <t>潮江第三</t>
  </si>
  <si>
    <t>秦第一</t>
  </si>
  <si>
    <t>〃</t>
  </si>
  <si>
    <t>～</t>
  </si>
  <si>
    <t>高知横内第一</t>
  </si>
  <si>
    <t>高知市万々第一</t>
  </si>
  <si>
    <t>塚ノ原第一</t>
  </si>
  <si>
    <t>〃</t>
  </si>
  <si>
    <t>横浜</t>
  </si>
  <si>
    <t>高知市初月</t>
  </si>
  <si>
    <t>平成 7</t>
  </si>
  <si>
    <t>91 市 道 の 現 況</t>
  </si>
  <si>
    <t>舗　装　道　延　長</t>
  </si>
  <si>
    <t>砂利道延長</t>
  </si>
  <si>
    <t>総 延 長</t>
  </si>
  <si>
    <t>計</t>
  </si>
  <si>
    <t>４ｍ未満</t>
  </si>
  <si>
    <t>４ｍ以上６ｍ未満</t>
  </si>
  <si>
    <t>６ｍ以上８ｍ未満</t>
  </si>
  <si>
    <t>８ｍ以上</t>
  </si>
  <si>
    <t>&lt;市道路管理課&gt;</t>
  </si>
  <si>
    <t>92 下　　水　　道</t>
  </si>
  <si>
    <t>整備面積</t>
  </si>
  <si>
    <t>処理面積</t>
  </si>
  <si>
    <t>管渠延長</t>
  </si>
  <si>
    <t>ポンプ場</t>
  </si>
  <si>
    <t>処理場</t>
  </si>
  <si>
    <t>処理区域内</t>
  </si>
  <si>
    <t>水洗便所設置済</t>
  </si>
  <si>
    <t>（ha)</t>
  </si>
  <si>
    <t>(ｍ)</t>
  </si>
  <si>
    <t>(ヶ所)</t>
  </si>
  <si>
    <t>戸　数(戸)</t>
  </si>
  <si>
    <t>戸　数  (戸)</t>
  </si>
  <si>
    <t>公共下水道</t>
  </si>
  <si>
    <t>都市下水路</t>
  </si>
  <si>
    <t>&lt;市下水道建設課&gt;　</t>
  </si>
  <si>
    <t>施　　　　設</t>
  </si>
  <si>
    <t>作　　　　　　　　　業　　　　　　　　　量</t>
  </si>
  <si>
    <t>曝気槽</t>
  </si>
  <si>
    <t>脱水機室</t>
  </si>
  <si>
    <t>消毒室</t>
  </si>
  <si>
    <t>処理方式</t>
  </si>
  <si>
    <t>通水年月</t>
  </si>
  <si>
    <t>(人)</t>
  </si>
  <si>
    <t>下知下水</t>
  </si>
  <si>
    <t>処理場</t>
  </si>
  <si>
    <t>瀬戸下水</t>
  </si>
  <si>
    <t>潮江下水</t>
  </si>
  <si>
    <t>口径（㎜）</t>
  </si>
  <si>
    <t>台数（台）</t>
  </si>
  <si>
    <t>排水能力（㎥/分）</t>
  </si>
  <si>
    <t>コンクリート</t>
  </si>
  <si>
    <t>&lt;市建築指導課&gt;</t>
  </si>
  <si>
    <t>-</t>
  </si>
  <si>
    <t>アパート</t>
  </si>
  <si>
    <t>～</t>
  </si>
  <si>
    <t>300～</t>
  </si>
  <si>
    <t>400～</t>
  </si>
  <si>
    <t>500～</t>
  </si>
  <si>
    <t>700～</t>
  </si>
  <si>
    <t>1000～</t>
  </si>
  <si>
    <t>(注)用途地域未設定の地域を含む。</t>
  </si>
  <si>
    <t>第１種中高層住居専用地域</t>
  </si>
  <si>
    <t>(注)建設年度は申請年度。</t>
  </si>
  <si>
    <t>公　　　　　営　　　　　住　　　　　宅</t>
  </si>
  <si>
    <t>(%)</t>
  </si>
  <si>
    <t>.12. 9</t>
  </si>
  <si>
    <t>…</t>
  </si>
  <si>
    <t>～</t>
  </si>
  <si>
    <t>. 3.25</t>
  </si>
  <si>
    <t>. 4. 1</t>
  </si>
  <si>
    <t>〃</t>
  </si>
  <si>
    <t>. 1. 7</t>
  </si>
  <si>
    <t>. 5. 1</t>
  </si>
  <si>
    <t>～</t>
  </si>
  <si>
    <t>〃</t>
  </si>
  <si>
    <t>.10.21</t>
  </si>
  <si>
    <t>. 9. 2</t>
  </si>
  <si>
    <t>～</t>
  </si>
  <si>
    <t>〃</t>
  </si>
  <si>
    <t>. 8. 6</t>
  </si>
  <si>
    <t>. 9. 1</t>
  </si>
  <si>
    <t>～</t>
  </si>
  <si>
    <t>※</t>
  </si>
  <si>
    <t>〃</t>
  </si>
  <si>
    <t>. 3.14</t>
  </si>
  <si>
    <t>. 5.28</t>
  </si>
  <si>
    <t>〃</t>
  </si>
  <si>
    <t>. 8.29</t>
  </si>
  <si>
    <t>～</t>
  </si>
  <si>
    <t>. 3.31</t>
  </si>
  <si>
    <t>．4.20</t>
  </si>
  <si>
    <t>〃</t>
  </si>
  <si>
    <t>. 2.10</t>
  </si>
  <si>
    <t>．5．2</t>
  </si>
  <si>
    <t>～</t>
  </si>
  <si>
    <t>〃</t>
  </si>
  <si>
    <t>. 7.10</t>
  </si>
  <si>
    <t>.10.29</t>
  </si>
  <si>
    <t>～</t>
  </si>
  <si>
    <t>. 7.21</t>
  </si>
  <si>
    <t>.12.11</t>
  </si>
  <si>
    <t>.12.22</t>
  </si>
  <si>
    <t>.12.18</t>
  </si>
  <si>
    <t>〃</t>
  </si>
  <si>
    <t>. 1.19</t>
  </si>
  <si>
    <t>. 5.10</t>
  </si>
  <si>
    <t>…</t>
  </si>
  <si>
    <t>．9.29</t>
  </si>
  <si>
    <t>…</t>
  </si>
  <si>
    <t>. 8.18</t>
  </si>
  <si>
    <t>．7.11</t>
  </si>
  <si>
    <t>.12.17</t>
  </si>
  <si>
    <t>.12.12</t>
  </si>
  <si>
    <t>～</t>
  </si>
  <si>
    <t>〃</t>
  </si>
  <si>
    <t>.10.20</t>
  </si>
  <si>
    <t>.11.29</t>
  </si>
  <si>
    <t>～</t>
  </si>
  <si>
    <t>. 7. 1</t>
  </si>
  <si>
    <t>.10.15</t>
  </si>
  <si>
    <t>. 3.30</t>
  </si>
  <si>
    <t>.11．1</t>
  </si>
  <si>
    <t>. 1.29</t>
  </si>
  <si>
    <t>．7.27</t>
  </si>
  <si>
    <t>. 6.29</t>
  </si>
  <si>
    <t>. 9.28</t>
  </si>
  <si>
    <t>. 6.15</t>
  </si>
  <si>
    <t>.10.22</t>
  </si>
  <si>
    <t>. 4.10</t>
  </si>
  <si>
    <t>.10. 2</t>
  </si>
  <si>
    <t>～</t>
  </si>
  <si>
    <t>〃</t>
  </si>
  <si>
    <t>. 3. 5</t>
  </si>
  <si>
    <t>. 1.10</t>
  </si>
  <si>
    <t>～</t>
  </si>
  <si>
    <t>. 1.18</t>
  </si>
  <si>
    <t>. 9.12</t>
  </si>
  <si>
    <t>(注)※印は現在実施中。</t>
  </si>
  <si>
    <t>(ha)</t>
  </si>
  <si>
    <t>(ha)</t>
  </si>
  <si>
    <t>公　共　下　水　道</t>
  </si>
  <si>
    <t>都　市　下　水　路</t>
  </si>
  <si>
    <t>施　　　　　　　　　　　　　　設</t>
  </si>
  <si>
    <t>87　公 営 住 宅 の 状 況</t>
  </si>
  <si>
    <t>88　都  市  公  園</t>
  </si>
  <si>
    <t>施行
面積</t>
  </si>
  <si>
    <t>換地処分
年月日</t>
  </si>
  <si>
    <t>事業許可
年月日</t>
  </si>
  <si>
    <t>公共用
地率</t>
  </si>
  <si>
    <t>減歩
率</t>
  </si>
  <si>
    <t>処理
面積</t>
  </si>
  <si>
    <t>処理
人口</t>
  </si>
  <si>
    <t>鉄骨・鉄筋</t>
  </si>
  <si>
    <t>昭和</t>
  </si>
  <si>
    <t>平成</t>
  </si>
  <si>
    <t>年</t>
  </si>
  <si>
    <t>昭　和</t>
  </si>
  <si>
    <t>平　成</t>
  </si>
  <si>
    <t>58　年</t>
  </si>
  <si>
    <t>５　年</t>
  </si>
  <si>
    <t>併用住宅</t>
  </si>
  <si>
    <t>商業地域とその他</t>
  </si>
  <si>
    <t>同居
世帯</t>
  </si>
  <si>
    <t>主世帯</t>
  </si>
  <si>
    <t>区　　　　分</t>
  </si>
  <si>
    <t>第一種住居地域</t>
  </si>
  <si>
    <t>第二種住居地域</t>
  </si>
  <si>
    <t>コンクリ
ート舗装</t>
  </si>
  <si>
    <t>アスファ
ルト舗装</t>
  </si>
  <si>
    <t>区　　分</t>
  </si>
  <si>
    <t>総　　　　　　　数</t>
  </si>
  <si>
    <t>建築基準法第６条該当</t>
  </si>
  <si>
    <t>86　住宅･土地統計調査の概況</t>
  </si>
  <si>
    <t>&lt;総務省統計局：住宅･土地統計調査報告&gt;</t>
  </si>
  <si>
    <t>&lt;総務省統計局：住宅･土地統計調査報告&gt;</t>
  </si>
  <si>
    <t>86　住宅･土地統計調査の概況（つづき)</t>
  </si>
  <si>
    <t>その２　建築計画通知取扱件数</t>
  </si>
  <si>
    <t>その１　下水道施設</t>
  </si>
  <si>
    <t>その２　処 　理　 場</t>
  </si>
  <si>
    <t>その３　排水ポンプ台数等</t>
  </si>
  <si>
    <t>昭和42</t>
  </si>
  <si>
    <t>&lt;市下水道保全課&gt;</t>
  </si>
  <si>
    <t>平成20</t>
  </si>
  <si>
    <t>&lt;県住宅企画課：建築統計年報&gt;</t>
  </si>
  <si>
    <t>&lt;県住宅企画課：建築統計年報&gt;</t>
  </si>
  <si>
    <t>(千㎥)</t>
  </si>
  <si>
    <t>-</t>
  </si>
  <si>
    <t>その１ 構　造　別　戸　数</t>
  </si>
  <si>
    <t>各年10月1日現在</t>
  </si>
  <si>
    <t>各年10月1日現在</t>
  </si>
  <si>
    <t>市街化
区域</t>
  </si>
  <si>
    <t>市街化
調整区域</t>
  </si>
  <si>
    <t>元</t>
  </si>
  <si>
    <t>各年度末(単位：ha)</t>
  </si>
  <si>
    <t>第一種中高層
住宅専用地域</t>
  </si>
  <si>
    <t>第二種中高層
住居専用地域</t>
  </si>
  <si>
    <t>89　高知広域</t>
  </si>
  <si>
    <t>都市計画区域</t>
  </si>
  <si>
    <t>&lt;県都市計画課&gt;</t>
  </si>
  <si>
    <t>53年度</t>
  </si>
  <si>
    <t>1）学校，病院，映画館，ホテル，共同住宅，倉庫等で床面積が100㎡を超す建築物。</t>
  </si>
  <si>
    <t>3）木造以外の建築物で床面積が200㎡を超す建築物，又は２階建て以上の建築物。</t>
  </si>
  <si>
    <t>4） 1）～3）以外で都市計画区域内の建築物。</t>
  </si>
  <si>
    <t>各年１月１日現在(単位：㎡)</t>
  </si>
  <si>
    <t>専用住宅1)</t>
  </si>
  <si>
    <t>(注)総数および1)には，住宅の所有の関係「不詳」を含む。</t>
  </si>
  <si>
    <t>街区公園 1）</t>
  </si>
  <si>
    <t>緑地その他 2)</t>
  </si>
  <si>
    <t>1)児童遊園，交通公園を含む。</t>
  </si>
  <si>
    <t>2)地区公園，総合公園，歴史公園 (各１箇所) を含む。</t>
  </si>
  <si>
    <t>潮江東部</t>
  </si>
  <si>
    <t>中久万第一</t>
  </si>
  <si>
    <t>東久万第一</t>
  </si>
  <si>
    <t>東久万第二</t>
  </si>
  <si>
    <t>平成元</t>
  </si>
  <si>
    <t>標準活性汚泥法</t>
  </si>
  <si>
    <t>&lt;市下水処理場管理課&gt;</t>
  </si>
  <si>
    <t>85　用途別課税家屋</t>
  </si>
  <si>
    <t>西）S44.10</t>
  </si>
  <si>
    <t>東）S58.4</t>
  </si>
  <si>
    <t>居　住　世　帯　あ　り</t>
  </si>
  <si>
    <t>平成15年10月1日現在</t>
  </si>
  <si>
    <t>未満を</t>
  </si>
  <si>
    <t>含まない</t>
  </si>
  <si>
    <t>-</t>
  </si>
  <si>
    <t xml:space="preserve"> 主   世   帯   1)</t>
  </si>
  <si>
    <t>総数 2)</t>
  </si>
  <si>
    <t>店舗その他の併用住宅 1)</t>
  </si>
  <si>
    <t>その２　住宅の種類，所有の関係別住宅数等</t>
  </si>
  <si>
    <t>借家総数</t>
  </si>
  <si>
    <t>その４　収入階級別，普通世帯数，1世帯当たり人員・居住室数</t>
  </si>
  <si>
    <t>第２種中高層住居専用地域</t>
  </si>
  <si>
    <t>中高層住居専用地域混合</t>
  </si>
  <si>
    <t>低層住居専用地域</t>
  </si>
  <si>
    <t>低層住居専用地域混合</t>
  </si>
  <si>
    <t>非線引きの区域</t>
  </si>
  <si>
    <t>住　宅　数</t>
  </si>
  <si>
    <t>世　帯　数</t>
  </si>
  <si>
    <t>S62.4</t>
  </si>
  <si>
    <t>S57.10</t>
  </si>
  <si>
    <t>年</t>
  </si>
  <si>
    <t>平成13年</t>
  </si>
  <si>
    <t>普通世帯数</t>
  </si>
  <si>
    <t>(再掲)住宅</t>
  </si>
  <si>
    <t>に同居する</t>
  </si>
  <si>
    <t>50円
未満</t>
  </si>
  <si>
    <t>20万円
以上</t>
  </si>
  <si>
    <t>店舗</t>
  </si>
  <si>
    <t>その他の</t>
  </si>
  <si>
    <t>(１世帯当たり居住室数)</t>
  </si>
  <si>
    <t>その２　利用関係別戸数および面積</t>
  </si>
  <si>
    <t>その１　居住世帯の有無別住宅数および住宅以外で居住する建物数の推移</t>
  </si>
  <si>
    <t>1-1　1）</t>
  </si>
  <si>
    <t>1-2 2）</t>
  </si>
  <si>
    <t>1-3 3）</t>
  </si>
  <si>
    <t>1-4 4）</t>
  </si>
  <si>
    <t>万円</t>
  </si>
  <si>
    <t>200～</t>
  </si>
  <si>
    <t>300万円</t>
  </si>
  <si>
    <t>400万円</t>
  </si>
  <si>
    <t>500万円</t>
  </si>
  <si>
    <t>700万円</t>
  </si>
  <si>
    <t>1000万円</t>
  </si>
  <si>
    <t>1500万円</t>
  </si>
  <si>
    <t>万円</t>
  </si>
  <si>
    <t>以上</t>
  </si>
  <si>
    <t>50円～</t>
  </si>
  <si>
    <t>1万円</t>
  </si>
  <si>
    <t>1～</t>
  </si>
  <si>
    <t>2万円</t>
  </si>
  <si>
    <t>2～</t>
  </si>
  <si>
    <t>4万円</t>
  </si>
  <si>
    <t>6万円</t>
  </si>
  <si>
    <t>8万円</t>
  </si>
  <si>
    <t>10万円</t>
  </si>
  <si>
    <t>15万円</t>
  </si>
  <si>
    <t>20万円</t>
  </si>
  <si>
    <t>4～</t>
  </si>
  <si>
    <t>6～</t>
  </si>
  <si>
    <t>8～</t>
  </si>
  <si>
    <t>10～</t>
  </si>
  <si>
    <t>15～</t>
  </si>
  <si>
    <t>円</t>
  </si>
  <si>
    <t>一部H17.4</t>
  </si>
  <si>
    <t>(注1)標本調査による推定値であるため，10位を四捨五入して100位まで，又は100位を四捨五入して１000位までを有効</t>
  </si>
  <si>
    <t xml:space="preserve"> 数字として表章した。したがって，表中の個々の数字の合計が必ずしも総数とは一致しない。</t>
  </si>
  <si>
    <t>平成13年度</t>
  </si>
  <si>
    <t>17年度末</t>
  </si>
  <si>
    <t>平成18年4月1日現在</t>
  </si>
  <si>
    <t>平成18年4月1日現在(単位：ｍ)</t>
  </si>
  <si>
    <t>平成18年4月1日現在</t>
  </si>
  <si>
    <t>平成18年4月1日現在</t>
  </si>
  <si>
    <t>&lt;県公営住宅課&gt;&lt;市住宅課&gt;</t>
  </si>
  <si>
    <t>1-1 1）</t>
  </si>
  <si>
    <t>1-2 2）</t>
  </si>
  <si>
    <t>1-3 3）</t>
  </si>
  <si>
    <t>1-4 4）</t>
  </si>
  <si>
    <t>2）木造建築物で床面積が500㎡を超す，３階建て以上，高さが13ｍを超す，軒高が13ｍを超すのいずれかに該当する</t>
  </si>
  <si>
    <t>建築物。</t>
  </si>
  <si>
    <t>いの町</t>
  </si>
  <si>
    <t>香美市　土佐山田町</t>
  </si>
  <si>
    <t>(㎥）</t>
  </si>
  <si>
    <t>-</t>
  </si>
  <si>
    <t>400～1800</t>
  </si>
  <si>
    <t>150～1800</t>
  </si>
  <si>
    <t>軽 舗 装
(簡易ｱｽﾌｧﾙﾄ)</t>
  </si>
  <si>
    <t>棟数および床面積</t>
  </si>
  <si>
    <t>　　一人もいない住宅。</t>
  </si>
  <si>
    <t>(注2)｢一時現在者のみの住宅」とは昼間だけ使用，または交代で寝泊りしているなど，そこにふだん居住している者が</t>
  </si>
  <si>
    <t>注)｢-｣は調査又は集計したが，該当数字のないものを示す。</t>
  </si>
  <si>
    <t xml:space="preserve"> ｢0｣は調査又は集計したが，該当数字が表章単位に満たないものを示す。</t>
  </si>
  <si>
    <t>居住世帯
あり</t>
  </si>
  <si>
    <t>居住世帯
なし</t>
  </si>
  <si>
    <t>住宅以外
で人が
居住する
建物数</t>
  </si>
  <si>
    <t>住宅以外
の建物に
居住する
世帯</t>
  </si>
  <si>
    <t>1人当たり
面積(㎡)</t>
  </si>
  <si>
    <t>区　分</t>
  </si>
  <si>
    <t>沈澱池</t>
  </si>
  <si>
    <t>晴天時
一日
平均
処理量</t>
  </si>
  <si>
    <t>晴天時
一日
最大
処理量</t>
  </si>
  <si>
    <t>年総処
理水量</t>
  </si>
  <si>
    <t>高級処
理水量</t>
  </si>
  <si>
    <t>同居世帯
なし</t>
  </si>
  <si>
    <t>同居世帯
あり</t>
  </si>
  <si>
    <t>一時現在
者のみ</t>
  </si>
  <si>
    <t>住宅以外
で人が
居住する
建物数</t>
  </si>
  <si>
    <t>住　　　宅　　　総　　　数</t>
  </si>
  <si>
    <t>１住宅
当たり
居住室数</t>
  </si>
  <si>
    <t>１住宅
当たり
居住室
の畳数</t>
  </si>
  <si>
    <t>1人
当たり
居住室
の畳数</t>
  </si>
  <si>
    <t>１室
当たり
人員</t>
  </si>
  <si>
    <t>１住宅
当たり
延べ面積
（㎡）</t>
  </si>
  <si>
    <t xml:space="preserve">      建物に居住する世帯</t>
  </si>
  <si>
    <t>　主   世   帯   1)</t>
  </si>
  <si>
    <t>　 同居世帯・住宅以外の</t>
  </si>
  <si>
    <t>2)世帯の収入階級「不詳」を含む。</t>
  </si>
  <si>
    <t>1)住宅の所有関係「不詳」を含む。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</si>
</sst>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  <numFmt numFmtId="197" formatCode="_ * #,##0.000_ ;_ * \-#,##0.000_ ;_ * &quot;-&quot;??_ ;_ @_ "/>
    <numFmt numFmtId="198" formatCode="_ * #,##0.0000_ ;_ * \-#,##0.0000_ ;_ * &quot;-&quot;??_ ;_ @_ "/>
    <numFmt numFmtId="199" formatCode="_ * #,##0.0_ ;_ * \-#,##0.0_ ;_ * &quot;-&quot;??_ ;_ @_ "/>
    <numFmt numFmtId="200" formatCode="_ * #,##0_ ;_ * \-#,##0_ ;_ * &quot;-&quot;??_ ;_ @_ "/>
    <numFmt numFmtId="201" formatCode="0.00_ "/>
    <numFmt numFmtId="202" formatCode="#,###;&quot;△ &quot;#,###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.5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0" xfId="17" applyNumberFormat="1" applyFont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17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1" fontId="4" fillId="0" borderId="0" xfId="17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41" fontId="4" fillId="0" borderId="0" xfId="17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0" fontId="4" fillId="0" borderId="0" xfId="0" applyNumberFormat="1" applyFont="1" applyBorder="1" applyAlignment="1">
      <alignment horizontal="left" vertical="center"/>
    </xf>
    <xf numFmtId="40" fontId="4" fillId="0" borderId="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58" fontId="4" fillId="0" borderId="0" xfId="0" applyNumberFormat="1" applyFont="1" applyAlignment="1">
      <alignment vertical="center"/>
    </xf>
    <xf numFmtId="38" fontId="5" fillId="0" borderId="0" xfId="17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38" fontId="6" fillId="0" borderId="0" xfId="17" applyFont="1" applyFill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38" fontId="6" fillId="0" borderId="0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left" vertical="center"/>
    </xf>
    <xf numFmtId="38" fontId="6" fillId="0" borderId="21" xfId="17" applyFont="1" applyFill="1" applyBorder="1" applyAlignment="1">
      <alignment horizontal="left" vertical="center"/>
    </xf>
    <xf numFmtId="38" fontId="6" fillId="0" borderId="6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2" fontId="4" fillId="0" borderId="0" xfId="0" applyNumberFormat="1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9" fillId="0" borderId="0" xfId="0" applyFont="1" applyAlignment="1">
      <alignment horizontal="left" vertical="center" indent="2"/>
    </xf>
    <xf numFmtId="0" fontId="8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 shrinkToFit="1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40" fontId="4" fillId="0" borderId="0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horizontal="right" vertical="center"/>
    </xf>
    <xf numFmtId="38" fontId="4" fillId="0" borderId="0" xfId="17" applyFont="1" applyFill="1" applyAlignment="1">
      <alignment horizontal="right" vertical="center"/>
    </xf>
    <xf numFmtId="57" fontId="4" fillId="0" borderId="0" xfId="0" applyNumberFormat="1" applyFont="1" applyAlignment="1">
      <alignment horizontal="left" vertical="center"/>
    </xf>
    <xf numFmtId="57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indent="3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center" indent="2"/>
    </xf>
    <xf numFmtId="0" fontId="9" fillId="0" borderId="21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38" fontId="8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38" fontId="6" fillId="0" borderId="21" xfId="17" applyFont="1" applyFill="1" applyBorder="1" applyAlignment="1">
      <alignment horizontal="distributed" vertical="center"/>
    </xf>
    <xf numFmtId="38" fontId="6" fillId="0" borderId="10" xfId="17" applyFont="1" applyFill="1" applyBorder="1" applyAlignment="1">
      <alignment horizontal="distributed" vertical="center"/>
    </xf>
    <xf numFmtId="38" fontId="6" fillId="0" borderId="2" xfId="17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vertical="center"/>
    </xf>
    <xf numFmtId="40" fontId="8" fillId="0" borderId="0" xfId="17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shrinkToFit="1"/>
    </xf>
    <xf numFmtId="202" fontId="6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38" fontId="8" fillId="0" borderId="16" xfId="17" applyFont="1" applyFill="1" applyBorder="1" applyAlignment="1">
      <alignment vertical="center"/>
    </xf>
    <xf numFmtId="38" fontId="4" fillId="0" borderId="16" xfId="17" applyFont="1" applyFill="1" applyBorder="1" applyAlignment="1">
      <alignment vertical="center"/>
    </xf>
    <xf numFmtId="38" fontId="4" fillId="0" borderId="16" xfId="17" applyFont="1" applyFill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5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38" fontId="5" fillId="0" borderId="0" xfId="17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6" fillId="0" borderId="0" xfId="17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38" fontId="6" fillId="0" borderId="0" xfId="17" applyFont="1" applyFill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0" fillId="0" borderId="5" xfId="0" applyBorder="1" applyAlignment="1">
      <alignment horizontal="distributed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9" fillId="0" borderId="1" xfId="0" applyFont="1" applyFill="1" applyBorder="1" applyAlignment="1">
      <alignment horizontal="distributed" vertical="center" wrapText="1" shrinkToFit="1"/>
    </xf>
    <xf numFmtId="0" fontId="9" fillId="0" borderId="6" xfId="0" applyFont="1" applyFill="1" applyBorder="1" applyAlignment="1">
      <alignment horizontal="distributed" vertical="center" wrapText="1" shrinkToFit="1"/>
    </xf>
    <xf numFmtId="0" fontId="9" fillId="0" borderId="2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41" fontId="8" fillId="0" borderId="0" xfId="17" applyNumberFormat="1" applyFont="1" applyBorder="1" applyAlignment="1">
      <alignment horizontal="right" vertical="center"/>
    </xf>
    <xf numFmtId="41" fontId="8" fillId="0" borderId="0" xfId="17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41" fontId="4" fillId="0" borderId="0" xfId="17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202" fontId="6" fillId="0" borderId="0" xfId="17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202" fontId="6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02" fontId="6" fillId="0" borderId="0" xfId="17" applyNumberFormat="1" applyFont="1" applyFill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2" xfId="0" applyFont="1" applyBorder="1" applyAlignment="1">
      <alignment horizontal="center" vertical="distributed" textRotation="255" wrapText="1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5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38" fontId="4" fillId="0" borderId="0" xfId="17" applyFont="1" applyBorder="1" applyAlignment="1">
      <alignment horizontal="center" vertical="center"/>
    </xf>
    <xf numFmtId="196" fontId="4" fillId="0" borderId="0" xfId="17" applyNumberFormat="1" applyFont="1" applyBorder="1" applyAlignment="1" quotePrefix="1">
      <alignment horizontal="center" vertical="center"/>
    </xf>
    <xf numFmtId="196" fontId="4" fillId="0" borderId="0" xfId="17" applyNumberFormat="1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0" xfId="17" applyNumberFormat="1" applyFont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196" fontId="8" fillId="0" borderId="0" xfId="17" applyNumberFormat="1" applyFont="1" applyBorder="1" applyAlignment="1" quotePrefix="1">
      <alignment horizontal="center" vertical="center"/>
    </xf>
    <xf numFmtId="196" fontId="8" fillId="0" borderId="0" xfId="17" applyNumberFormat="1" applyFont="1" applyBorder="1" applyAlignment="1">
      <alignment horizontal="center" vertical="center"/>
    </xf>
    <xf numFmtId="196" fontId="8" fillId="0" borderId="0" xfId="17" applyNumberFormat="1" applyFont="1" applyAlignment="1">
      <alignment horizontal="center" vertical="center"/>
    </xf>
    <xf numFmtId="38" fontId="4" fillId="0" borderId="0" xfId="17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196" fontId="4" fillId="0" borderId="0" xfId="17" applyNumberFormat="1" applyFont="1" applyAlignment="1" quotePrefix="1">
      <alignment horizontal="center" vertical="center"/>
    </xf>
    <xf numFmtId="196" fontId="4" fillId="0" borderId="0" xfId="17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885825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88582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7524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09600"/>
          <a:ext cx="72390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2819400"/>
          <a:ext cx="723900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2076450</xdr:colOff>
      <xdr:row>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23812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180975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790575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3335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11442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9"/>
        <xdr:cNvSpPr>
          <a:spLocks/>
        </xdr:cNvSpPr>
      </xdr:nvSpPr>
      <xdr:spPr>
        <a:xfrm>
          <a:off x="9525" y="619125"/>
          <a:ext cx="111442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24</xdr:col>
      <xdr:colOff>0</xdr:colOff>
      <xdr:row>6</xdr:row>
      <xdr:rowOff>0</xdr:rowOff>
    </xdr:to>
    <xdr:sp>
      <xdr:nvSpPr>
        <xdr:cNvPr id="2" name="Line 20"/>
        <xdr:cNvSpPr>
          <a:spLocks/>
        </xdr:cNvSpPr>
      </xdr:nvSpPr>
      <xdr:spPr>
        <a:xfrm flipV="1">
          <a:off x="12611100" y="609600"/>
          <a:ext cx="112395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2\share_0109$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1.75390625" style="27" customWidth="1"/>
    <col min="2" max="8" width="11.375" style="27" customWidth="1"/>
    <col min="9" max="16384" width="8.875" style="27" customWidth="1"/>
  </cols>
  <sheetData>
    <row r="1" spans="1:8" s="7" customFormat="1" ht="18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3:5" ht="12">
      <c r="C2" s="3"/>
      <c r="D2" s="3"/>
      <c r="E2" s="3"/>
    </row>
    <row r="3" spans="1:8" ht="12" customHeight="1">
      <c r="A3" s="223" t="s">
        <v>344</v>
      </c>
      <c r="B3" s="223"/>
      <c r="C3" s="223"/>
      <c r="D3" s="223"/>
      <c r="E3" s="223"/>
      <c r="F3" s="223"/>
      <c r="G3" s="223"/>
      <c r="H3" s="223"/>
    </row>
    <row r="4" spans="2:6" ht="4.5" customHeight="1">
      <c r="B4" s="28"/>
      <c r="C4" s="29"/>
      <c r="D4" s="29"/>
      <c r="E4" s="29"/>
      <c r="F4" s="20"/>
    </row>
    <row r="5" spans="1:8" ht="18" customHeight="1">
      <c r="A5" s="30" t="s">
        <v>1</v>
      </c>
      <c r="B5" s="219" t="s">
        <v>2</v>
      </c>
      <c r="C5" s="221" t="s">
        <v>3</v>
      </c>
      <c r="D5" s="86" t="s">
        <v>309</v>
      </c>
      <c r="E5" s="86" t="s">
        <v>4</v>
      </c>
      <c r="F5" s="221" t="s">
        <v>5</v>
      </c>
      <c r="G5" s="91" t="s">
        <v>207</v>
      </c>
      <c r="H5" s="217" t="s">
        <v>6</v>
      </c>
    </row>
    <row r="6" spans="1:8" ht="18" customHeight="1">
      <c r="A6" s="31" t="s">
        <v>7</v>
      </c>
      <c r="B6" s="220"/>
      <c r="C6" s="222"/>
      <c r="D6" s="92" t="s">
        <v>8</v>
      </c>
      <c r="E6" s="92" t="s">
        <v>8</v>
      </c>
      <c r="F6" s="222"/>
      <c r="G6" s="89" t="s">
        <v>9</v>
      </c>
      <c r="H6" s="218"/>
    </row>
    <row r="7" spans="1:8" ht="4.5" customHeight="1">
      <c r="A7" s="33"/>
      <c r="B7" s="29"/>
      <c r="C7" s="29"/>
      <c r="D7" s="29"/>
      <c r="E7" s="29"/>
      <c r="F7" s="29"/>
      <c r="G7" s="29"/>
      <c r="H7" s="29"/>
    </row>
    <row r="8" spans="1:8" ht="15" customHeight="1">
      <c r="A8" s="15" t="s">
        <v>443</v>
      </c>
      <c r="B8" s="11">
        <f>SUM(C8:H8)</f>
        <v>6573</v>
      </c>
      <c r="C8" s="11">
        <v>2387</v>
      </c>
      <c r="D8" s="11">
        <v>460</v>
      </c>
      <c r="E8" s="11">
        <v>1415</v>
      </c>
      <c r="F8" s="11">
        <v>2308</v>
      </c>
      <c r="G8" s="11">
        <v>0</v>
      </c>
      <c r="H8" s="11">
        <v>3</v>
      </c>
    </row>
    <row r="9" spans="1:8" ht="15" customHeight="1">
      <c r="A9" s="15">
        <v>14</v>
      </c>
      <c r="B9" s="11">
        <f>SUM(C9:H9)</f>
        <v>6362</v>
      </c>
      <c r="C9" s="11">
        <v>2175</v>
      </c>
      <c r="D9" s="11">
        <v>133</v>
      </c>
      <c r="E9" s="11">
        <v>1326</v>
      </c>
      <c r="F9" s="11">
        <v>2728</v>
      </c>
      <c r="G9" s="11">
        <v>0</v>
      </c>
      <c r="H9" s="11">
        <v>0</v>
      </c>
    </row>
    <row r="10" spans="1:8" ht="15" customHeight="1">
      <c r="A10" s="15">
        <v>15</v>
      </c>
      <c r="B10" s="11">
        <f>SUM(C10:H10)</f>
        <v>5815</v>
      </c>
      <c r="C10" s="11">
        <v>2096</v>
      </c>
      <c r="D10" s="11">
        <v>143</v>
      </c>
      <c r="E10" s="11">
        <v>1520</v>
      </c>
      <c r="F10" s="11">
        <v>2054</v>
      </c>
      <c r="G10" s="11">
        <v>1</v>
      </c>
      <c r="H10" s="11">
        <v>1</v>
      </c>
    </row>
    <row r="11" spans="1:8" s="37" customFormat="1" ht="15" customHeight="1">
      <c r="A11" s="15">
        <v>16</v>
      </c>
      <c r="B11" s="11">
        <f>SUM(C11:H11)</f>
        <v>5531</v>
      </c>
      <c r="C11" s="11">
        <v>2286</v>
      </c>
      <c r="D11" s="11">
        <v>342</v>
      </c>
      <c r="E11" s="11">
        <v>1289</v>
      </c>
      <c r="F11" s="11">
        <v>1605</v>
      </c>
      <c r="G11" s="11">
        <v>1</v>
      </c>
      <c r="H11" s="11">
        <v>8</v>
      </c>
    </row>
    <row r="12" spans="1:8" s="37" customFormat="1" ht="15" customHeight="1">
      <c r="A12" s="34">
        <v>17</v>
      </c>
      <c r="B12" s="36">
        <f>SUM(C12:H12)</f>
        <v>4642</v>
      </c>
      <c r="C12" s="36">
        <v>2035</v>
      </c>
      <c r="D12" s="36">
        <v>25</v>
      </c>
      <c r="E12" s="36">
        <v>1134</v>
      </c>
      <c r="F12" s="36">
        <v>1448</v>
      </c>
      <c r="G12" s="36">
        <v>0</v>
      </c>
      <c r="H12" s="36">
        <v>0</v>
      </c>
    </row>
    <row r="13" spans="1:8" ht="4.5" customHeight="1">
      <c r="A13" s="38"/>
      <c r="B13" s="39"/>
      <c r="C13" s="39"/>
      <c r="D13" s="39"/>
      <c r="E13" s="39"/>
      <c r="F13" s="39"/>
      <c r="G13" s="39"/>
      <c r="H13" s="39"/>
    </row>
    <row r="14" ht="5.25" customHeight="1"/>
    <row r="15" ht="12">
      <c r="A15" s="40" t="s">
        <v>340</v>
      </c>
    </row>
  </sheetData>
  <mergeCells count="6">
    <mergeCell ref="A1:H1"/>
    <mergeCell ref="H5:H6"/>
    <mergeCell ref="B5:B6"/>
    <mergeCell ref="C5:C6"/>
    <mergeCell ref="F5:F6"/>
    <mergeCell ref="A3:H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I1"/>
    </sheetView>
  </sheetViews>
  <sheetFormatPr defaultColWidth="9.00390625" defaultRowHeight="13.5"/>
  <cols>
    <col min="1" max="2" width="8.75390625" style="27" customWidth="1"/>
    <col min="3" max="9" width="10.375" style="27" customWidth="1"/>
    <col min="10" max="16384" width="8.875" style="27" customWidth="1"/>
  </cols>
  <sheetData>
    <row r="1" spans="1:9" s="7" customFormat="1" ht="18" customHeight="1">
      <c r="A1" s="216" t="s">
        <v>300</v>
      </c>
      <c r="B1" s="216"/>
      <c r="C1" s="216"/>
      <c r="D1" s="216"/>
      <c r="E1" s="216"/>
      <c r="F1" s="216"/>
      <c r="G1" s="216"/>
      <c r="H1" s="216"/>
      <c r="I1" s="216"/>
    </row>
    <row r="2" spans="1:9" s="7" customFormat="1" ht="12" customHeight="1">
      <c r="A2" s="4"/>
      <c r="B2" s="4"/>
      <c r="C2" s="4"/>
      <c r="D2" s="4"/>
      <c r="E2" s="4"/>
      <c r="F2" s="4"/>
      <c r="G2" s="4"/>
      <c r="H2" s="4"/>
      <c r="I2" s="4"/>
    </row>
    <row r="4" ht="4.5" customHeight="1"/>
    <row r="5" spans="1:9" ht="15" customHeight="1">
      <c r="A5" s="60"/>
      <c r="B5" s="233" t="s">
        <v>1</v>
      </c>
      <c r="C5" s="219" t="s">
        <v>94</v>
      </c>
      <c r="D5" s="277" t="s">
        <v>220</v>
      </c>
      <c r="E5" s="278"/>
      <c r="F5" s="278"/>
      <c r="G5" s="278"/>
      <c r="H5" s="278"/>
      <c r="I5" s="278"/>
    </row>
    <row r="6" spans="1:9" ht="15" customHeight="1">
      <c r="A6" s="223" t="s">
        <v>7</v>
      </c>
      <c r="B6" s="205"/>
      <c r="C6" s="209"/>
      <c r="D6" s="196" t="s">
        <v>3</v>
      </c>
      <c r="E6" s="280" t="s">
        <v>95</v>
      </c>
      <c r="F6" s="281"/>
      <c r="G6" s="196" t="s">
        <v>96</v>
      </c>
      <c r="H6" s="196" t="s">
        <v>97</v>
      </c>
      <c r="I6" s="279" t="s">
        <v>98</v>
      </c>
    </row>
    <row r="7" spans="1:9" ht="15" customHeight="1">
      <c r="A7" s="234"/>
      <c r="B7" s="31"/>
      <c r="C7" s="220"/>
      <c r="D7" s="222"/>
      <c r="E7" s="103" t="s">
        <v>99</v>
      </c>
      <c r="F7" s="103" t="s">
        <v>100</v>
      </c>
      <c r="G7" s="222"/>
      <c r="H7" s="222"/>
      <c r="I7" s="218"/>
    </row>
    <row r="8" spans="1:9" ht="6" customHeight="1">
      <c r="A8" s="29"/>
      <c r="B8" s="48"/>
      <c r="C8" s="29"/>
      <c r="D8" s="29"/>
      <c r="E8" s="29"/>
      <c r="F8" s="29"/>
      <c r="G8" s="29"/>
      <c r="H8" s="29"/>
      <c r="I8" s="29"/>
    </row>
    <row r="9" spans="1:9" ht="12.75" customHeight="1">
      <c r="A9" s="29"/>
      <c r="B9" s="48"/>
      <c r="C9" s="223" t="s">
        <v>101</v>
      </c>
      <c r="D9" s="223"/>
      <c r="E9" s="223"/>
      <c r="F9" s="223"/>
      <c r="G9" s="223"/>
      <c r="H9" s="223"/>
      <c r="I9" s="223"/>
    </row>
    <row r="10" spans="1:9" ht="22.5" customHeight="1">
      <c r="A10" s="223" t="s">
        <v>443</v>
      </c>
      <c r="B10" s="205"/>
      <c r="C10" s="51">
        <f>SUM(D10:I10)</f>
        <v>24</v>
      </c>
      <c r="D10" s="51" t="s">
        <v>343</v>
      </c>
      <c r="E10" s="51" t="s">
        <v>343</v>
      </c>
      <c r="F10" s="51" t="s">
        <v>343</v>
      </c>
      <c r="G10" s="51" t="s">
        <v>343</v>
      </c>
      <c r="H10" s="51">
        <v>24</v>
      </c>
      <c r="I10" s="51" t="s">
        <v>343</v>
      </c>
    </row>
    <row r="11" spans="1:9" ht="22.5" customHeight="1">
      <c r="A11" s="223">
        <v>14</v>
      </c>
      <c r="B11" s="205"/>
      <c r="C11" s="51">
        <f>SUM(D11:I11)</f>
        <v>177</v>
      </c>
      <c r="D11" s="51" t="s">
        <v>343</v>
      </c>
      <c r="E11" s="51" t="s">
        <v>343</v>
      </c>
      <c r="F11" s="51" t="s">
        <v>343</v>
      </c>
      <c r="G11" s="51" t="s">
        <v>343</v>
      </c>
      <c r="H11" s="51">
        <v>24</v>
      </c>
      <c r="I11" s="51">
        <v>153</v>
      </c>
    </row>
    <row r="12" spans="1:9" ht="22.5" customHeight="1">
      <c r="A12" s="223">
        <v>15</v>
      </c>
      <c r="B12" s="205"/>
      <c r="C12" s="51">
        <f>SUM(D12:I12)</f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</row>
    <row r="13" spans="1:9" s="37" customFormat="1" ht="22.5" customHeight="1">
      <c r="A13" s="223">
        <v>16</v>
      </c>
      <c r="B13" s="205"/>
      <c r="C13" s="51">
        <f>SUM(D13:I13)</f>
        <v>133</v>
      </c>
      <c r="D13" s="51">
        <v>0</v>
      </c>
      <c r="E13" s="51">
        <v>0</v>
      </c>
      <c r="F13" s="51">
        <v>0</v>
      </c>
      <c r="G13" s="51">
        <v>0</v>
      </c>
      <c r="H13" s="51">
        <v>56</v>
      </c>
      <c r="I13" s="51">
        <v>77</v>
      </c>
    </row>
    <row r="14" spans="1:9" s="37" customFormat="1" ht="22.5" customHeight="1">
      <c r="A14" s="275">
        <v>17</v>
      </c>
      <c r="B14" s="276"/>
      <c r="C14" s="125">
        <f>SUM(D14:I14)</f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</row>
    <row r="15" spans="1:9" s="37" customFormat="1" ht="13.5" customHeight="1">
      <c r="A15" s="275" t="s">
        <v>444</v>
      </c>
      <c r="B15" s="276"/>
      <c r="C15" s="284">
        <f>SUM(D15:I16)</f>
        <v>2024</v>
      </c>
      <c r="D15" s="283">
        <v>0</v>
      </c>
      <c r="E15" s="283">
        <v>0</v>
      </c>
      <c r="F15" s="283">
        <v>142</v>
      </c>
      <c r="G15" s="283">
        <v>0</v>
      </c>
      <c r="H15" s="283">
        <v>1479</v>
      </c>
      <c r="I15" s="283">
        <v>403</v>
      </c>
    </row>
    <row r="16" spans="1:9" s="37" customFormat="1" ht="13.5" customHeight="1">
      <c r="A16" s="275" t="s">
        <v>102</v>
      </c>
      <c r="B16" s="276"/>
      <c r="C16" s="284"/>
      <c r="D16" s="283"/>
      <c r="E16" s="283"/>
      <c r="F16" s="283"/>
      <c r="G16" s="283"/>
      <c r="H16" s="283"/>
      <c r="I16" s="283"/>
    </row>
    <row r="17" spans="1:9" ht="27.75" customHeight="1">
      <c r="A17" s="29"/>
      <c r="B17" s="48"/>
      <c r="C17" s="282" t="s">
        <v>103</v>
      </c>
      <c r="D17" s="282"/>
      <c r="E17" s="282"/>
      <c r="F17" s="282"/>
      <c r="G17" s="282"/>
      <c r="H17" s="282"/>
      <c r="I17" s="282"/>
    </row>
    <row r="18" spans="1:9" ht="22.5" customHeight="1">
      <c r="A18" s="223" t="s">
        <v>443</v>
      </c>
      <c r="B18" s="205"/>
      <c r="C18" s="51">
        <f>SUM(D18:I18)</f>
        <v>71</v>
      </c>
      <c r="D18" s="51" t="s">
        <v>343</v>
      </c>
      <c r="E18" s="51" t="s">
        <v>343</v>
      </c>
      <c r="F18" s="51" t="s">
        <v>343</v>
      </c>
      <c r="G18" s="51" t="s">
        <v>343</v>
      </c>
      <c r="H18" s="51">
        <v>0</v>
      </c>
      <c r="I18" s="51">
        <v>71</v>
      </c>
    </row>
    <row r="19" spans="1:9" ht="22.5" customHeight="1">
      <c r="A19" s="223">
        <v>14</v>
      </c>
      <c r="B19" s="205"/>
      <c r="C19" s="51">
        <f>SUM(D19:I19)</f>
        <v>0</v>
      </c>
      <c r="D19" s="51" t="s">
        <v>343</v>
      </c>
      <c r="E19" s="51" t="s">
        <v>343</v>
      </c>
      <c r="F19" s="51" t="s">
        <v>343</v>
      </c>
      <c r="G19" s="51" t="s">
        <v>343</v>
      </c>
      <c r="H19" s="51" t="s">
        <v>343</v>
      </c>
      <c r="I19" s="51" t="s">
        <v>343</v>
      </c>
    </row>
    <row r="20" spans="1:9" ht="22.5" customHeight="1">
      <c r="A20" s="223">
        <v>15</v>
      </c>
      <c r="B20" s="205"/>
      <c r="C20" s="51">
        <f>SUM(D20:I20)</f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</row>
    <row r="21" spans="1:9" s="37" customFormat="1" ht="22.5" customHeight="1">
      <c r="A21" s="223">
        <v>16</v>
      </c>
      <c r="B21" s="205"/>
      <c r="C21" s="51">
        <f>SUM(D21:I21)</f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</row>
    <row r="22" spans="1:9" s="37" customFormat="1" ht="22.5" customHeight="1">
      <c r="A22" s="275">
        <v>17</v>
      </c>
      <c r="B22" s="276"/>
      <c r="C22" s="125">
        <f>SUM(D22:I22)</f>
        <v>60</v>
      </c>
      <c r="D22" s="125">
        <v>0</v>
      </c>
      <c r="E22" s="125">
        <v>0</v>
      </c>
      <c r="F22" s="125">
        <v>0</v>
      </c>
      <c r="G22" s="125">
        <v>0</v>
      </c>
      <c r="H22" s="125">
        <v>28</v>
      </c>
      <c r="I22" s="125">
        <v>32</v>
      </c>
    </row>
    <row r="23" spans="1:9" s="37" customFormat="1" ht="13.5" customHeight="1">
      <c r="A23" s="275" t="s">
        <v>444</v>
      </c>
      <c r="B23" s="276"/>
      <c r="C23" s="283">
        <f>SUM(D23:I24)</f>
        <v>3039</v>
      </c>
      <c r="D23" s="283">
        <v>60</v>
      </c>
      <c r="E23" s="283">
        <v>12</v>
      </c>
      <c r="F23" s="283">
        <v>530</v>
      </c>
      <c r="G23" s="283">
        <v>64</v>
      </c>
      <c r="H23" s="283">
        <v>1729</v>
      </c>
      <c r="I23" s="283">
        <v>644</v>
      </c>
    </row>
    <row r="24" spans="1:9" s="37" customFormat="1" ht="13.5" customHeight="1">
      <c r="A24" s="275" t="s">
        <v>102</v>
      </c>
      <c r="B24" s="276"/>
      <c r="C24" s="283"/>
      <c r="D24" s="283"/>
      <c r="E24" s="283"/>
      <c r="F24" s="283"/>
      <c r="G24" s="283"/>
      <c r="H24" s="283"/>
      <c r="I24" s="283"/>
    </row>
    <row r="25" spans="1:9" ht="4.5" customHeight="1">
      <c r="A25" s="29"/>
      <c r="B25" s="38"/>
      <c r="C25" s="29"/>
      <c r="D25" s="29"/>
      <c r="E25" s="29"/>
      <c r="F25" s="29"/>
      <c r="G25" s="29"/>
      <c r="H25" s="29"/>
      <c r="I25" s="29"/>
    </row>
    <row r="26" spans="1:9" ht="6" customHeight="1">
      <c r="A26" s="60"/>
      <c r="B26" s="60"/>
      <c r="C26" s="60"/>
      <c r="D26" s="60"/>
      <c r="E26" s="60"/>
      <c r="F26" s="60"/>
      <c r="G26" s="60"/>
      <c r="H26" s="60"/>
      <c r="I26" s="60"/>
    </row>
    <row r="27" ht="12">
      <c r="A27" s="40" t="s">
        <v>449</v>
      </c>
    </row>
    <row r="28" ht="12">
      <c r="A28" s="50" t="s">
        <v>219</v>
      </c>
    </row>
  </sheetData>
  <mergeCells count="40">
    <mergeCell ref="G23:G24"/>
    <mergeCell ref="A20:B20"/>
    <mergeCell ref="H23:H24"/>
    <mergeCell ref="I23:I24"/>
    <mergeCell ref="D23:D24"/>
    <mergeCell ref="E23:E24"/>
    <mergeCell ref="F23:F24"/>
    <mergeCell ref="A23:B23"/>
    <mergeCell ref="A24:B24"/>
    <mergeCell ref="C23:C24"/>
    <mergeCell ref="A19:B19"/>
    <mergeCell ref="D15:D16"/>
    <mergeCell ref="E15:E16"/>
    <mergeCell ref="A11:B11"/>
    <mergeCell ref="A12:B12"/>
    <mergeCell ref="C15:C16"/>
    <mergeCell ref="A14:B14"/>
    <mergeCell ref="A18:B18"/>
    <mergeCell ref="A15:B15"/>
    <mergeCell ref="A16:B16"/>
    <mergeCell ref="D6:D7"/>
    <mergeCell ref="A21:B21"/>
    <mergeCell ref="C9:I9"/>
    <mergeCell ref="C17:I17"/>
    <mergeCell ref="A13:B13"/>
    <mergeCell ref="A10:B10"/>
    <mergeCell ref="I15:I16"/>
    <mergeCell ref="H15:H16"/>
    <mergeCell ref="G15:G16"/>
    <mergeCell ref="F15:F16"/>
    <mergeCell ref="B5:B6"/>
    <mergeCell ref="A6:A7"/>
    <mergeCell ref="A22:B22"/>
    <mergeCell ref="A1:I1"/>
    <mergeCell ref="C5:C7"/>
    <mergeCell ref="G6:G7"/>
    <mergeCell ref="H6:H7"/>
    <mergeCell ref="D5:I5"/>
    <mergeCell ref="I6:I7"/>
    <mergeCell ref="E6:F6"/>
  </mergeCells>
  <printOptions horizontalCentered="1"/>
  <pageMargins left="0.5905511811023623" right="0.5905511811023623" top="0.7874015748031497" bottom="0.5905511811023623" header="0.5118110236220472" footer="0.5118110236220472"/>
  <pageSetup firstPageNumber="3" useFirstPageNumber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M1"/>
    </sheetView>
  </sheetViews>
  <sheetFormatPr defaultColWidth="9.00390625" defaultRowHeight="13.5"/>
  <cols>
    <col min="1" max="2" width="7.375" style="27" customWidth="1"/>
    <col min="3" max="12" width="6.75390625" style="27" customWidth="1"/>
    <col min="13" max="13" width="9.125" style="27" customWidth="1"/>
    <col min="14" max="16384" width="8.875" style="27" customWidth="1"/>
  </cols>
  <sheetData>
    <row r="1" spans="1:13" s="7" customFormat="1" ht="18" customHeight="1">
      <c r="A1" s="216" t="s">
        <v>301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3" ht="12">
      <c r="M3" s="22" t="s">
        <v>104</v>
      </c>
    </row>
    <row r="4" ht="3.75" customHeight="1">
      <c r="M4" s="22"/>
    </row>
    <row r="5" spans="1:13" ht="15" customHeight="1">
      <c r="A5" s="60"/>
      <c r="B5" s="233" t="s">
        <v>1</v>
      </c>
      <c r="C5" s="232" t="s">
        <v>42</v>
      </c>
      <c r="D5" s="233"/>
      <c r="E5" s="230" t="s">
        <v>363</v>
      </c>
      <c r="F5" s="233"/>
      <c r="G5" s="228" t="s">
        <v>105</v>
      </c>
      <c r="H5" s="228"/>
      <c r="I5" s="228" t="s">
        <v>106</v>
      </c>
      <c r="J5" s="228"/>
      <c r="K5" s="230" t="s">
        <v>364</v>
      </c>
      <c r="L5" s="233"/>
      <c r="M5" s="285" t="s">
        <v>472</v>
      </c>
    </row>
    <row r="6" spans="1:13" ht="15" customHeight="1">
      <c r="A6" s="223" t="s">
        <v>7</v>
      </c>
      <c r="B6" s="205"/>
      <c r="C6" s="234"/>
      <c r="D6" s="235"/>
      <c r="E6" s="231"/>
      <c r="F6" s="235"/>
      <c r="G6" s="229"/>
      <c r="H6" s="229"/>
      <c r="I6" s="229"/>
      <c r="J6" s="229"/>
      <c r="K6" s="231"/>
      <c r="L6" s="235"/>
      <c r="M6" s="286"/>
    </row>
    <row r="7" spans="1:13" ht="15" customHeight="1">
      <c r="A7" s="234"/>
      <c r="B7" s="48"/>
      <c r="C7" s="42" t="s">
        <v>107</v>
      </c>
      <c r="D7" s="43" t="s">
        <v>108</v>
      </c>
      <c r="E7" s="2" t="s">
        <v>107</v>
      </c>
      <c r="F7" s="2" t="s">
        <v>108</v>
      </c>
      <c r="G7" s="2" t="s">
        <v>107</v>
      </c>
      <c r="H7" s="2" t="s">
        <v>108</v>
      </c>
      <c r="I7" s="2" t="s">
        <v>107</v>
      </c>
      <c r="J7" s="2" t="s">
        <v>108</v>
      </c>
      <c r="K7" s="2" t="s">
        <v>107</v>
      </c>
      <c r="L7" s="2" t="s">
        <v>108</v>
      </c>
      <c r="M7" s="231"/>
    </row>
    <row r="8" spans="1:13" ht="4.5" customHeight="1">
      <c r="A8" s="72"/>
      <c r="B8" s="33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21.75" customHeight="1">
      <c r="A9" s="223" t="s">
        <v>443</v>
      </c>
      <c r="B9" s="205"/>
      <c r="C9" s="29">
        <f aca="true" t="shared" si="0" ref="C9:D12">SUM(E9,G9,I9,K9)</f>
        <v>558</v>
      </c>
      <c r="D9" s="73">
        <f t="shared" si="0"/>
        <v>187</v>
      </c>
      <c r="E9" s="29">
        <v>515</v>
      </c>
      <c r="F9" s="73">
        <v>47.1</v>
      </c>
      <c r="G9" s="29">
        <v>16</v>
      </c>
      <c r="H9" s="73">
        <v>22.4</v>
      </c>
      <c r="I9" s="29">
        <v>6</v>
      </c>
      <c r="J9" s="73">
        <v>46.5</v>
      </c>
      <c r="K9" s="29">
        <v>21</v>
      </c>
      <c r="L9" s="73">
        <v>71</v>
      </c>
      <c r="M9" s="29">
        <v>5.73</v>
      </c>
    </row>
    <row r="10" spans="1:13" ht="21.75" customHeight="1">
      <c r="A10" s="223">
        <v>14</v>
      </c>
      <c r="B10" s="205"/>
      <c r="C10" s="29">
        <f t="shared" si="0"/>
        <v>566</v>
      </c>
      <c r="D10" s="73">
        <f t="shared" si="0"/>
        <v>188.7</v>
      </c>
      <c r="E10" s="29">
        <v>522</v>
      </c>
      <c r="F10" s="73">
        <v>47.8</v>
      </c>
      <c r="G10" s="29">
        <v>17</v>
      </c>
      <c r="H10" s="73">
        <v>23.4</v>
      </c>
      <c r="I10" s="29">
        <v>6</v>
      </c>
      <c r="J10" s="73">
        <v>46.5</v>
      </c>
      <c r="K10" s="29">
        <v>21</v>
      </c>
      <c r="L10" s="73">
        <v>71</v>
      </c>
      <c r="M10" s="29">
        <v>5.78</v>
      </c>
    </row>
    <row r="11" spans="1:13" ht="21.75" customHeight="1">
      <c r="A11" s="223">
        <v>15</v>
      </c>
      <c r="B11" s="205"/>
      <c r="C11" s="29">
        <f t="shared" si="0"/>
        <v>576</v>
      </c>
      <c r="D11" s="73">
        <f t="shared" si="0"/>
        <v>190.2</v>
      </c>
      <c r="E11" s="29">
        <v>532</v>
      </c>
      <c r="F11" s="73">
        <v>48.7</v>
      </c>
      <c r="G11" s="29">
        <v>17</v>
      </c>
      <c r="H11" s="73">
        <v>24</v>
      </c>
      <c r="I11" s="29">
        <v>6</v>
      </c>
      <c r="J11" s="73">
        <v>46.5</v>
      </c>
      <c r="K11" s="29">
        <v>21</v>
      </c>
      <c r="L11" s="73">
        <v>71</v>
      </c>
      <c r="M11" s="29">
        <v>5.82</v>
      </c>
    </row>
    <row r="12" spans="1:13" s="37" customFormat="1" ht="21.75" customHeight="1">
      <c r="A12" s="223">
        <v>16</v>
      </c>
      <c r="B12" s="205"/>
      <c r="C12" s="29">
        <f t="shared" si="0"/>
        <v>640</v>
      </c>
      <c r="D12" s="73">
        <f t="shared" si="0"/>
        <v>195.3</v>
      </c>
      <c r="E12" s="29">
        <v>595</v>
      </c>
      <c r="F12" s="73">
        <v>52.9</v>
      </c>
      <c r="G12" s="29">
        <v>17</v>
      </c>
      <c r="H12" s="73">
        <v>24.4</v>
      </c>
      <c r="I12" s="29">
        <v>6</v>
      </c>
      <c r="J12" s="73">
        <v>46.5</v>
      </c>
      <c r="K12" s="29">
        <v>22</v>
      </c>
      <c r="L12" s="73">
        <v>71.5</v>
      </c>
      <c r="M12" s="29">
        <v>5.93</v>
      </c>
    </row>
    <row r="13" spans="1:13" s="37" customFormat="1" ht="21.75" customHeight="1">
      <c r="A13" s="275">
        <v>17</v>
      </c>
      <c r="B13" s="276"/>
      <c r="C13" s="46">
        <f>SUM(E13,G13,I13,K13)</f>
        <v>649</v>
      </c>
      <c r="D13" s="151">
        <f>SUM(F13,H13,J13,L13)</f>
        <v>196.7</v>
      </c>
      <c r="E13" s="46">
        <v>604</v>
      </c>
      <c r="F13" s="151">
        <v>54.3</v>
      </c>
      <c r="G13" s="46">
        <v>17</v>
      </c>
      <c r="H13" s="151">
        <v>24.4</v>
      </c>
      <c r="I13" s="46">
        <v>6</v>
      </c>
      <c r="J13" s="151">
        <v>46.5</v>
      </c>
      <c r="K13" s="46">
        <v>22</v>
      </c>
      <c r="L13" s="151">
        <v>71.5</v>
      </c>
      <c r="M13" s="153">
        <v>6</v>
      </c>
    </row>
    <row r="14" spans="1:13" ht="4.5" customHeight="1">
      <c r="A14" s="39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ht="3.75" customHeight="1"/>
    <row r="16" ht="12">
      <c r="A16" s="40" t="s">
        <v>109</v>
      </c>
    </row>
    <row r="17" ht="12">
      <c r="A17" s="50" t="s">
        <v>365</v>
      </c>
    </row>
    <row r="18" ht="12">
      <c r="A18" s="50" t="s">
        <v>366</v>
      </c>
    </row>
    <row r="19" ht="12">
      <c r="A19" s="40"/>
    </row>
  </sheetData>
  <mergeCells count="14">
    <mergeCell ref="E5:F6"/>
    <mergeCell ref="A1:M1"/>
    <mergeCell ref="I5:J6"/>
    <mergeCell ref="G5:H6"/>
    <mergeCell ref="K5:L6"/>
    <mergeCell ref="M5:M7"/>
    <mergeCell ref="A13:B13"/>
    <mergeCell ref="A12:B12"/>
    <mergeCell ref="C5:D6"/>
    <mergeCell ref="A9:B9"/>
    <mergeCell ref="A10:B10"/>
    <mergeCell ref="A11:B11"/>
    <mergeCell ref="B5:B6"/>
    <mergeCell ref="A6:A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5"/>
  <sheetViews>
    <sheetView workbookViewId="0" topLeftCell="A1">
      <selection activeCell="A1" sqref="A1"/>
    </sheetView>
  </sheetViews>
  <sheetFormatPr defaultColWidth="9.00390625" defaultRowHeight="13.5"/>
  <cols>
    <col min="1" max="1" width="6.00390625" style="27" customWidth="1"/>
    <col min="2" max="2" width="3.50390625" style="20" customWidth="1"/>
    <col min="3" max="3" width="5.25390625" style="27" customWidth="1"/>
    <col min="4" max="21" width="8.375" style="27" customWidth="1"/>
    <col min="22" max="22" width="6.00390625" style="27" customWidth="1"/>
    <col min="23" max="23" width="3.50390625" style="20" customWidth="1"/>
    <col min="24" max="24" width="5.25390625" style="27" customWidth="1"/>
    <col min="25" max="16384" width="8.875" style="27" customWidth="1"/>
  </cols>
  <sheetData>
    <row r="1" spans="2:24" s="7" customFormat="1" ht="18" customHeight="1">
      <c r="B1" s="4"/>
      <c r="C1" s="4"/>
      <c r="D1" s="4"/>
      <c r="E1" s="4"/>
      <c r="F1" s="4"/>
      <c r="G1" s="4"/>
      <c r="H1" s="4"/>
      <c r="I1" s="4"/>
      <c r="J1" s="4"/>
      <c r="K1" s="4"/>
      <c r="L1" s="8" t="s">
        <v>353</v>
      </c>
      <c r="M1" s="9" t="s">
        <v>354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3" ht="12">
      <c r="X3" s="22" t="s">
        <v>350</v>
      </c>
    </row>
    <row r="4" ht="4.5" customHeight="1">
      <c r="S4" s="22"/>
    </row>
    <row r="5" spans="1:24" ht="27" customHeight="1">
      <c r="A5" s="60"/>
      <c r="B5" s="232" t="s">
        <v>1</v>
      </c>
      <c r="C5" s="233"/>
      <c r="D5" s="287" t="s">
        <v>2</v>
      </c>
      <c r="E5" s="287"/>
      <c r="F5" s="287"/>
      <c r="G5" s="287" t="s">
        <v>110</v>
      </c>
      <c r="H5" s="287"/>
      <c r="I5" s="287"/>
      <c r="J5" s="287" t="s">
        <v>111</v>
      </c>
      <c r="K5" s="287"/>
      <c r="L5" s="277"/>
      <c r="M5" s="288" t="s">
        <v>457</v>
      </c>
      <c r="N5" s="287"/>
      <c r="O5" s="287"/>
      <c r="P5" s="287" t="s">
        <v>456</v>
      </c>
      <c r="Q5" s="287"/>
      <c r="R5" s="287"/>
      <c r="S5" s="287" t="s">
        <v>112</v>
      </c>
      <c r="T5" s="287"/>
      <c r="U5" s="277"/>
      <c r="V5" s="230" t="s">
        <v>1</v>
      </c>
      <c r="W5" s="232"/>
      <c r="X5" s="60"/>
    </row>
    <row r="6" spans="1:24" ht="27" customHeight="1">
      <c r="A6" s="234" t="s">
        <v>7</v>
      </c>
      <c r="B6" s="234"/>
      <c r="C6" s="32"/>
      <c r="D6" s="116" t="s">
        <v>62</v>
      </c>
      <c r="E6" s="115" t="s">
        <v>347</v>
      </c>
      <c r="F6" s="115" t="s">
        <v>348</v>
      </c>
      <c r="G6" s="116" t="s">
        <v>62</v>
      </c>
      <c r="H6" s="115" t="s">
        <v>347</v>
      </c>
      <c r="I6" s="115" t="s">
        <v>348</v>
      </c>
      <c r="J6" s="116" t="s">
        <v>62</v>
      </c>
      <c r="K6" s="115" t="s">
        <v>347</v>
      </c>
      <c r="L6" s="117" t="s">
        <v>348</v>
      </c>
      <c r="M6" s="114" t="s">
        <v>62</v>
      </c>
      <c r="N6" s="115" t="s">
        <v>347</v>
      </c>
      <c r="O6" s="115" t="s">
        <v>348</v>
      </c>
      <c r="P6" s="116" t="s">
        <v>62</v>
      </c>
      <c r="Q6" s="115" t="s">
        <v>347</v>
      </c>
      <c r="R6" s="115" t="s">
        <v>348</v>
      </c>
      <c r="S6" s="116" t="s">
        <v>62</v>
      </c>
      <c r="T6" s="115" t="s">
        <v>347</v>
      </c>
      <c r="U6" s="117" t="s">
        <v>348</v>
      </c>
      <c r="V6" s="49"/>
      <c r="W6" s="234" t="s">
        <v>7</v>
      </c>
      <c r="X6" s="234"/>
    </row>
    <row r="7" spans="1:24" ht="4.5" customHeight="1">
      <c r="A7" s="29"/>
      <c r="B7" s="3"/>
      <c r="C7" s="72"/>
      <c r="D7" s="111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111"/>
      <c r="W7" s="3"/>
      <c r="X7" s="29"/>
    </row>
    <row r="8" spans="1:24" ht="12.75" customHeight="1">
      <c r="A8" s="21" t="s">
        <v>310</v>
      </c>
      <c r="B8" s="3">
        <v>60</v>
      </c>
      <c r="C8" s="28" t="s">
        <v>7</v>
      </c>
      <c r="D8" s="131">
        <f>+G8+J8+M8+P8+S8</f>
        <v>29600</v>
      </c>
      <c r="E8" s="74">
        <v>5945</v>
      </c>
      <c r="F8" s="74">
        <v>23906</v>
      </c>
      <c r="G8" s="54">
        <v>12060</v>
      </c>
      <c r="H8" s="74">
        <v>4797</v>
      </c>
      <c r="I8" s="74">
        <v>7263</v>
      </c>
      <c r="J8" s="54">
        <v>6620</v>
      </c>
      <c r="K8" s="74">
        <v>428</v>
      </c>
      <c r="L8" s="74">
        <v>6192</v>
      </c>
      <c r="M8" s="54">
        <v>3530</v>
      </c>
      <c r="N8" s="74">
        <v>212</v>
      </c>
      <c r="O8" s="74">
        <v>3318</v>
      </c>
      <c r="P8" s="54">
        <v>2840</v>
      </c>
      <c r="Q8" s="74">
        <v>276</v>
      </c>
      <c r="R8" s="74">
        <v>2564</v>
      </c>
      <c r="S8" s="54">
        <v>4550</v>
      </c>
      <c r="T8" s="74">
        <v>0</v>
      </c>
      <c r="U8" s="74">
        <v>4550</v>
      </c>
      <c r="V8" s="162" t="s">
        <v>310</v>
      </c>
      <c r="W8" s="3">
        <v>60</v>
      </c>
      <c r="X8" s="28" t="s">
        <v>7</v>
      </c>
    </row>
    <row r="9" spans="1:24" ht="12.75" customHeight="1">
      <c r="A9" s="21"/>
      <c r="B9" s="3">
        <v>61</v>
      </c>
      <c r="C9" s="28"/>
      <c r="D9" s="131">
        <f aca="true" t="shared" si="0" ref="D9:D23">+G9+J9+M9+P9+S9</f>
        <v>29600</v>
      </c>
      <c r="E9" s="74">
        <v>5945</v>
      </c>
      <c r="F9" s="74">
        <v>23906</v>
      </c>
      <c r="G9" s="54">
        <v>12060</v>
      </c>
      <c r="H9" s="74">
        <v>4797</v>
      </c>
      <c r="I9" s="74">
        <v>7263</v>
      </c>
      <c r="J9" s="54">
        <v>6620</v>
      </c>
      <c r="K9" s="74">
        <v>428</v>
      </c>
      <c r="L9" s="74">
        <v>6192</v>
      </c>
      <c r="M9" s="54">
        <v>3530</v>
      </c>
      <c r="N9" s="74">
        <v>212</v>
      </c>
      <c r="O9" s="74">
        <v>3318</v>
      </c>
      <c r="P9" s="54">
        <v>2840</v>
      </c>
      <c r="Q9" s="74">
        <v>276</v>
      </c>
      <c r="R9" s="74">
        <v>2564</v>
      </c>
      <c r="S9" s="54">
        <v>4550</v>
      </c>
      <c r="T9" s="74">
        <v>0</v>
      </c>
      <c r="U9" s="74">
        <v>4550</v>
      </c>
      <c r="V9" s="162"/>
      <c r="W9" s="3">
        <v>61</v>
      </c>
      <c r="X9" s="28"/>
    </row>
    <row r="10" spans="1:24" ht="12.75" customHeight="1">
      <c r="A10" s="21"/>
      <c r="B10" s="3">
        <v>62</v>
      </c>
      <c r="C10" s="28"/>
      <c r="D10" s="131">
        <f t="shared" si="0"/>
        <v>29600</v>
      </c>
      <c r="E10" s="74">
        <v>5945</v>
      </c>
      <c r="F10" s="74">
        <v>23906</v>
      </c>
      <c r="G10" s="54">
        <v>12060</v>
      </c>
      <c r="H10" s="74">
        <v>4797</v>
      </c>
      <c r="I10" s="74">
        <v>7263</v>
      </c>
      <c r="J10" s="54">
        <v>6620</v>
      </c>
      <c r="K10" s="74">
        <v>428</v>
      </c>
      <c r="L10" s="74">
        <v>6192</v>
      </c>
      <c r="M10" s="54">
        <v>3530</v>
      </c>
      <c r="N10" s="74">
        <v>212</v>
      </c>
      <c r="O10" s="74">
        <v>3318</v>
      </c>
      <c r="P10" s="54">
        <v>2840</v>
      </c>
      <c r="Q10" s="74">
        <v>276</v>
      </c>
      <c r="R10" s="74">
        <v>2564</v>
      </c>
      <c r="S10" s="54">
        <v>4550</v>
      </c>
      <c r="T10" s="74">
        <v>0</v>
      </c>
      <c r="U10" s="74">
        <v>4550</v>
      </c>
      <c r="V10" s="162"/>
      <c r="W10" s="3">
        <v>62</v>
      </c>
      <c r="X10" s="28"/>
    </row>
    <row r="11" spans="1:24" ht="12.75" customHeight="1">
      <c r="A11" s="21"/>
      <c r="B11" s="3">
        <v>63</v>
      </c>
      <c r="C11" s="13"/>
      <c r="D11" s="131">
        <f t="shared" si="0"/>
        <v>29600</v>
      </c>
      <c r="E11" s="74">
        <v>5845</v>
      </c>
      <c r="F11" s="74">
        <v>23755</v>
      </c>
      <c r="G11" s="54">
        <v>12060</v>
      </c>
      <c r="H11" s="74">
        <v>4832</v>
      </c>
      <c r="I11" s="74">
        <v>7228</v>
      </c>
      <c r="J11" s="54">
        <v>6620</v>
      </c>
      <c r="K11" s="74">
        <v>443</v>
      </c>
      <c r="L11" s="74">
        <v>6177</v>
      </c>
      <c r="M11" s="54">
        <v>3530</v>
      </c>
      <c r="N11" s="74">
        <v>225</v>
      </c>
      <c r="O11" s="74">
        <v>3305</v>
      </c>
      <c r="P11" s="54">
        <v>2840</v>
      </c>
      <c r="Q11" s="74">
        <v>345</v>
      </c>
      <c r="R11" s="74">
        <v>2495</v>
      </c>
      <c r="S11" s="54">
        <v>4550</v>
      </c>
      <c r="T11" s="74">
        <v>0</v>
      </c>
      <c r="U11" s="74">
        <v>4550</v>
      </c>
      <c r="V11" s="162"/>
      <c r="W11" s="3">
        <v>63</v>
      </c>
      <c r="X11" s="13"/>
    </row>
    <row r="12" spans="1:24" ht="12.75" customHeight="1">
      <c r="A12" s="21" t="s">
        <v>311</v>
      </c>
      <c r="B12" s="3" t="s">
        <v>349</v>
      </c>
      <c r="C12" s="29" t="s">
        <v>7</v>
      </c>
      <c r="D12" s="131">
        <f t="shared" si="0"/>
        <v>29600</v>
      </c>
      <c r="E12" s="74">
        <v>5845</v>
      </c>
      <c r="F12" s="74">
        <v>23755</v>
      </c>
      <c r="G12" s="54">
        <v>12076</v>
      </c>
      <c r="H12" s="74">
        <v>4847</v>
      </c>
      <c r="I12" s="74">
        <v>7229</v>
      </c>
      <c r="J12" s="54">
        <v>6604</v>
      </c>
      <c r="K12" s="74">
        <v>428</v>
      </c>
      <c r="L12" s="74">
        <v>6176</v>
      </c>
      <c r="M12" s="54">
        <v>3530</v>
      </c>
      <c r="N12" s="74">
        <v>225</v>
      </c>
      <c r="O12" s="74">
        <v>3305</v>
      </c>
      <c r="P12" s="54">
        <v>2840</v>
      </c>
      <c r="Q12" s="74">
        <v>345</v>
      </c>
      <c r="R12" s="74">
        <v>2495</v>
      </c>
      <c r="S12" s="54">
        <v>4550</v>
      </c>
      <c r="T12" s="74">
        <v>0</v>
      </c>
      <c r="U12" s="74">
        <v>4550</v>
      </c>
      <c r="V12" s="162" t="s">
        <v>311</v>
      </c>
      <c r="W12" s="3" t="s">
        <v>349</v>
      </c>
      <c r="X12" s="29" t="s">
        <v>7</v>
      </c>
    </row>
    <row r="13" spans="1:24" ht="12.75" customHeight="1">
      <c r="A13" s="21"/>
      <c r="B13" s="3">
        <v>2</v>
      </c>
      <c r="C13" s="13"/>
      <c r="D13" s="131">
        <f t="shared" si="0"/>
        <v>29600</v>
      </c>
      <c r="E13" s="74">
        <v>5897</v>
      </c>
      <c r="F13" s="74">
        <v>23703</v>
      </c>
      <c r="G13" s="54">
        <v>12076</v>
      </c>
      <c r="H13" s="74">
        <v>4850</v>
      </c>
      <c r="I13" s="74">
        <v>7226</v>
      </c>
      <c r="J13" s="54">
        <v>6604</v>
      </c>
      <c r="K13" s="74">
        <v>428</v>
      </c>
      <c r="L13" s="74">
        <v>6176</v>
      </c>
      <c r="M13" s="54">
        <v>3530</v>
      </c>
      <c r="N13" s="74">
        <v>225</v>
      </c>
      <c r="O13" s="74">
        <v>3305</v>
      </c>
      <c r="P13" s="54">
        <v>2840</v>
      </c>
      <c r="Q13" s="74">
        <v>345</v>
      </c>
      <c r="R13" s="74">
        <v>2495</v>
      </c>
      <c r="S13" s="54">
        <v>4550</v>
      </c>
      <c r="T13" s="74">
        <v>49</v>
      </c>
      <c r="U13" s="74">
        <v>4501</v>
      </c>
      <c r="V13" s="162"/>
      <c r="W13" s="3">
        <v>2</v>
      </c>
      <c r="X13" s="13"/>
    </row>
    <row r="14" spans="1:24" ht="12.75" customHeight="1">
      <c r="A14" s="21"/>
      <c r="B14" s="3">
        <v>3</v>
      </c>
      <c r="C14" s="13"/>
      <c r="D14" s="131">
        <f t="shared" si="0"/>
        <v>29600</v>
      </c>
      <c r="E14" s="74">
        <v>5903</v>
      </c>
      <c r="F14" s="74">
        <v>23697</v>
      </c>
      <c r="G14" s="54">
        <v>12076</v>
      </c>
      <c r="H14" s="74">
        <v>4856</v>
      </c>
      <c r="I14" s="74">
        <v>7220</v>
      </c>
      <c r="J14" s="54">
        <v>6604</v>
      </c>
      <c r="K14" s="74">
        <v>428</v>
      </c>
      <c r="L14" s="74">
        <v>6176</v>
      </c>
      <c r="M14" s="54">
        <v>3530</v>
      </c>
      <c r="N14" s="74">
        <v>225</v>
      </c>
      <c r="O14" s="74">
        <v>3305</v>
      </c>
      <c r="P14" s="54">
        <v>2840</v>
      </c>
      <c r="Q14" s="74">
        <v>345</v>
      </c>
      <c r="R14" s="74">
        <v>2495</v>
      </c>
      <c r="S14" s="54">
        <v>4550</v>
      </c>
      <c r="T14" s="74">
        <v>49</v>
      </c>
      <c r="U14" s="74">
        <v>4501</v>
      </c>
      <c r="V14" s="162"/>
      <c r="W14" s="3">
        <v>3</v>
      </c>
      <c r="X14" s="13"/>
    </row>
    <row r="15" spans="1:24" ht="12.75" customHeight="1">
      <c r="A15" s="21"/>
      <c r="B15" s="3">
        <v>4</v>
      </c>
      <c r="C15" s="13"/>
      <c r="D15" s="131">
        <f t="shared" si="0"/>
        <v>29735</v>
      </c>
      <c r="E15" s="74">
        <v>6038</v>
      </c>
      <c r="F15" s="74">
        <v>23697</v>
      </c>
      <c r="G15" s="54">
        <v>12267</v>
      </c>
      <c r="H15" s="74">
        <v>4928</v>
      </c>
      <c r="I15" s="74">
        <v>7339</v>
      </c>
      <c r="J15" s="54">
        <v>6604</v>
      </c>
      <c r="K15" s="74">
        <v>490</v>
      </c>
      <c r="L15" s="74">
        <v>6114</v>
      </c>
      <c r="M15" s="54">
        <v>3530</v>
      </c>
      <c r="N15" s="74">
        <v>225</v>
      </c>
      <c r="O15" s="74">
        <v>3305</v>
      </c>
      <c r="P15" s="54">
        <v>2840</v>
      </c>
      <c r="Q15" s="74">
        <v>346</v>
      </c>
      <c r="R15" s="74">
        <v>2494</v>
      </c>
      <c r="S15" s="54">
        <v>4494</v>
      </c>
      <c r="T15" s="74">
        <v>49</v>
      </c>
      <c r="U15" s="74">
        <v>4445</v>
      </c>
      <c r="V15" s="162"/>
      <c r="W15" s="3">
        <v>4</v>
      </c>
      <c r="X15" s="13"/>
    </row>
    <row r="16" spans="1:24" ht="12.75" customHeight="1">
      <c r="A16" s="21"/>
      <c r="B16" s="3">
        <v>5</v>
      </c>
      <c r="C16" s="13"/>
      <c r="D16" s="131">
        <f t="shared" si="0"/>
        <v>29735</v>
      </c>
      <c r="E16" s="74">
        <v>6042</v>
      </c>
      <c r="F16" s="74">
        <v>23693</v>
      </c>
      <c r="G16" s="54">
        <v>12267</v>
      </c>
      <c r="H16" s="74">
        <v>4932</v>
      </c>
      <c r="I16" s="74">
        <v>7335</v>
      </c>
      <c r="J16" s="54">
        <v>6604</v>
      </c>
      <c r="K16" s="74">
        <v>490</v>
      </c>
      <c r="L16" s="74">
        <v>6114</v>
      </c>
      <c r="M16" s="54">
        <v>3530</v>
      </c>
      <c r="N16" s="74">
        <v>225</v>
      </c>
      <c r="O16" s="74">
        <v>3305</v>
      </c>
      <c r="P16" s="54">
        <v>2840</v>
      </c>
      <c r="Q16" s="74">
        <v>346</v>
      </c>
      <c r="R16" s="74">
        <v>2494</v>
      </c>
      <c r="S16" s="54">
        <v>4494</v>
      </c>
      <c r="T16" s="74">
        <v>49</v>
      </c>
      <c r="U16" s="74">
        <v>4445</v>
      </c>
      <c r="V16" s="162"/>
      <c r="W16" s="3">
        <v>5</v>
      </c>
      <c r="X16" s="13"/>
    </row>
    <row r="17" spans="1:24" ht="12.75" customHeight="1">
      <c r="A17" s="21"/>
      <c r="B17" s="3">
        <v>6</v>
      </c>
      <c r="C17" s="13"/>
      <c r="D17" s="131">
        <f t="shared" si="0"/>
        <v>29735</v>
      </c>
      <c r="E17" s="74">
        <v>6043</v>
      </c>
      <c r="F17" s="74">
        <v>23692</v>
      </c>
      <c r="G17" s="54">
        <v>12267</v>
      </c>
      <c r="H17" s="74">
        <v>4933</v>
      </c>
      <c r="I17" s="74">
        <v>7334</v>
      </c>
      <c r="J17" s="54">
        <v>6604</v>
      </c>
      <c r="K17" s="74">
        <v>490</v>
      </c>
      <c r="L17" s="74">
        <v>6114</v>
      </c>
      <c r="M17" s="54">
        <v>3530</v>
      </c>
      <c r="N17" s="74">
        <v>225</v>
      </c>
      <c r="O17" s="74">
        <v>3305</v>
      </c>
      <c r="P17" s="54">
        <v>2840</v>
      </c>
      <c r="Q17" s="74">
        <v>346</v>
      </c>
      <c r="R17" s="74">
        <v>2494</v>
      </c>
      <c r="S17" s="54">
        <v>4494</v>
      </c>
      <c r="T17" s="74">
        <v>49</v>
      </c>
      <c r="U17" s="74">
        <v>4445</v>
      </c>
      <c r="V17" s="162"/>
      <c r="W17" s="3">
        <v>6</v>
      </c>
      <c r="X17" s="13"/>
    </row>
    <row r="18" spans="1:24" ht="12.75" customHeight="1">
      <c r="A18" s="21"/>
      <c r="B18" s="3">
        <v>7</v>
      </c>
      <c r="C18" s="13"/>
      <c r="D18" s="131">
        <f t="shared" si="0"/>
        <v>29735</v>
      </c>
      <c r="E18" s="74">
        <v>6043</v>
      </c>
      <c r="F18" s="74">
        <v>23692</v>
      </c>
      <c r="G18" s="54">
        <v>12267</v>
      </c>
      <c r="H18" s="74">
        <v>4933</v>
      </c>
      <c r="I18" s="74">
        <v>7334</v>
      </c>
      <c r="J18" s="54">
        <v>6604</v>
      </c>
      <c r="K18" s="74">
        <v>490</v>
      </c>
      <c r="L18" s="74">
        <v>6114</v>
      </c>
      <c r="M18" s="54">
        <v>3530</v>
      </c>
      <c r="N18" s="74">
        <v>225</v>
      </c>
      <c r="O18" s="74">
        <v>3305</v>
      </c>
      <c r="P18" s="54">
        <v>2840</v>
      </c>
      <c r="Q18" s="74">
        <v>346</v>
      </c>
      <c r="R18" s="74">
        <v>2494</v>
      </c>
      <c r="S18" s="54">
        <v>4494</v>
      </c>
      <c r="T18" s="74">
        <v>49</v>
      </c>
      <c r="U18" s="74">
        <v>4445</v>
      </c>
      <c r="V18" s="162"/>
      <c r="W18" s="3">
        <v>7</v>
      </c>
      <c r="X18" s="13"/>
    </row>
    <row r="19" spans="1:24" ht="12.75" customHeight="1">
      <c r="A19" s="21"/>
      <c r="B19" s="3">
        <v>8</v>
      </c>
      <c r="C19" s="13"/>
      <c r="D19" s="131">
        <f t="shared" si="0"/>
        <v>29735</v>
      </c>
      <c r="E19" s="74">
        <v>6043</v>
      </c>
      <c r="F19" s="74">
        <v>23692</v>
      </c>
      <c r="G19" s="54">
        <v>12267</v>
      </c>
      <c r="H19" s="74">
        <v>4933</v>
      </c>
      <c r="I19" s="74">
        <v>7334</v>
      </c>
      <c r="J19" s="54">
        <v>6604</v>
      </c>
      <c r="K19" s="74">
        <v>490</v>
      </c>
      <c r="L19" s="74">
        <v>6114</v>
      </c>
      <c r="M19" s="54">
        <v>3530</v>
      </c>
      <c r="N19" s="74">
        <v>225</v>
      </c>
      <c r="O19" s="74">
        <v>3305</v>
      </c>
      <c r="P19" s="54">
        <v>2840</v>
      </c>
      <c r="Q19" s="74">
        <v>346</v>
      </c>
      <c r="R19" s="74">
        <v>2494</v>
      </c>
      <c r="S19" s="54">
        <v>4494</v>
      </c>
      <c r="T19" s="74">
        <v>49</v>
      </c>
      <c r="U19" s="74">
        <v>4445</v>
      </c>
      <c r="V19" s="162"/>
      <c r="W19" s="3">
        <v>8</v>
      </c>
      <c r="X19" s="13"/>
    </row>
    <row r="20" spans="1:24" ht="12.75" customHeight="1">
      <c r="A20" s="21"/>
      <c r="B20" s="3">
        <v>9</v>
      </c>
      <c r="C20" s="13"/>
      <c r="D20" s="131">
        <f t="shared" si="0"/>
        <v>29735</v>
      </c>
      <c r="E20" s="74">
        <v>6043</v>
      </c>
      <c r="F20" s="74">
        <v>23692</v>
      </c>
      <c r="G20" s="54">
        <v>12267</v>
      </c>
      <c r="H20" s="74">
        <v>4933</v>
      </c>
      <c r="I20" s="74">
        <v>7334</v>
      </c>
      <c r="J20" s="54">
        <v>6604</v>
      </c>
      <c r="K20" s="74">
        <v>490</v>
      </c>
      <c r="L20" s="74">
        <v>6114</v>
      </c>
      <c r="M20" s="54">
        <v>3530</v>
      </c>
      <c r="N20" s="74">
        <v>225</v>
      </c>
      <c r="O20" s="74">
        <v>3305</v>
      </c>
      <c r="P20" s="54">
        <v>2840</v>
      </c>
      <c r="Q20" s="74">
        <v>346</v>
      </c>
      <c r="R20" s="74">
        <v>2494</v>
      </c>
      <c r="S20" s="54">
        <v>4494</v>
      </c>
      <c r="T20" s="74">
        <v>49</v>
      </c>
      <c r="U20" s="74">
        <v>4445</v>
      </c>
      <c r="V20" s="162"/>
      <c r="W20" s="3">
        <v>9</v>
      </c>
      <c r="X20" s="13"/>
    </row>
    <row r="21" spans="1:24" ht="12.75" customHeight="1">
      <c r="A21" s="21"/>
      <c r="B21" s="3">
        <v>10</v>
      </c>
      <c r="C21" s="13"/>
      <c r="D21" s="131">
        <f t="shared" si="0"/>
        <v>29735</v>
      </c>
      <c r="E21" s="74">
        <v>6043</v>
      </c>
      <c r="F21" s="74">
        <v>23692</v>
      </c>
      <c r="G21" s="54">
        <v>12267</v>
      </c>
      <c r="H21" s="74">
        <v>4933</v>
      </c>
      <c r="I21" s="74">
        <v>7334</v>
      </c>
      <c r="J21" s="54">
        <v>6604</v>
      </c>
      <c r="K21" s="74">
        <v>490</v>
      </c>
      <c r="L21" s="74">
        <v>6114</v>
      </c>
      <c r="M21" s="54">
        <v>3530</v>
      </c>
      <c r="N21" s="74">
        <v>225</v>
      </c>
      <c r="O21" s="74">
        <v>3305</v>
      </c>
      <c r="P21" s="54">
        <v>2840</v>
      </c>
      <c r="Q21" s="74">
        <v>346</v>
      </c>
      <c r="R21" s="74">
        <v>2494</v>
      </c>
      <c r="S21" s="54">
        <v>4494</v>
      </c>
      <c r="T21" s="74">
        <v>49</v>
      </c>
      <c r="U21" s="74">
        <v>4445</v>
      </c>
      <c r="V21" s="162"/>
      <c r="W21" s="3">
        <v>10</v>
      </c>
      <c r="X21" s="13"/>
    </row>
    <row r="22" spans="1:24" ht="12.75" customHeight="1">
      <c r="A22" s="21"/>
      <c r="B22" s="3">
        <v>11</v>
      </c>
      <c r="C22" s="13"/>
      <c r="D22" s="131">
        <f t="shared" si="0"/>
        <v>29735</v>
      </c>
      <c r="E22" s="74">
        <v>6047</v>
      </c>
      <c r="F22" s="74">
        <v>23688</v>
      </c>
      <c r="G22" s="54">
        <v>12267</v>
      </c>
      <c r="H22" s="74">
        <v>4937</v>
      </c>
      <c r="I22" s="74">
        <v>7330</v>
      </c>
      <c r="J22" s="54">
        <v>6604</v>
      </c>
      <c r="K22" s="74">
        <v>490</v>
      </c>
      <c r="L22" s="74">
        <v>6114</v>
      </c>
      <c r="M22" s="54">
        <v>3530</v>
      </c>
      <c r="N22" s="74">
        <v>225</v>
      </c>
      <c r="O22" s="74">
        <v>3305</v>
      </c>
      <c r="P22" s="54">
        <v>2840</v>
      </c>
      <c r="Q22" s="74">
        <v>346</v>
      </c>
      <c r="R22" s="74">
        <v>2494</v>
      </c>
      <c r="S22" s="54">
        <v>4494</v>
      </c>
      <c r="T22" s="74">
        <v>49</v>
      </c>
      <c r="U22" s="74">
        <v>4445</v>
      </c>
      <c r="V22" s="162"/>
      <c r="W22" s="3">
        <v>11</v>
      </c>
      <c r="X22" s="13"/>
    </row>
    <row r="23" spans="1:24" ht="12.75" customHeight="1">
      <c r="A23" s="21"/>
      <c r="B23" s="3">
        <v>12</v>
      </c>
      <c r="C23" s="13"/>
      <c r="D23" s="131">
        <f t="shared" si="0"/>
        <v>29779</v>
      </c>
      <c r="E23" s="74">
        <v>6148</v>
      </c>
      <c r="F23" s="74">
        <v>23631</v>
      </c>
      <c r="G23" s="54">
        <v>12311</v>
      </c>
      <c r="H23" s="74">
        <v>4987</v>
      </c>
      <c r="I23" s="74">
        <v>7324</v>
      </c>
      <c r="J23" s="54">
        <v>6618</v>
      </c>
      <c r="K23" s="74">
        <v>540</v>
      </c>
      <c r="L23" s="74">
        <v>6078</v>
      </c>
      <c r="M23" s="54">
        <v>3516</v>
      </c>
      <c r="N23" s="74">
        <v>225</v>
      </c>
      <c r="O23" s="74">
        <v>3291</v>
      </c>
      <c r="P23" s="54">
        <v>2840</v>
      </c>
      <c r="Q23" s="74">
        <v>354</v>
      </c>
      <c r="R23" s="74">
        <v>2486</v>
      </c>
      <c r="S23" s="54">
        <v>4494</v>
      </c>
      <c r="T23" s="74">
        <v>42</v>
      </c>
      <c r="U23" s="74">
        <v>4452</v>
      </c>
      <c r="V23" s="162"/>
      <c r="W23" s="3">
        <v>12</v>
      </c>
      <c r="X23" s="13"/>
    </row>
    <row r="24" spans="1:24" ht="12.75" customHeight="1">
      <c r="A24" s="21"/>
      <c r="B24" s="3">
        <v>13</v>
      </c>
      <c r="C24" s="13"/>
      <c r="D24" s="131">
        <f>+G24+J24+M24+P24+S24</f>
        <v>29779</v>
      </c>
      <c r="E24" s="74">
        <v>6148</v>
      </c>
      <c r="F24" s="74">
        <v>23631</v>
      </c>
      <c r="G24" s="54">
        <v>12311</v>
      </c>
      <c r="H24" s="74">
        <v>4987</v>
      </c>
      <c r="I24" s="74">
        <v>7324</v>
      </c>
      <c r="J24" s="54">
        <v>6618</v>
      </c>
      <c r="K24" s="74">
        <v>540</v>
      </c>
      <c r="L24" s="74">
        <v>6078</v>
      </c>
      <c r="M24" s="54">
        <v>3516</v>
      </c>
      <c r="N24" s="74">
        <v>225</v>
      </c>
      <c r="O24" s="74">
        <v>3291</v>
      </c>
      <c r="P24" s="54">
        <v>2840</v>
      </c>
      <c r="Q24" s="74">
        <v>354</v>
      </c>
      <c r="R24" s="74">
        <v>2486</v>
      </c>
      <c r="S24" s="54">
        <v>4494</v>
      </c>
      <c r="T24" s="74">
        <v>42</v>
      </c>
      <c r="U24" s="74">
        <v>4452</v>
      </c>
      <c r="V24" s="162"/>
      <c r="W24" s="3">
        <v>13</v>
      </c>
      <c r="X24" s="13"/>
    </row>
    <row r="25" spans="1:24" s="37" customFormat="1" ht="12.75" customHeight="1">
      <c r="A25" s="118"/>
      <c r="B25" s="3">
        <v>14</v>
      </c>
      <c r="C25" s="110"/>
      <c r="D25" s="132">
        <f>+E25+F25</f>
        <v>29779</v>
      </c>
      <c r="E25" s="74">
        <f>+H25+K25+N25+Q25+T25</f>
        <v>6190</v>
      </c>
      <c r="F25" s="74">
        <f>+I25+L25+O25+R25+U25</f>
        <v>23589</v>
      </c>
      <c r="G25" s="54">
        <f>+H25+I25</f>
        <v>12311</v>
      </c>
      <c r="H25" s="74">
        <v>5029</v>
      </c>
      <c r="I25" s="74">
        <v>7282</v>
      </c>
      <c r="J25" s="54">
        <f>+K25+L25</f>
        <v>6618</v>
      </c>
      <c r="K25" s="74">
        <v>540</v>
      </c>
      <c r="L25" s="74">
        <v>6078</v>
      </c>
      <c r="M25" s="54">
        <f>+N25+O25</f>
        <v>3516</v>
      </c>
      <c r="N25" s="74">
        <v>225</v>
      </c>
      <c r="O25" s="74">
        <v>3291</v>
      </c>
      <c r="P25" s="54">
        <f>+Q25+R25</f>
        <v>2840</v>
      </c>
      <c r="Q25" s="74">
        <v>354</v>
      </c>
      <c r="R25" s="74">
        <v>2486</v>
      </c>
      <c r="S25" s="54">
        <f>+T25+U25</f>
        <v>4494</v>
      </c>
      <c r="T25" s="74">
        <v>42</v>
      </c>
      <c r="U25" s="74">
        <v>4452</v>
      </c>
      <c r="V25" s="162"/>
      <c r="W25" s="3">
        <v>14</v>
      </c>
      <c r="X25" s="13"/>
    </row>
    <row r="26" spans="1:24" s="37" customFormat="1" ht="12.75" customHeight="1">
      <c r="A26" s="118"/>
      <c r="B26" s="3">
        <v>15</v>
      </c>
      <c r="C26" s="13"/>
      <c r="D26" s="132">
        <f>+E26+F26</f>
        <v>29779</v>
      </c>
      <c r="E26" s="74">
        <f>+H26+K26+N26+Q26+T26</f>
        <v>6190</v>
      </c>
      <c r="F26" s="74">
        <f>+I26+L26+O26+R26+U26</f>
        <v>23589</v>
      </c>
      <c r="G26" s="54">
        <f>+H26+I26</f>
        <v>12311</v>
      </c>
      <c r="H26" s="74">
        <v>5029</v>
      </c>
      <c r="I26" s="74">
        <v>7282</v>
      </c>
      <c r="J26" s="54">
        <f>+K26+L26</f>
        <v>6618</v>
      </c>
      <c r="K26" s="74">
        <v>540</v>
      </c>
      <c r="L26" s="74">
        <v>6078</v>
      </c>
      <c r="M26" s="54">
        <f>+N26+O26</f>
        <v>3516</v>
      </c>
      <c r="N26" s="74">
        <v>225</v>
      </c>
      <c r="O26" s="74">
        <v>3291</v>
      </c>
      <c r="P26" s="54">
        <f>+Q26+R26</f>
        <v>2840</v>
      </c>
      <c r="Q26" s="74">
        <v>354</v>
      </c>
      <c r="R26" s="74">
        <v>2486</v>
      </c>
      <c r="S26" s="54">
        <f>+T26+U26</f>
        <v>4494</v>
      </c>
      <c r="T26" s="74">
        <v>42</v>
      </c>
      <c r="U26" s="74">
        <v>4452</v>
      </c>
      <c r="V26" s="162"/>
      <c r="W26" s="3">
        <v>15</v>
      </c>
      <c r="X26" s="110"/>
    </row>
    <row r="27" spans="1:24" ht="12.75" customHeight="1">
      <c r="A27" s="21"/>
      <c r="B27" s="3">
        <v>16</v>
      </c>
      <c r="C27" s="13"/>
      <c r="D27" s="132">
        <v>29779</v>
      </c>
      <c r="E27" s="74">
        <v>6190</v>
      </c>
      <c r="F27" s="74">
        <v>23589</v>
      </c>
      <c r="G27" s="54">
        <v>12311</v>
      </c>
      <c r="H27" s="74">
        <v>5029</v>
      </c>
      <c r="I27" s="74">
        <v>7282</v>
      </c>
      <c r="J27" s="54">
        <v>6618</v>
      </c>
      <c r="K27" s="74">
        <v>540</v>
      </c>
      <c r="L27" s="74">
        <v>6078</v>
      </c>
      <c r="M27" s="54">
        <v>3516</v>
      </c>
      <c r="N27" s="74">
        <v>225</v>
      </c>
      <c r="O27" s="74">
        <v>3291</v>
      </c>
      <c r="P27" s="54">
        <v>2840</v>
      </c>
      <c r="Q27" s="74">
        <v>354</v>
      </c>
      <c r="R27" s="74">
        <v>2486</v>
      </c>
      <c r="S27" s="54">
        <v>4494</v>
      </c>
      <c r="T27" s="74">
        <v>42</v>
      </c>
      <c r="U27" s="74">
        <v>4452</v>
      </c>
      <c r="V27" s="162"/>
      <c r="W27" s="3">
        <v>16</v>
      </c>
      <c r="X27" s="13"/>
    </row>
    <row r="28" spans="1:24" s="37" customFormat="1" ht="12.75" customHeight="1">
      <c r="A28" s="118"/>
      <c r="B28" s="35">
        <v>17</v>
      </c>
      <c r="C28" s="110"/>
      <c r="D28" s="133">
        <v>29799</v>
      </c>
      <c r="E28" s="120">
        <v>6190</v>
      </c>
      <c r="F28" s="120">
        <v>23589</v>
      </c>
      <c r="G28" s="119">
        <v>12311</v>
      </c>
      <c r="H28" s="120">
        <v>5029</v>
      </c>
      <c r="I28" s="120">
        <v>7282</v>
      </c>
      <c r="J28" s="119">
        <v>6618</v>
      </c>
      <c r="K28" s="120">
        <v>540</v>
      </c>
      <c r="L28" s="120">
        <v>6078</v>
      </c>
      <c r="M28" s="119">
        <v>3516</v>
      </c>
      <c r="N28" s="120">
        <v>225</v>
      </c>
      <c r="O28" s="120">
        <v>3291</v>
      </c>
      <c r="P28" s="119">
        <v>2840</v>
      </c>
      <c r="Q28" s="120">
        <v>354</v>
      </c>
      <c r="R28" s="120">
        <v>2486</v>
      </c>
      <c r="S28" s="119">
        <v>4494</v>
      </c>
      <c r="T28" s="120">
        <v>42</v>
      </c>
      <c r="U28" s="120">
        <v>4452</v>
      </c>
      <c r="V28" s="163"/>
      <c r="W28" s="35">
        <v>17</v>
      </c>
      <c r="X28" s="110"/>
    </row>
    <row r="29" spans="1:24" ht="12.75" customHeight="1">
      <c r="A29" s="3"/>
      <c r="B29" s="3"/>
      <c r="C29" s="3"/>
      <c r="D29" s="132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7"/>
      <c r="W29" s="3"/>
      <c r="X29" s="3"/>
    </row>
    <row r="30" spans="1:24" s="37" customFormat="1" ht="20.25" customHeight="1">
      <c r="A30" s="294" t="s">
        <v>113</v>
      </c>
      <c r="B30" s="294"/>
      <c r="C30" s="294"/>
      <c r="D30" s="161"/>
      <c r="E30" s="119">
        <v>6190</v>
      </c>
      <c r="F30" s="46"/>
      <c r="H30" s="119">
        <v>5029</v>
      </c>
      <c r="K30" s="119">
        <v>540</v>
      </c>
      <c r="N30" s="37">
        <v>225</v>
      </c>
      <c r="Q30" s="119">
        <v>354</v>
      </c>
      <c r="T30" s="119">
        <v>42</v>
      </c>
      <c r="V30" s="293" t="s">
        <v>113</v>
      </c>
      <c r="W30" s="294"/>
      <c r="X30" s="294"/>
    </row>
    <row r="31" spans="1:24" ht="30" customHeight="1">
      <c r="A31" s="290" t="s">
        <v>114</v>
      </c>
      <c r="B31" s="290"/>
      <c r="C31" s="290"/>
      <c r="D31" s="111"/>
      <c r="E31" s="54">
        <v>933</v>
      </c>
      <c r="F31" s="29"/>
      <c r="H31" s="54">
        <v>606</v>
      </c>
      <c r="K31" s="54">
        <v>120</v>
      </c>
      <c r="N31" s="27">
        <v>48</v>
      </c>
      <c r="Q31" s="54">
        <v>123</v>
      </c>
      <c r="T31" s="54">
        <v>36</v>
      </c>
      <c r="V31" s="289" t="s">
        <v>114</v>
      </c>
      <c r="W31" s="290"/>
      <c r="X31" s="290"/>
    </row>
    <row r="32" spans="1:24" ht="30" customHeight="1">
      <c r="A32" s="290" t="s">
        <v>115</v>
      </c>
      <c r="B32" s="290"/>
      <c r="C32" s="290"/>
      <c r="D32" s="111"/>
      <c r="E32" s="54">
        <v>0</v>
      </c>
      <c r="F32" s="29"/>
      <c r="H32" s="54">
        <v>0</v>
      </c>
      <c r="K32" s="54">
        <v>0</v>
      </c>
      <c r="N32" s="54">
        <v>0</v>
      </c>
      <c r="Q32" s="54">
        <v>0</v>
      </c>
      <c r="T32" s="54">
        <v>0</v>
      </c>
      <c r="V32" s="289" t="s">
        <v>115</v>
      </c>
      <c r="W32" s="290"/>
      <c r="X32" s="290"/>
    </row>
    <row r="33" spans="1:24" ht="30" customHeight="1">
      <c r="A33" s="290" t="s">
        <v>351</v>
      </c>
      <c r="B33" s="290"/>
      <c r="C33" s="290"/>
      <c r="D33" s="111"/>
      <c r="E33" s="54">
        <v>1917</v>
      </c>
      <c r="F33" s="29"/>
      <c r="H33" s="54">
        <v>1763</v>
      </c>
      <c r="K33" s="54">
        <v>134</v>
      </c>
      <c r="N33" s="27">
        <v>20</v>
      </c>
      <c r="Q33" s="54">
        <v>0</v>
      </c>
      <c r="T33" s="54">
        <v>0</v>
      </c>
      <c r="V33" s="289" t="s">
        <v>351</v>
      </c>
      <c r="W33" s="290"/>
      <c r="X33" s="290"/>
    </row>
    <row r="34" spans="1:24" ht="30" customHeight="1">
      <c r="A34" s="290" t="s">
        <v>352</v>
      </c>
      <c r="B34" s="290"/>
      <c r="C34" s="290"/>
      <c r="D34" s="111"/>
      <c r="E34" s="54">
        <v>84</v>
      </c>
      <c r="F34" s="29"/>
      <c r="H34" s="54">
        <v>55</v>
      </c>
      <c r="K34" s="54">
        <v>22</v>
      </c>
      <c r="N34" s="27">
        <v>5</v>
      </c>
      <c r="Q34" s="54">
        <v>0</v>
      </c>
      <c r="T34" s="54">
        <v>2</v>
      </c>
      <c r="V34" s="289" t="s">
        <v>352</v>
      </c>
      <c r="W34" s="290"/>
      <c r="X34" s="290"/>
    </row>
    <row r="35" spans="1:24" ht="20.25" customHeight="1">
      <c r="A35" s="290" t="s">
        <v>322</v>
      </c>
      <c r="B35" s="290"/>
      <c r="C35" s="290"/>
      <c r="D35" s="111"/>
      <c r="E35" s="54">
        <v>1281</v>
      </c>
      <c r="F35" s="29"/>
      <c r="H35" s="54">
        <v>970</v>
      </c>
      <c r="K35" s="54">
        <v>104</v>
      </c>
      <c r="N35" s="27">
        <v>89</v>
      </c>
      <c r="Q35" s="54">
        <v>118</v>
      </c>
      <c r="T35" s="54">
        <v>0</v>
      </c>
      <c r="V35" s="289" t="s">
        <v>322</v>
      </c>
      <c r="W35" s="290"/>
      <c r="X35" s="290"/>
    </row>
    <row r="36" spans="1:24" ht="20.25" customHeight="1">
      <c r="A36" s="290" t="s">
        <v>323</v>
      </c>
      <c r="B36" s="290"/>
      <c r="C36" s="290"/>
      <c r="D36" s="111"/>
      <c r="E36" s="54">
        <v>352</v>
      </c>
      <c r="F36" s="29"/>
      <c r="H36" s="54">
        <v>248</v>
      </c>
      <c r="K36" s="54">
        <v>25</v>
      </c>
      <c r="N36" s="27">
        <v>39</v>
      </c>
      <c r="Q36" s="54">
        <v>38</v>
      </c>
      <c r="T36" s="54">
        <v>2</v>
      </c>
      <c r="V36" s="289" t="s">
        <v>323</v>
      </c>
      <c r="W36" s="290"/>
      <c r="X36" s="290"/>
    </row>
    <row r="37" spans="1:24" ht="20.25" customHeight="1">
      <c r="A37" s="290" t="s">
        <v>81</v>
      </c>
      <c r="B37" s="290"/>
      <c r="C37" s="290"/>
      <c r="D37" s="111"/>
      <c r="E37" s="54">
        <v>17</v>
      </c>
      <c r="F37" s="29"/>
      <c r="H37" s="54">
        <v>17</v>
      </c>
      <c r="K37" s="54">
        <v>0</v>
      </c>
      <c r="N37" s="54">
        <v>0</v>
      </c>
      <c r="Q37" s="54">
        <v>0</v>
      </c>
      <c r="T37" s="54">
        <v>0</v>
      </c>
      <c r="V37" s="289" t="s">
        <v>81</v>
      </c>
      <c r="W37" s="290"/>
      <c r="X37" s="290"/>
    </row>
    <row r="38" spans="1:24" ht="20.25" customHeight="1">
      <c r="A38" s="290" t="s">
        <v>77</v>
      </c>
      <c r="B38" s="290"/>
      <c r="C38" s="290"/>
      <c r="D38" s="111"/>
      <c r="E38" s="54">
        <v>288</v>
      </c>
      <c r="F38" s="29"/>
      <c r="H38" s="54">
        <v>250</v>
      </c>
      <c r="K38" s="54">
        <v>17</v>
      </c>
      <c r="N38" s="27">
        <v>7</v>
      </c>
      <c r="Q38" s="54">
        <v>12</v>
      </c>
      <c r="T38" s="54">
        <v>2</v>
      </c>
      <c r="V38" s="289" t="s">
        <v>77</v>
      </c>
      <c r="W38" s="290"/>
      <c r="X38" s="290"/>
    </row>
    <row r="39" spans="1:24" ht="20.25" customHeight="1">
      <c r="A39" s="290" t="s">
        <v>75</v>
      </c>
      <c r="B39" s="290"/>
      <c r="C39" s="290"/>
      <c r="D39" s="111"/>
      <c r="E39" s="54">
        <v>321</v>
      </c>
      <c r="F39" s="29"/>
      <c r="H39" s="54">
        <v>308</v>
      </c>
      <c r="K39" s="54">
        <v>5</v>
      </c>
      <c r="N39" s="27">
        <v>4</v>
      </c>
      <c r="Q39" s="54">
        <v>4</v>
      </c>
      <c r="T39" s="54">
        <v>0</v>
      </c>
      <c r="V39" s="289" t="s">
        <v>75</v>
      </c>
      <c r="W39" s="290"/>
      <c r="X39" s="290"/>
    </row>
    <row r="40" spans="1:24" ht="20.25" customHeight="1">
      <c r="A40" s="290" t="s">
        <v>71</v>
      </c>
      <c r="B40" s="290"/>
      <c r="C40" s="290"/>
      <c r="D40" s="111"/>
      <c r="E40" s="54">
        <v>542</v>
      </c>
      <c r="F40" s="29"/>
      <c r="H40" s="54">
        <v>438</v>
      </c>
      <c r="K40" s="54">
        <v>83</v>
      </c>
      <c r="N40" s="27">
        <v>8</v>
      </c>
      <c r="Q40" s="54">
        <v>13</v>
      </c>
      <c r="T40" s="54">
        <v>0</v>
      </c>
      <c r="V40" s="289" t="s">
        <v>71</v>
      </c>
      <c r="W40" s="290"/>
      <c r="X40" s="290"/>
    </row>
    <row r="41" spans="1:24" ht="20.25" customHeight="1">
      <c r="A41" s="290" t="s">
        <v>68</v>
      </c>
      <c r="B41" s="290"/>
      <c r="C41" s="290"/>
      <c r="D41" s="111"/>
      <c r="E41" s="54">
        <v>288</v>
      </c>
      <c r="F41" s="29"/>
      <c r="H41" s="54">
        <v>224</v>
      </c>
      <c r="K41" s="54">
        <v>13</v>
      </c>
      <c r="N41" s="27">
        <v>5</v>
      </c>
      <c r="Q41" s="54">
        <v>46</v>
      </c>
      <c r="T41" s="54">
        <v>0</v>
      </c>
      <c r="V41" s="289" t="s">
        <v>68</v>
      </c>
      <c r="W41" s="290"/>
      <c r="X41" s="290"/>
    </row>
    <row r="42" spans="1:24" ht="20.25" customHeight="1">
      <c r="A42" s="290" t="s">
        <v>116</v>
      </c>
      <c r="B42" s="290"/>
      <c r="C42" s="290"/>
      <c r="D42" s="111"/>
      <c r="E42" s="54">
        <v>167</v>
      </c>
      <c r="F42" s="29"/>
      <c r="H42" s="54">
        <v>150</v>
      </c>
      <c r="K42" s="54">
        <v>17</v>
      </c>
      <c r="N42" s="54">
        <v>0</v>
      </c>
      <c r="Q42" s="54">
        <v>0</v>
      </c>
      <c r="T42" s="54">
        <v>0</v>
      </c>
      <c r="V42" s="289" t="s">
        <v>116</v>
      </c>
      <c r="W42" s="290"/>
      <c r="X42" s="290"/>
    </row>
    <row r="43" spans="1:24" ht="4.5" customHeight="1">
      <c r="A43" s="292"/>
      <c r="B43" s="292"/>
      <c r="C43" s="292"/>
      <c r="D43" s="121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291"/>
      <c r="W43" s="292"/>
      <c r="X43" s="292"/>
    </row>
    <row r="44" spans="1:24" ht="4.5" customHeight="1">
      <c r="A44" s="29"/>
      <c r="B44" s="3"/>
      <c r="C44" s="60"/>
      <c r="V44" s="29"/>
      <c r="W44" s="3"/>
      <c r="X44" s="60"/>
    </row>
    <row r="45" spans="1:23" ht="12">
      <c r="A45" s="40" t="s">
        <v>355</v>
      </c>
      <c r="B45" s="113"/>
      <c r="H45" s="122"/>
      <c r="V45" s="40"/>
      <c r="W45" s="113"/>
    </row>
    <row r="46" ht="10.5" customHeight="1"/>
  </sheetData>
  <mergeCells count="38">
    <mergeCell ref="A39:C39"/>
    <mergeCell ref="A34:C34"/>
    <mergeCell ref="A30:C30"/>
    <mergeCell ref="A31:C31"/>
    <mergeCell ref="A32:C32"/>
    <mergeCell ref="A33:C33"/>
    <mergeCell ref="A35:C35"/>
    <mergeCell ref="A36:C36"/>
    <mergeCell ref="A37:C37"/>
    <mergeCell ref="A38:C38"/>
    <mergeCell ref="A40:C40"/>
    <mergeCell ref="A41:C41"/>
    <mergeCell ref="A42:C42"/>
    <mergeCell ref="A43:C43"/>
    <mergeCell ref="V30:X30"/>
    <mergeCell ref="V31:X31"/>
    <mergeCell ref="V32:X32"/>
    <mergeCell ref="V33:X33"/>
    <mergeCell ref="V34:X34"/>
    <mergeCell ref="V35:X35"/>
    <mergeCell ref="V36:X36"/>
    <mergeCell ref="V37:X37"/>
    <mergeCell ref="V42:X42"/>
    <mergeCell ref="V43:X43"/>
    <mergeCell ref="V38:X38"/>
    <mergeCell ref="V39:X39"/>
    <mergeCell ref="V40:X40"/>
    <mergeCell ref="V41:X41"/>
    <mergeCell ref="A6:B6"/>
    <mergeCell ref="B5:C5"/>
    <mergeCell ref="V5:W5"/>
    <mergeCell ref="W6:X6"/>
    <mergeCell ref="P5:R5"/>
    <mergeCell ref="S5:U5"/>
    <mergeCell ref="D5:F5"/>
    <mergeCell ref="G5:I5"/>
    <mergeCell ref="J5:L5"/>
    <mergeCell ref="M5:O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N1"/>
    </sheetView>
  </sheetViews>
  <sheetFormatPr defaultColWidth="9.00390625" defaultRowHeight="13.5"/>
  <cols>
    <col min="1" max="1" width="2.125" style="27" customWidth="1"/>
    <col min="2" max="2" width="12.25390625" style="27" customWidth="1"/>
    <col min="3" max="3" width="5.625" style="27" customWidth="1"/>
    <col min="4" max="5" width="6.625" style="27" customWidth="1"/>
    <col min="6" max="7" width="6.50390625" style="27" customWidth="1"/>
    <col min="8" max="8" width="6.875" style="27" customWidth="1"/>
    <col min="9" max="9" width="6.125" style="27" customWidth="1"/>
    <col min="10" max="10" width="8.00390625" style="27" customWidth="1"/>
    <col min="11" max="11" width="10.00390625" style="27" customWidth="1"/>
    <col min="12" max="12" width="6.75390625" style="27" customWidth="1"/>
    <col min="13" max="13" width="2.375" style="27" customWidth="1"/>
    <col min="14" max="14" width="6.00390625" style="27" customWidth="1"/>
    <col min="15" max="16384" width="8.875" style="27" customWidth="1"/>
  </cols>
  <sheetData>
    <row r="1" spans="1:14" s="7" customFormat="1" ht="18" customHeight="1">
      <c r="A1" s="216" t="s">
        <v>118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3" spans="13:14" ht="12">
      <c r="M3" s="22"/>
      <c r="N3" s="22" t="s">
        <v>445</v>
      </c>
    </row>
    <row r="4" spans="13:14" ht="4.5" customHeight="1">
      <c r="M4" s="22"/>
      <c r="N4" s="22"/>
    </row>
    <row r="5" spans="1:14" ht="24.75" customHeight="1">
      <c r="A5" s="171" t="s">
        <v>1</v>
      </c>
      <c r="B5" s="219"/>
      <c r="C5" s="228" t="s">
        <v>119</v>
      </c>
      <c r="D5" s="295" t="s">
        <v>304</v>
      </c>
      <c r="E5" s="221"/>
      <c r="F5" s="295" t="s">
        <v>303</v>
      </c>
      <c r="G5" s="221"/>
      <c r="H5" s="104" t="s">
        <v>302</v>
      </c>
      <c r="I5" s="104" t="s">
        <v>306</v>
      </c>
      <c r="J5" s="104" t="s">
        <v>305</v>
      </c>
      <c r="K5" s="86" t="s">
        <v>120</v>
      </c>
      <c r="L5" s="217" t="s">
        <v>121</v>
      </c>
      <c r="M5" s="171"/>
      <c r="N5" s="171"/>
    </row>
    <row r="6" spans="1:14" ht="15.75" customHeight="1">
      <c r="A6" s="173"/>
      <c r="B6" s="220"/>
      <c r="C6" s="229"/>
      <c r="D6" s="222"/>
      <c r="E6" s="222"/>
      <c r="F6" s="222"/>
      <c r="G6" s="222"/>
      <c r="H6" s="88" t="s">
        <v>122</v>
      </c>
      <c r="I6" s="88" t="s">
        <v>221</v>
      </c>
      <c r="J6" s="88" t="s">
        <v>221</v>
      </c>
      <c r="K6" s="88" t="s">
        <v>123</v>
      </c>
      <c r="L6" s="218"/>
      <c r="M6" s="173"/>
      <c r="N6" s="173"/>
    </row>
    <row r="7" spans="1:14" ht="4.5" customHeight="1">
      <c r="A7" s="29"/>
      <c r="B7" s="4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21.75" customHeight="1">
      <c r="A8" s="29"/>
      <c r="B8" s="14" t="s">
        <v>124</v>
      </c>
      <c r="C8" s="3" t="s">
        <v>125</v>
      </c>
      <c r="D8" s="21" t="s">
        <v>126</v>
      </c>
      <c r="E8" s="28" t="s">
        <v>222</v>
      </c>
      <c r="F8" s="28"/>
      <c r="G8" s="3" t="s">
        <v>223</v>
      </c>
      <c r="H8" s="73">
        <v>366.3</v>
      </c>
      <c r="I8" s="26">
        <v>17.9</v>
      </c>
      <c r="J8" s="26">
        <v>31.95</v>
      </c>
      <c r="K8" s="12">
        <v>1705450</v>
      </c>
      <c r="L8" s="21" t="s">
        <v>126</v>
      </c>
      <c r="M8" s="3" t="s">
        <v>224</v>
      </c>
      <c r="N8" s="28" t="s">
        <v>356</v>
      </c>
    </row>
    <row r="9" spans="1:14" ht="11.25" customHeight="1">
      <c r="A9" s="29"/>
      <c r="B9" s="14"/>
      <c r="C9" s="3"/>
      <c r="D9" s="21"/>
      <c r="E9" s="29"/>
      <c r="F9" s="29"/>
      <c r="G9" s="29"/>
      <c r="H9" s="73"/>
      <c r="I9" s="26"/>
      <c r="J9" s="26"/>
      <c r="K9" s="12"/>
      <c r="L9" s="21"/>
      <c r="M9" s="3"/>
      <c r="N9" s="28"/>
    </row>
    <row r="10" spans="1:14" ht="21.75" customHeight="1">
      <c r="A10" s="29"/>
      <c r="B10" s="14" t="s">
        <v>127</v>
      </c>
      <c r="C10" s="3" t="s">
        <v>128</v>
      </c>
      <c r="D10" s="21">
        <v>35</v>
      </c>
      <c r="E10" s="75" t="s">
        <v>225</v>
      </c>
      <c r="F10" s="76" t="s">
        <v>129</v>
      </c>
      <c r="G10" s="29" t="s">
        <v>226</v>
      </c>
      <c r="H10" s="73">
        <v>60.8</v>
      </c>
      <c r="I10" s="26">
        <v>25.47</v>
      </c>
      <c r="J10" s="26">
        <v>35.38</v>
      </c>
      <c r="K10" s="12">
        <v>1571143</v>
      </c>
      <c r="L10" s="21">
        <v>34</v>
      </c>
      <c r="M10" s="3" t="s">
        <v>224</v>
      </c>
      <c r="N10" s="28">
        <v>58</v>
      </c>
    </row>
    <row r="11" spans="1:14" ht="21.75" customHeight="1">
      <c r="A11" s="29"/>
      <c r="B11" s="14" t="s">
        <v>130</v>
      </c>
      <c r="C11" s="3" t="s">
        <v>227</v>
      </c>
      <c r="D11" s="21">
        <v>36</v>
      </c>
      <c r="E11" s="75" t="s">
        <v>228</v>
      </c>
      <c r="F11" s="77">
        <v>59</v>
      </c>
      <c r="G11" s="29" t="s">
        <v>229</v>
      </c>
      <c r="H11" s="73">
        <v>67</v>
      </c>
      <c r="I11" s="26">
        <v>25.95</v>
      </c>
      <c r="J11" s="26">
        <v>28.91</v>
      </c>
      <c r="K11" s="12">
        <v>1043000</v>
      </c>
      <c r="L11" s="21">
        <v>35</v>
      </c>
      <c r="M11" s="3" t="s">
        <v>230</v>
      </c>
      <c r="N11" s="28">
        <v>59</v>
      </c>
    </row>
    <row r="12" spans="1:14" ht="21.75" customHeight="1">
      <c r="A12" s="29"/>
      <c r="B12" s="14" t="s">
        <v>131</v>
      </c>
      <c r="C12" s="3" t="s">
        <v>231</v>
      </c>
      <c r="D12" s="21">
        <v>45</v>
      </c>
      <c r="E12" s="75" t="s">
        <v>232</v>
      </c>
      <c r="F12" s="77">
        <v>58</v>
      </c>
      <c r="G12" s="29" t="s">
        <v>233</v>
      </c>
      <c r="H12" s="73">
        <v>59.8</v>
      </c>
      <c r="I12" s="26">
        <v>27.68</v>
      </c>
      <c r="J12" s="26">
        <v>30.18</v>
      </c>
      <c r="K12" s="12">
        <v>3386514</v>
      </c>
      <c r="L12" s="21">
        <v>45</v>
      </c>
      <c r="M12" s="3" t="s">
        <v>234</v>
      </c>
      <c r="N12" s="28">
        <v>58</v>
      </c>
    </row>
    <row r="13" spans="1:14" ht="21.75" customHeight="1">
      <c r="A13" s="29"/>
      <c r="B13" s="14" t="s">
        <v>367</v>
      </c>
      <c r="C13" s="3" t="s">
        <v>235</v>
      </c>
      <c r="D13" s="21">
        <v>48</v>
      </c>
      <c r="E13" s="75" t="s">
        <v>236</v>
      </c>
      <c r="F13" s="76" t="s">
        <v>132</v>
      </c>
      <c r="G13" s="29" t="s">
        <v>237</v>
      </c>
      <c r="H13" s="73">
        <v>62.3</v>
      </c>
      <c r="I13" s="26">
        <v>26.1</v>
      </c>
      <c r="J13" s="26">
        <v>31.08</v>
      </c>
      <c r="K13" s="12">
        <v>6518049</v>
      </c>
      <c r="L13" s="21">
        <v>48</v>
      </c>
      <c r="M13" s="3" t="s">
        <v>238</v>
      </c>
      <c r="N13" s="28" t="s">
        <v>133</v>
      </c>
    </row>
    <row r="14" spans="1:14" ht="21.75" customHeight="1">
      <c r="A14" s="29" t="s">
        <v>239</v>
      </c>
      <c r="B14" s="14" t="s">
        <v>134</v>
      </c>
      <c r="C14" s="3" t="s">
        <v>240</v>
      </c>
      <c r="D14" s="21" t="s">
        <v>135</v>
      </c>
      <c r="E14" s="29" t="s">
        <v>241</v>
      </c>
      <c r="F14" s="29"/>
      <c r="G14" s="29"/>
      <c r="H14" s="73">
        <v>135.3</v>
      </c>
      <c r="I14" s="26">
        <v>22.96</v>
      </c>
      <c r="J14" s="26">
        <v>30.12</v>
      </c>
      <c r="K14" s="12">
        <v>32971000</v>
      </c>
      <c r="L14" s="21">
        <v>63</v>
      </c>
      <c r="M14" s="3" t="s">
        <v>238</v>
      </c>
      <c r="N14" s="28" t="s">
        <v>339</v>
      </c>
    </row>
    <row r="15" spans="1:14" ht="21.75" customHeight="1">
      <c r="A15" s="29" t="s">
        <v>239</v>
      </c>
      <c r="B15" s="14" t="s">
        <v>136</v>
      </c>
      <c r="C15" s="3" t="s">
        <v>235</v>
      </c>
      <c r="D15" s="21">
        <v>8</v>
      </c>
      <c r="E15" s="29" t="s">
        <v>242</v>
      </c>
      <c r="F15" s="29"/>
      <c r="G15" s="29"/>
      <c r="H15" s="73">
        <v>13.3</v>
      </c>
      <c r="I15" s="26">
        <v>16.11</v>
      </c>
      <c r="J15" s="26">
        <v>31.23</v>
      </c>
      <c r="K15" s="12">
        <v>12146000</v>
      </c>
      <c r="L15" s="21" t="s">
        <v>137</v>
      </c>
      <c r="M15" s="3" t="s">
        <v>238</v>
      </c>
      <c r="N15" s="28">
        <v>21</v>
      </c>
    </row>
    <row r="16" spans="1:14" ht="21.75" customHeight="1">
      <c r="A16" s="29" t="s">
        <v>239</v>
      </c>
      <c r="B16" s="14" t="s">
        <v>138</v>
      </c>
      <c r="C16" s="3" t="s">
        <v>243</v>
      </c>
      <c r="D16" s="21">
        <v>8</v>
      </c>
      <c r="E16" s="29" t="s">
        <v>244</v>
      </c>
      <c r="F16" s="29"/>
      <c r="G16" s="29"/>
      <c r="H16" s="73">
        <v>29.5</v>
      </c>
      <c r="I16" s="26">
        <v>22.95</v>
      </c>
      <c r="J16" s="26">
        <v>41.42</v>
      </c>
      <c r="K16" s="12">
        <v>35000000</v>
      </c>
      <c r="L16" s="21">
        <v>8</v>
      </c>
      <c r="M16" s="3" t="s">
        <v>245</v>
      </c>
      <c r="N16" s="28">
        <v>20</v>
      </c>
    </row>
    <row r="17" spans="1:14" ht="12" customHeight="1">
      <c r="A17" s="29"/>
      <c r="B17" s="14"/>
      <c r="C17" s="3"/>
      <c r="D17" s="29"/>
      <c r="E17" s="29"/>
      <c r="F17" s="29"/>
      <c r="G17" s="29"/>
      <c r="H17" s="73"/>
      <c r="I17" s="26"/>
      <c r="J17" s="26"/>
      <c r="K17" s="29"/>
      <c r="L17" s="21"/>
      <c r="M17" s="3"/>
      <c r="N17" s="28"/>
    </row>
    <row r="18" spans="1:14" ht="21.75" customHeight="1">
      <c r="A18" s="29"/>
      <c r="B18" s="14" t="s">
        <v>139</v>
      </c>
      <c r="C18" s="3" t="s">
        <v>140</v>
      </c>
      <c r="D18" s="21" t="s">
        <v>141</v>
      </c>
      <c r="E18" s="29" t="s">
        <v>246</v>
      </c>
      <c r="F18" s="29" t="s">
        <v>142</v>
      </c>
      <c r="G18" s="29" t="s">
        <v>247</v>
      </c>
      <c r="H18" s="73">
        <v>18.6</v>
      </c>
      <c r="I18" s="26">
        <v>30.96</v>
      </c>
      <c r="J18" s="26">
        <v>33.69</v>
      </c>
      <c r="K18" s="12">
        <v>339226</v>
      </c>
      <c r="L18" s="21" t="s">
        <v>337</v>
      </c>
      <c r="M18" s="3" t="s">
        <v>224</v>
      </c>
      <c r="N18" s="28">
        <v>46</v>
      </c>
    </row>
    <row r="19" spans="1:14" ht="21.75" customHeight="1">
      <c r="A19" s="29"/>
      <c r="B19" s="14" t="s">
        <v>143</v>
      </c>
      <c r="C19" s="3" t="s">
        <v>248</v>
      </c>
      <c r="D19" s="21">
        <v>46</v>
      </c>
      <c r="E19" s="26" t="s">
        <v>249</v>
      </c>
      <c r="F19" s="78">
        <v>50</v>
      </c>
      <c r="G19" s="29" t="s">
        <v>250</v>
      </c>
      <c r="H19" s="73">
        <v>26.9</v>
      </c>
      <c r="I19" s="26">
        <v>23.73</v>
      </c>
      <c r="J19" s="26">
        <v>25.81</v>
      </c>
      <c r="K19" s="12">
        <v>992064</v>
      </c>
      <c r="L19" s="21">
        <v>45</v>
      </c>
      <c r="M19" s="3" t="s">
        <v>251</v>
      </c>
      <c r="N19" s="28">
        <v>50</v>
      </c>
    </row>
    <row r="20" spans="1:14" ht="21.75" customHeight="1">
      <c r="A20" s="29"/>
      <c r="B20" s="14" t="s">
        <v>144</v>
      </c>
      <c r="C20" s="3" t="s">
        <v>252</v>
      </c>
      <c r="D20" s="21">
        <v>42</v>
      </c>
      <c r="E20" s="29" t="s">
        <v>253</v>
      </c>
      <c r="F20" s="78">
        <v>44</v>
      </c>
      <c r="G20" s="29" t="s">
        <v>254</v>
      </c>
      <c r="H20" s="73">
        <v>15.8</v>
      </c>
      <c r="I20" s="26">
        <v>25.53</v>
      </c>
      <c r="J20" s="26">
        <v>29.85</v>
      </c>
      <c r="K20" s="12">
        <v>122000</v>
      </c>
      <c r="L20" s="21">
        <v>42</v>
      </c>
      <c r="M20" s="3" t="s">
        <v>255</v>
      </c>
      <c r="N20" s="28">
        <v>44</v>
      </c>
    </row>
    <row r="21" spans="1:14" ht="21.75" customHeight="1">
      <c r="A21" s="29"/>
      <c r="B21" s="98" t="s">
        <v>145</v>
      </c>
      <c r="C21" s="3" t="s">
        <v>240</v>
      </c>
      <c r="D21" s="21">
        <v>46</v>
      </c>
      <c r="E21" s="29" t="s">
        <v>256</v>
      </c>
      <c r="F21" s="78">
        <v>48</v>
      </c>
      <c r="G21" s="29" t="s">
        <v>257</v>
      </c>
      <c r="H21" s="73">
        <v>10.9</v>
      </c>
      <c r="I21" s="26">
        <v>26.08</v>
      </c>
      <c r="J21" s="26">
        <v>28.98</v>
      </c>
      <c r="K21" s="12">
        <v>251103</v>
      </c>
      <c r="L21" s="21">
        <v>46</v>
      </c>
      <c r="M21" s="3" t="s">
        <v>211</v>
      </c>
      <c r="N21" s="28">
        <v>48</v>
      </c>
    </row>
    <row r="22" spans="1:14" ht="21.75" customHeight="1">
      <c r="A22" s="29"/>
      <c r="B22" s="98" t="s">
        <v>146</v>
      </c>
      <c r="C22" s="3" t="s">
        <v>240</v>
      </c>
      <c r="D22" s="21">
        <v>53</v>
      </c>
      <c r="E22" s="29" t="s">
        <v>258</v>
      </c>
      <c r="F22" s="78">
        <v>54</v>
      </c>
      <c r="G22" s="29" t="s">
        <v>259</v>
      </c>
      <c r="H22" s="73">
        <v>2.1</v>
      </c>
      <c r="I22" s="26">
        <v>12.68</v>
      </c>
      <c r="J22" s="26">
        <v>14.85</v>
      </c>
      <c r="K22" s="12">
        <v>140000</v>
      </c>
      <c r="L22" s="21">
        <v>53</v>
      </c>
      <c r="M22" s="3" t="s">
        <v>211</v>
      </c>
      <c r="N22" s="28">
        <v>54</v>
      </c>
    </row>
    <row r="23" spans="1:14" ht="21.75" customHeight="1">
      <c r="A23" s="29"/>
      <c r="B23" s="14" t="s">
        <v>147</v>
      </c>
      <c r="C23" s="3" t="s">
        <v>260</v>
      </c>
      <c r="D23" s="21" t="s">
        <v>132</v>
      </c>
      <c r="E23" s="29" t="s">
        <v>261</v>
      </c>
      <c r="F23" s="78" t="s">
        <v>148</v>
      </c>
      <c r="G23" s="29" t="s">
        <v>262</v>
      </c>
      <c r="H23" s="73">
        <v>2.8</v>
      </c>
      <c r="I23" s="26">
        <v>50.8</v>
      </c>
      <c r="J23" s="26">
        <v>39.28</v>
      </c>
      <c r="K23" s="12">
        <v>633605</v>
      </c>
      <c r="L23" s="21" t="s">
        <v>371</v>
      </c>
      <c r="M23" s="3" t="s">
        <v>238</v>
      </c>
      <c r="N23" s="28">
        <v>3</v>
      </c>
    </row>
    <row r="24" spans="1:14" ht="12" customHeight="1">
      <c r="A24" s="29"/>
      <c r="B24" s="14"/>
      <c r="C24" s="3"/>
      <c r="D24" s="29"/>
      <c r="E24" s="29"/>
      <c r="F24" s="29"/>
      <c r="G24" s="29"/>
      <c r="H24" s="73"/>
      <c r="I24" s="26"/>
      <c r="J24" s="26"/>
      <c r="K24" s="12"/>
      <c r="L24" s="21"/>
      <c r="M24" s="3"/>
      <c r="N24" s="28"/>
    </row>
    <row r="25" spans="1:14" ht="21.75" customHeight="1">
      <c r="A25" s="29"/>
      <c r="B25" s="14" t="s">
        <v>149</v>
      </c>
      <c r="C25" s="3" t="s">
        <v>150</v>
      </c>
      <c r="D25" s="21"/>
      <c r="E25" s="3" t="s">
        <v>263</v>
      </c>
      <c r="F25" s="21" t="s">
        <v>151</v>
      </c>
      <c r="G25" s="29" t="s">
        <v>264</v>
      </c>
      <c r="H25" s="73">
        <v>5.4</v>
      </c>
      <c r="I25" s="105" t="s">
        <v>223</v>
      </c>
      <c r="J25" s="26">
        <v>23.75</v>
      </c>
      <c r="K25" s="106" t="s">
        <v>223</v>
      </c>
      <c r="L25" s="21"/>
      <c r="M25" s="3"/>
      <c r="N25" s="28"/>
    </row>
    <row r="26" spans="1:14" ht="21.75" customHeight="1">
      <c r="A26" s="29"/>
      <c r="B26" s="14" t="s">
        <v>152</v>
      </c>
      <c r="C26" s="3" t="s">
        <v>235</v>
      </c>
      <c r="D26" s="3"/>
      <c r="E26" s="3" t="s">
        <v>265</v>
      </c>
      <c r="F26" s="21"/>
      <c r="G26" s="3" t="s">
        <v>265</v>
      </c>
      <c r="H26" s="73">
        <v>8.2</v>
      </c>
      <c r="I26" s="105" t="s">
        <v>265</v>
      </c>
      <c r="J26" s="105" t="s">
        <v>265</v>
      </c>
      <c r="K26" s="106" t="s">
        <v>265</v>
      </c>
      <c r="L26" s="21"/>
      <c r="M26" s="3"/>
      <c r="N26" s="28"/>
    </row>
    <row r="27" spans="1:14" ht="21.75" customHeight="1">
      <c r="A27" s="29"/>
      <c r="B27" s="14" t="s">
        <v>153</v>
      </c>
      <c r="C27" s="3" t="s">
        <v>235</v>
      </c>
      <c r="D27" s="3" t="s">
        <v>154</v>
      </c>
      <c r="E27" s="29" t="s">
        <v>266</v>
      </c>
      <c r="F27" s="29">
        <v>43</v>
      </c>
      <c r="G27" s="29" t="s">
        <v>267</v>
      </c>
      <c r="H27" s="73">
        <v>5.1</v>
      </c>
      <c r="I27" s="26">
        <v>26</v>
      </c>
      <c r="J27" s="26">
        <v>25.84</v>
      </c>
      <c r="K27" s="12">
        <v>8633</v>
      </c>
      <c r="L27" s="21" t="s">
        <v>154</v>
      </c>
      <c r="M27" s="3" t="s">
        <v>224</v>
      </c>
      <c r="N27" s="28">
        <v>43</v>
      </c>
    </row>
    <row r="28" spans="1:14" ht="21.75" customHeight="1">
      <c r="A28" s="29"/>
      <c r="B28" s="14" t="s">
        <v>155</v>
      </c>
      <c r="C28" s="3" t="s">
        <v>235</v>
      </c>
      <c r="D28" s="21">
        <v>38</v>
      </c>
      <c r="E28" s="29" t="s">
        <v>268</v>
      </c>
      <c r="F28" s="29">
        <v>44</v>
      </c>
      <c r="G28" s="29" t="s">
        <v>269</v>
      </c>
      <c r="H28" s="73">
        <v>9.8</v>
      </c>
      <c r="I28" s="26">
        <v>27.67</v>
      </c>
      <c r="J28" s="26">
        <v>27.99</v>
      </c>
      <c r="K28" s="12">
        <v>28129</v>
      </c>
      <c r="L28" s="21">
        <v>38</v>
      </c>
      <c r="M28" s="3" t="s">
        <v>270</v>
      </c>
      <c r="N28" s="28">
        <v>44</v>
      </c>
    </row>
    <row r="29" spans="1:14" ht="21.75" customHeight="1">
      <c r="A29" s="29"/>
      <c r="B29" s="14" t="s">
        <v>156</v>
      </c>
      <c r="C29" s="3" t="s">
        <v>271</v>
      </c>
      <c r="D29" s="21">
        <v>39</v>
      </c>
      <c r="E29" s="29" t="s">
        <v>272</v>
      </c>
      <c r="F29" s="29">
        <v>41</v>
      </c>
      <c r="G29" s="29" t="s">
        <v>273</v>
      </c>
      <c r="H29" s="73">
        <v>5.8</v>
      </c>
      <c r="I29" s="26">
        <v>29.13</v>
      </c>
      <c r="J29" s="26">
        <v>25.49</v>
      </c>
      <c r="K29" s="12">
        <v>28608</v>
      </c>
      <c r="L29" s="21">
        <v>39</v>
      </c>
      <c r="M29" s="3" t="s">
        <v>274</v>
      </c>
      <c r="N29" s="28">
        <v>41</v>
      </c>
    </row>
    <row r="30" spans="1:14" ht="21.75" customHeight="1">
      <c r="A30" s="29"/>
      <c r="B30" s="14" t="s">
        <v>368</v>
      </c>
      <c r="C30" s="3" t="s">
        <v>157</v>
      </c>
      <c r="D30" s="21">
        <v>40</v>
      </c>
      <c r="E30" s="29" t="s">
        <v>275</v>
      </c>
      <c r="F30" s="29">
        <v>43</v>
      </c>
      <c r="G30" s="29" t="s">
        <v>276</v>
      </c>
      <c r="H30" s="73">
        <v>2.9</v>
      </c>
      <c r="I30" s="26">
        <v>35.29</v>
      </c>
      <c r="J30" s="26">
        <v>31.43</v>
      </c>
      <c r="K30" s="12">
        <v>11480</v>
      </c>
      <c r="L30" s="21">
        <v>40</v>
      </c>
      <c r="M30" s="3" t="s">
        <v>158</v>
      </c>
      <c r="N30" s="28">
        <v>43</v>
      </c>
    </row>
    <row r="31" spans="1:14" ht="21.75" customHeight="1">
      <c r="A31" s="29"/>
      <c r="B31" s="14" t="s">
        <v>369</v>
      </c>
      <c r="C31" s="3" t="s">
        <v>157</v>
      </c>
      <c r="D31" s="21">
        <v>42</v>
      </c>
      <c r="E31" s="29" t="s">
        <v>277</v>
      </c>
      <c r="F31" s="29">
        <v>43</v>
      </c>
      <c r="G31" s="29" t="s">
        <v>278</v>
      </c>
      <c r="H31" s="73">
        <v>5.1</v>
      </c>
      <c r="I31" s="26">
        <v>32.14</v>
      </c>
      <c r="J31" s="26">
        <v>27.11</v>
      </c>
      <c r="K31" s="12">
        <v>35413</v>
      </c>
      <c r="L31" s="21">
        <v>41</v>
      </c>
      <c r="M31" s="3" t="s">
        <v>158</v>
      </c>
      <c r="N31" s="28">
        <v>43</v>
      </c>
    </row>
    <row r="32" spans="1:14" ht="21.75" customHeight="1">
      <c r="A32" s="29"/>
      <c r="B32" s="14" t="s">
        <v>370</v>
      </c>
      <c r="C32" s="3" t="s">
        <v>157</v>
      </c>
      <c r="D32" s="21">
        <v>45</v>
      </c>
      <c r="E32" s="29" t="s">
        <v>279</v>
      </c>
      <c r="F32" s="29">
        <v>46</v>
      </c>
      <c r="G32" s="29" t="s">
        <v>280</v>
      </c>
      <c r="H32" s="73">
        <v>7.6</v>
      </c>
      <c r="I32" s="26">
        <v>30.1</v>
      </c>
      <c r="J32" s="26">
        <v>24.63</v>
      </c>
      <c r="K32" s="12">
        <v>90543</v>
      </c>
      <c r="L32" s="21">
        <v>44</v>
      </c>
      <c r="M32" s="3" t="s">
        <v>158</v>
      </c>
      <c r="N32" s="28">
        <v>46</v>
      </c>
    </row>
    <row r="33" spans="1:14" ht="21.75" customHeight="1">
      <c r="A33" s="29"/>
      <c r="B33" s="14" t="s">
        <v>159</v>
      </c>
      <c r="C33" s="3" t="s">
        <v>243</v>
      </c>
      <c r="D33" s="21">
        <v>46</v>
      </c>
      <c r="E33" s="29" t="s">
        <v>281</v>
      </c>
      <c r="F33" s="29">
        <v>48</v>
      </c>
      <c r="G33" s="29" t="s">
        <v>282</v>
      </c>
      <c r="H33" s="73">
        <v>7.2</v>
      </c>
      <c r="I33" s="26">
        <v>37.22</v>
      </c>
      <c r="J33" s="26">
        <v>31.95</v>
      </c>
      <c r="K33" s="12">
        <v>179000</v>
      </c>
      <c r="L33" s="21">
        <v>46</v>
      </c>
      <c r="M33" s="3" t="s">
        <v>245</v>
      </c>
      <c r="N33" s="28">
        <v>48</v>
      </c>
    </row>
    <row r="34" spans="1:14" ht="21.75" customHeight="1">
      <c r="A34" s="29"/>
      <c r="B34" s="15" t="s">
        <v>160</v>
      </c>
      <c r="C34" s="3" t="s">
        <v>243</v>
      </c>
      <c r="D34" s="21">
        <v>48</v>
      </c>
      <c r="E34" s="29" t="s">
        <v>283</v>
      </c>
      <c r="F34" s="29">
        <v>49</v>
      </c>
      <c r="G34" s="29" t="s">
        <v>284</v>
      </c>
      <c r="H34" s="73">
        <v>9.9</v>
      </c>
      <c r="I34" s="26">
        <v>26.16</v>
      </c>
      <c r="J34" s="26">
        <v>24.49</v>
      </c>
      <c r="K34" s="12">
        <v>239777</v>
      </c>
      <c r="L34" s="21">
        <v>48</v>
      </c>
      <c r="M34" s="3" t="s">
        <v>245</v>
      </c>
      <c r="N34" s="28">
        <v>49</v>
      </c>
    </row>
    <row r="35" spans="1:14" ht="21.75" customHeight="1">
      <c r="A35" s="29"/>
      <c r="B35" s="14" t="s">
        <v>161</v>
      </c>
      <c r="C35" s="3" t="s">
        <v>162</v>
      </c>
      <c r="D35" s="21">
        <v>53</v>
      </c>
      <c r="E35" s="29" t="s">
        <v>285</v>
      </c>
      <c r="F35" s="29">
        <v>56</v>
      </c>
      <c r="G35" s="29" t="s">
        <v>286</v>
      </c>
      <c r="H35" s="73">
        <v>6.7</v>
      </c>
      <c r="I35" s="26">
        <v>42.7</v>
      </c>
      <c r="J35" s="26">
        <v>23.05</v>
      </c>
      <c r="K35" s="12">
        <v>911335</v>
      </c>
      <c r="L35" s="21">
        <v>53</v>
      </c>
      <c r="M35" s="3" t="s">
        <v>287</v>
      </c>
      <c r="N35" s="28">
        <v>56</v>
      </c>
    </row>
    <row r="36" spans="1:14" ht="21.75" customHeight="1">
      <c r="A36" s="29"/>
      <c r="B36" s="14" t="s">
        <v>163</v>
      </c>
      <c r="C36" s="3" t="s">
        <v>288</v>
      </c>
      <c r="D36" s="21">
        <v>54</v>
      </c>
      <c r="E36" s="29" t="s">
        <v>289</v>
      </c>
      <c r="F36" s="29">
        <v>62</v>
      </c>
      <c r="G36" s="29" t="s">
        <v>290</v>
      </c>
      <c r="H36" s="73">
        <v>72.4</v>
      </c>
      <c r="I36" s="26">
        <v>56.97</v>
      </c>
      <c r="J36" s="26">
        <v>32.75</v>
      </c>
      <c r="K36" s="12">
        <v>13197136</v>
      </c>
      <c r="L36" s="21">
        <v>53</v>
      </c>
      <c r="M36" s="3" t="s">
        <v>291</v>
      </c>
      <c r="N36" s="28">
        <v>62</v>
      </c>
    </row>
    <row r="37" spans="1:14" ht="21.75" customHeight="1">
      <c r="A37" s="29"/>
      <c r="B37" s="14" t="s">
        <v>164</v>
      </c>
      <c r="C37" s="3" t="s">
        <v>243</v>
      </c>
      <c r="D37" s="21" t="s">
        <v>148</v>
      </c>
      <c r="E37" s="29" t="s">
        <v>292</v>
      </c>
      <c r="F37" s="21" t="s">
        <v>165</v>
      </c>
      <c r="G37" s="29" t="s">
        <v>293</v>
      </c>
      <c r="H37" s="73">
        <v>45.6</v>
      </c>
      <c r="I37" s="26">
        <v>71.94</v>
      </c>
      <c r="J37" s="26">
        <v>42.2</v>
      </c>
      <c r="K37" s="12">
        <v>9641371</v>
      </c>
      <c r="L37" s="21" t="s">
        <v>132</v>
      </c>
      <c r="M37" s="3" t="s">
        <v>238</v>
      </c>
      <c r="N37" s="28">
        <v>7</v>
      </c>
    </row>
    <row r="38" spans="1:14" ht="4.5" customHeight="1">
      <c r="A38" s="39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ht="3.75" customHeight="1"/>
    <row r="40" ht="12">
      <c r="A40" s="40" t="s">
        <v>117</v>
      </c>
    </row>
    <row r="41" ht="12">
      <c r="A41" s="50" t="s">
        <v>294</v>
      </c>
    </row>
  </sheetData>
  <mergeCells count="6">
    <mergeCell ref="A1:N1"/>
    <mergeCell ref="D5:E6"/>
    <mergeCell ref="F5:G6"/>
    <mergeCell ref="L5:N6"/>
    <mergeCell ref="C5:C6"/>
    <mergeCell ref="A5:B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G1"/>
    </sheetView>
  </sheetViews>
  <sheetFormatPr defaultColWidth="9.00390625" defaultRowHeight="13.5"/>
  <cols>
    <col min="1" max="1" width="16.875" style="27" customWidth="1"/>
    <col min="2" max="3" width="11.75390625" style="27" customWidth="1"/>
    <col min="4" max="5" width="12.875" style="27" customWidth="1"/>
    <col min="6" max="6" width="11.75390625" style="27" customWidth="1"/>
    <col min="7" max="7" width="12.875" style="27" customWidth="1"/>
    <col min="8" max="16384" width="8.875" style="27" customWidth="1"/>
  </cols>
  <sheetData>
    <row r="1" spans="1:7" s="7" customFormat="1" ht="17.25">
      <c r="A1" s="216" t="s">
        <v>166</v>
      </c>
      <c r="B1" s="216"/>
      <c r="C1" s="216"/>
      <c r="D1" s="216"/>
      <c r="E1" s="216"/>
      <c r="F1" s="216"/>
      <c r="G1" s="216"/>
    </row>
    <row r="3" ht="12">
      <c r="G3" s="22" t="s">
        <v>446</v>
      </c>
    </row>
    <row r="4" ht="4.5" customHeight="1">
      <c r="G4" s="22"/>
    </row>
    <row r="5" spans="1:7" ht="19.5" customHeight="1">
      <c r="A5" s="233" t="s">
        <v>326</v>
      </c>
      <c r="B5" s="210" t="s">
        <v>167</v>
      </c>
      <c r="C5" s="210"/>
      <c r="D5" s="210"/>
      <c r="E5" s="227"/>
      <c r="F5" s="228" t="s">
        <v>168</v>
      </c>
      <c r="G5" s="230" t="s">
        <v>169</v>
      </c>
    </row>
    <row r="6" spans="1:7" ht="24" customHeight="1">
      <c r="A6" s="235"/>
      <c r="B6" s="107" t="s">
        <v>324</v>
      </c>
      <c r="C6" s="108" t="s">
        <v>325</v>
      </c>
      <c r="D6" s="154" t="s">
        <v>462</v>
      </c>
      <c r="E6" s="43" t="s">
        <v>170</v>
      </c>
      <c r="F6" s="229"/>
      <c r="G6" s="231"/>
    </row>
    <row r="7" spans="1:7" ht="4.5" customHeight="1">
      <c r="A7" s="48"/>
      <c r="B7" s="29"/>
      <c r="C7" s="29"/>
      <c r="D7" s="29"/>
      <c r="E7" s="29"/>
      <c r="F7" s="29"/>
      <c r="G7" s="29"/>
    </row>
    <row r="8" spans="1:7" s="37" customFormat="1" ht="13.5" customHeight="1">
      <c r="A8" s="164" t="s">
        <v>2</v>
      </c>
      <c r="B8" s="152">
        <f aca="true" t="shared" si="0" ref="B8:G8">SUM(B9:B12)</f>
        <v>64487.81</v>
      </c>
      <c r="C8" s="152">
        <f t="shared" si="0"/>
        <v>45795.420000000006</v>
      </c>
      <c r="D8" s="152">
        <f t="shared" si="0"/>
        <v>1342585.53</v>
      </c>
      <c r="E8" s="152">
        <f t="shared" si="0"/>
        <v>1452868.76</v>
      </c>
      <c r="F8" s="152">
        <f t="shared" si="0"/>
        <v>158196.82999999996</v>
      </c>
      <c r="G8" s="152">
        <f t="shared" si="0"/>
        <v>1611065.59</v>
      </c>
    </row>
    <row r="9" spans="1:7" ht="13.5" customHeight="1">
      <c r="A9" s="14" t="s">
        <v>171</v>
      </c>
      <c r="B9" s="124">
        <v>48918.77</v>
      </c>
      <c r="C9" s="124">
        <v>2.46</v>
      </c>
      <c r="D9" s="124">
        <v>429988.3</v>
      </c>
      <c r="E9" s="124">
        <f>SUM(B9:D9)</f>
        <v>478909.52999999997</v>
      </c>
      <c r="F9" s="124">
        <v>135117.99</v>
      </c>
      <c r="G9" s="124">
        <f>SUM(E9:F9)</f>
        <v>614027.52</v>
      </c>
    </row>
    <row r="10" spans="1:7" ht="13.5" customHeight="1">
      <c r="A10" s="112" t="s">
        <v>172</v>
      </c>
      <c r="B10" s="124">
        <v>8702.84</v>
      </c>
      <c r="C10" s="124">
        <v>475.21</v>
      </c>
      <c r="D10" s="124">
        <v>572248.87</v>
      </c>
      <c r="E10" s="124">
        <f>SUM(B10:D10)</f>
        <v>581426.92</v>
      </c>
      <c r="F10" s="124">
        <v>19634.8</v>
      </c>
      <c r="G10" s="124">
        <f>SUM(E10:F10)</f>
        <v>601061.7200000001</v>
      </c>
    </row>
    <row r="11" spans="1:7" ht="13.5" customHeight="1">
      <c r="A11" s="112" t="s">
        <v>173</v>
      </c>
      <c r="B11" s="124">
        <v>2483.47</v>
      </c>
      <c r="C11" s="124">
        <v>3920.34</v>
      </c>
      <c r="D11" s="124">
        <v>216806</v>
      </c>
      <c r="E11" s="124">
        <f>SUM(B11:D11)</f>
        <v>223209.81</v>
      </c>
      <c r="F11" s="124">
        <v>2765.58</v>
      </c>
      <c r="G11" s="124">
        <f>SUM(E11:F11)</f>
        <v>225975.38999999998</v>
      </c>
    </row>
    <row r="12" spans="1:7" ht="13.5" customHeight="1">
      <c r="A12" s="14" t="s">
        <v>174</v>
      </c>
      <c r="B12" s="124">
        <v>4382.73</v>
      </c>
      <c r="C12" s="124">
        <v>41397.41</v>
      </c>
      <c r="D12" s="124">
        <v>123542.36</v>
      </c>
      <c r="E12" s="124">
        <f>SUM(B12:D12)</f>
        <v>169322.5</v>
      </c>
      <c r="F12" s="124">
        <v>678.46</v>
      </c>
      <c r="G12" s="124">
        <f>SUM(E12:F12)</f>
        <v>170000.96</v>
      </c>
    </row>
    <row r="13" spans="1:7" ht="4.5" customHeight="1">
      <c r="A13" s="38"/>
      <c r="B13" s="39"/>
      <c r="C13" s="39"/>
      <c r="D13" s="39"/>
      <c r="E13" s="39"/>
      <c r="F13" s="39"/>
      <c r="G13" s="39"/>
    </row>
    <row r="14" ht="4.5" customHeight="1"/>
    <row r="15" ht="12">
      <c r="A15" s="40" t="s">
        <v>175</v>
      </c>
    </row>
  </sheetData>
  <mergeCells count="5">
    <mergeCell ref="A1:G1"/>
    <mergeCell ref="A5:A6"/>
    <mergeCell ref="B5:E5"/>
    <mergeCell ref="F5:F6"/>
    <mergeCell ref="G5:G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H1"/>
    </sheetView>
  </sheetViews>
  <sheetFormatPr defaultColWidth="9.00390625" defaultRowHeight="13.5"/>
  <cols>
    <col min="1" max="1" width="12.375" style="27" customWidth="1"/>
    <col min="2" max="3" width="9.375" style="27" customWidth="1"/>
    <col min="4" max="4" width="14.00390625" style="27" customWidth="1"/>
    <col min="5" max="5" width="9.25390625" style="27" customWidth="1"/>
    <col min="6" max="6" width="11.125" style="27" customWidth="1"/>
    <col min="7" max="7" width="10.375" style="27" customWidth="1"/>
    <col min="8" max="8" width="15.25390625" style="27" customWidth="1"/>
    <col min="9" max="9" width="12.375" style="27" customWidth="1"/>
    <col min="10" max="16384" width="8.875" style="27" customWidth="1"/>
  </cols>
  <sheetData>
    <row r="1" spans="1:8" s="7" customFormat="1" ht="18" customHeight="1">
      <c r="A1" s="216" t="s">
        <v>176</v>
      </c>
      <c r="B1" s="216"/>
      <c r="C1" s="216"/>
      <c r="D1" s="216"/>
      <c r="E1" s="216"/>
      <c r="F1" s="216"/>
      <c r="G1" s="216"/>
      <c r="H1" s="216"/>
    </row>
    <row r="2" spans="3:5" ht="12" customHeight="1">
      <c r="C2" s="20"/>
      <c r="D2" s="20"/>
      <c r="E2" s="20"/>
    </row>
    <row r="3" spans="1:8" ht="12" customHeight="1">
      <c r="A3" s="224" t="s">
        <v>334</v>
      </c>
      <c r="B3" s="224"/>
      <c r="C3" s="224"/>
      <c r="D3" s="224"/>
      <c r="E3" s="224"/>
      <c r="F3" s="224"/>
      <c r="G3" s="224"/>
      <c r="H3" s="224"/>
    </row>
    <row r="4" spans="7:8" ht="12" customHeight="1">
      <c r="G4" s="22"/>
      <c r="H4" s="22" t="s">
        <v>447</v>
      </c>
    </row>
    <row r="5" spans="7:8" ht="4.5" customHeight="1">
      <c r="G5" s="22"/>
      <c r="H5" s="22"/>
    </row>
    <row r="6" spans="1:8" ht="13.5" customHeight="1">
      <c r="A6" s="233" t="s">
        <v>473</v>
      </c>
      <c r="B6" s="5" t="s">
        <v>177</v>
      </c>
      <c r="C6" s="1" t="s">
        <v>178</v>
      </c>
      <c r="D6" s="1" t="s">
        <v>179</v>
      </c>
      <c r="E6" s="1" t="s">
        <v>180</v>
      </c>
      <c r="F6" s="1" t="s">
        <v>181</v>
      </c>
      <c r="G6" s="1" t="s">
        <v>182</v>
      </c>
      <c r="H6" s="6" t="s">
        <v>183</v>
      </c>
    </row>
    <row r="7" spans="1:8" ht="13.5" customHeight="1">
      <c r="A7" s="235"/>
      <c r="B7" s="15" t="s">
        <v>295</v>
      </c>
      <c r="C7" s="16" t="s">
        <v>184</v>
      </c>
      <c r="D7" s="16" t="s">
        <v>185</v>
      </c>
      <c r="E7" s="16" t="s">
        <v>186</v>
      </c>
      <c r="F7" s="16" t="s">
        <v>186</v>
      </c>
      <c r="G7" s="16" t="s">
        <v>187</v>
      </c>
      <c r="H7" s="57" t="s">
        <v>188</v>
      </c>
    </row>
    <row r="8" spans="1:8" ht="3" customHeight="1">
      <c r="A8" s="33"/>
      <c r="B8" s="79"/>
      <c r="C8" s="79"/>
      <c r="D8" s="79"/>
      <c r="E8" s="79"/>
      <c r="F8" s="79"/>
      <c r="G8" s="79"/>
      <c r="H8" s="79"/>
    </row>
    <row r="9" spans="1:8" ht="13.5" customHeight="1">
      <c r="A9" s="205" t="s">
        <v>189</v>
      </c>
      <c r="B9" s="296">
        <v>2336</v>
      </c>
      <c r="C9" s="296">
        <v>2336</v>
      </c>
      <c r="D9" s="296">
        <v>770100</v>
      </c>
      <c r="E9" s="296">
        <v>23</v>
      </c>
      <c r="F9" s="297">
        <v>4</v>
      </c>
      <c r="G9" s="296">
        <v>73203</v>
      </c>
      <c r="H9" s="296">
        <v>59584</v>
      </c>
    </row>
    <row r="10" spans="1:8" ht="12" customHeight="1">
      <c r="A10" s="205"/>
      <c r="B10" s="296"/>
      <c r="C10" s="296"/>
      <c r="D10" s="296"/>
      <c r="E10" s="296"/>
      <c r="F10" s="297"/>
      <c r="G10" s="296"/>
      <c r="H10" s="296"/>
    </row>
    <row r="11" spans="1:8" ht="13.5" customHeight="1">
      <c r="A11" s="205" t="s">
        <v>190</v>
      </c>
      <c r="B11" s="296">
        <v>493</v>
      </c>
      <c r="C11" s="296">
        <v>0</v>
      </c>
      <c r="D11" s="296">
        <v>13546</v>
      </c>
      <c r="E11" s="296">
        <v>5</v>
      </c>
      <c r="F11" s="296">
        <v>0</v>
      </c>
      <c r="G11" s="296">
        <v>0</v>
      </c>
      <c r="H11" s="296">
        <v>0</v>
      </c>
    </row>
    <row r="12" spans="1:8" ht="12.75" customHeight="1">
      <c r="A12" s="205"/>
      <c r="B12" s="296"/>
      <c r="C12" s="296"/>
      <c r="D12" s="296"/>
      <c r="E12" s="296"/>
      <c r="F12" s="296"/>
      <c r="G12" s="296"/>
      <c r="H12" s="296"/>
    </row>
    <row r="13" spans="1:8" ht="3.75" customHeight="1">
      <c r="A13" s="38"/>
      <c r="B13" s="39"/>
      <c r="C13" s="39"/>
      <c r="D13" s="39"/>
      <c r="E13" s="39"/>
      <c r="F13" s="39"/>
      <c r="G13" s="39"/>
      <c r="H13" s="39"/>
    </row>
    <row r="14" ht="4.5" customHeight="1"/>
    <row r="15" spans="1:6" ht="12">
      <c r="A15" s="40" t="s">
        <v>191</v>
      </c>
      <c r="F15" s="3"/>
    </row>
  </sheetData>
  <mergeCells count="19">
    <mergeCell ref="A1:H1"/>
    <mergeCell ref="E9:E10"/>
    <mergeCell ref="E11:E12"/>
    <mergeCell ref="A3:H3"/>
    <mergeCell ref="F9:F10"/>
    <mergeCell ref="A9:A10"/>
    <mergeCell ref="B9:B10"/>
    <mergeCell ref="C9:C10"/>
    <mergeCell ref="B11:B12"/>
    <mergeCell ref="C11:C12"/>
    <mergeCell ref="A6:A7"/>
    <mergeCell ref="A11:A12"/>
    <mergeCell ref="H9:H10"/>
    <mergeCell ref="H11:H12"/>
    <mergeCell ref="D11:D12"/>
    <mergeCell ref="D9:D10"/>
    <mergeCell ref="F11:F12"/>
    <mergeCell ref="G9:G10"/>
    <mergeCell ref="G11:G1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M1"/>
    </sheetView>
  </sheetViews>
  <sheetFormatPr defaultColWidth="9.00390625" defaultRowHeight="13.5"/>
  <cols>
    <col min="1" max="1" width="9.50390625" style="27" customWidth="1"/>
    <col min="2" max="2" width="4.25390625" style="27" customWidth="1"/>
    <col min="3" max="5" width="3.375" style="27" customWidth="1"/>
    <col min="6" max="6" width="13.625" style="27" customWidth="1"/>
    <col min="7" max="7" width="6.50390625" style="27" customWidth="1"/>
    <col min="8" max="8" width="6.75390625" style="27" customWidth="1"/>
    <col min="9" max="9" width="7.125" style="27" customWidth="1"/>
    <col min="10" max="10" width="7.00390625" style="27" customWidth="1"/>
    <col min="11" max="12" width="7.50390625" style="27" customWidth="1"/>
    <col min="13" max="13" width="11.625" style="27" customWidth="1"/>
    <col min="14" max="16384" width="8.875" style="27" customWidth="1"/>
  </cols>
  <sheetData>
    <row r="1" spans="1:13" ht="12" customHeight="1">
      <c r="A1" s="224" t="s">
        <v>335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ht="12" customHeight="1">
      <c r="M2" s="22" t="s">
        <v>445</v>
      </c>
    </row>
    <row r="3" ht="4.5" customHeight="1">
      <c r="M3" s="22"/>
    </row>
    <row r="4" spans="1:13" ht="12.75" customHeight="1">
      <c r="A4" s="53"/>
      <c r="B4" s="210" t="s">
        <v>192</v>
      </c>
      <c r="C4" s="210"/>
      <c r="D4" s="210"/>
      <c r="E4" s="227"/>
      <c r="F4" s="226" t="s">
        <v>193</v>
      </c>
      <c r="G4" s="210"/>
      <c r="H4" s="210"/>
      <c r="I4" s="210"/>
      <c r="J4" s="210"/>
      <c r="K4" s="210"/>
      <c r="L4" s="210"/>
      <c r="M4" s="210"/>
    </row>
    <row r="5" spans="1:13" ht="18.75" customHeight="1">
      <c r="A5" s="48"/>
      <c r="B5" s="317" t="s">
        <v>474</v>
      </c>
      <c r="C5" s="314" t="s">
        <v>194</v>
      </c>
      <c r="D5" s="314" t="s">
        <v>195</v>
      </c>
      <c r="E5" s="314" t="s">
        <v>196</v>
      </c>
      <c r="F5" s="196" t="s">
        <v>197</v>
      </c>
      <c r="G5" s="312" t="s">
        <v>307</v>
      </c>
      <c r="H5" s="312" t="s">
        <v>308</v>
      </c>
      <c r="I5" s="310" t="s">
        <v>477</v>
      </c>
      <c r="J5" s="310" t="s">
        <v>478</v>
      </c>
      <c r="K5" s="206" t="s">
        <v>475</v>
      </c>
      <c r="L5" s="206" t="s">
        <v>476</v>
      </c>
      <c r="M5" s="305" t="s">
        <v>198</v>
      </c>
    </row>
    <row r="6" spans="1:13" ht="18.75" customHeight="1">
      <c r="A6" s="84" t="s">
        <v>1</v>
      </c>
      <c r="B6" s="318"/>
      <c r="C6" s="315"/>
      <c r="D6" s="315"/>
      <c r="E6" s="315"/>
      <c r="F6" s="309"/>
      <c r="G6" s="313"/>
      <c r="H6" s="313"/>
      <c r="I6" s="311"/>
      <c r="J6" s="311"/>
      <c r="K6" s="298"/>
      <c r="L6" s="298"/>
      <c r="M6" s="306"/>
    </row>
    <row r="7" spans="1:13" ht="18.75" customHeight="1">
      <c r="A7" s="48"/>
      <c r="B7" s="318"/>
      <c r="C7" s="315"/>
      <c r="D7" s="315"/>
      <c r="E7" s="315"/>
      <c r="F7" s="309"/>
      <c r="G7" s="313"/>
      <c r="H7" s="313"/>
      <c r="I7" s="311"/>
      <c r="J7" s="311"/>
      <c r="K7" s="298"/>
      <c r="L7" s="298"/>
      <c r="M7" s="306"/>
    </row>
    <row r="8" spans="1:13" ht="16.5" customHeight="1">
      <c r="A8" s="31"/>
      <c r="B8" s="319"/>
      <c r="C8" s="316"/>
      <c r="D8" s="316"/>
      <c r="E8" s="316"/>
      <c r="F8" s="222"/>
      <c r="G8" s="80" t="s">
        <v>296</v>
      </c>
      <c r="H8" s="80" t="s">
        <v>199</v>
      </c>
      <c r="I8" s="80" t="s">
        <v>342</v>
      </c>
      <c r="J8" s="80" t="s">
        <v>342</v>
      </c>
      <c r="K8" s="80" t="s">
        <v>458</v>
      </c>
      <c r="L8" s="80" t="s">
        <v>458</v>
      </c>
      <c r="M8" s="307"/>
    </row>
    <row r="9" ht="4.5" customHeight="1">
      <c r="A9" s="48"/>
    </row>
    <row r="10" spans="1:13" ht="11.25" customHeight="1">
      <c r="A10" s="14" t="s">
        <v>200</v>
      </c>
      <c r="B10" s="304">
        <v>17</v>
      </c>
      <c r="C10" s="304">
        <v>8</v>
      </c>
      <c r="D10" s="304">
        <v>0</v>
      </c>
      <c r="E10" s="304">
        <v>2</v>
      </c>
      <c r="F10" s="299" t="s">
        <v>372</v>
      </c>
      <c r="G10" s="308">
        <v>1031</v>
      </c>
      <c r="H10" s="301">
        <v>68118</v>
      </c>
      <c r="I10" s="301">
        <v>17895</v>
      </c>
      <c r="J10" s="301">
        <v>17141</v>
      </c>
      <c r="K10" s="301">
        <v>41657</v>
      </c>
      <c r="L10" s="301">
        <v>51810</v>
      </c>
      <c r="M10" s="127" t="s">
        <v>375</v>
      </c>
    </row>
    <row r="11" spans="1:13" ht="12">
      <c r="A11" s="14" t="s">
        <v>201</v>
      </c>
      <c r="B11" s="304"/>
      <c r="C11" s="304"/>
      <c r="D11" s="304"/>
      <c r="E11" s="304"/>
      <c r="F11" s="300"/>
      <c r="G11" s="308"/>
      <c r="H11" s="301"/>
      <c r="I11" s="301"/>
      <c r="J11" s="301"/>
      <c r="K11" s="301"/>
      <c r="L11" s="301"/>
      <c r="M11" s="128" t="s">
        <v>376</v>
      </c>
    </row>
    <row r="12" spans="1:13" ht="12">
      <c r="A12" s="14"/>
      <c r="B12" s="156"/>
      <c r="C12" s="156"/>
      <c r="D12" s="156"/>
      <c r="E12" s="156"/>
      <c r="F12" s="129"/>
      <c r="G12" s="157"/>
      <c r="H12" s="156"/>
      <c r="I12" s="156"/>
      <c r="J12" s="156"/>
      <c r="K12" s="156"/>
      <c r="L12" s="156"/>
      <c r="M12" s="27" t="s">
        <v>440</v>
      </c>
    </row>
    <row r="13" spans="1:14" ht="12" customHeight="1">
      <c r="A13" s="14" t="s">
        <v>202</v>
      </c>
      <c r="B13" s="304">
        <v>6</v>
      </c>
      <c r="C13" s="304">
        <v>3</v>
      </c>
      <c r="D13" s="304">
        <v>1</v>
      </c>
      <c r="E13" s="304">
        <v>1</v>
      </c>
      <c r="F13" s="299" t="s">
        <v>372</v>
      </c>
      <c r="G13" s="302">
        <v>239</v>
      </c>
      <c r="H13" s="301">
        <v>16183</v>
      </c>
      <c r="I13" s="301">
        <v>1721</v>
      </c>
      <c r="J13" s="301">
        <v>1721</v>
      </c>
      <c r="K13" s="301">
        <v>4530</v>
      </c>
      <c r="L13" s="301">
        <v>5467</v>
      </c>
      <c r="M13" s="303" t="s">
        <v>395</v>
      </c>
      <c r="N13" s="20"/>
    </row>
    <row r="14" spans="1:14" ht="12" customHeight="1">
      <c r="A14" s="14" t="s">
        <v>201</v>
      </c>
      <c r="B14" s="304"/>
      <c r="C14" s="304"/>
      <c r="D14" s="304"/>
      <c r="E14" s="304"/>
      <c r="F14" s="300"/>
      <c r="G14" s="302"/>
      <c r="H14" s="301"/>
      <c r="I14" s="301"/>
      <c r="J14" s="301"/>
      <c r="K14" s="301"/>
      <c r="L14" s="301"/>
      <c r="M14" s="303"/>
      <c r="N14" s="20"/>
    </row>
    <row r="15" spans="1:12" ht="12">
      <c r="A15" s="14"/>
      <c r="B15" s="156"/>
      <c r="C15" s="156"/>
      <c r="D15" s="156"/>
      <c r="E15" s="156"/>
      <c r="F15" s="129"/>
      <c r="G15" s="157"/>
      <c r="H15" s="156"/>
      <c r="I15" s="156"/>
      <c r="J15" s="156"/>
      <c r="K15" s="156"/>
      <c r="L15" s="156"/>
    </row>
    <row r="16" spans="1:14" ht="12" customHeight="1">
      <c r="A16" s="14" t="s">
        <v>203</v>
      </c>
      <c r="B16" s="304">
        <v>8</v>
      </c>
      <c r="C16" s="304">
        <v>4</v>
      </c>
      <c r="D16" s="304">
        <v>0</v>
      </c>
      <c r="E16" s="304">
        <v>1</v>
      </c>
      <c r="F16" s="299" t="s">
        <v>372</v>
      </c>
      <c r="G16" s="302">
        <v>493</v>
      </c>
      <c r="H16" s="301">
        <v>33769</v>
      </c>
      <c r="I16" s="301">
        <v>5682</v>
      </c>
      <c r="J16" s="301">
        <v>5494</v>
      </c>
      <c r="K16" s="301">
        <v>14065</v>
      </c>
      <c r="L16" s="301">
        <v>19950</v>
      </c>
      <c r="M16" s="303" t="s">
        <v>396</v>
      </c>
      <c r="N16" s="20"/>
    </row>
    <row r="17" spans="1:14" ht="12" customHeight="1">
      <c r="A17" s="14" t="s">
        <v>201</v>
      </c>
      <c r="B17" s="304"/>
      <c r="C17" s="304"/>
      <c r="D17" s="304"/>
      <c r="E17" s="304"/>
      <c r="F17" s="300"/>
      <c r="G17" s="302"/>
      <c r="H17" s="301"/>
      <c r="I17" s="301"/>
      <c r="J17" s="301"/>
      <c r="K17" s="301"/>
      <c r="L17" s="301"/>
      <c r="M17" s="303"/>
      <c r="N17" s="20"/>
    </row>
    <row r="18" spans="1:13" ht="4.5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ht="5.25" customHeight="1"/>
    <row r="20" ht="12">
      <c r="A20" s="40" t="s">
        <v>373</v>
      </c>
    </row>
  </sheetData>
  <mergeCells count="50">
    <mergeCell ref="I5:I7"/>
    <mergeCell ref="H5:H7"/>
    <mergeCell ref="G5:G7"/>
    <mergeCell ref="B4:E4"/>
    <mergeCell ref="C5:C8"/>
    <mergeCell ref="D5:D8"/>
    <mergeCell ref="E5:E8"/>
    <mergeCell ref="B5:B8"/>
    <mergeCell ref="M5:M8"/>
    <mergeCell ref="J10:J11"/>
    <mergeCell ref="F4:M4"/>
    <mergeCell ref="G10:G11"/>
    <mergeCell ref="H10:H11"/>
    <mergeCell ref="L10:L11"/>
    <mergeCell ref="I10:I11"/>
    <mergeCell ref="K10:K11"/>
    <mergeCell ref="F5:F8"/>
    <mergeCell ref="J5:J7"/>
    <mergeCell ref="E13:E14"/>
    <mergeCell ref="B10:B11"/>
    <mergeCell ref="C10:C11"/>
    <mergeCell ref="D10:D11"/>
    <mergeCell ref="B13:B14"/>
    <mergeCell ref="C13:C14"/>
    <mergeCell ref="D13:D14"/>
    <mergeCell ref="E10:E11"/>
    <mergeCell ref="B16:B17"/>
    <mergeCell ref="C16:C17"/>
    <mergeCell ref="D16:D17"/>
    <mergeCell ref="E16:E17"/>
    <mergeCell ref="A1:M1"/>
    <mergeCell ref="L16:L17"/>
    <mergeCell ref="M16:M17"/>
    <mergeCell ref="L13:L14"/>
    <mergeCell ref="M13:M14"/>
    <mergeCell ref="G16:G17"/>
    <mergeCell ref="H16:H17"/>
    <mergeCell ref="I16:I17"/>
    <mergeCell ref="K16:K17"/>
    <mergeCell ref="I13:I14"/>
    <mergeCell ref="K5:K7"/>
    <mergeCell ref="L5:L7"/>
    <mergeCell ref="F16:F17"/>
    <mergeCell ref="F13:F14"/>
    <mergeCell ref="F10:F11"/>
    <mergeCell ref="K13:K14"/>
    <mergeCell ref="J16:J17"/>
    <mergeCell ref="J13:J14"/>
    <mergeCell ref="G13:G14"/>
    <mergeCell ref="H13:H1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H1"/>
    </sheetView>
  </sheetViews>
  <sheetFormatPr defaultColWidth="9.00390625" defaultRowHeight="13.5"/>
  <cols>
    <col min="1" max="1" width="24.25390625" style="27" customWidth="1"/>
    <col min="2" max="2" width="11.50390625" style="27" customWidth="1"/>
    <col min="3" max="3" width="11.00390625" style="27" customWidth="1"/>
    <col min="4" max="4" width="8.375" style="27" customWidth="1"/>
    <col min="5" max="5" width="10.00390625" style="27" customWidth="1"/>
    <col min="6" max="16384" width="8.875" style="27" customWidth="1"/>
  </cols>
  <sheetData>
    <row r="1" spans="1:8" ht="12.75" customHeight="1">
      <c r="A1" s="224" t="s">
        <v>336</v>
      </c>
      <c r="B1" s="224"/>
      <c r="C1" s="224"/>
      <c r="D1" s="224"/>
      <c r="E1" s="224"/>
      <c r="F1" s="224"/>
      <c r="G1" s="224"/>
      <c r="H1" s="224"/>
    </row>
    <row r="2" ht="12">
      <c r="H2" s="22" t="s">
        <v>448</v>
      </c>
    </row>
    <row r="3" ht="4.5" customHeight="1">
      <c r="H3" s="81"/>
    </row>
    <row r="4" spans="1:8" ht="14.25" customHeight="1">
      <c r="A4" s="219" t="s">
        <v>1</v>
      </c>
      <c r="B4" s="210" t="s">
        <v>299</v>
      </c>
      <c r="C4" s="210"/>
      <c r="D4" s="210"/>
      <c r="E4" s="210"/>
      <c r="F4" s="210"/>
      <c r="G4" s="210"/>
      <c r="H4" s="210"/>
    </row>
    <row r="5" spans="1:8" ht="12.75" customHeight="1">
      <c r="A5" s="220"/>
      <c r="B5" s="172" t="s">
        <v>204</v>
      </c>
      <c r="C5" s="172"/>
      <c r="D5" s="279" t="s">
        <v>205</v>
      </c>
      <c r="E5" s="208"/>
      <c r="F5" s="172" t="s">
        <v>206</v>
      </c>
      <c r="G5" s="172"/>
      <c r="H5" s="172"/>
    </row>
    <row r="6" spans="1:8" ht="3.75" customHeight="1">
      <c r="A6" s="33"/>
      <c r="B6" s="72"/>
      <c r="C6" s="72"/>
      <c r="D6" s="72"/>
      <c r="E6" s="72"/>
      <c r="F6" s="72"/>
      <c r="G6" s="72"/>
      <c r="H6" s="72"/>
    </row>
    <row r="7" spans="1:8" s="37" customFormat="1" ht="12">
      <c r="A7" s="276" t="s">
        <v>327</v>
      </c>
      <c r="B7" s="323" t="s">
        <v>459</v>
      </c>
      <c r="C7" s="323"/>
      <c r="D7" s="325">
        <v>138</v>
      </c>
      <c r="E7" s="325"/>
      <c r="F7" s="327">
        <v>19628.2</v>
      </c>
      <c r="G7" s="328"/>
      <c r="H7" s="328"/>
    </row>
    <row r="8" spans="1:8" s="37" customFormat="1" ht="12">
      <c r="A8" s="276"/>
      <c r="B8" s="324"/>
      <c r="C8" s="324"/>
      <c r="D8" s="326"/>
      <c r="E8" s="326"/>
      <c r="F8" s="329"/>
      <c r="G8" s="329"/>
      <c r="H8" s="329"/>
    </row>
    <row r="9" spans="1:8" ht="12">
      <c r="A9" s="205" t="s">
        <v>297</v>
      </c>
      <c r="B9" s="330" t="s">
        <v>461</v>
      </c>
      <c r="C9" s="330"/>
      <c r="D9" s="331">
        <v>121</v>
      </c>
      <c r="E9" s="331"/>
      <c r="F9" s="332">
        <v>16656.9</v>
      </c>
      <c r="G9" s="333"/>
      <c r="H9" s="333"/>
    </row>
    <row r="10" spans="1:8" ht="12">
      <c r="A10" s="205"/>
      <c r="B10" s="330"/>
      <c r="C10" s="330"/>
      <c r="D10" s="331"/>
      <c r="E10" s="331"/>
      <c r="F10" s="333"/>
      <c r="G10" s="333"/>
      <c r="H10" s="333"/>
    </row>
    <row r="11" spans="1:8" ht="12">
      <c r="A11" s="205" t="s">
        <v>298</v>
      </c>
      <c r="B11" s="320" t="s">
        <v>460</v>
      </c>
      <c r="C11" s="320"/>
      <c r="D11" s="297">
        <v>17</v>
      </c>
      <c r="E11" s="297"/>
      <c r="F11" s="321">
        <v>2971.3</v>
      </c>
      <c r="G11" s="322"/>
      <c r="H11" s="322"/>
    </row>
    <row r="12" spans="1:8" ht="12">
      <c r="A12" s="205"/>
      <c r="B12" s="320"/>
      <c r="C12" s="320"/>
      <c r="D12" s="297"/>
      <c r="E12" s="297"/>
      <c r="F12" s="322"/>
      <c r="G12" s="322"/>
      <c r="H12" s="322"/>
    </row>
    <row r="13" spans="1:8" ht="3" customHeight="1">
      <c r="A13" s="39"/>
      <c r="B13" s="121"/>
      <c r="C13" s="39"/>
      <c r="D13" s="39"/>
      <c r="E13" s="39"/>
      <c r="F13" s="39"/>
      <c r="G13" s="39"/>
      <c r="H13" s="39"/>
    </row>
    <row r="14" ht="3" customHeight="1"/>
    <row r="15" ht="12">
      <c r="A15" s="40" t="s">
        <v>338</v>
      </c>
    </row>
  </sheetData>
  <mergeCells count="18">
    <mergeCell ref="D11:E12"/>
    <mergeCell ref="F11:H12"/>
    <mergeCell ref="B7:C8"/>
    <mergeCell ref="D7:E8"/>
    <mergeCell ref="F7:H8"/>
    <mergeCell ref="B9:C10"/>
    <mergeCell ref="D9:E10"/>
    <mergeCell ref="F9:H10"/>
    <mergeCell ref="A7:A8"/>
    <mergeCell ref="A9:A10"/>
    <mergeCell ref="A11:A12"/>
    <mergeCell ref="B5:C5"/>
    <mergeCell ref="B11:C12"/>
    <mergeCell ref="A4:A5"/>
    <mergeCell ref="A1:H1"/>
    <mergeCell ref="D5:E5"/>
    <mergeCell ref="F5:H5"/>
    <mergeCell ref="B4:H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K1"/>
    </sheetView>
  </sheetViews>
  <sheetFormatPr defaultColWidth="9.00390625" defaultRowHeight="13.5"/>
  <cols>
    <col min="1" max="1" width="10.00390625" style="27" customWidth="1"/>
    <col min="2" max="2" width="7.50390625" style="27" customWidth="1"/>
    <col min="3" max="3" width="9.00390625" style="27" customWidth="1"/>
    <col min="4" max="4" width="7.50390625" style="27" customWidth="1"/>
    <col min="5" max="5" width="9.00390625" style="27" customWidth="1"/>
    <col min="6" max="6" width="7.50390625" style="27" customWidth="1"/>
    <col min="7" max="7" width="9.00390625" style="27" customWidth="1"/>
    <col min="8" max="8" width="6.75390625" style="27" customWidth="1"/>
    <col min="9" max="9" width="9.00390625" style="27" customWidth="1"/>
    <col min="10" max="10" width="7.50390625" style="27" customWidth="1"/>
    <col min="11" max="11" width="8.75390625" style="27" customWidth="1"/>
    <col min="12" max="16384" width="8.875" style="27" customWidth="1"/>
  </cols>
  <sheetData>
    <row r="1" spans="1:11" ht="12" customHeight="1">
      <c r="A1" s="224" t="s">
        <v>407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ht="12">
      <c r="K2" s="22" t="s">
        <v>10</v>
      </c>
    </row>
    <row r="3" ht="4.5" customHeight="1">
      <c r="K3" s="22"/>
    </row>
    <row r="4" spans="1:11" ht="18" customHeight="1">
      <c r="A4" s="30" t="s">
        <v>1</v>
      </c>
      <c r="B4" s="227" t="s">
        <v>11</v>
      </c>
      <c r="C4" s="225"/>
      <c r="D4" s="225" t="s">
        <v>12</v>
      </c>
      <c r="E4" s="225"/>
      <c r="F4" s="225" t="s">
        <v>13</v>
      </c>
      <c r="G4" s="225"/>
      <c r="H4" s="225" t="s">
        <v>14</v>
      </c>
      <c r="I4" s="225"/>
      <c r="J4" s="225" t="s">
        <v>15</v>
      </c>
      <c r="K4" s="226"/>
    </row>
    <row r="5" spans="1:11" ht="18" customHeight="1">
      <c r="A5" s="31" t="s">
        <v>7</v>
      </c>
      <c r="B5" s="42" t="s">
        <v>16</v>
      </c>
      <c r="C5" s="43" t="s">
        <v>17</v>
      </c>
      <c r="D5" s="43" t="s">
        <v>16</v>
      </c>
      <c r="E5" s="43" t="s">
        <v>17</v>
      </c>
      <c r="F5" s="43" t="s">
        <v>16</v>
      </c>
      <c r="G5" s="43" t="s">
        <v>17</v>
      </c>
      <c r="H5" s="43" t="s">
        <v>16</v>
      </c>
      <c r="I5" s="43" t="s">
        <v>17</v>
      </c>
      <c r="J5" s="43" t="s">
        <v>16</v>
      </c>
      <c r="K5" s="44" t="s">
        <v>17</v>
      </c>
    </row>
    <row r="6" spans="1:11" ht="4.5" customHeight="1">
      <c r="A6" s="33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5" customHeight="1">
      <c r="A7" s="15" t="s">
        <v>443</v>
      </c>
      <c r="B7" s="12">
        <f aca="true" t="shared" si="0" ref="B7:C10">SUM(D7,F7,H7,J7)</f>
        <v>6573</v>
      </c>
      <c r="C7" s="12">
        <f t="shared" si="0"/>
        <v>570713</v>
      </c>
      <c r="D7" s="12">
        <v>2182</v>
      </c>
      <c r="E7" s="12">
        <v>289961</v>
      </c>
      <c r="F7" s="12">
        <v>3278</v>
      </c>
      <c r="G7" s="12">
        <v>170744</v>
      </c>
      <c r="H7" s="12">
        <v>156</v>
      </c>
      <c r="I7" s="12">
        <v>10326</v>
      </c>
      <c r="J7" s="12">
        <v>957</v>
      </c>
      <c r="K7" s="12">
        <v>99682</v>
      </c>
    </row>
    <row r="8" spans="1:11" ht="15" customHeight="1">
      <c r="A8" s="15">
        <v>14</v>
      </c>
      <c r="B8" s="12">
        <f t="shared" si="0"/>
        <v>6362</v>
      </c>
      <c r="C8" s="12">
        <f t="shared" si="0"/>
        <v>518770</v>
      </c>
      <c r="D8" s="12">
        <v>2091</v>
      </c>
      <c r="E8" s="12">
        <v>275836</v>
      </c>
      <c r="F8" s="12">
        <v>3474</v>
      </c>
      <c r="G8" s="12">
        <v>161830</v>
      </c>
      <c r="H8" s="12">
        <v>72</v>
      </c>
      <c r="I8" s="12">
        <v>5016</v>
      </c>
      <c r="J8" s="12">
        <v>725</v>
      </c>
      <c r="K8" s="12">
        <v>76088</v>
      </c>
    </row>
    <row r="9" spans="1:11" ht="15" customHeight="1">
      <c r="A9" s="15">
        <v>15</v>
      </c>
      <c r="B9" s="12">
        <f t="shared" si="0"/>
        <v>5815</v>
      </c>
      <c r="C9" s="12">
        <f t="shared" si="0"/>
        <v>509269</v>
      </c>
      <c r="D9" s="12">
        <v>2120</v>
      </c>
      <c r="E9" s="12">
        <v>276730</v>
      </c>
      <c r="F9" s="12">
        <v>2764</v>
      </c>
      <c r="G9" s="12">
        <v>145529</v>
      </c>
      <c r="H9" s="12">
        <v>241</v>
      </c>
      <c r="I9" s="12">
        <v>17925</v>
      </c>
      <c r="J9" s="12">
        <v>690</v>
      </c>
      <c r="K9" s="12">
        <v>69085</v>
      </c>
    </row>
    <row r="10" spans="1:11" s="37" customFormat="1" ht="15" customHeight="1">
      <c r="A10" s="15">
        <v>16</v>
      </c>
      <c r="B10" s="12">
        <f>SUM(D10,F10,H10,J10)</f>
        <v>5531</v>
      </c>
      <c r="C10" s="12">
        <f t="shared" si="0"/>
        <v>509067</v>
      </c>
      <c r="D10" s="12">
        <v>2091</v>
      </c>
      <c r="E10" s="12">
        <v>280532</v>
      </c>
      <c r="F10" s="12">
        <v>2222</v>
      </c>
      <c r="G10" s="12">
        <v>114805</v>
      </c>
      <c r="H10" s="12">
        <v>185</v>
      </c>
      <c r="I10" s="12">
        <v>9855</v>
      </c>
      <c r="J10" s="12">
        <v>1033</v>
      </c>
      <c r="K10" s="12">
        <v>103875</v>
      </c>
    </row>
    <row r="11" spans="1:11" s="37" customFormat="1" ht="15" customHeight="1">
      <c r="A11" s="34">
        <v>17</v>
      </c>
      <c r="B11" s="59">
        <f>SUM(D11,F11,H11,J11)</f>
        <v>4642</v>
      </c>
      <c r="C11" s="59">
        <f>SUM(E11,G11,I11,K11)</f>
        <v>441652</v>
      </c>
      <c r="D11" s="59">
        <v>1902</v>
      </c>
      <c r="E11" s="59">
        <v>255256</v>
      </c>
      <c r="F11" s="59">
        <v>1848</v>
      </c>
      <c r="G11" s="59">
        <v>94841</v>
      </c>
      <c r="H11" s="59">
        <v>26</v>
      </c>
      <c r="I11" s="59">
        <v>2772</v>
      </c>
      <c r="J11" s="59">
        <v>866</v>
      </c>
      <c r="K11" s="59">
        <v>88783</v>
      </c>
    </row>
    <row r="12" spans="1:11" ht="4.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ht="4.5" customHeight="1"/>
    <row r="14" ht="12">
      <c r="A14" s="40" t="s">
        <v>341</v>
      </c>
    </row>
  </sheetData>
  <mergeCells count="6">
    <mergeCell ref="A1:K1"/>
    <mergeCell ref="J4:K4"/>
    <mergeCell ref="B4:C4"/>
    <mergeCell ref="D4:E4"/>
    <mergeCell ref="F4:G4"/>
    <mergeCell ref="H4:I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:O1"/>
    </sheetView>
  </sheetViews>
  <sheetFormatPr defaultColWidth="9.00390625" defaultRowHeight="13.5"/>
  <cols>
    <col min="1" max="1" width="9.75390625" style="27" customWidth="1"/>
    <col min="2" max="3" width="6.50390625" style="27" customWidth="1"/>
    <col min="4" max="9" width="5.50390625" style="27" customWidth="1"/>
    <col min="10" max="11" width="7.00390625" style="27" customWidth="1"/>
    <col min="12" max="15" width="5.50390625" style="27" customWidth="1"/>
    <col min="16" max="16384" width="8.875" style="27" customWidth="1"/>
  </cols>
  <sheetData>
    <row r="1" spans="1:15" s="7" customFormat="1" ht="18" customHeight="1">
      <c r="A1" s="216" t="s">
        <v>18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7:10" ht="12" customHeight="1">
      <c r="G2" s="3"/>
      <c r="H2" s="3"/>
      <c r="I2" s="3"/>
      <c r="J2" s="3"/>
    </row>
    <row r="3" spans="1:15" ht="12" customHeight="1">
      <c r="A3" s="223" t="s">
        <v>19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6:10" ht="4.5" customHeight="1">
      <c r="F4" s="3"/>
      <c r="G4" s="29"/>
      <c r="H4" s="29"/>
      <c r="I4" s="29"/>
      <c r="J4" s="29"/>
    </row>
    <row r="5" spans="1:15" ht="14.25" customHeight="1">
      <c r="A5" s="30" t="s">
        <v>1</v>
      </c>
      <c r="B5" s="232" t="s">
        <v>20</v>
      </c>
      <c r="C5" s="233"/>
      <c r="D5" s="236" t="s">
        <v>328</v>
      </c>
      <c r="E5" s="237"/>
      <c r="F5" s="237"/>
      <c r="G5" s="237"/>
      <c r="H5" s="237"/>
      <c r="I5" s="237"/>
      <c r="J5" s="237"/>
      <c r="K5" s="238"/>
      <c r="L5" s="228" t="s">
        <v>21</v>
      </c>
      <c r="M5" s="228"/>
      <c r="N5" s="228" t="s">
        <v>22</v>
      </c>
      <c r="O5" s="230"/>
    </row>
    <row r="6" spans="1:15" ht="14.25" customHeight="1">
      <c r="A6" s="48"/>
      <c r="B6" s="234"/>
      <c r="C6" s="235"/>
      <c r="D6" s="239" t="s">
        <v>409</v>
      </c>
      <c r="E6" s="239"/>
      <c r="F6" s="240" t="s">
        <v>410</v>
      </c>
      <c r="G6" s="239"/>
      <c r="H6" s="241" t="s">
        <v>411</v>
      </c>
      <c r="I6" s="241"/>
      <c r="J6" s="241" t="s">
        <v>412</v>
      </c>
      <c r="K6" s="241"/>
      <c r="L6" s="229"/>
      <c r="M6" s="229"/>
      <c r="N6" s="229"/>
      <c r="O6" s="231"/>
    </row>
    <row r="7" spans="1:15" ht="14.25" customHeight="1">
      <c r="A7" s="31" t="s">
        <v>7</v>
      </c>
      <c r="B7" s="42" t="s">
        <v>23</v>
      </c>
      <c r="C7" s="43" t="s">
        <v>24</v>
      </c>
      <c r="D7" s="43" t="s">
        <v>23</v>
      </c>
      <c r="E7" s="43" t="s">
        <v>24</v>
      </c>
      <c r="F7" s="43" t="s">
        <v>23</v>
      </c>
      <c r="G7" s="43" t="s">
        <v>24</v>
      </c>
      <c r="H7" s="43" t="s">
        <v>23</v>
      </c>
      <c r="I7" s="43" t="s">
        <v>24</v>
      </c>
      <c r="J7" s="43" t="s">
        <v>23</v>
      </c>
      <c r="K7" s="43" t="s">
        <v>24</v>
      </c>
      <c r="L7" s="43" t="s">
        <v>23</v>
      </c>
      <c r="M7" s="43" t="s">
        <v>24</v>
      </c>
      <c r="N7" s="43" t="s">
        <v>23</v>
      </c>
      <c r="O7" s="44" t="s">
        <v>24</v>
      </c>
    </row>
    <row r="8" spans="1:15" ht="4.5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5.75" customHeight="1">
      <c r="A9" s="15" t="s">
        <v>443</v>
      </c>
      <c r="B9" s="12">
        <f aca="true" t="shared" si="0" ref="B9:C12">SUM(D9,F9,H9,J9,L9,N9)</f>
        <v>1559</v>
      </c>
      <c r="C9" s="12">
        <f t="shared" si="0"/>
        <v>1570</v>
      </c>
      <c r="D9" s="12">
        <v>357</v>
      </c>
      <c r="E9" s="12">
        <v>360</v>
      </c>
      <c r="F9" s="12">
        <v>32</v>
      </c>
      <c r="G9" s="12">
        <v>35</v>
      </c>
      <c r="H9" s="12">
        <v>340</v>
      </c>
      <c r="I9" s="12">
        <v>341</v>
      </c>
      <c r="J9" s="12">
        <v>637</v>
      </c>
      <c r="K9" s="12">
        <v>656</v>
      </c>
      <c r="L9" s="12">
        <v>109</v>
      </c>
      <c r="M9" s="12">
        <v>103</v>
      </c>
      <c r="N9" s="12">
        <v>84</v>
      </c>
      <c r="O9" s="12">
        <v>75</v>
      </c>
    </row>
    <row r="10" spans="1:15" ht="15.75" customHeight="1">
      <c r="A10" s="15">
        <v>14</v>
      </c>
      <c r="B10" s="12">
        <f t="shared" si="0"/>
        <v>1427</v>
      </c>
      <c r="C10" s="12">
        <f t="shared" si="0"/>
        <v>1436</v>
      </c>
      <c r="D10" s="12">
        <v>320</v>
      </c>
      <c r="E10" s="12">
        <v>323</v>
      </c>
      <c r="F10" s="12">
        <v>29</v>
      </c>
      <c r="G10" s="12">
        <v>27</v>
      </c>
      <c r="H10" s="12">
        <v>287</v>
      </c>
      <c r="I10" s="12">
        <v>295</v>
      </c>
      <c r="J10" s="12">
        <v>613</v>
      </c>
      <c r="K10" s="12">
        <v>607</v>
      </c>
      <c r="L10" s="12">
        <v>115</v>
      </c>
      <c r="M10" s="12">
        <v>122</v>
      </c>
      <c r="N10" s="12">
        <v>63</v>
      </c>
      <c r="O10" s="12">
        <v>62</v>
      </c>
    </row>
    <row r="11" spans="1:15" ht="15.75" customHeight="1">
      <c r="A11" s="15">
        <v>15</v>
      </c>
      <c r="B11" s="12">
        <f t="shared" si="0"/>
        <v>1210</v>
      </c>
      <c r="C11" s="12">
        <f t="shared" si="0"/>
        <v>1192</v>
      </c>
      <c r="D11" s="12">
        <v>218</v>
      </c>
      <c r="E11" s="12">
        <v>216</v>
      </c>
      <c r="F11" s="12">
        <v>35</v>
      </c>
      <c r="G11" s="12">
        <v>37</v>
      </c>
      <c r="H11" s="12">
        <v>298</v>
      </c>
      <c r="I11" s="12">
        <v>292</v>
      </c>
      <c r="J11" s="12">
        <v>478</v>
      </c>
      <c r="K11" s="12">
        <v>470</v>
      </c>
      <c r="L11" s="12">
        <v>132</v>
      </c>
      <c r="M11" s="12">
        <v>130</v>
      </c>
      <c r="N11" s="12">
        <v>49</v>
      </c>
      <c r="O11" s="12">
        <v>47</v>
      </c>
    </row>
    <row r="12" spans="1:15" s="37" customFormat="1" ht="15.75" customHeight="1">
      <c r="A12" s="15">
        <v>16</v>
      </c>
      <c r="B12" s="12">
        <f t="shared" si="0"/>
        <v>1163</v>
      </c>
      <c r="C12" s="12">
        <f t="shared" si="0"/>
        <v>1148</v>
      </c>
      <c r="D12" s="12">
        <v>201</v>
      </c>
      <c r="E12" s="12">
        <v>191</v>
      </c>
      <c r="F12" s="12">
        <v>41</v>
      </c>
      <c r="G12" s="12">
        <v>40</v>
      </c>
      <c r="H12" s="12">
        <v>253</v>
      </c>
      <c r="I12" s="12">
        <v>254</v>
      </c>
      <c r="J12" s="12">
        <v>494</v>
      </c>
      <c r="K12" s="12">
        <v>494</v>
      </c>
      <c r="L12" s="12">
        <v>107</v>
      </c>
      <c r="M12" s="12">
        <v>107</v>
      </c>
      <c r="N12" s="12">
        <v>67</v>
      </c>
      <c r="O12" s="12">
        <v>62</v>
      </c>
    </row>
    <row r="13" spans="1:15" s="37" customFormat="1" ht="15.75" customHeight="1">
      <c r="A13" s="34">
        <v>17</v>
      </c>
      <c r="B13" s="59">
        <f>SUM(D13,F13,H13,J13,L13,N13)</f>
        <v>1038</v>
      </c>
      <c r="C13" s="59">
        <f>SUM(E13,G13,I13,K13,M13,O13)</f>
        <v>1040</v>
      </c>
      <c r="D13" s="59">
        <v>170</v>
      </c>
      <c r="E13" s="59">
        <v>170</v>
      </c>
      <c r="F13" s="59">
        <v>43</v>
      </c>
      <c r="G13" s="59">
        <v>43</v>
      </c>
      <c r="H13" s="59">
        <v>253</v>
      </c>
      <c r="I13" s="59">
        <v>253</v>
      </c>
      <c r="J13" s="59">
        <v>426</v>
      </c>
      <c r="K13" s="59">
        <v>435</v>
      </c>
      <c r="L13" s="59">
        <v>86</v>
      </c>
      <c r="M13" s="59">
        <v>82</v>
      </c>
      <c r="N13" s="59">
        <v>60</v>
      </c>
      <c r="O13" s="59">
        <v>57</v>
      </c>
    </row>
    <row r="14" spans="1:15" ht="4.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ht="4.5" customHeight="1"/>
    <row r="16" ht="11.25" customHeight="1">
      <c r="A16" s="40" t="s">
        <v>208</v>
      </c>
    </row>
    <row r="17" ht="11.25" customHeight="1"/>
    <row r="18" spans="1:15" ht="12">
      <c r="A18" s="223" t="s">
        <v>333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</row>
    <row r="19" spans="1:15" ht="4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5" customHeight="1">
      <c r="A20" s="242" t="s">
        <v>1</v>
      </c>
      <c r="B20" s="232" t="s">
        <v>20</v>
      </c>
      <c r="C20" s="233"/>
      <c r="D20" s="236" t="s">
        <v>328</v>
      </c>
      <c r="E20" s="237"/>
      <c r="F20" s="237"/>
      <c r="G20" s="237"/>
      <c r="H20" s="237"/>
      <c r="I20" s="237"/>
      <c r="J20" s="237"/>
      <c r="K20" s="238"/>
      <c r="L20" s="228" t="s">
        <v>21</v>
      </c>
      <c r="M20" s="228"/>
      <c r="N20" s="228" t="s">
        <v>22</v>
      </c>
      <c r="O20" s="230"/>
    </row>
    <row r="21" spans="1:15" ht="15" customHeight="1">
      <c r="A21" s="243"/>
      <c r="B21" s="234"/>
      <c r="C21" s="235"/>
      <c r="D21" s="239" t="s">
        <v>450</v>
      </c>
      <c r="E21" s="239"/>
      <c r="F21" s="240" t="s">
        <v>451</v>
      </c>
      <c r="G21" s="239"/>
      <c r="H21" s="241" t="s">
        <v>452</v>
      </c>
      <c r="I21" s="241"/>
      <c r="J21" s="241" t="s">
        <v>453</v>
      </c>
      <c r="K21" s="241"/>
      <c r="L21" s="229"/>
      <c r="M21" s="229"/>
      <c r="N21" s="229"/>
      <c r="O21" s="231"/>
    </row>
    <row r="22" spans="1:15" ht="15" customHeight="1">
      <c r="A22" s="31" t="s">
        <v>7</v>
      </c>
      <c r="B22" s="42" t="s">
        <v>23</v>
      </c>
      <c r="C22" s="43" t="s">
        <v>24</v>
      </c>
      <c r="D22" s="43" t="s">
        <v>23</v>
      </c>
      <c r="E22" s="43" t="s">
        <v>24</v>
      </c>
      <c r="F22" s="43" t="s">
        <v>23</v>
      </c>
      <c r="G22" s="43" t="s">
        <v>24</v>
      </c>
      <c r="H22" s="43" t="s">
        <v>23</v>
      </c>
      <c r="I22" s="43" t="s">
        <v>24</v>
      </c>
      <c r="J22" s="43" t="s">
        <v>23</v>
      </c>
      <c r="K22" s="43" t="s">
        <v>24</v>
      </c>
      <c r="L22" s="43" t="s">
        <v>23</v>
      </c>
      <c r="M22" s="43" t="s">
        <v>24</v>
      </c>
      <c r="N22" s="43" t="s">
        <v>23</v>
      </c>
      <c r="O22" s="44" t="s">
        <v>24</v>
      </c>
    </row>
    <row r="23" spans="1:15" ht="4.5" customHeight="1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" customHeight="1">
      <c r="A24" s="15" t="s">
        <v>443</v>
      </c>
      <c r="B24" s="45">
        <f aca="true" t="shared" si="1" ref="B24:C27">SUM(D24,F24,H24,J24,L24,N24)</f>
        <v>106</v>
      </c>
      <c r="C24" s="45">
        <f t="shared" si="1"/>
        <v>106</v>
      </c>
      <c r="D24" s="45">
        <v>27</v>
      </c>
      <c r="E24" s="45">
        <v>26</v>
      </c>
      <c r="F24" s="51" t="s">
        <v>343</v>
      </c>
      <c r="G24" s="51" t="s">
        <v>343</v>
      </c>
      <c r="H24" s="45">
        <v>12</v>
      </c>
      <c r="I24" s="45">
        <v>17</v>
      </c>
      <c r="J24" s="45">
        <v>37</v>
      </c>
      <c r="K24" s="45">
        <v>34</v>
      </c>
      <c r="L24" s="45">
        <v>24</v>
      </c>
      <c r="M24" s="45">
        <v>24</v>
      </c>
      <c r="N24" s="45">
        <v>6</v>
      </c>
      <c r="O24" s="45">
        <v>5</v>
      </c>
    </row>
    <row r="25" spans="1:15" ht="15" customHeight="1">
      <c r="A25" s="15">
        <v>14</v>
      </c>
      <c r="B25" s="45">
        <f t="shared" si="1"/>
        <v>83</v>
      </c>
      <c r="C25" s="45">
        <f t="shared" si="1"/>
        <v>87</v>
      </c>
      <c r="D25" s="45">
        <v>21</v>
      </c>
      <c r="E25" s="45">
        <v>24</v>
      </c>
      <c r="F25" s="51">
        <v>0</v>
      </c>
      <c r="G25" s="51">
        <v>0</v>
      </c>
      <c r="H25" s="45">
        <v>12</v>
      </c>
      <c r="I25" s="45">
        <v>10</v>
      </c>
      <c r="J25" s="45">
        <v>31</v>
      </c>
      <c r="K25" s="45">
        <v>34</v>
      </c>
      <c r="L25" s="45">
        <v>17</v>
      </c>
      <c r="M25" s="45">
        <v>17</v>
      </c>
      <c r="N25" s="45">
        <v>2</v>
      </c>
      <c r="O25" s="45">
        <v>2</v>
      </c>
    </row>
    <row r="26" spans="1:15" ht="15" customHeight="1">
      <c r="A26" s="15">
        <v>15</v>
      </c>
      <c r="B26" s="45">
        <f t="shared" si="1"/>
        <v>49</v>
      </c>
      <c r="C26" s="45">
        <f t="shared" si="1"/>
        <v>49</v>
      </c>
      <c r="D26" s="45">
        <v>18</v>
      </c>
      <c r="E26" s="45">
        <v>18</v>
      </c>
      <c r="F26" s="51">
        <v>0</v>
      </c>
      <c r="G26" s="51">
        <v>0</v>
      </c>
      <c r="H26" s="45">
        <v>3</v>
      </c>
      <c r="I26" s="45">
        <v>3</v>
      </c>
      <c r="J26" s="45">
        <v>17</v>
      </c>
      <c r="K26" s="45">
        <v>17</v>
      </c>
      <c r="L26" s="45">
        <v>10</v>
      </c>
      <c r="M26" s="45">
        <v>10</v>
      </c>
      <c r="N26" s="45">
        <v>1</v>
      </c>
      <c r="O26" s="45">
        <v>1</v>
      </c>
    </row>
    <row r="27" spans="1:15" s="37" customFormat="1" ht="15" customHeight="1">
      <c r="A27" s="15">
        <v>16</v>
      </c>
      <c r="B27" s="45">
        <f t="shared" si="1"/>
        <v>44</v>
      </c>
      <c r="C27" s="45">
        <f t="shared" si="1"/>
        <v>42</v>
      </c>
      <c r="D27" s="45">
        <v>19</v>
      </c>
      <c r="E27" s="45">
        <v>16</v>
      </c>
      <c r="F27" s="51">
        <v>0</v>
      </c>
      <c r="G27" s="51">
        <v>0</v>
      </c>
      <c r="H27" s="45">
        <v>6</v>
      </c>
      <c r="I27" s="45">
        <v>7</v>
      </c>
      <c r="J27" s="45">
        <v>14</v>
      </c>
      <c r="K27" s="45">
        <v>14</v>
      </c>
      <c r="L27" s="45">
        <v>5</v>
      </c>
      <c r="M27" s="45">
        <v>5</v>
      </c>
      <c r="N27" s="45">
        <v>0</v>
      </c>
      <c r="O27" s="45">
        <v>0</v>
      </c>
    </row>
    <row r="28" spans="1:15" s="37" customFormat="1" ht="15" customHeight="1">
      <c r="A28" s="34">
        <v>17</v>
      </c>
      <c r="B28" s="47">
        <f>SUM(D28,F28,H28,J28,L28,N28)</f>
        <v>43</v>
      </c>
      <c r="C28" s="47">
        <f>SUM(E28,G28,I28,K28,M28,O28)</f>
        <v>44</v>
      </c>
      <c r="D28" s="47">
        <v>13</v>
      </c>
      <c r="E28" s="47">
        <v>14</v>
      </c>
      <c r="F28" s="125">
        <v>0</v>
      </c>
      <c r="G28" s="125">
        <v>0</v>
      </c>
      <c r="H28" s="47">
        <v>4</v>
      </c>
      <c r="I28" s="47">
        <v>4</v>
      </c>
      <c r="J28" s="47">
        <v>18</v>
      </c>
      <c r="K28" s="47">
        <v>18</v>
      </c>
      <c r="L28" s="47">
        <v>7</v>
      </c>
      <c r="M28" s="47">
        <v>7</v>
      </c>
      <c r="N28" s="47">
        <v>1</v>
      </c>
      <c r="O28" s="47">
        <v>1</v>
      </c>
    </row>
    <row r="29" spans="1:15" ht="4.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ht="4.5" customHeight="1"/>
    <row r="31" ht="10.5" customHeight="1">
      <c r="A31" s="40" t="s">
        <v>208</v>
      </c>
    </row>
    <row r="32" s="40" customFormat="1" ht="11.25">
      <c r="A32" s="50" t="s">
        <v>357</v>
      </c>
    </row>
    <row r="33" s="40" customFormat="1" ht="11.25">
      <c r="A33" s="50" t="s">
        <v>454</v>
      </c>
    </row>
    <row r="34" s="40" customFormat="1" ht="11.25">
      <c r="A34" s="109" t="s">
        <v>455</v>
      </c>
    </row>
    <row r="35" s="40" customFormat="1" ht="11.25">
      <c r="A35" s="50" t="s">
        <v>358</v>
      </c>
    </row>
    <row r="36" s="40" customFormat="1" ht="11.25">
      <c r="A36" s="50" t="s">
        <v>359</v>
      </c>
    </row>
  </sheetData>
  <mergeCells count="20">
    <mergeCell ref="A18:O18"/>
    <mergeCell ref="B20:C21"/>
    <mergeCell ref="D20:K20"/>
    <mergeCell ref="L20:M21"/>
    <mergeCell ref="N20:O21"/>
    <mergeCell ref="D21:E21"/>
    <mergeCell ref="F21:G21"/>
    <mergeCell ref="H21:I21"/>
    <mergeCell ref="J21:K21"/>
    <mergeCell ref="A20:A21"/>
    <mergeCell ref="L5:M6"/>
    <mergeCell ref="N5:O6"/>
    <mergeCell ref="A1:O1"/>
    <mergeCell ref="B5:C6"/>
    <mergeCell ref="D5:K5"/>
    <mergeCell ref="D6:E6"/>
    <mergeCell ref="F6:G6"/>
    <mergeCell ref="H6:I6"/>
    <mergeCell ref="J6:K6"/>
    <mergeCell ref="A3:O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27" customWidth="1"/>
    <col min="2" max="2" width="27.375" style="27" customWidth="1"/>
    <col min="3" max="4" width="15.00390625" style="27" customWidth="1"/>
    <col min="5" max="12" width="15.375" style="27" customWidth="1"/>
    <col min="13" max="16384" width="8.875" style="27" customWidth="1"/>
  </cols>
  <sheetData>
    <row r="1" spans="3:7" s="7" customFormat="1" ht="18" customHeight="1">
      <c r="C1" s="4"/>
      <c r="F1" s="8" t="s">
        <v>374</v>
      </c>
      <c r="G1" s="9" t="s">
        <v>463</v>
      </c>
    </row>
    <row r="2" spans="3:7" ht="12" customHeight="1">
      <c r="C2" s="20"/>
      <c r="D2" s="22"/>
      <c r="E2" s="52"/>
      <c r="F2" s="20"/>
      <c r="G2" s="20"/>
    </row>
    <row r="3" spans="10:12" ht="12" customHeight="1">
      <c r="J3" s="22"/>
      <c r="L3" s="22" t="s">
        <v>360</v>
      </c>
    </row>
    <row r="4" spans="10:12" ht="4.5" customHeight="1">
      <c r="J4" s="22"/>
      <c r="L4" s="22"/>
    </row>
    <row r="5" spans="1:12" ht="17.25" customHeight="1">
      <c r="A5" s="213" t="s">
        <v>397</v>
      </c>
      <c r="B5" s="214"/>
      <c r="C5" s="227" t="s">
        <v>398</v>
      </c>
      <c r="D5" s="225"/>
      <c r="E5" s="227">
        <v>14</v>
      </c>
      <c r="F5" s="226"/>
      <c r="G5" s="227">
        <v>15</v>
      </c>
      <c r="H5" s="225"/>
      <c r="I5" s="226">
        <v>16</v>
      </c>
      <c r="J5" s="210"/>
      <c r="K5" s="244">
        <v>17</v>
      </c>
      <c r="L5" s="245"/>
    </row>
    <row r="6" spans="1:12" ht="17.25" customHeight="1">
      <c r="A6" s="211" t="s">
        <v>1</v>
      </c>
      <c r="B6" s="212"/>
      <c r="C6" s="123" t="s">
        <v>25</v>
      </c>
      <c r="D6" s="103" t="s">
        <v>26</v>
      </c>
      <c r="E6" s="103" t="s">
        <v>25</v>
      </c>
      <c r="F6" s="90" t="s">
        <v>26</v>
      </c>
      <c r="G6" s="87" t="s">
        <v>25</v>
      </c>
      <c r="H6" s="88" t="s">
        <v>26</v>
      </c>
      <c r="I6" s="88" t="s">
        <v>25</v>
      </c>
      <c r="J6" s="90" t="s">
        <v>26</v>
      </c>
      <c r="K6" s="88" t="s">
        <v>25</v>
      </c>
      <c r="L6" s="90" t="s">
        <v>26</v>
      </c>
    </row>
    <row r="7" spans="1:12" ht="4.5" customHeight="1">
      <c r="A7" s="223"/>
      <c r="B7" s="205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37" customFormat="1" ht="17.25" customHeight="1">
      <c r="A8" s="203" t="s">
        <v>2</v>
      </c>
      <c r="B8" s="204"/>
      <c r="C8" s="47">
        <f aca="true" t="shared" si="0" ref="C8:H8">SUM(C10,C22)</f>
        <v>122470</v>
      </c>
      <c r="D8" s="47">
        <f t="shared" si="0"/>
        <v>16843492</v>
      </c>
      <c r="E8" s="47">
        <f t="shared" si="0"/>
        <v>122404</v>
      </c>
      <c r="F8" s="47">
        <f t="shared" si="0"/>
        <v>17023588</v>
      </c>
      <c r="G8" s="47">
        <f t="shared" si="0"/>
        <v>122355</v>
      </c>
      <c r="H8" s="47">
        <f t="shared" si="0"/>
        <v>17222187</v>
      </c>
      <c r="I8" s="47">
        <f>SUM(I10,I22)</f>
        <v>125984</v>
      </c>
      <c r="J8" s="47">
        <f>SUM(J10,J22)</f>
        <v>17543240</v>
      </c>
      <c r="K8" s="47">
        <f>SUM(K10,K22)</f>
        <v>125268</v>
      </c>
      <c r="L8" s="47">
        <f>SUM(L10,L22)</f>
        <v>17684736</v>
      </c>
    </row>
    <row r="9" spans="1:12" ht="4.5" customHeight="1">
      <c r="A9" s="223"/>
      <c r="B9" s="205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5.75" customHeight="1">
      <c r="A10" s="215" t="s">
        <v>27</v>
      </c>
      <c r="B10" s="215"/>
      <c r="C10" s="45">
        <f aca="true" t="shared" si="1" ref="C10:J10">SUM(C11:C21)</f>
        <v>88839</v>
      </c>
      <c r="D10" s="45">
        <f t="shared" si="1"/>
        <v>7905027</v>
      </c>
      <c r="E10" s="45">
        <f t="shared" si="1"/>
        <v>88403</v>
      </c>
      <c r="F10" s="45">
        <f t="shared" si="1"/>
        <v>7902606</v>
      </c>
      <c r="G10" s="45">
        <f t="shared" si="1"/>
        <v>88046</v>
      </c>
      <c r="H10" s="45">
        <f t="shared" si="1"/>
        <v>7920404</v>
      </c>
      <c r="I10" s="45">
        <f t="shared" si="1"/>
        <v>90857</v>
      </c>
      <c r="J10" s="45">
        <f t="shared" si="1"/>
        <v>8080074</v>
      </c>
      <c r="K10" s="45">
        <f>SUM(K11:K21)</f>
        <v>90076</v>
      </c>
      <c r="L10" s="45">
        <f>SUM(L11:L21)</f>
        <v>8077844</v>
      </c>
    </row>
    <row r="11" spans="1:12" ht="15.75" customHeight="1">
      <c r="A11" s="29"/>
      <c r="B11" s="14" t="s">
        <v>28</v>
      </c>
      <c r="C11" s="45">
        <v>67747</v>
      </c>
      <c r="D11" s="45">
        <v>6299962</v>
      </c>
      <c r="E11" s="45">
        <v>67700</v>
      </c>
      <c r="F11" s="45">
        <v>6328363</v>
      </c>
      <c r="G11" s="45">
        <v>67737</v>
      </c>
      <c r="H11" s="45">
        <v>6373199</v>
      </c>
      <c r="I11" s="45">
        <v>68470</v>
      </c>
      <c r="J11" s="45">
        <v>6466980</v>
      </c>
      <c r="K11" s="45">
        <v>68321</v>
      </c>
      <c r="L11" s="45">
        <v>6500269</v>
      </c>
    </row>
    <row r="12" spans="1:12" ht="15.75" customHeight="1">
      <c r="A12" s="29"/>
      <c r="B12" s="14" t="s">
        <v>29</v>
      </c>
      <c r="C12" s="45">
        <v>4349</v>
      </c>
      <c r="D12" s="45">
        <v>459330</v>
      </c>
      <c r="E12" s="45">
        <v>4249</v>
      </c>
      <c r="F12" s="45">
        <v>450406</v>
      </c>
      <c r="G12" s="45">
        <v>4136</v>
      </c>
      <c r="H12" s="45">
        <v>441390</v>
      </c>
      <c r="I12" s="45">
        <v>4394</v>
      </c>
      <c r="J12" s="45">
        <v>449348</v>
      </c>
      <c r="K12" s="45">
        <v>4287</v>
      </c>
      <c r="L12" s="45">
        <v>440001</v>
      </c>
    </row>
    <row r="13" spans="1:12" ht="15.75" customHeight="1">
      <c r="A13" s="29"/>
      <c r="B13" s="14" t="s">
        <v>30</v>
      </c>
      <c r="C13" s="45">
        <v>2124</v>
      </c>
      <c r="D13" s="45">
        <v>181912</v>
      </c>
      <c r="E13" s="45">
        <v>2086</v>
      </c>
      <c r="F13" s="45">
        <v>178961</v>
      </c>
      <c r="G13" s="45">
        <v>2052</v>
      </c>
      <c r="H13" s="45">
        <v>175976</v>
      </c>
      <c r="I13" s="45">
        <v>2512</v>
      </c>
      <c r="J13" s="45">
        <v>210472</v>
      </c>
      <c r="K13" s="45">
        <v>2436</v>
      </c>
      <c r="L13" s="45">
        <v>205947</v>
      </c>
    </row>
    <row r="14" spans="1:12" ht="15.75" customHeight="1">
      <c r="A14" s="29"/>
      <c r="B14" s="14" t="s">
        <v>31</v>
      </c>
      <c r="C14" s="45">
        <v>8961</v>
      </c>
      <c r="D14" s="45">
        <v>239401</v>
      </c>
      <c r="E14" s="45">
        <v>8800</v>
      </c>
      <c r="F14" s="45">
        <v>235243</v>
      </c>
      <c r="G14" s="45">
        <v>8619</v>
      </c>
      <c r="H14" s="45">
        <v>229807</v>
      </c>
      <c r="I14" s="45">
        <v>9742</v>
      </c>
      <c r="J14" s="45">
        <v>254579</v>
      </c>
      <c r="K14" s="45">
        <v>9372</v>
      </c>
      <c r="L14" s="45">
        <v>245714</v>
      </c>
    </row>
    <row r="15" spans="1:12" ht="15.75" customHeight="1">
      <c r="A15" s="29"/>
      <c r="B15" s="14" t="s">
        <v>210</v>
      </c>
      <c r="C15" s="45">
        <v>3259</v>
      </c>
      <c r="D15" s="45">
        <v>484705</v>
      </c>
      <c r="E15" s="45">
        <v>3185</v>
      </c>
      <c r="F15" s="45">
        <v>474406</v>
      </c>
      <c r="G15" s="45">
        <v>3128</v>
      </c>
      <c r="H15" s="45">
        <v>468512</v>
      </c>
      <c r="I15" s="45">
        <v>3069</v>
      </c>
      <c r="J15" s="45">
        <v>459987</v>
      </c>
      <c r="K15" s="45">
        <v>3016</v>
      </c>
      <c r="L15" s="45">
        <v>453055</v>
      </c>
    </row>
    <row r="16" spans="1:12" ht="15.75" customHeight="1">
      <c r="A16" s="29"/>
      <c r="B16" s="14" t="s">
        <v>32</v>
      </c>
      <c r="C16" s="45">
        <v>227</v>
      </c>
      <c r="D16" s="45">
        <v>25842</v>
      </c>
      <c r="E16" s="45">
        <v>214</v>
      </c>
      <c r="F16" s="45">
        <v>23423</v>
      </c>
      <c r="G16" s="45">
        <v>211</v>
      </c>
      <c r="H16" s="45">
        <v>23096</v>
      </c>
      <c r="I16" s="45">
        <v>207</v>
      </c>
      <c r="J16" s="45">
        <v>21888</v>
      </c>
      <c r="K16" s="45">
        <v>202</v>
      </c>
      <c r="L16" s="45">
        <v>20944</v>
      </c>
    </row>
    <row r="17" spans="1:12" ht="15.75" customHeight="1">
      <c r="A17" s="29"/>
      <c r="B17" s="14" t="s">
        <v>33</v>
      </c>
      <c r="C17" s="45">
        <v>979</v>
      </c>
      <c r="D17" s="45">
        <v>94632</v>
      </c>
      <c r="E17" s="45">
        <v>993</v>
      </c>
      <c r="F17" s="45">
        <v>95727</v>
      </c>
      <c r="G17" s="45">
        <v>998</v>
      </c>
      <c r="H17" s="45">
        <v>96089</v>
      </c>
      <c r="I17" s="45">
        <v>1006</v>
      </c>
      <c r="J17" s="45">
        <v>96449</v>
      </c>
      <c r="K17" s="45">
        <v>1001</v>
      </c>
      <c r="L17" s="45">
        <v>95583</v>
      </c>
    </row>
    <row r="18" spans="1:12" ht="15.75" customHeight="1">
      <c r="A18" s="29"/>
      <c r="B18" s="14" t="s">
        <v>34</v>
      </c>
      <c r="C18" s="45">
        <v>73</v>
      </c>
      <c r="D18" s="45">
        <v>18244</v>
      </c>
      <c r="E18" s="45">
        <v>72</v>
      </c>
      <c r="F18" s="45">
        <v>17012</v>
      </c>
      <c r="G18" s="45">
        <v>71</v>
      </c>
      <c r="H18" s="45">
        <v>16027</v>
      </c>
      <c r="I18" s="45">
        <v>69</v>
      </c>
      <c r="J18" s="45">
        <v>15634</v>
      </c>
      <c r="K18" s="45">
        <v>73</v>
      </c>
      <c r="L18" s="45">
        <v>16214</v>
      </c>
    </row>
    <row r="19" spans="1:12" ht="15.75" customHeight="1">
      <c r="A19" s="29"/>
      <c r="B19" s="18" t="s">
        <v>35</v>
      </c>
      <c r="C19" s="45">
        <v>13</v>
      </c>
      <c r="D19" s="45">
        <v>2113</v>
      </c>
      <c r="E19" s="45">
        <v>13</v>
      </c>
      <c r="F19" s="45">
        <v>2113</v>
      </c>
      <c r="G19" s="45">
        <v>12</v>
      </c>
      <c r="H19" s="45">
        <v>1862</v>
      </c>
      <c r="I19" s="45">
        <v>11</v>
      </c>
      <c r="J19" s="45">
        <v>1815</v>
      </c>
      <c r="K19" s="45">
        <v>10</v>
      </c>
      <c r="L19" s="45">
        <v>1703</v>
      </c>
    </row>
    <row r="20" spans="1:12" ht="15.75" customHeight="1">
      <c r="A20" s="29"/>
      <c r="B20" s="14" t="s">
        <v>36</v>
      </c>
      <c r="C20" s="45">
        <v>860</v>
      </c>
      <c r="D20" s="45">
        <v>92123</v>
      </c>
      <c r="E20" s="45">
        <v>849</v>
      </c>
      <c r="F20" s="45">
        <v>90326</v>
      </c>
      <c r="G20" s="45">
        <v>841</v>
      </c>
      <c r="H20" s="45">
        <v>87858</v>
      </c>
      <c r="I20" s="45">
        <v>1124</v>
      </c>
      <c r="J20" s="45">
        <v>96178</v>
      </c>
      <c r="K20" s="45">
        <v>1115</v>
      </c>
      <c r="L20" s="45">
        <v>91977</v>
      </c>
    </row>
    <row r="21" spans="1:12" ht="15.75" customHeight="1">
      <c r="A21" s="29"/>
      <c r="B21" s="14" t="s">
        <v>37</v>
      </c>
      <c r="C21" s="45">
        <v>247</v>
      </c>
      <c r="D21" s="45">
        <v>6763</v>
      </c>
      <c r="E21" s="45">
        <v>242</v>
      </c>
      <c r="F21" s="45">
        <v>6626</v>
      </c>
      <c r="G21" s="45">
        <v>241</v>
      </c>
      <c r="H21" s="45">
        <v>6588</v>
      </c>
      <c r="I21" s="45">
        <v>253</v>
      </c>
      <c r="J21" s="45">
        <v>6744</v>
      </c>
      <c r="K21" s="45">
        <v>243</v>
      </c>
      <c r="L21" s="45">
        <v>6437</v>
      </c>
    </row>
    <row r="22" spans="1:12" ht="15.75" customHeight="1">
      <c r="A22" s="215" t="s">
        <v>38</v>
      </c>
      <c r="B22" s="215"/>
      <c r="C22" s="45">
        <v>33631</v>
      </c>
      <c r="D22" s="45">
        <v>8938465</v>
      </c>
      <c r="E22" s="45">
        <v>34001</v>
      </c>
      <c r="F22" s="45">
        <v>9120982</v>
      </c>
      <c r="G22" s="45">
        <v>34309</v>
      </c>
      <c r="H22" s="45">
        <v>9301783</v>
      </c>
      <c r="I22" s="45">
        <v>35127</v>
      </c>
      <c r="J22" s="45">
        <v>9463166</v>
      </c>
      <c r="K22" s="45">
        <v>35192</v>
      </c>
      <c r="L22" s="45">
        <v>9606892</v>
      </c>
    </row>
    <row r="23" spans="1:12" ht="4.5" customHeight="1">
      <c r="A23" s="39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ht="3.75" customHeight="1"/>
    <row r="25" ht="12">
      <c r="A25" s="55" t="s">
        <v>39</v>
      </c>
    </row>
    <row r="26" ht="12">
      <c r="A26" s="50" t="s">
        <v>40</v>
      </c>
    </row>
  </sheetData>
  <mergeCells count="12">
    <mergeCell ref="A10:B10"/>
    <mergeCell ref="A22:B22"/>
    <mergeCell ref="A8:B8"/>
    <mergeCell ref="A7:B7"/>
    <mergeCell ref="A9:B9"/>
    <mergeCell ref="K5:L5"/>
    <mergeCell ref="I5:J5"/>
    <mergeCell ref="A6:B6"/>
    <mergeCell ref="A5:B5"/>
    <mergeCell ref="G5:H5"/>
    <mergeCell ref="C5:D5"/>
    <mergeCell ref="E5:F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:L1"/>
    </sheetView>
  </sheetViews>
  <sheetFormatPr defaultColWidth="9.00390625" defaultRowHeight="13.5"/>
  <cols>
    <col min="1" max="1" width="4.625" style="27" customWidth="1"/>
    <col min="2" max="2" width="3.375" style="20" customWidth="1"/>
    <col min="3" max="3" width="2.50390625" style="27" customWidth="1"/>
    <col min="4" max="4" width="9.125" style="27" customWidth="1"/>
    <col min="5" max="8" width="8.75390625" style="27" customWidth="1"/>
    <col min="9" max="9" width="10.00390625" style="27" customWidth="1"/>
    <col min="10" max="10" width="8.75390625" style="27" customWidth="1"/>
    <col min="11" max="11" width="7.875" style="27" customWidth="1"/>
    <col min="12" max="12" width="9.50390625" style="27" customWidth="1"/>
    <col min="13" max="16384" width="8.875" style="27" customWidth="1"/>
  </cols>
  <sheetData>
    <row r="1" spans="1:12" s="7" customFormat="1" ht="18" customHeight="1">
      <c r="A1" s="216" t="s">
        <v>329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3:12" ht="12" customHeight="1"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" customHeight="1">
      <c r="A3" s="224" t="s">
        <v>408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ht="12" customHeight="1">
      <c r="L4" s="22" t="s">
        <v>346</v>
      </c>
    </row>
    <row r="5" ht="4.5" customHeight="1">
      <c r="L5" s="22"/>
    </row>
    <row r="6" spans="1:12" ht="13.5" customHeight="1">
      <c r="A6" s="60"/>
      <c r="B6" s="232" t="s">
        <v>1</v>
      </c>
      <c r="C6" s="233"/>
      <c r="D6" s="236" t="s">
        <v>483</v>
      </c>
      <c r="E6" s="197"/>
      <c r="F6" s="197"/>
      <c r="G6" s="197"/>
      <c r="H6" s="197"/>
      <c r="I6" s="197"/>
      <c r="J6" s="197"/>
      <c r="K6" s="198"/>
      <c r="L6" s="193" t="s">
        <v>482</v>
      </c>
    </row>
    <row r="7" spans="1:12" ht="13.5" customHeight="1">
      <c r="A7" s="29"/>
      <c r="B7" s="223"/>
      <c r="C7" s="205"/>
      <c r="D7" s="208" t="s">
        <v>2</v>
      </c>
      <c r="E7" s="229" t="s">
        <v>377</v>
      </c>
      <c r="F7" s="229"/>
      <c r="G7" s="229"/>
      <c r="H7" s="229" t="s">
        <v>41</v>
      </c>
      <c r="I7" s="229"/>
      <c r="J7" s="229"/>
      <c r="K7" s="229"/>
      <c r="L7" s="194"/>
    </row>
    <row r="8" spans="1:12" ht="13.5" customHeight="1">
      <c r="A8" s="223" t="s">
        <v>312</v>
      </c>
      <c r="B8" s="3"/>
      <c r="C8" s="48"/>
      <c r="D8" s="209"/>
      <c r="E8" s="196" t="s">
        <v>2</v>
      </c>
      <c r="F8" s="206" t="s">
        <v>479</v>
      </c>
      <c r="G8" s="206" t="s">
        <v>480</v>
      </c>
      <c r="H8" s="196" t="s">
        <v>2</v>
      </c>
      <c r="I8" s="206" t="s">
        <v>481</v>
      </c>
      <c r="J8" s="196" t="s">
        <v>43</v>
      </c>
      <c r="K8" s="196" t="s">
        <v>44</v>
      </c>
      <c r="L8" s="194"/>
    </row>
    <row r="9" spans="1:12" ht="13.5" customHeight="1">
      <c r="A9" s="234"/>
      <c r="B9" s="83"/>
      <c r="C9" s="48"/>
      <c r="D9" s="220"/>
      <c r="E9" s="222"/>
      <c r="F9" s="207"/>
      <c r="G9" s="207"/>
      <c r="H9" s="222"/>
      <c r="I9" s="207"/>
      <c r="J9" s="222"/>
      <c r="K9" s="222"/>
      <c r="L9" s="195"/>
    </row>
    <row r="10" spans="1:12" ht="4.5" customHeight="1">
      <c r="A10" s="29"/>
      <c r="B10" s="3"/>
      <c r="C10" s="33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4.25" customHeight="1">
      <c r="A11" s="29" t="s">
        <v>310</v>
      </c>
      <c r="B11" s="3">
        <v>58</v>
      </c>
      <c r="C11" s="48" t="s">
        <v>312</v>
      </c>
      <c r="D11" s="17">
        <f>E11+H11</f>
        <v>118920</v>
      </c>
      <c r="E11" s="12">
        <f>SUM(F11:G11)</f>
        <v>102480</v>
      </c>
      <c r="F11" s="12">
        <v>101380</v>
      </c>
      <c r="G11" s="12">
        <v>1100</v>
      </c>
      <c r="H11" s="12">
        <f>SUM(I11:K11)</f>
        <v>16440</v>
      </c>
      <c r="I11" s="12">
        <v>1790</v>
      </c>
      <c r="J11" s="12">
        <v>14180</v>
      </c>
      <c r="K11" s="12">
        <v>470</v>
      </c>
      <c r="L11" s="12">
        <v>940</v>
      </c>
    </row>
    <row r="12" spans="1:12" ht="14.25" customHeight="1">
      <c r="A12" s="29"/>
      <c r="B12" s="3">
        <v>63</v>
      </c>
      <c r="C12" s="15"/>
      <c r="D12" s="17">
        <f>E12+H12</f>
        <v>136040</v>
      </c>
      <c r="E12" s="12">
        <f>SUM(F12:G12)</f>
        <v>115410</v>
      </c>
      <c r="F12" s="12">
        <v>114750</v>
      </c>
      <c r="G12" s="12">
        <v>660</v>
      </c>
      <c r="H12" s="12">
        <f>SUM(I12:K12)</f>
        <v>20630</v>
      </c>
      <c r="I12" s="12">
        <v>1080</v>
      </c>
      <c r="J12" s="12">
        <v>19170</v>
      </c>
      <c r="K12" s="12">
        <v>380</v>
      </c>
      <c r="L12" s="12">
        <v>670</v>
      </c>
    </row>
    <row r="13" spans="1:12" ht="14.25" customHeight="1">
      <c r="A13" s="29" t="s">
        <v>311</v>
      </c>
      <c r="B13" s="3">
        <v>5</v>
      </c>
      <c r="C13" s="48" t="s">
        <v>312</v>
      </c>
      <c r="D13" s="17">
        <f>E13+H13</f>
        <v>145530</v>
      </c>
      <c r="E13" s="12">
        <f>SUM(F13:G13)</f>
        <v>121100</v>
      </c>
      <c r="F13" s="12">
        <v>120170</v>
      </c>
      <c r="G13" s="12">
        <v>930</v>
      </c>
      <c r="H13" s="12">
        <f>SUM(I13:K13)</f>
        <v>24430</v>
      </c>
      <c r="I13" s="12">
        <v>1120</v>
      </c>
      <c r="J13" s="12">
        <v>22970</v>
      </c>
      <c r="K13" s="12">
        <v>340</v>
      </c>
      <c r="L13" s="12">
        <v>560</v>
      </c>
    </row>
    <row r="14" spans="1:12" ht="14.25" customHeight="1">
      <c r="A14" s="29"/>
      <c r="B14" s="3">
        <v>10</v>
      </c>
      <c r="C14" s="15"/>
      <c r="D14" s="17">
        <f>E14+H14</f>
        <v>145710</v>
      </c>
      <c r="E14" s="12">
        <f>SUM(F14:G14)</f>
        <v>126440</v>
      </c>
      <c r="F14" s="12">
        <v>125120</v>
      </c>
      <c r="G14" s="12">
        <v>1320</v>
      </c>
      <c r="H14" s="12">
        <f>SUM(I14:K14)</f>
        <v>19270</v>
      </c>
      <c r="I14" s="12">
        <v>640</v>
      </c>
      <c r="J14" s="12">
        <v>18520</v>
      </c>
      <c r="K14" s="12">
        <v>110</v>
      </c>
      <c r="L14" s="12">
        <v>390</v>
      </c>
    </row>
    <row r="15" spans="1:12" ht="14.25" customHeight="1">
      <c r="A15" s="29"/>
      <c r="B15" s="3">
        <v>15</v>
      </c>
      <c r="C15" s="15"/>
      <c r="D15" s="17">
        <f>E15+H15</f>
        <v>165050</v>
      </c>
      <c r="E15" s="12">
        <f>SUM(F15:G15)</f>
        <v>142120</v>
      </c>
      <c r="F15" s="12">
        <v>141540</v>
      </c>
      <c r="G15" s="12">
        <v>580</v>
      </c>
      <c r="H15" s="12">
        <v>22930</v>
      </c>
      <c r="I15" s="12">
        <v>860</v>
      </c>
      <c r="J15" s="12">
        <v>21730</v>
      </c>
      <c r="K15" s="12">
        <v>330</v>
      </c>
      <c r="L15" s="12">
        <v>390</v>
      </c>
    </row>
    <row r="16" spans="1:12" ht="4.5" customHeight="1">
      <c r="A16" s="39"/>
      <c r="B16" s="25"/>
      <c r="C16" s="38"/>
      <c r="D16" s="39"/>
      <c r="E16" s="39"/>
      <c r="F16" s="39"/>
      <c r="G16" s="39"/>
      <c r="H16" s="39"/>
      <c r="I16" s="39"/>
      <c r="J16" s="39"/>
      <c r="K16" s="39"/>
      <c r="L16" s="39"/>
    </row>
    <row r="17" ht="4.5" customHeight="1"/>
    <row r="18" ht="12">
      <c r="A18" s="40" t="s">
        <v>330</v>
      </c>
    </row>
    <row r="19" ht="12">
      <c r="A19" s="50" t="s">
        <v>441</v>
      </c>
    </row>
    <row r="20" ht="12">
      <c r="A20" s="134" t="s">
        <v>442</v>
      </c>
    </row>
    <row r="21" ht="12">
      <c r="A21" s="50" t="s">
        <v>465</v>
      </c>
    </row>
    <row r="22" ht="12">
      <c r="A22" s="109" t="s">
        <v>464</v>
      </c>
    </row>
  </sheetData>
  <mergeCells count="16">
    <mergeCell ref="L6:L9"/>
    <mergeCell ref="A8:A9"/>
    <mergeCell ref="A1:L1"/>
    <mergeCell ref="A3:L3"/>
    <mergeCell ref="H8:H9"/>
    <mergeCell ref="J8:J9"/>
    <mergeCell ref="K8:K9"/>
    <mergeCell ref="E8:E9"/>
    <mergeCell ref="D6:K6"/>
    <mergeCell ref="F8:F9"/>
    <mergeCell ref="B6:C7"/>
    <mergeCell ref="I8:I9"/>
    <mergeCell ref="G8:G9"/>
    <mergeCell ref="H7:K7"/>
    <mergeCell ref="E7:G7"/>
    <mergeCell ref="D7:D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J1"/>
    </sheetView>
  </sheetViews>
  <sheetFormatPr defaultColWidth="9.00390625" defaultRowHeight="13.5"/>
  <cols>
    <col min="1" max="1" width="9.375" style="27" customWidth="1"/>
    <col min="2" max="2" width="12.625" style="27" customWidth="1"/>
    <col min="3" max="3" width="9.25390625" style="27" customWidth="1"/>
    <col min="4" max="4" width="9.50390625" style="27" customWidth="1"/>
    <col min="5" max="5" width="9.00390625" style="27" customWidth="1"/>
    <col min="6" max="6" width="8.375" style="27" customWidth="1"/>
    <col min="7" max="7" width="8.50390625" style="27" customWidth="1"/>
    <col min="8" max="10" width="8.375" style="27" customWidth="1"/>
    <col min="11" max="16384" width="8.875" style="27" customWidth="1"/>
  </cols>
  <sheetData>
    <row r="1" spans="1:10" ht="12" customHeight="1">
      <c r="A1" s="224" t="s">
        <v>385</v>
      </c>
      <c r="B1" s="224"/>
      <c r="C1" s="224"/>
      <c r="D1" s="224"/>
      <c r="E1" s="224"/>
      <c r="F1" s="224"/>
      <c r="G1" s="224"/>
      <c r="H1" s="224"/>
      <c r="I1" s="224"/>
      <c r="J1" s="224"/>
    </row>
    <row r="2" ht="12">
      <c r="J2" s="22" t="s">
        <v>345</v>
      </c>
    </row>
    <row r="3" ht="4.5" customHeight="1">
      <c r="J3" s="22"/>
    </row>
    <row r="4" spans="1:10" ht="48">
      <c r="A4" s="232" t="s">
        <v>326</v>
      </c>
      <c r="B4" s="233"/>
      <c r="C4" s="86" t="s">
        <v>45</v>
      </c>
      <c r="D4" s="86" t="s">
        <v>46</v>
      </c>
      <c r="E4" s="86" t="s">
        <v>47</v>
      </c>
      <c r="F4" s="175" t="s">
        <v>484</v>
      </c>
      <c r="G4" s="175" t="s">
        <v>485</v>
      </c>
      <c r="H4" s="175" t="s">
        <v>488</v>
      </c>
      <c r="I4" s="175" t="s">
        <v>486</v>
      </c>
      <c r="J4" s="176" t="s">
        <v>487</v>
      </c>
    </row>
    <row r="5" spans="1:10" ht="5.25" customHeight="1">
      <c r="A5" s="234"/>
      <c r="B5" s="235"/>
      <c r="C5" s="31"/>
      <c r="D5" s="58"/>
      <c r="E5" s="58"/>
      <c r="F5" s="58"/>
      <c r="G5" s="58"/>
      <c r="H5" s="58"/>
      <c r="I5" s="58"/>
      <c r="J5" s="49"/>
    </row>
    <row r="6" spans="1:10" ht="5.25" customHeight="1">
      <c r="A6" s="3"/>
      <c r="B6" s="15"/>
      <c r="C6" s="29"/>
      <c r="D6" s="29"/>
      <c r="E6" s="29"/>
      <c r="F6" s="29"/>
      <c r="G6" s="29"/>
      <c r="H6" s="29"/>
      <c r="I6" s="29"/>
      <c r="J6" s="29"/>
    </row>
    <row r="7" spans="1:10" ht="12" customHeight="1">
      <c r="A7" s="21" t="s">
        <v>313</v>
      </c>
      <c r="B7" s="99" t="s">
        <v>315</v>
      </c>
      <c r="C7" s="12">
        <v>102480</v>
      </c>
      <c r="D7" s="12">
        <v>103580</v>
      </c>
      <c r="E7" s="12">
        <v>291920</v>
      </c>
      <c r="F7" s="26">
        <v>4.24</v>
      </c>
      <c r="G7" s="26">
        <v>23.47</v>
      </c>
      <c r="H7" s="26">
        <v>68.65</v>
      </c>
      <c r="I7" s="26">
        <v>8.25</v>
      </c>
      <c r="J7" s="26">
        <v>0.67</v>
      </c>
    </row>
    <row r="8" spans="1:10" ht="12" customHeight="1">
      <c r="A8" s="22"/>
      <c r="B8" s="99">
        <v>63</v>
      </c>
      <c r="C8" s="12">
        <v>115410</v>
      </c>
      <c r="D8" s="12">
        <v>116070</v>
      </c>
      <c r="E8" s="12">
        <v>310040</v>
      </c>
      <c r="F8" s="26">
        <v>4.39</v>
      </c>
      <c r="G8" s="26">
        <v>25.17</v>
      </c>
      <c r="H8" s="26">
        <v>73.87</v>
      </c>
      <c r="I8" s="61">
        <v>9.64</v>
      </c>
      <c r="J8" s="26">
        <v>0.61</v>
      </c>
    </row>
    <row r="9" spans="1:10" ht="12" customHeight="1">
      <c r="A9" s="22" t="s">
        <v>314</v>
      </c>
      <c r="B9" s="99" t="s">
        <v>316</v>
      </c>
      <c r="C9" s="12">
        <v>121110</v>
      </c>
      <c r="D9" s="12">
        <v>112040</v>
      </c>
      <c r="E9" s="12">
        <v>305370</v>
      </c>
      <c r="F9" s="26">
        <v>4.43</v>
      </c>
      <c r="G9" s="26">
        <v>26.32</v>
      </c>
      <c r="H9" s="26">
        <v>76.93</v>
      </c>
      <c r="I9" s="26">
        <v>10.21</v>
      </c>
      <c r="J9" s="26">
        <v>0.58</v>
      </c>
    </row>
    <row r="10" spans="2:10" ht="12" customHeight="1">
      <c r="B10" s="99">
        <v>10</v>
      </c>
      <c r="C10" s="17">
        <v>126440</v>
      </c>
      <c r="D10" s="17">
        <v>127790</v>
      </c>
      <c r="E10" s="17">
        <v>313420</v>
      </c>
      <c r="F10" s="26">
        <v>4.44</v>
      </c>
      <c r="G10" s="26">
        <v>28.21</v>
      </c>
      <c r="H10" s="26">
        <v>78.86</v>
      </c>
      <c r="I10" s="26">
        <v>11.35</v>
      </c>
      <c r="J10" s="26">
        <v>0.56</v>
      </c>
    </row>
    <row r="11" spans="2:10" ht="12" customHeight="1">
      <c r="B11" s="99">
        <v>15</v>
      </c>
      <c r="C11" s="17">
        <v>142120</v>
      </c>
      <c r="D11" s="17">
        <v>142700</v>
      </c>
      <c r="E11" s="17">
        <v>321270</v>
      </c>
      <c r="F11" s="26">
        <v>4.26</v>
      </c>
      <c r="G11" s="26">
        <v>27.92</v>
      </c>
      <c r="H11" s="26">
        <v>78.47</v>
      </c>
      <c r="I11" s="26">
        <v>12.23</v>
      </c>
      <c r="J11" s="26">
        <v>0.54</v>
      </c>
    </row>
    <row r="12" spans="1:10" ht="6.75" customHeight="1">
      <c r="A12" s="223"/>
      <c r="B12" s="205"/>
      <c r="C12" s="12"/>
      <c r="D12" s="12"/>
      <c r="E12" s="12"/>
      <c r="F12" s="26"/>
      <c r="G12" s="26"/>
      <c r="H12" s="26"/>
      <c r="I12" s="26"/>
      <c r="J12" s="26"/>
    </row>
    <row r="13" spans="1:10" ht="12" customHeight="1">
      <c r="A13" s="199" t="s">
        <v>361</v>
      </c>
      <c r="B13" s="215"/>
      <c r="C13" s="17">
        <v>137390</v>
      </c>
      <c r="D13" s="17">
        <v>137910</v>
      </c>
      <c r="E13" s="17">
        <v>308910</v>
      </c>
      <c r="F13" s="26">
        <v>4.23</v>
      </c>
      <c r="G13" s="26">
        <v>27.62</v>
      </c>
      <c r="H13" s="26">
        <v>76.42</v>
      </c>
      <c r="I13" s="26">
        <v>12.17</v>
      </c>
      <c r="J13" s="26">
        <v>0.54</v>
      </c>
    </row>
    <row r="14" spans="1:10" ht="12" customHeight="1">
      <c r="A14" s="29"/>
      <c r="B14" s="14" t="s">
        <v>48</v>
      </c>
      <c r="C14" s="12">
        <v>66870</v>
      </c>
      <c r="D14" s="12">
        <v>67310</v>
      </c>
      <c r="E14" s="12">
        <v>180700</v>
      </c>
      <c r="F14" s="26">
        <v>5.61</v>
      </c>
      <c r="G14" s="26">
        <v>37.83</v>
      </c>
      <c r="H14" s="26">
        <v>108.38</v>
      </c>
      <c r="I14" s="26">
        <v>14</v>
      </c>
      <c r="J14" s="26">
        <v>0.48</v>
      </c>
    </row>
    <row r="15" spans="1:10" ht="12" customHeight="1">
      <c r="A15" s="29"/>
      <c r="B15" s="14" t="s">
        <v>49</v>
      </c>
      <c r="C15" s="12">
        <v>66450</v>
      </c>
      <c r="D15" s="12">
        <v>66540</v>
      </c>
      <c r="E15" s="12">
        <v>121940</v>
      </c>
      <c r="F15" s="26">
        <v>2.84</v>
      </c>
      <c r="G15" s="26">
        <v>17.36</v>
      </c>
      <c r="H15" s="26">
        <v>44.26</v>
      </c>
      <c r="I15" s="26">
        <v>9.46</v>
      </c>
      <c r="J15" s="26">
        <v>0.65</v>
      </c>
    </row>
    <row r="16" spans="1:10" ht="12" customHeight="1">
      <c r="A16" s="199" t="s">
        <v>384</v>
      </c>
      <c r="B16" s="215"/>
      <c r="C16" s="17">
        <v>4730</v>
      </c>
      <c r="D16" s="17">
        <v>4790</v>
      </c>
      <c r="E16" s="17">
        <v>12360</v>
      </c>
      <c r="F16" s="26">
        <v>5.18</v>
      </c>
      <c r="G16" s="26">
        <v>36.51</v>
      </c>
      <c r="H16" s="26">
        <v>137.37</v>
      </c>
      <c r="I16" s="26">
        <v>13.77</v>
      </c>
      <c r="J16" s="26">
        <v>0.51</v>
      </c>
    </row>
    <row r="17" spans="1:10" ht="12" customHeight="1">
      <c r="A17" s="29"/>
      <c r="B17" s="14" t="s">
        <v>48</v>
      </c>
      <c r="C17" s="12">
        <v>3640</v>
      </c>
      <c r="D17" s="12">
        <v>3700</v>
      </c>
      <c r="E17" s="12">
        <v>9830</v>
      </c>
      <c r="F17" s="26">
        <v>5.54</v>
      </c>
      <c r="G17" s="26">
        <v>38.91</v>
      </c>
      <c r="H17" s="26">
        <v>150</v>
      </c>
      <c r="I17" s="26">
        <v>14.4</v>
      </c>
      <c r="J17" s="26">
        <v>0.49</v>
      </c>
    </row>
    <row r="18" spans="1:10" ht="12" customHeight="1">
      <c r="A18" s="29"/>
      <c r="B18" s="14" t="s">
        <v>49</v>
      </c>
      <c r="C18" s="12">
        <v>990</v>
      </c>
      <c r="D18" s="12">
        <v>990</v>
      </c>
      <c r="E18" s="12">
        <v>2430</v>
      </c>
      <c r="F18" s="26">
        <v>3.86</v>
      </c>
      <c r="G18" s="26">
        <v>27.65</v>
      </c>
      <c r="H18" s="26">
        <v>90.81</v>
      </c>
      <c r="I18" s="26">
        <v>11.22</v>
      </c>
      <c r="J18" s="26">
        <v>0.64</v>
      </c>
    </row>
    <row r="19" spans="1:10" ht="4.5" customHeight="1">
      <c r="A19" s="39"/>
      <c r="B19" s="38"/>
      <c r="C19" s="39"/>
      <c r="D19" s="39"/>
      <c r="E19" s="39"/>
      <c r="F19" s="39"/>
      <c r="G19" s="39"/>
      <c r="H19" s="39"/>
      <c r="I19" s="39"/>
      <c r="J19" s="39"/>
    </row>
    <row r="20" ht="3" customHeight="1"/>
    <row r="21" ht="12">
      <c r="A21" s="40" t="s">
        <v>331</v>
      </c>
    </row>
    <row r="22" ht="12">
      <c r="A22" s="50" t="s">
        <v>362</v>
      </c>
    </row>
  </sheetData>
  <mergeCells count="6">
    <mergeCell ref="A1:J1"/>
    <mergeCell ref="A16:B16"/>
    <mergeCell ref="A13:B13"/>
    <mergeCell ref="A12:B12"/>
    <mergeCell ref="A5:B5"/>
    <mergeCell ref="A4:B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:O1"/>
    </sheetView>
  </sheetViews>
  <sheetFormatPr defaultColWidth="9.00390625" defaultRowHeight="13.5"/>
  <cols>
    <col min="1" max="1" width="9.375" style="63" customWidth="1"/>
    <col min="2" max="2" width="6.125" style="63" customWidth="1"/>
    <col min="3" max="5" width="5.375" style="63" customWidth="1"/>
    <col min="6" max="8" width="6.125" style="63" customWidth="1"/>
    <col min="9" max="13" width="5.375" style="63" customWidth="1"/>
    <col min="14" max="15" width="7.25390625" style="63" customWidth="1"/>
    <col min="16" max="16384" width="8.875" style="63" customWidth="1"/>
  </cols>
  <sheetData>
    <row r="1" spans="1:15" ht="12.75" customHeight="1">
      <c r="A1" s="178" t="s">
        <v>50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ht="12">
      <c r="O2" s="64" t="s">
        <v>378</v>
      </c>
    </row>
    <row r="3" ht="3.75" customHeight="1">
      <c r="O3" s="64"/>
    </row>
    <row r="4" spans="1:15" ht="12">
      <c r="A4" s="186" t="s">
        <v>1</v>
      </c>
      <c r="B4" s="189" t="s">
        <v>51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90"/>
      <c r="N4" s="192" t="s">
        <v>52</v>
      </c>
      <c r="O4" s="165"/>
    </row>
    <row r="5" spans="1:15" ht="12">
      <c r="A5" s="187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82"/>
      <c r="N5" s="166" t="s">
        <v>53</v>
      </c>
      <c r="O5" s="167"/>
    </row>
    <row r="6" spans="1:15" ht="12" customHeight="1">
      <c r="A6" s="187"/>
      <c r="B6" s="180" t="s">
        <v>11</v>
      </c>
      <c r="C6" s="183" t="s">
        <v>402</v>
      </c>
      <c r="D6" s="100" t="s">
        <v>423</v>
      </c>
      <c r="E6" s="146" t="s">
        <v>425</v>
      </c>
      <c r="F6" s="146" t="s">
        <v>427</v>
      </c>
      <c r="G6" s="146" t="s">
        <v>434</v>
      </c>
      <c r="H6" s="146" t="s">
        <v>435</v>
      </c>
      <c r="I6" s="146" t="s">
        <v>436</v>
      </c>
      <c r="J6" s="147" t="s">
        <v>437</v>
      </c>
      <c r="K6" s="147" t="s">
        <v>438</v>
      </c>
      <c r="L6" s="149" t="s">
        <v>403</v>
      </c>
      <c r="M6" s="168" t="s">
        <v>54</v>
      </c>
      <c r="N6" s="137" t="s">
        <v>55</v>
      </c>
      <c r="O6" s="140" t="s">
        <v>55</v>
      </c>
    </row>
    <row r="7" spans="1:15" ht="12">
      <c r="A7" s="187"/>
      <c r="B7" s="181"/>
      <c r="C7" s="184"/>
      <c r="D7" s="101" t="s">
        <v>424</v>
      </c>
      <c r="E7" s="101" t="s">
        <v>426</v>
      </c>
      <c r="F7" s="101" t="s">
        <v>428</v>
      </c>
      <c r="G7" s="101" t="s">
        <v>429</v>
      </c>
      <c r="H7" s="101" t="s">
        <v>430</v>
      </c>
      <c r="I7" s="101" t="s">
        <v>431</v>
      </c>
      <c r="J7" s="102" t="s">
        <v>432</v>
      </c>
      <c r="K7" s="102" t="s">
        <v>433</v>
      </c>
      <c r="L7" s="150" t="s">
        <v>439</v>
      </c>
      <c r="M7" s="169"/>
      <c r="N7" s="138" t="s">
        <v>379</v>
      </c>
      <c r="O7" s="141" t="s">
        <v>379</v>
      </c>
    </row>
    <row r="8" spans="1:15" ht="12" customHeight="1">
      <c r="A8" s="188"/>
      <c r="B8" s="182"/>
      <c r="C8" s="185"/>
      <c r="D8" s="148" t="s">
        <v>57</v>
      </c>
      <c r="E8" s="148" t="s">
        <v>57</v>
      </c>
      <c r="F8" s="148" t="s">
        <v>57</v>
      </c>
      <c r="G8" s="148" t="s">
        <v>57</v>
      </c>
      <c r="H8" s="148" t="s">
        <v>57</v>
      </c>
      <c r="I8" s="148" t="s">
        <v>57</v>
      </c>
      <c r="J8" s="148" t="s">
        <v>57</v>
      </c>
      <c r="K8" s="148" t="s">
        <v>57</v>
      </c>
      <c r="L8" s="148" t="s">
        <v>422</v>
      </c>
      <c r="M8" s="170"/>
      <c r="N8" s="139" t="s">
        <v>56</v>
      </c>
      <c r="O8" s="142" t="s">
        <v>380</v>
      </c>
    </row>
    <row r="9" spans="1:15" ht="4.5" customHeight="1">
      <c r="A9" s="65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s="68" customFormat="1" ht="12" customHeight="1">
      <c r="A10" s="201" t="s">
        <v>386</v>
      </c>
      <c r="B10" s="177">
        <v>67440</v>
      </c>
      <c r="C10" s="177">
        <v>1130</v>
      </c>
      <c r="D10" s="177">
        <v>2120</v>
      </c>
      <c r="E10" s="177">
        <v>5360</v>
      </c>
      <c r="F10" s="177">
        <v>19340</v>
      </c>
      <c r="G10" s="177">
        <v>24750</v>
      </c>
      <c r="H10" s="177">
        <v>10030</v>
      </c>
      <c r="I10" s="177">
        <v>2380</v>
      </c>
      <c r="J10" s="177">
        <v>420</v>
      </c>
      <c r="K10" s="177">
        <v>60</v>
      </c>
      <c r="L10" s="177">
        <v>10</v>
      </c>
      <c r="M10" s="177">
        <v>1830</v>
      </c>
      <c r="N10" s="177">
        <v>42345</v>
      </c>
      <c r="O10" s="177">
        <v>43089</v>
      </c>
    </row>
    <row r="11" spans="1:15" s="68" customFormat="1" ht="6" customHeight="1">
      <c r="A11" s="201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1:15" s="68" customFormat="1" ht="3.75" customHeight="1">
      <c r="A12" s="94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 ht="9" customHeight="1">
      <c r="A13" s="200" t="s">
        <v>28</v>
      </c>
      <c r="B13" s="202">
        <v>66450</v>
      </c>
      <c r="C13" s="202">
        <v>1050</v>
      </c>
      <c r="D13" s="202">
        <v>2120</v>
      </c>
      <c r="E13" s="202">
        <v>5350</v>
      </c>
      <c r="F13" s="202">
        <v>19170</v>
      </c>
      <c r="G13" s="202">
        <v>24480</v>
      </c>
      <c r="H13" s="202">
        <v>9780</v>
      </c>
      <c r="I13" s="202">
        <v>2300</v>
      </c>
      <c r="J13" s="202">
        <v>400</v>
      </c>
      <c r="K13" s="202">
        <v>30</v>
      </c>
      <c r="L13" s="179" t="s">
        <v>381</v>
      </c>
      <c r="M13" s="202">
        <v>1780</v>
      </c>
      <c r="N13" s="202">
        <v>42140</v>
      </c>
      <c r="O13" s="202">
        <v>42836</v>
      </c>
    </row>
    <row r="14" spans="1:15" ht="11.25" customHeight="1">
      <c r="A14" s="200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179"/>
      <c r="M14" s="202"/>
      <c r="N14" s="202"/>
      <c r="O14" s="202"/>
    </row>
    <row r="15" spans="1:15" ht="3.75" customHeight="1">
      <c r="A15" s="96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5" ht="12">
      <c r="A16" s="96" t="s">
        <v>404</v>
      </c>
      <c r="B16" s="202">
        <v>990</v>
      </c>
      <c r="C16" s="202">
        <v>80</v>
      </c>
      <c r="D16" s="179" t="s">
        <v>209</v>
      </c>
      <c r="E16" s="202">
        <v>20</v>
      </c>
      <c r="F16" s="202">
        <v>160</v>
      </c>
      <c r="G16" s="202">
        <v>270</v>
      </c>
      <c r="H16" s="202">
        <v>250</v>
      </c>
      <c r="I16" s="202">
        <v>80</v>
      </c>
      <c r="J16" s="202">
        <v>20</v>
      </c>
      <c r="K16" s="202">
        <v>40</v>
      </c>
      <c r="L16" s="202">
        <v>10</v>
      </c>
      <c r="M16" s="179">
        <v>60</v>
      </c>
      <c r="N16" s="202">
        <v>56581</v>
      </c>
      <c r="O16" s="202">
        <v>62072</v>
      </c>
    </row>
    <row r="17" spans="1:15" ht="12">
      <c r="A17" s="96" t="s">
        <v>405</v>
      </c>
      <c r="B17" s="202"/>
      <c r="C17" s="202"/>
      <c r="D17" s="179"/>
      <c r="E17" s="202"/>
      <c r="F17" s="202"/>
      <c r="G17" s="202"/>
      <c r="H17" s="202"/>
      <c r="I17" s="202"/>
      <c r="J17" s="202"/>
      <c r="K17" s="202"/>
      <c r="L17" s="202"/>
      <c r="M17" s="179"/>
      <c r="N17" s="202"/>
      <c r="O17" s="202"/>
    </row>
    <row r="18" spans="1:15" ht="12">
      <c r="A18" s="95" t="s">
        <v>317</v>
      </c>
      <c r="B18" s="202"/>
      <c r="C18" s="202"/>
      <c r="D18" s="179"/>
      <c r="E18" s="202"/>
      <c r="F18" s="202"/>
      <c r="G18" s="202"/>
      <c r="H18" s="202"/>
      <c r="I18" s="202"/>
      <c r="J18" s="202"/>
      <c r="K18" s="202"/>
      <c r="L18" s="202"/>
      <c r="M18" s="179"/>
      <c r="N18" s="202"/>
      <c r="O18" s="202"/>
    </row>
    <row r="19" spans="1:15" ht="3.75" customHeight="1">
      <c r="A19" s="9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93"/>
      <c r="N19" s="85"/>
      <c r="O19" s="85"/>
    </row>
    <row r="20" spans="1:15" ht="12">
      <c r="A20" s="95" t="s">
        <v>400</v>
      </c>
      <c r="B20" s="202">
        <v>120</v>
      </c>
      <c r="C20" s="202">
        <v>100</v>
      </c>
      <c r="D20" s="179" t="s">
        <v>209</v>
      </c>
      <c r="E20" s="179" t="s">
        <v>209</v>
      </c>
      <c r="F20" s="179" t="s">
        <v>209</v>
      </c>
      <c r="G20" s="179" t="s">
        <v>209</v>
      </c>
      <c r="H20" s="179" t="s">
        <v>209</v>
      </c>
      <c r="I20" s="179" t="s">
        <v>209</v>
      </c>
      <c r="J20" s="179" t="s">
        <v>209</v>
      </c>
      <c r="K20" s="179" t="s">
        <v>209</v>
      </c>
      <c r="L20" s="179" t="s">
        <v>209</v>
      </c>
      <c r="M20" s="179">
        <v>20</v>
      </c>
      <c r="N20" s="179">
        <v>0</v>
      </c>
      <c r="O20" s="179" t="s">
        <v>209</v>
      </c>
    </row>
    <row r="21" spans="1:15" ht="12">
      <c r="A21" s="95" t="s">
        <v>401</v>
      </c>
      <c r="B21" s="202"/>
      <c r="C21" s="202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</row>
    <row r="22" spans="1:15" ht="12">
      <c r="A22" s="95" t="s">
        <v>399</v>
      </c>
      <c r="B22" s="202"/>
      <c r="C22" s="202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</row>
    <row r="23" spans="1:15" ht="4.5" customHeigh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ht="4.5" customHeight="1"/>
    <row r="25" ht="12">
      <c r="A25" s="69" t="s">
        <v>331</v>
      </c>
    </row>
    <row r="26" ht="12">
      <c r="A26" s="135" t="s">
        <v>466</v>
      </c>
    </row>
    <row r="27" ht="12">
      <c r="A27" s="136" t="s">
        <v>467</v>
      </c>
    </row>
  </sheetData>
  <mergeCells count="66">
    <mergeCell ref="A4:A8"/>
    <mergeCell ref="N16:N18"/>
    <mergeCell ref="O16:O18"/>
    <mergeCell ref="B4:M5"/>
    <mergeCell ref="N4:O4"/>
    <mergeCell ref="N5:O5"/>
    <mergeCell ref="M10:M11"/>
    <mergeCell ref="N10:N11"/>
    <mergeCell ref="O10:O11"/>
    <mergeCell ref="M6:M8"/>
    <mergeCell ref="M20:M22"/>
    <mergeCell ref="N20:N22"/>
    <mergeCell ref="O20:O22"/>
    <mergeCell ref="M13:M14"/>
    <mergeCell ref="N13:N14"/>
    <mergeCell ref="O13:O14"/>
    <mergeCell ref="M16:M18"/>
    <mergeCell ref="B6:B8"/>
    <mergeCell ref="C6:C8"/>
    <mergeCell ref="H13:H14"/>
    <mergeCell ref="I13:I14"/>
    <mergeCell ref="F10:F11"/>
    <mergeCell ref="G10:G11"/>
    <mergeCell ref="E13:E14"/>
    <mergeCell ref="F13:F14"/>
    <mergeCell ref="G13:G14"/>
    <mergeCell ref="L13:L14"/>
    <mergeCell ref="H10:H11"/>
    <mergeCell ref="I10:I11"/>
    <mergeCell ref="L10:L11"/>
    <mergeCell ref="J10:J11"/>
    <mergeCell ref="K10:K11"/>
    <mergeCell ref="K13:K14"/>
    <mergeCell ref="H20:H22"/>
    <mergeCell ref="I20:I22"/>
    <mergeCell ref="B20:B22"/>
    <mergeCell ref="C20:C22"/>
    <mergeCell ref="D20:D22"/>
    <mergeCell ref="E20:E22"/>
    <mergeCell ref="F20:F22"/>
    <mergeCell ref="G20:G22"/>
    <mergeCell ref="J20:J22"/>
    <mergeCell ref="L20:L22"/>
    <mergeCell ref="I16:I18"/>
    <mergeCell ref="J16:J18"/>
    <mergeCell ref="L16:L18"/>
    <mergeCell ref="K16:K18"/>
    <mergeCell ref="K20:K22"/>
    <mergeCell ref="F16:F18"/>
    <mergeCell ref="G16:G18"/>
    <mergeCell ref="A1:O1"/>
    <mergeCell ref="H16:H18"/>
    <mergeCell ref="B16:B18"/>
    <mergeCell ref="C16:C18"/>
    <mergeCell ref="D16:D18"/>
    <mergeCell ref="B10:B11"/>
    <mergeCell ref="D10:D11"/>
    <mergeCell ref="J13:J14"/>
    <mergeCell ref="A13:A14"/>
    <mergeCell ref="A10:A11"/>
    <mergeCell ref="E16:E18"/>
    <mergeCell ref="C10:C11"/>
    <mergeCell ref="E10:E11"/>
    <mergeCell ref="B13:B14"/>
    <mergeCell ref="C13:C14"/>
    <mergeCell ref="D13:D1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:K1"/>
    </sheetView>
  </sheetViews>
  <sheetFormatPr defaultColWidth="9.00390625" defaultRowHeight="13.5"/>
  <cols>
    <col min="1" max="1" width="9.375" style="27" customWidth="1"/>
    <col min="2" max="2" width="12.50390625" style="27" customWidth="1"/>
    <col min="3" max="3" width="7.75390625" style="27" customWidth="1"/>
    <col min="4" max="8" width="7.625" style="27" customWidth="1"/>
    <col min="9" max="10" width="7.875" style="27" customWidth="1"/>
    <col min="11" max="11" width="7.625" style="27" customWidth="1"/>
    <col min="12" max="13" width="8.875" style="27" customWidth="1"/>
    <col min="14" max="14" width="0.875" style="27" customWidth="1"/>
    <col min="15" max="16384" width="8.875" style="27" customWidth="1"/>
  </cols>
  <sheetData>
    <row r="1" spans="1:11" s="7" customFormat="1" ht="17.25">
      <c r="A1" s="216" t="s">
        <v>332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 customHeight="1">
      <c r="A3" s="224" t="s">
        <v>387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ht="12">
      <c r="K4" s="22" t="s">
        <v>378</v>
      </c>
    </row>
    <row r="5" ht="3" customHeight="1">
      <c r="K5" s="22"/>
    </row>
    <row r="6" spans="1:11" ht="18" customHeight="1">
      <c r="A6" s="171" t="s">
        <v>1</v>
      </c>
      <c r="B6" s="219"/>
      <c r="C6" s="233" t="s">
        <v>383</v>
      </c>
      <c r="D6" s="86">
        <v>200</v>
      </c>
      <c r="E6" s="86" t="s">
        <v>414</v>
      </c>
      <c r="F6" s="86" t="s">
        <v>212</v>
      </c>
      <c r="G6" s="86" t="s">
        <v>213</v>
      </c>
      <c r="H6" s="86" t="s">
        <v>214</v>
      </c>
      <c r="I6" s="86" t="s">
        <v>215</v>
      </c>
      <c r="J6" s="86" t="s">
        <v>216</v>
      </c>
      <c r="K6" s="130">
        <v>1500</v>
      </c>
    </row>
    <row r="7" spans="1:11" ht="18" customHeight="1">
      <c r="A7" s="172"/>
      <c r="B7" s="209"/>
      <c r="C7" s="205"/>
      <c r="D7" s="144" t="s">
        <v>413</v>
      </c>
      <c r="E7" s="144" t="s">
        <v>415</v>
      </c>
      <c r="F7" s="144" t="s">
        <v>416</v>
      </c>
      <c r="G7" s="144" t="s">
        <v>417</v>
      </c>
      <c r="H7" s="144" t="s">
        <v>418</v>
      </c>
      <c r="I7" s="144" t="s">
        <v>419</v>
      </c>
      <c r="J7" s="144" t="s">
        <v>420</v>
      </c>
      <c r="K7" s="145" t="s">
        <v>421</v>
      </c>
    </row>
    <row r="8" spans="1:11" ht="18" customHeight="1">
      <c r="A8" s="173"/>
      <c r="B8" s="220"/>
      <c r="C8" s="235"/>
      <c r="D8" s="88" t="s">
        <v>57</v>
      </c>
      <c r="E8" s="88" t="s">
        <v>57</v>
      </c>
      <c r="F8" s="88" t="s">
        <v>57</v>
      </c>
      <c r="G8" s="88" t="s">
        <v>57</v>
      </c>
      <c r="H8" s="88" t="s">
        <v>57</v>
      </c>
      <c r="I8" s="88" t="s">
        <v>57</v>
      </c>
      <c r="J8" s="88" t="s">
        <v>57</v>
      </c>
      <c r="K8" s="90" t="s">
        <v>422</v>
      </c>
    </row>
    <row r="9" spans="1:11" ht="21.75" customHeight="1">
      <c r="A9" s="29"/>
      <c r="B9" s="48"/>
      <c r="C9" s="29"/>
      <c r="D9" s="29"/>
      <c r="E9" s="29"/>
      <c r="G9" s="3" t="s">
        <v>58</v>
      </c>
      <c r="H9" s="3"/>
      <c r="I9" s="29"/>
      <c r="J9" s="29"/>
      <c r="K9" s="29"/>
    </row>
    <row r="10" spans="1:12" s="37" customFormat="1" ht="21.75" customHeight="1">
      <c r="A10" s="203" t="s">
        <v>2</v>
      </c>
      <c r="B10" s="204"/>
      <c r="C10" s="41">
        <v>142420</v>
      </c>
      <c r="D10" s="59">
        <v>36680</v>
      </c>
      <c r="E10" s="59">
        <v>22920</v>
      </c>
      <c r="F10" s="59">
        <v>19160</v>
      </c>
      <c r="G10" s="59">
        <v>14070</v>
      </c>
      <c r="H10" s="59">
        <v>16660</v>
      </c>
      <c r="I10" s="59">
        <v>12570</v>
      </c>
      <c r="J10" s="59">
        <v>6380</v>
      </c>
      <c r="K10" s="59">
        <v>2160</v>
      </c>
      <c r="L10" s="143"/>
    </row>
    <row r="11" spans="1:12" ht="21.75" customHeight="1">
      <c r="A11" s="199" t="s">
        <v>490</v>
      </c>
      <c r="B11" s="215"/>
      <c r="C11" s="17">
        <v>142120</v>
      </c>
      <c r="D11" s="12">
        <v>36660</v>
      </c>
      <c r="E11" s="12">
        <v>22830</v>
      </c>
      <c r="F11" s="12">
        <v>19060</v>
      </c>
      <c r="G11" s="12">
        <v>14040</v>
      </c>
      <c r="H11" s="12">
        <v>16630</v>
      </c>
      <c r="I11" s="17">
        <v>12570</v>
      </c>
      <c r="J11" s="17">
        <v>6360</v>
      </c>
      <c r="K11" s="12">
        <v>2160</v>
      </c>
      <c r="L11" s="143"/>
    </row>
    <row r="12" spans="1:12" ht="21.75" customHeight="1">
      <c r="A12" s="29"/>
      <c r="B12" s="14" t="s">
        <v>48</v>
      </c>
      <c r="C12" s="17">
        <v>70510</v>
      </c>
      <c r="D12" s="12">
        <v>11610</v>
      </c>
      <c r="E12" s="12">
        <v>10420</v>
      </c>
      <c r="F12" s="12">
        <v>11000</v>
      </c>
      <c r="G12" s="12">
        <v>8880</v>
      </c>
      <c r="H12" s="12">
        <v>11150</v>
      </c>
      <c r="I12" s="12">
        <v>8990</v>
      </c>
      <c r="J12" s="12">
        <v>4890</v>
      </c>
      <c r="K12" s="12">
        <v>1890</v>
      </c>
      <c r="L12" s="143"/>
    </row>
    <row r="13" spans="1:12" ht="21.75" customHeight="1">
      <c r="A13" s="29"/>
      <c r="B13" s="14" t="s">
        <v>49</v>
      </c>
      <c r="C13" s="17">
        <v>67440</v>
      </c>
      <c r="D13" s="12">
        <v>25060</v>
      </c>
      <c r="E13" s="12">
        <v>12400</v>
      </c>
      <c r="F13" s="12">
        <v>8060</v>
      </c>
      <c r="G13" s="12">
        <v>5150</v>
      </c>
      <c r="H13" s="12">
        <v>5480</v>
      </c>
      <c r="I13" s="12">
        <v>3580</v>
      </c>
      <c r="J13" s="12">
        <v>1470</v>
      </c>
      <c r="K13" s="12">
        <v>270</v>
      </c>
      <c r="L13" s="143"/>
    </row>
    <row r="14" spans="1:11" ht="21.75" customHeight="1">
      <c r="A14" s="199" t="s">
        <v>491</v>
      </c>
      <c r="B14" s="215"/>
      <c r="C14" s="247">
        <v>300</v>
      </c>
      <c r="D14" s="248">
        <v>20</v>
      </c>
      <c r="E14" s="248">
        <v>100</v>
      </c>
      <c r="F14" s="248">
        <v>100</v>
      </c>
      <c r="G14" s="248">
        <v>40</v>
      </c>
      <c r="H14" s="248">
        <v>30</v>
      </c>
      <c r="I14" s="249" t="s">
        <v>209</v>
      </c>
      <c r="J14" s="248">
        <v>20</v>
      </c>
      <c r="K14" s="249" t="s">
        <v>209</v>
      </c>
    </row>
    <row r="15" spans="1:11" ht="21.75" customHeight="1">
      <c r="A15" s="253" t="s">
        <v>489</v>
      </c>
      <c r="B15" s="243"/>
      <c r="C15" s="247"/>
      <c r="D15" s="248"/>
      <c r="E15" s="248"/>
      <c r="F15" s="248"/>
      <c r="G15" s="248"/>
      <c r="H15" s="248"/>
      <c r="I15" s="249"/>
      <c r="J15" s="248"/>
      <c r="K15" s="249"/>
    </row>
    <row r="16" spans="1:11" ht="21.75" customHeight="1">
      <c r="A16" s="223"/>
      <c r="B16" s="205"/>
      <c r="C16" s="29"/>
      <c r="D16" s="29"/>
      <c r="E16" s="29"/>
      <c r="G16" s="3" t="s">
        <v>59</v>
      </c>
      <c r="H16" s="3"/>
      <c r="I16" s="29"/>
      <c r="J16" s="29"/>
      <c r="K16" s="29"/>
    </row>
    <row r="17" spans="1:11" s="37" customFormat="1" ht="21.75" customHeight="1">
      <c r="A17" s="203" t="s">
        <v>2</v>
      </c>
      <c r="B17" s="204"/>
      <c r="C17" s="62">
        <v>2.25</v>
      </c>
      <c r="D17" s="62">
        <v>1.5</v>
      </c>
      <c r="E17" s="62">
        <v>1.97</v>
      </c>
      <c r="F17" s="62">
        <v>2.38</v>
      </c>
      <c r="G17" s="62">
        <v>2.77</v>
      </c>
      <c r="H17" s="62">
        <v>3.08</v>
      </c>
      <c r="I17" s="62">
        <v>3.17</v>
      </c>
      <c r="J17" s="62">
        <v>3.28</v>
      </c>
      <c r="K17" s="62">
        <v>3.23</v>
      </c>
    </row>
    <row r="18" spans="1:11" ht="21.75" customHeight="1">
      <c r="A18" s="199" t="s">
        <v>382</v>
      </c>
      <c r="B18" s="215"/>
      <c r="C18" s="26">
        <v>2.25</v>
      </c>
      <c r="D18" s="26">
        <v>1.5</v>
      </c>
      <c r="E18" s="26">
        <v>1.96</v>
      </c>
      <c r="F18" s="26">
        <v>2.37</v>
      </c>
      <c r="G18" s="26">
        <v>2.77</v>
      </c>
      <c r="H18" s="26">
        <v>3.09</v>
      </c>
      <c r="I18" s="26">
        <v>3.17</v>
      </c>
      <c r="J18" s="26">
        <v>3.28</v>
      </c>
      <c r="K18" s="26">
        <v>3.23</v>
      </c>
    </row>
    <row r="19" spans="1:11" ht="21.75" customHeight="1">
      <c r="A19" s="29"/>
      <c r="B19" s="14" t="s">
        <v>48</v>
      </c>
      <c r="C19" s="26">
        <v>2.69</v>
      </c>
      <c r="D19" s="26">
        <v>1.73</v>
      </c>
      <c r="E19" s="26">
        <v>2.11</v>
      </c>
      <c r="F19" s="26">
        <v>2.51</v>
      </c>
      <c r="G19" s="26">
        <v>2.94</v>
      </c>
      <c r="H19" s="26">
        <v>3.29</v>
      </c>
      <c r="I19" s="26">
        <v>3.39</v>
      </c>
      <c r="J19" s="26">
        <v>3.35</v>
      </c>
      <c r="K19" s="26">
        <v>3.39</v>
      </c>
    </row>
    <row r="20" spans="1:11" ht="21.75" customHeight="1">
      <c r="A20" s="29"/>
      <c r="B20" s="14" t="s">
        <v>49</v>
      </c>
      <c r="C20" s="26">
        <v>1.84</v>
      </c>
      <c r="D20" s="26">
        <v>1.39</v>
      </c>
      <c r="E20" s="26">
        <v>1.82</v>
      </c>
      <c r="F20" s="26">
        <v>2.19</v>
      </c>
      <c r="G20" s="26">
        <v>2.48</v>
      </c>
      <c r="H20" s="26">
        <v>2.67</v>
      </c>
      <c r="I20" s="26">
        <v>2.63</v>
      </c>
      <c r="J20" s="26">
        <v>3.06</v>
      </c>
      <c r="K20" s="26">
        <v>2.16</v>
      </c>
    </row>
    <row r="21" spans="1:11" ht="21.75" customHeight="1">
      <c r="A21" s="199" t="s">
        <v>491</v>
      </c>
      <c r="B21" s="215"/>
      <c r="C21" s="246">
        <v>3.22</v>
      </c>
      <c r="D21" s="246">
        <v>1</v>
      </c>
      <c r="E21" s="246">
        <v>4.41</v>
      </c>
      <c r="F21" s="174">
        <v>2.65</v>
      </c>
      <c r="G21" s="246">
        <v>3.61</v>
      </c>
      <c r="H21" s="174">
        <v>2</v>
      </c>
      <c r="I21" s="174" t="s">
        <v>209</v>
      </c>
      <c r="J21" s="174">
        <v>3</v>
      </c>
      <c r="K21" s="174" t="s">
        <v>60</v>
      </c>
    </row>
    <row r="22" spans="1:11" ht="21.75" customHeight="1">
      <c r="A22" s="253" t="s">
        <v>489</v>
      </c>
      <c r="B22" s="243"/>
      <c r="C22" s="246"/>
      <c r="D22" s="246"/>
      <c r="E22" s="246"/>
      <c r="F22" s="174"/>
      <c r="G22" s="246"/>
      <c r="H22" s="174"/>
      <c r="I22" s="174"/>
      <c r="J22" s="174"/>
      <c r="K22" s="174"/>
    </row>
    <row r="23" spans="1:11" ht="21.75" customHeight="1">
      <c r="A23" s="223"/>
      <c r="B23" s="205"/>
      <c r="C23" s="29"/>
      <c r="D23" s="29"/>
      <c r="E23" s="29"/>
      <c r="G23" s="3" t="s">
        <v>406</v>
      </c>
      <c r="H23" s="29"/>
      <c r="I23" s="29"/>
      <c r="J23" s="29"/>
      <c r="K23" s="29"/>
    </row>
    <row r="24" spans="1:11" s="37" customFormat="1" ht="21.75" customHeight="1">
      <c r="A24" s="203" t="s">
        <v>2</v>
      </c>
      <c r="B24" s="204"/>
      <c r="C24" s="62">
        <v>4.25</v>
      </c>
      <c r="D24" s="62">
        <v>3.33</v>
      </c>
      <c r="E24" s="62">
        <v>3.94</v>
      </c>
      <c r="F24" s="62">
        <v>4.46</v>
      </c>
      <c r="G24" s="62">
        <v>4.83</v>
      </c>
      <c r="H24" s="62">
        <v>5.03</v>
      </c>
      <c r="I24" s="62">
        <v>5.32</v>
      </c>
      <c r="J24" s="62">
        <v>5.58</v>
      </c>
      <c r="K24" s="62">
        <v>6.16</v>
      </c>
    </row>
    <row r="25" spans="1:11" ht="21.75" customHeight="1">
      <c r="A25" s="199" t="s">
        <v>382</v>
      </c>
      <c r="B25" s="250"/>
      <c r="C25" s="26">
        <v>4.26</v>
      </c>
      <c r="D25" s="26">
        <v>3.33</v>
      </c>
      <c r="E25" s="26">
        <v>3.95</v>
      </c>
      <c r="F25" s="26">
        <v>4.47</v>
      </c>
      <c r="G25" s="26">
        <v>4.83</v>
      </c>
      <c r="H25" s="26">
        <v>5.03</v>
      </c>
      <c r="I25" s="26">
        <v>5.32</v>
      </c>
      <c r="J25" s="26">
        <v>5.59</v>
      </c>
      <c r="K25" s="26">
        <v>6.16</v>
      </c>
    </row>
    <row r="26" spans="1:11" ht="21.75" customHeight="1">
      <c r="A26" s="29"/>
      <c r="B26" s="14" t="s">
        <v>48</v>
      </c>
      <c r="C26" s="26">
        <v>5.59</v>
      </c>
      <c r="D26" s="26">
        <v>5.04</v>
      </c>
      <c r="E26" s="26">
        <v>5.42</v>
      </c>
      <c r="F26" s="26">
        <v>5.51</v>
      </c>
      <c r="G26" s="26">
        <v>5.69</v>
      </c>
      <c r="H26" s="26">
        <v>5.75</v>
      </c>
      <c r="I26" s="26">
        <v>5.96</v>
      </c>
      <c r="J26" s="26">
        <v>5.97</v>
      </c>
      <c r="K26" s="26">
        <v>6.48</v>
      </c>
    </row>
    <row r="27" spans="1:11" ht="21.75" customHeight="1">
      <c r="A27" s="29"/>
      <c r="B27" s="14" t="s">
        <v>49</v>
      </c>
      <c r="C27" s="26">
        <v>2.86</v>
      </c>
      <c r="D27" s="26">
        <v>2.54</v>
      </c>
      <c r="E27" s="26">
        <v>2.71</v>
      </c>
      <c r="F27" s="26">
        <v>3.05</v>
      </c>
      <c r="G27" s="26">
        <v>3.36</v>
      </c>
      <c r="H27" s="26">
        <v>3.57</v>
      </c>
      <c r="I27" s="26">
        <v>3.72</v>
      </c>
      <c r="J27" s="26">
        <v>4.31</v>
      </c>
      <c r="K27" s="26">
        <v>3.94</v>
      </c>
    </row>
    <row r="28" spans="1:11" ht="21.75" customHeight="1">
      <c r="A28" s="199" t="s">
        <v>491</v>
      </c>
      <c r="B28" s="215"/>
      <c r="C28" s="246">
        <v>2.48</v>
      </c>
      <c r="D28" s="246">
        <v>2</v>
      </c>
      <c r="E28" s="246">
        <v>2.73</v>
      </c>
      <c r="F28" s="246">
        <v>1.98</v>
      </c>
      <c r="G28" s="246">
        <v>3</v>
      </c>
      <c r="H28" s="246">
        <v>2</v>
      </c>
      <c r="I28" s="174" t="s">
        <v>209</v>
      </c>
      <c r="J28" s="246">
        <v>4</v>
      </c>
      <c r="K28" s="174" t="s">
        <v>209</v>
      </c>
    </row>
    <row r="29" spans="1:11" ht="21.75" customHeight="1">
      <c r="A29" s="253" t="s">
        <v>489</v>
      </c>
      <c r="B29" s="243"/>
      <c r="C29" s="246"/>
      <c r="D29" s="246"/>
      <c r="E29" s="246"/>
      <c r="F29" s="246"/>
      <c r="G29" s="246"/>
      <c r="H29" s="246"/>
      <c r="I29" s="174"/>
      <c r="J29" s="246"/>
      <c r="K29" s="174"/>
    </row>
    <row r="30" spans="1:11" ht="3" customHeight="1">
      <c r="A30" s="251"/>
      <c r="B30" s="252"/>
      <c r="C30" s="39"/>
      <c r="D30" s="39"/>
      <c r="E30" s="39"/>
      <c r="F30" s="39"/>
      <c r="G30" s="39"/>
      <c r="H30" s="39"/>
      <c r="I30" s="39"/>
      <c r="J30" s="39"/>
      <c r="K30" s="39"/>
    </row>
    <row r="31" ht="3" customHeight="1"/>
    <row r="32" ht="12">
      <c r="A32" s="40" t="s">
        <v>331</v>
      </c>
    </row>
    <row r="33" ht="12">
      <c r="A33" s="50" t="s">
        <v>493</v>
      </c>
    </row>
    <row r="34" ht="12">
      <c r="A34" s="50" t="s">
        <v>492</v>
      </c>
    </row>
  </sheetData>
  <mergeCells count="46">
    <mergeCell ref="A1:K1"/>
    <mergeCell ref="C6:C8"/>
    <mergeCell ref="A30:B30"/>
    <mergeCell ref="A21:B21"/>
    <mergeCell ref="A22:B22"/>
    <mergeCell ref="A28:B28"/>
    <mergeCell ref="A29:B29"/>
    <mergeCell ref="A10:B10"/>
    <mergeCell ref="A14:B14"/>
    <mergeCell ref="A15:B15"/>
    <mergeCell ref="A25:B25"/>
    <mergeCell ref="A24:B24"/>
    <mergeCell ref="A11:B11"/>
    <mergeCell ref="A18:B18"/>
    <mergeCell ref="A17:B17"/>
    <mergeCell ref="A16:B16"/>
    <mergeCell ref="A23:B23"/>
    <mergeCell ref="A3:K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C21:C22"/>
    <mergeCell ref="D21:D22"/>
    <mergeCell ref="E21:E22"/>
    <mergeCell ref="F21:F22"/>
    <mergeCell ref="K28:K29"/>
    <mergeCell ref="G21:G22"/>
    <mergeCell ref="H21:H22"/>
    <mergeCell ref="I21:I22"/>
    <mergeCell ref="J21:J22"/>
    <mergeCell ref="A6:B8"/>
    <mergeCell ref="K21:K22"/>
    <mergeCell ref="C28:C29"/>
    <mergeCell ref="D28:D29"/>
    <mergeCell ref="E28:E29"/>
    <mergeCell ref="F28:F29"/>
    <mergeCell ref="G28:G29"/>
    <mergeCell ref="H28:H29"/>
    <mergeCell ref="I28:I29"/>
    <mergeCell ref="J28:J2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:M1"/>
    </sheetView>
  </sheetViews>
  <sheetFormatPr defaultColWidth="9.00390625" defaultRowHeight="12" customHeight="1"/>
  <cols>
    <col min="1" max="5" width="1.75390625" style="63" customWidth="1"/>
    <col min="6" max="6" width="23.75390625" style="63" customWidth="1"/>
    <col min="7" max="9" width="7.875" style="63" customWidth="1"/>
    <col min="10" max="10" width="10.50390625" style="63" customWidth="1"/>
    <col min="11" max="11" width="8.625" style="63" customWidth="1"/>
    <col min="12" max="12" width="6.75390625" style="63" customWidth="1"/>
    <col min="13" max="13" width="9.125" style="63" customWidth="1"/>
    <col min="14" max="16384" width="8.875" style="63" customWidth="1"/>
  </cols>
  <sheetData>
    <row r="1" spans="1:13" s="7" customFormat="1" ht="18" customHeight="1">
      <c r="A1" s="216" t="s">
        <v>332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1" s="27" customFormat="1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3" ht="12" customHeight="1">
      <c r="A3" s="178" t="s">
        <v>61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ht="12" customHeight="1">
      <c r="M4" s="64" t="s">
        <v>378</v>
      </c>
    </row>
    <row r="5" ht="3" customHeight="1">
      <c r="M5" s="64"/>
    </row>
    <row r="6" spans="1:13" ht="18" customHeight="1">
      <c r="A6" s="189" t="s">
        <v>321</v>
      </c>
      <c r="B6" s="189"/>
      <c r="C6" s="189"/>
      <c r="D6" s="189"/>
      <c r="E6" s="189"/>
      <c r="F6" s="190"/>
      <c r="G6" s="255" t="s">
        <v>393</v>
      </c>
      <c r="H6" s="255"/>
      <c r="I6" s="268"/>
      <c r="J6" s="264" t="s">
        <v>470</v>
      </c>
      <c r="K6" s="254" t="s">
        <v>394</v>
      </c>
      <c r="L6" s="255"/>
      <c r="M6" s="255"/>
    </row>
    <row r="7" spans="1:13" ht="27" customHeight="1">
      <c r="A7" s="261"/>
      <c r="B7" s="261"/>
      <c r="C7" s="261"/>
      <c r="D7" s="261"/>
      <c r="E7" s="261"/>
      <c r="F7" s="181"/>
      <c r="G7" s="258" t="s">
        <v>2</v>
      </c>
      <c r="H7" s="262" t="s">
        <v>468</v>
      </c>
      <c r="I7" s="262" t="s">
        <v>469</v>
      </c>
      <c r="J7" s="265"/>
      <c r="K7" s="256" t="s">
        <v>320</v>
      </c>
      <c r="L7" s="258" t="s">
        <v>319</v>
      </c>
      <c r="M7" s="259" t="s">
        <v>471</v>
      </c>
    </row>
    <row r="8" spans="1:13" ht="21.75" customHeight="1">
      <c r="A8" s="191"/>
      <c r="B8" s="191"/>
      <c r="C8" s="191"/>
      <c r="D8" s="191"/>
      <c r="E8" s="191"/>
      <c r="F8" s="182"/>
      <c r="G8" s="257"/>
      <c r="H8" s="263"/>
      <c r="I8" s="263"/>
      <c r="J8" s="266"/>
      <c r="K8" s="257"/>
      <c r="L8" s="257"/>
      <c r="M8" s="260"/>
    </row>
    <row r="9" spans="1:13" ht="4.5" customHeight="1">
      <c r="A9" s="19"/>
      <c r="B9" s="19"/>
      <c r="C9" s="19"/>
      <c r="D9" s="19"/>
      <c r="E9" s="19"/>
      <c r="F9" s="19"/>
      <c r="G9" s="70"/>
      <c r="H9" s="19"/>
      <c r="I9" s="19"/>
      <c r="J9" s="19"/>
      <c r="K9" s="19"/>
      <c r="L9" s="19"/>
      <c r="M9" s="19"/>
    </row>
    <row r="10" spans="1:13" s="68" customFormat="1" ht="18" customHeight="1">
      <c r="A10" s="269" t="s">
        <v>2</v>
      </c>
      <c r="B10" s="269"/>
      <c r="C10" s="269"/>
      <c r="D10" s="269"/>
      <c r="E10" s="269"/>
      <c r="F10" s="269"/>
      <c r="G10" s="158">
        <v>165050</v>
      </c>
      <c r="H10" s="41">
        <v>142120</v>
      </c>
      <c r="I10" s="41">
        <v>22930</v>
      </c>
      <c r="J10" s="41">
        <v>390</v>
      </c>
      <c r="K10" s="41">
        <v>142120</v>
      </c>
      <c r="L10" s="41">
        <v>580</v>
      </c>
      <c r="M10" s="41">
        <v>390</v>
      </c>
    </row>
    <row r="11" spans="1:13" ht="9" customHeight="1">
      <c r="A11" s="19"/>
      <c r="B11" s="19"/>
      <c r="C11" s="19"/>
      <c r="D11" s="19"/>
      <c r="E11" s="19"/>
      <c r="F11" s="19"/>
      <c r="G11" s="159"/>
      <c r="H11" s="17"/>
      <c r="I11" s="17"/>
      <c r="J11" s="17"/>
      <c r="K11" s="17"/>
      <c r="L11" s="17"/>
      <c r="M11" s="17"/>
    </row>
    <row r="12" spans="2:13" ht="15.75" customHeight="1">
      <c r="B12" s="267" t="s">
        <v>62</v>
      </c>
      <c r="C12" s="267"/>
      <c r="D12" s="267"/>
      <c r="E12" s="267"/>
      <c r="F12" s="267"/>
      <c r="G12" s="160">
        <v>165050</v>
      </c>
      <c r="H12" s="126">
        <v>142120</v>
      </c>
      <c r="I12" s="56">
        <v>22930</v>
      </c>
      <c r="J12" s="56">
        <v>390</v>
      </c>
      <c r="K12" s="56">
        <v>142120</v>
      </c>
      <c r="L12" s="56">
        <v>580</v>
      </c>
      <c r="M12" s="17">
        <v>390</v>
      </c>
    </row>
    <row r="13" spans="2:13" ht="15.75" customHeight="1">
      <c r="B13" s="19"/>
      <c r="C13" s="267" t="s">
        <v>63</v>
      </c>
      <c r="D13" s="270"/>
      <c r="E13" s="270"/>
      <c r="F13" s="270"/>
      <c r="G13" s="160">
        <v>163270</v>
      </c>
      <c r="H13" s="56">
        <v>140440</v>
      </c>
      <c r="I13" s="56">
        <v>22830</v>
      </c>
      <c r="J13" s="56">
        <v>360</v>
      </c>
      <c r="K13" s="56">
        <v>140440</v>
      </c>
      <c r="L13" s="56">
        <v>580</v>
      </c>
      <c r="M13" s="17">
        <v>360</v>
      </c>
    </row>
    <row r="14" spans="2:13" ht="15.75" customHeight="1">
      <c r="B14" s="19"/>
      <c r="C14" s="10"/>
      <c r="D14" s="267" t="s">
        <v>64</v>
      </c>
      <c r="E14" s="270"/>
      <c r="F14" s="270"/>
      <c r="G14" s="160">
        <v>22120</v>
      </c>
      <c r="H14" s="56">
        <v>18750</v>
      </c>
      <c r="I14" s="56">
        <v>3370</v>
      </c>
      <c r="J14" s="56">
        <v>40</v>
      </c>
      <c r="K14" s="56">
        <v>18750</v>
      </c>
      <c r="L14" s="56">
        <v>80</v>
      </c>
      <c r="M14" s="17">
        <v>40</v>
      </c>
    </row>
    <row r="15" spans="2:13" ht="15.75" customHeight="1">
      <c r="B15" s="19"/>
      <c r="C15" s="10"/>
      <c r="D15" s="10"/>
      <c r="E15" s="267" t="s">
        <v>65</v>
      </c>
      <c r="F15" s="267"/>
      <c r="G15" s="160">
        <v>6850</v>
      </c>
      <c r="H15" s="56">
        <v>6070</v>
      </c>
      <c r="I15" s="56">
        <v>780</v>
      </c>
      <c r="J15" s="56">
        <v>20</v>
      </c>
      <c r="K15" s="56">
        <v>6070</v>
      </c>
      <c r="L15" s="56" t="s">
        <v>343</v>
      </c>
      <c r="M15" s="56">
        <v>20</v>
      </c>
    </row>
    <row r="16" spans="1:13" ht="15.75" customHeight="1">
      <c r="A16" s="19"/>
      <c r="C16" s="10"/>
      <c r="D16" s="10"/>
      <c r="E16" s="10"/>
      <c r="F16" s="10" t="s">
        <v>66</v>
      </c>
      <c r="G16" s="160" t="s">
        <v>343</v>
      </c>
      <c r="H16" s="56" t="s">
        <v>343</v>
      </c>
      <c r="I16" s="56" t="s">
        <v>343</v>
      </c>
      <c r="J16" s="56" t="s">
        <v>343</v>
      </c>
      <c r="K16" s="56" t="s">
        <v>343</v>
      </c>
      <c r="L16" s="56" t="s">
        <v>343</v>
      </c>
      <c r="M16" s="56" t="s">
        <v>343</v>
      </c>
    </row>
    <row r="17" spans="1:13" ht="15.75" customHeight="1">
      <c r="A17" s="19"/>
      <c r="C17" s="10"/>
      <c r="D17" s="10"/>
      <c r="E17" s="10"/>
      <c r="F17" s="10" t="s">
        <v>67</v>
      </c>
      <c r="G17" s="160">
        <v>1300</v>
      </c>
      <c r="H17" s="56">
        <v>1160</v>
      </c>
      <c r="I17" s="56">
        <v>140</v>
      </c>
      <c r="J17" s="56" t="s">
        <v>343</v>
      </c>
      <c r="K17" s="56">
        <v>1160</v>
      </c>
      <c r="L17" s="56" t="s">
        <v>343</v>
      </c>
      <c r="M17" s="56" t="s">
        <v>343</v>
      </c>
    </row>
    <row r="18" spans="1:13" ht="15.75" customHeight="1">
      <c r="A18" s="19"/>
      <c r="C18" s="10"/>
      <c r="D18" s="10"/>
      <c r="E18" s="10"/>
      <c r="F18" s="10" t="s">
        <v>68</v>
      </c>
      <c r="G18" s="160">
        <v>2110</v>
      </c>
      <c r="H18" s="56">
        <v>2020</v>
      </c>
      <c r="I18" s="56">
        <v>100</v>
      </c>
      <c r="J18" s="56" t="s">
        <v>343</v>
      </c>
      <c r="K18" s="56">
        <v>2020</v>
      </c>
      <c r="L18" s="56" t="s">
        <v>343</v>
      </c>
      <c r="M18" s="56" t="s">
        <v>343</v>
      </c>
    </row>
    <row r="19" spans="1:13" ht="15.75" customHeight="1">
      <c r="A19" s="19"/>
      <c r="C19" s="10"/>
      <c r="D19" s="10"/>
      <c r="E19" s="10"/>
      <c r="F19" s="10" t="s">
        <v>69</v>
      </c>
      <c r="G19" s="160">
        <v>3430</v>
      </c>
      <c r="H19" s="56">
        <v>2890</v>
      </c>
      <c r="I19" s="56">
        <v>540</v>
      </c>
      <c r="J19" s="56">
        <v>20</v>
      </c>
      <c r="K19" s="56">
        <v>2890</v>
      </c>
      <c r="L19" s="56" t="s">
        <v>343</v>
      </c>
      <c r="M19" s="56">
        <v>20</v>
      </c>
    </row>
    <row r="20" spans="3:13" ht="15.75" customHeight="1">
      <c r="C20" s="10"/>
      <c r="D20" s="10"/>
      <c r="E20" s="267" t="s">
        <v>70</v>
      </c>
      <c r="F20" s="267"/>
      <c r="G20" s="160">
        <v>15270</v>
      </c>
      <c r="H20" s="56">
        <v>12680</v>
      </c>
      <c r="I20" s="56">
        <v>2590</v>
      </c>
      <c r="J20" s="56">
        <v>20</v>
      </c>
      <c r="K20" s="56">
        <v>12680</v>
      </c>
      <c r="L20" s="56">
        <v>80</v>
      </c>
      <c r="M20" s="17">
        <v>20</v>
      </c>
    </row>
    <row r="21" spans="1:13" ht="15.75" customHeight="1">
      <c r="A21" s="19"/>
      <c r="C21" s="10"/>
      <c r="D21" s="10"/>
      <c r="E21" s="10"/>
      <c r="F21" s="10" t="s">
        <v>71</v>
      </c>
      <c r="G21" s="160">
        <v>7200</v>
      </c>
      <c r="H21" s="56">
        <v>6210</v>
      </c>
      <c r="I21" s="56">
        <v>980</v>
      </c>
      <c r="J21" s="56">
        <v>20</v>
      </c>
      <c r="K21" s="56">
        <v>6210</v>
      </c>
      <c r="L21" s="56">
        <v>60</v>
      </c>
      <c r="M21" s="56">
        <v>20</v>
      </c>
    </row>
    <row r="22" spans="1:13" ht="15.75" customHeight="1">
      <c r="A22" s="19"/>
      <c r="C22" s="10"/>
      <c r="D22" s="10"/>
      <c r="E22" s="10"/>
      <c r="F22" s="10" t="s">
        <v>72</v>
      </c>
      <c r="G22" s="160">
        <v>8070</v>
      </c>
      <c r="H22" s="56">
        <v>6470</v>
      </c>
      <c r="I22" s="56">
        <v>1610</v>
      </c>
      <c r="J22" s="56" t="s">
        <v>343</v>
      </c>
      <c r="K22" s="56">
        <v>6470</v>
      </c>
      <c r="L22" s="56">
        <v>20</v>
      </c>
      <c r="M22" s="56" t="s">
        <v>343</v>
      </c>
    </row>
    <row r="23" spans="3:13" ht="15.75" customHeight="1">
      <c r="C23" s="10"/>
      <c r="D23" s="267" t="s">
        <v>73</v>
      </c>
      <c r="E23" s="267"/>
      <c r="F23" s="270"/>
      <c r="G23" s="160">
        <v>36560</v>
      </c>
      <c r="H23" s="56">
        <v>30780</v>
      </c>
      <c r="I23" s="56">
        <v>5770</v>
      </c>
      <c r="J23" s="56">
        <v>120</v>
      </c>
      <c r="K23" s="56">
        <v>30780</v>
      </c>
      <c r="L23" s="56">
        <v>100</v>
      </c>
      <c r="M23" s="17">
        <v>120</v>
      </c>
    </row>
    <row r="24" spans="3:13" ht="15.75" customHeight="1">
      <c r="C24" s="10"/>
      <c r="D24" s="10"/>
      <c r="E24" s="267" t="s">
        <v>74</v>
      </c>
      <c r="F24" s="267"/>
      <c r="G24" s="160">
        <v>12030</v>
      </c>
      <c r="H24" s="56">
        <v>9650</v>
      </c>
      <c r="I24" s="56">
        <v>2380</v>
      </c>
      <c r="J24" s="56">
        <v>70</v>
      </c>
      <c r="K24" s="56">
        <v>9650</v>
      </c>
      <c r="L24" s="56">
        <v>40</v>
      </c>
      <c r="M24" s="17">
        <v>70</v>
      </c>
    </row>
    <row r="25" spans="3:13" ht="15.75" customHeight="1">
      <c r="C25" s="10"/>
      <c r="D25" s="10"/>
      <c r="E25" s="10"/>
      <c r="F25" s="10" t="s">
        <v>75</v>
      </c>
      <c r="G25" s="160">
        <v>8020</v>
      </c>
      <c r="H25" s="56">
        <v>6440</v>
      </c>
      <c r="I25" s="56">
        <v>1580</v>
      </c>
      <c r="J25" s="56">
        <v>50</v>
      </c>
      <c r="K25" s="56">
        <v>6440</v>
      </c>
      <c r="L25" s="56">
        <v>40</v>
      </c>
      <c r="M25" s="17">
        <v>50</v>
      </c>
    </row>
    <row r="26" spans="3:13" ht="15.75" customHeight="1">
      <c r="C26" s="10"/>
      <c r="D26" s="10"/>
      <c r="E26" s="10"/>
      <c r="F26" s="10" t="s">
        <v>318</v>
      </c>
      <c r="G26" s="160">
        <v>4010</v>
      </c>
      <c r="H26" s="56">
        <v>3210</v>
      </c>
      <c r="I26" s="56">
        <v>800</v>
      </c>
      <c r="J26" s="56">
        <v>10</v>
      </c>
      <c r="K26" s="56">
        <v>3210</v>
      </c>
      <c r="L26" s="56" t="s">
        <v>343</v>
      </c>
      <c r="M26" s="56">
        <v>10</v>
      </c>
    </row>
    <row r="27" spans="3:13" ht="15.75" customHeight="1">
      <c r="C27" s="10"/>
      <c r="D27" s="10"/>
      <c r="E27" s="267" t="s">
        <v>76</v>
      </c>
      <c r="F27" s="267"/>
      <c r="G27" s="160">
        <v>24530</v>
      </c>
      <c r="H27" s="56">
        <v>21140</v>
      </c>
      <c r="I27" s="56">
        <v>3390</v>
      </c>
      <c r="J27" s="56">
        <v>50</v>
      </c>
      <c r="K27" s="56">
        <v>21140</v>
      </c>
      <c r="L27" s="56">
        <v>60</v>
      </c>
      <c r="M27" s="17">
        <v>50</v>
      </c>
    </row>
    <row r="28" spans="3:13" ht="15.75" customHeight="1">
      <c r="C28" s="10"/>
      <c r="D28" s="10"/>
      <c r="E28" s="10"/>
      <c r="F28" s="10" t="s">
        <v>77</v>
      </c>
      <c r="G28" s="160">
        <v>530</v>
      </c>
      <c r="H28" s="56">
        <v>450</v>
      </c>
      <c r="I28" s="56">
        <v>80</v>
      </c>
      <c r="J28" s="56" t="s">
        <v>343</v>
      </c>
      <c r="K28" s="56">
        <v>450</v>
      </c>
      <c r="L28" s="56" t="s">
        <v>343</v>
      </c>
      <c r="M28" s="56" t="s">
        <v>343</v>
      </c>
    </row>
    <row r="29" spans="3:13" ht="15.75" customHeight="1">
      <c r="C29" s="10"/>
      <c r="D29" s="10"/>
      <c r="E29" s="10"/>
      <c r="F29" s="10" t="s">
        <v>78</v>
      </c>
      <c r="G29" s="160">
        <v>24000</v>
      </c>
      <c r="H29" s="56">
        <v>20690</v>
      </c>
      <c r="I29" s="56">
        <v>3310</v>
      </c>
      <c r="J29" s="56">
        <v>50</v>
      </c>
      <c r="K29" s="56">
        <v>20690</v>
      </c>
      <c r="L29" s="56">
        <v>60</v>
      </c>
      <c r="M29" s="17">
        <v>50</v>
      </c>
    </row>
    <row r="30" spans="3:13" ht="15.75" customHeight="1">
      <c r="C30" s="10"/>
      <c r="D30" s="267" t="s">
        <v>79</v>
      </c>
      <c r="E30" s="267"/>
      <c r="F30" s="267"/>
      <c r="G30" s="160">
        <v>104600</v>
      </c>
      <c r="H30" s="56">
        <v>90910</v>
      </c>
      <c r="I30" s="56">
        <v>13690</v>
      </c>
      <c r="J30" s="56">
        <v>210</v>
      </c>
      <c r="K30" s="56">
        <v>90910</v>
      </c>
      <c r="L30" s="56">
        <v>400</v>
      </c>
      <c r="M30" s="17">
        <v>210</v>
      </c>
    </row>
    <row r="31" spans="3:13" ht="15.75" customHeight="1">
      <c r="C31" s="10"/>
      <c r="D31" s="10"/>
      <c r="E31" s="267" t="s">
        <v>80</v>
      </c>
      <c r="F31" s="267"/>
      <c r="G31" s="160">
        <v>53810</v>
      </c>
      <c r="H31" s="56">
        <v>45920</v>
      </c>
      <c r="I31" s="56">
        <v>7890</v>
      </c>
      <c r="J31" s="56">
        <v>50</v>
      </c>
      <c r="K31" s="56">
        <v>45920</v>
      </c>
      <c r="L31" s="56">
        <v>210</v>
      </c>
      <c r="M31" s="17">
        <v>50</v>
      </c>
    </row>
    <row r="32" spans="1:13" ht="15.75" customHeight="1">
      <c r="A32" s="19"/>
      <c r="D32" s="10"/>
      <c r="E32" s="10"/>
      <c r="F32" s="10" t="s">
        <v>81</v>
      </c>
      <c r="G32" s="160" t="s">
        <v>343</v>
      </c>
      <c r="H32" s="56" t="s">
        <v>343</v>
      </c>
      <c r="I32" s="56" t="s">
        <v>343</v>
      </c>
      <c r="J32" s="56" t="s">
        <v>343</v>
      </c>
      <c r="K32" s="56" t="s">
        <v>343</v>
      </c>
      <c r="L32" s="56" t="s">
        <v>343</v>
      </c>
      <c r="M32" s="56" t="s">
        <v>343</v>
      </c>
    </row>
    <row r="33" spans="1:13" ht="15.75" customHeight="1">
      <c r="A33" s="19"/>
      <c r="D33" s="10"/>
      <c r="E33" s="10"/>
      <c r="F33" s="10" t="s">
        <v>82</v>
      </c>
      <c r="G33" s="160">
        <v>1100</v>
      </c>
      <c r="H33" s="56">
        <v>860</v>
      </c>
      <c r="I33" s="56">
        <v>240</v>
      </c>
      <c r="J33" s="56" t="s">
        <v>343</v>
      </c>
      <c r="K33" s="56">
        <v>860</v>
      </c>
      <c r="L33" s="56" t="s">
        <v>343</v>
      </c>
      <c r="M33" s="56" t="s">
        <v>343</v>
      </c>
    </row>
    <row r="34" spans="1:13" ht="15.75" customHeight="1">
      <c r="A34" s="19"/>
      <c r="D34" s="10"/>
      <c r="E34" s="10"/>
      <c r="F34" s="10" t="s">
        <v>83</v>
      </c>
      <c r="G34" s="160">
        <v>22640</v>
      </c>
      <c r="H34" s="56">
        <v>18680</v>
      </c>
      <c r="I34" s="56">
        <v>3950</v>
      </c>
      <c r="J34" s="56">
        <v>20</v>
      </c>
      <c r="K34" s="56">
        <v>18680</v>
      </c>
      <c r="L34" s="56">
        <v>40</v>
      </c>
      <c r="M34" s="17">
        <v>20</v>
      </c>
    </row>
    <row r="35" spans="1:13" ht="15.75" customHeight="1">
      <c r="A35" s="19"/>
      <c r="D35" s="10"/>
      <c r="E35" s="10"/>
      <c r="F35" s="10" t="s">
        <v>84</v>
      </c>
      <c r="G35" s="160">
        <v>6800</v>
      </c>
      <c r="H35" s="56">
        <v>5810</v>
      </c>
      <c r="I35" s="56">
        <v>990</v>
      </c>
      <c r="J35" s="56">
        <v>20</v>
      </c>
      <c r="K35" s="56">
        <v>5810</v>
      </c>
      <c r="L35" s="56">
        <v>20</v>
      </c>
      <c r="M35" s="56">
        <v>20</v>
      </c>
    </row>
    <row r="36" spans="1:13" ht="15.75" customHeight="1">
      <c r="A36" s="19"/>
      <c r="D36" s="10"/>
      <c r="E36" s="10"/>
      <c r="F36" s="10" t="s">
        <v>85</v>
      </c>
      <c r="G36" s="160">
        <v>23270</v>
      </c>
      <c r="H36" s="56">
        <v>20570</v>
      </c>
      <c r="I36" s="56">
        <v>2700</v>
      </c>
      <c r="J36" s="56">
        <v>10</v>
      </c>
      <c r="K36" s="56">
        <v>20570</v>
      </c>
      <c r="L36" s="56">
        <v>150</v>
      </c>
      <c r="M36" s="17">
        <v>10</v>
      </c>
    </row>
    <row r="37" spans="3:13" ht="15.75" customHeight="1">
      <c r="C37" s="10"/>
      <c r="D37" s="10"/>
      <c r="E37" s="267" t="s">
        <v>86</v>
      </c>
      <c r="F37" s="267"/>
      <c r="G37" s="160">
        <v>43040</v>
      </c>
      <c r="H37" s="56">
        <v>37980</v>
      </c>
      <c r="I37" s="56">
        <v>5070</v>
      </c>
      <c r="J37" s="56">
        <v>130</v>
      </c>
      <c r="K37" s="56">
        <v>37980</v>
      </c>
      <c r="L37" s="56">
        <v>130</v>
      </c>
      <c r="M37" s="17">
        <v>130</v>
      </c>
    </row>
    <row r="38" spans="1:13" ht="15.75" customHeight="1">
      <c r="A38" s="19"/>
      <c r="C38" s="19"/>
      <c r="D38" s="19"/>
      <c r="E38" s="19"/>
      <c r="F38" s="97" t="s">
        <v>388</v>
      </c>
      <c r="G38" s="160" t="s">
        <v>343</v>
      </c>
      <c r="H38" s="56" t="s">
        <v>343</v>
      </c>
      <c r="I38" s="56" t="s">
        <v>343</v>
      </c>
      <c r="J38" s="56" t="s">
        <v>343</v>
      </c>
      <c r="K38" s="56" t="s">
        <v>343</v>
      </c>
      <c r="L38" s="56" t="s">
        <v>343</v>
      </c>
      <c r="M38" s="56" t="s">
        <v>343</v>
      </c>
    </row>
    <row r="39" spans="1:13" ht="15.75" customHeight="1">
      <c r="A39" s="19"/>
      <c r="C39" s="19"/>
      <c r="D39" s="19"/>
      <c r="E39" s="19"/>
      <c r="F39" s="155" t="s">
        <v>218</v>
      </c>
      <c r="G39" s="160">
        <v>36350</v>
      </c>
      <c r="H39" s="56">
        <v>31850</v>
      </c>
      <c r="I39" s="56">
        <v>4500</v>
      </c>
      <c r="J39" s="56">
        <v>60</v>
      </c>
      <c r="K39" s="56">
        <v>31850</v>
      </c>
      <c r="L39" s="56">
        <v>120</v>
      </c>
      <c r="M39" s="17">
        <v>60</v>
      </c>
    </row>
    <row r="40" spans="1:13" ht="15.75" customHeight="1">
      <c r="A40" s="19"/>
      <c r="C40" s="10"/>
      <c r="D40" s="10"/>
      <c r="E40" s="10"/>
      <c r="F40" s="155" t="s">
        <v>389</v>
      </c>
      <c r="G40" s="160">
        <v>2870</v>
      </c>
      <c r="H40" s="56">
        <v>2570</v>
      </c>
      <c r="I40" s="56">
        <v>300</v>
      </c>
      <c r="J40" s="56">
        <v>60</v>
      </c>
      <c r="K40" s="56">
        <v>2570</v>
      </c>
      <c r="L40" s="56" t="s">
        <v>343</v>
      </c>
      <c r="M40" s="17">
        <v>60</v>
      </c>
    </row>
    <row r="41" spans="1:13" ht="15.75" customHeight="1">
      <c r="A41" s="19"/>
      <c r="C41" s="10"/>
      <c r="D41" s="10"/>
      <c r="E41" s="10"/>
      <c r="F41" s="24" t="s">
        <v>87</v>
      </c>
      <c r="G41" s="160">
        <v>3820</v>
      </c>
      <c r="H41" s="56">
        <v>3550</v>
      </c>
      <c r="I41" s="56">
        <v>270</v>
      </c>
      <c r="J41" s="56" t="s">
        <v>343</v>
      </c>
      <c r="K41" s="56">
        <v>3550</v>
      </c>
      <c r="L41" s="56">
        <v>10</v>
      </c>
      <c r="M41" s="56" t="s">
        <v>343</v>
      </c>
    </row>
    <row r="42" spans="2:13" ht="15.75" customHeight="1">
      <c r="B42" s="19"/>
      <c r="C42" s="10"/>
      <c r="D42" s="10"/>
      <c r="E42" s="267" t="s">
        <v>390</v>
      </c>
      <c r="F42" s="267"/>
      <c r="G42" s="160">
        <v>7750</v>
      </c>
      <c r="H42" s="56">
        <v>7010</v>
      </c>
      <c r="I42" s="56">
        <v>740</v>
      </c>
      <c r="J42" s="56">
        <v>40</v>
      </c>
      <c r="K42" s="56">
        <v>7010</v>
      </c>
      <c r="L42" s="56">
        <v>60</v>
      </c>
      <c r="M42" s="56">
        <v>40</v>
      </c>
    </row>
    <row r="43" spans="1:13" ht="15.75" customHeight="1">
      <c r="A43" s="19"/>
      <c r="C43" s="10"/>
      <c r="D43" s="10"/>
      <c r="E43" s="10"/>
      <c r="F43" s="155" t="s">
        <v>88</v>
      </c>
      <c r="G43" s="160" t="s">
        <v>343</v>
      </c>
      <c r="H43" s="56" t="s">
        <v>343</v>
      </c>
      <c r="I43" s="56" t="s">
        <v>343</v>
      </c>
      <c r="J43" s="56" t="s">
        <v>343</v>
      </c>
      <c r="K43" s="56" t="s">
        <v>343</v>
      </c>
      <c r="L43" s="56" t="s">
        <v>343</v>
      </c>
      <c r="M43" s="56" t="s">
        <v>343</v>
      </c>
    </row>
    <row r="44" spans="1:13" ht="15.75" customHeight="1">
      <c r="A44" s="19"/>
      <c r="C44" s="10"/>
      <c r="D44" s="10"/>
      <c r="E44" s="10"/>
      <c r="F44" s="155" t="s">
        <v>89</v>
      </c>
      <c r="G44" s="160">
        <v>7750</v>
      </c>
      <c r="H44" s="56">
        <v>7010</v>
      </c>
      <c r="I44" s="56">
        <v>740</v>
      </c>
      <c r="J44" s="56">
        <v>40</v>
      </c>
      <c r="K44" s="56">
        <v>7010</v>
      </c>
      <c r="L44" s="56">
        <v>60</v>
      </c>
      <c r="M44" s="56">
        <v>40</v>
      </c>
    </row>
    <row r="45" spans="1:13" ht="15.75" customHeight="1">
      <c r="A45" s="19"/>
      <c r="C45" s="10"/>
      <c r="D45" s="10"/>
      <c r="E45" s="10"/>
      <c r="F45" s="10" t="s">
        <v>391</v>
      </c>
      <c r="G45" s="160" t="s">
        <v>343</v>
      </c>
      <c r="H45" s="56" t="s">
        <v>343</v>
      </c>
      <c r="I45" s="56" t="s">
        <v>343</v>
      </c>
      <c r="J45" s="56" t="s">
        <v>343</v>
      </c>
      <c r="K45" s="56" t="s">
        <v>343</v>
      </c>
      <c r="L45" s="56" t="s">
        <v>343</v>
      </c>
      <c r="M45" s="56" t="s">
        <v>343</v>
      </c>
    </row>
    <row r="46" spans="2:13" ht="15.75" customHeight="1">
      <c r="B46" s="19"/>
      <c r="C46" s="267" t="s">
        <v>90</v>
      </c>
      <c r="D46" s="270"/>
      <c r="E46" s="270"/>
      <c r="F46" s="267"/>
      <c r="G46" s="160">
        <v>1770</v>
      </c>
      <c r="H46" s="56">
        <v>1680</v>
      </c>
      <c r="I46" s="56">
        <v>90</v>
      </c>
      <c r="J46" s="56">
        <v>30</v>
      </c>
      <c r="K46" s="56">
        <v>1680</v>
      </c>
      <c r="L46" s="56" t="s">
        <v>343</v>
      </c>
      <c r="M46" s="17">
        <v>30</v>
      </c>
    </row>
    <row r="47" spans="2:13" ht="15.75" customHeight="1">
      <c r="B47" s="19"/>
      <c r="C47" s="267" t="s">
        <v>392</v>
      </c>
      <c r="D47" s="270"/>
      <c r="E47" s="270"/>
      <c r="F47" s="270"/>
      <c r="G47" s="160" t="s">
        <v>343</v>
      </c>
      <c r="H47" s="56" t="s">
        <v>343</v>
      </c>
      <c r="I47" s="56" t="s">
        <v>343</v>
      </c>
      <c r="J47" s="56" t="s">
        <v>343</v>
      </c>
      <c r="K47" s="56" t="s">
        <v>343</v>
      </c>
      <c r="L47" s="56" t="s">
        <v>343</v>
      </c>
      <c r="M47" s="56" t="s">
        <v>343</v>
      </c>
    </row>
    <row r="48" spans="2:13" ht="15.75" customHeight="1">
      <c r="B48" s="267" t="s">
        <v>91</v>
      </c>
      <c r="C48" s="270"/>
      <c r="D48" s="270"/>
      <c r="E48" s="270"/>
      <c r="F48" s="270"/>
      <c r="G48" s="160" t="s">
        <v>343</v>
      </c>
      <c r="H48" s="56" t="s">
        <v>343</v>
      </c>
      <c r="I48" s="56" t="s">
        <v>343</v>
      </c>
      <c r="J48" s="56" t="s">
        <v>343</v>
      </c>
      <c r="K48" s="56" t="s">
        <v>343</v>
      </c>
      <c r="L48" s="56" t="s">
        <v>343</v>
      </c>
      <c r="M48" s="56" t="s">
        <v>343</v>
      </c>
    </row>
    <row r="49" spans="2:13" ht="3.75" customHeight="1">
      <c r="B49" s="10"/>
      <c r="C49" s="23"/>
      <c r="D49" s="23"/>
      <c r="E49" s="23"/>
      <c r="F49" s="23"/>
      <c r="G49" s="160"/>
      <c r="H49" s="56"/>
      <c r="I49" s="56"/>
      <c r="J49" s="56"/>
      <c r="K49" s="56"/>
      <c r="L49" s="56"/>
      <c r="M49" s="56"/>
    </row>
    <row r="50" spans="1:13" ht="15.75" customHeight="1">
      <c r="A50" s="273" t="s">
        <v>92</v>
      </c>
      <c r="B50" s="273"/>
      <c r="C50" s="274"/>
      <c r="D50" s="274"/>
      <c r="E50" s="274"/>
      <c r="F50" s="274"/>
      <c r="G50" s="159"/>
      <c r="H50" s="17"/>
      <c r="I50" s="17"/>
      <c r="J50" s="17"/>
      <c r="K50" s="17"/>
      <c r="L50" s="17"/>
      <c r="M50" s="17"/>
    </row>
    <row r="51" spans="1:13" ht="15.75" customHeight="1">
      <c r="A51" s="271" t="s">
        <v>93</v>
      </c>
      <c r="B51" s="271"/>
      <c r="C51" s="272"/>
      <c r="D51" s="272"/>
      <c r="E51" s="272"/>
      <c r="F51" s="271"/>
      <c r="G51" s="159">
        <v>24910</v>
      </c>
      <c r="H51" s="17">
        <v>20280</v>
      </c>
      <c r="I51" s="17">
        <v>4620</v>
      </c>
      <c r="J51" s="17">
        <v>90</v>
      </c>
      <c r="K51" s="17">
        <v>20280</v>
      </c>
      <c r="L51" s="17">
        <v>40</v>
      </c>
      <c r="M51" s="17">
        <v>90</v>
      </c>
    </row>
    <row r="52" spans="1:13" ht="4.5" customHeight="1">
      <c r="A52" s="67"/>
      <c r="B52" s="67"/>
      <c r="C52" s="67"/>
      <c r="D52" s="67"/>
      <c r="E52" s="67"/>
      <c r="F52" s="67"/>
      <c r="G52" s="71"/>
      <c r="H52" s="67"/>
      <c r="I52" s="67"/>
      <c r="J52" s="67"/>
      <c r="K52" s="67"/>
      <c r="L52" s="67"/>
      <c r="M52" s="67"/>
    </row>
    <row r="53" ht="3.75" customHeight="1"/>
    <row r="54" spans="1:2" ht="12" customHeight="1">
      <c r="A54" s="40" t="s">
        <v>331</v>
      </c>
      <c r="B54" s="69"/>
    </row>
    <row r="55" spans="1:2" ht="12" customHeight="1">
      <c r="A55" s="50" t="s">
        <v>217</v>
      </c>
      <c r="B55" s="69"/>
    </row>
  </sheetData>
  <mergeCells count="30">
    <mergeCell ref="A51:F51"/>
    <mergeCell ref="B48:F48"/>
    <mergeCell ref="A50:F50"/>
    <mergeCell ref="E31:F31"/>
    <mergeCell ref="C46:F46"/>
    <mergeCell ref="C47:F47"/>
    <mergeCell ref="D30:F30"/>
    <mergeCell ref="E37:F37"/>
    <mergeCell ref="E42:F42"/>
    <mergeCell ref="E24:F24"/>
    <mergeCell ref="E15:F15"/>
    <mergeCell ref="E27:F27"/>
    <mergeCell ref="G6:I6"/>
    <mergeCell ref="G7:G8"/>
    <mergeCell ref="E20:F20"/>
    <mergeCell ref="A10:F10"/>
    <mergeCell ref="B12:F12"/>
    <mergeCell ref="C13:F13"/>
    <mergeCell ref="D14:F14"/>
    <mergeCell ref="D23:F23"/>
    <mergeCell ref="A3:M3"/>
    <mergeCell ref="A1:M1"/>
    <mergeCell ref="K6:M6"/>
    <mergeCell ref="K7:K8"/>
    <mergeCell ref="L7:L8"/>
    <mergeCell ref="M7:M8"/>
    <mergeCell ref="A6:F8"/>
    <mergeCell ref="I7:I8"/>
    <mergeCell ref="H7:H8"/>
    <mergeCell ref="J6:J8"/>
  </mergeCells>
  <printOptions horizontalCentered="1"/>
  <pageMargins left="0.5905511811023623" right="0.5905511811023623" top="0.7874015748031497" bottom="0.5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2007-03-06T07:15:58Z</cp:lastPrinted>
  <dcterms:created xsi:type="dcterms:W3CDTF">1997-01-08T22:48:59Z</dcterms:created>
  <dcterms:modified xsi:type="dcterms:W3CDTF">2007-04-12T04:33:34Z</dcterms:modified>
  <cp:category/>
  <cp:version/>
  <cp:contentType/>
  <cp:contentStatus/>
</cp:coreProperties>
</file>