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5" yWindow="30" windowWidth="9720" windowHeight="7320" tabRatio="896" activeTab="0"/>
  </bookViews>
  <sheets>
    <sheet name="●20，21" sheetId="1" r:id="rId1"/>
    <sheet name="●22" sheetId="2" r:id="rId2"/>
    <sheet name="●23" sheetId="3" r:id="rId3"/>
    <sheet name="●24" sheetId="4" r:id="rId4"/>
  </sheets>
  <definedNames>
    <definedName name="_xlnm.Print_Area" localSheetId="0">'●20，21'!$1:$57</definedName>
    <definedName name="_xlnm.Print_Area" localSheetId="2">'●23'!$A:$Y</definedName>
    <definedName name="平成８年" localSheetId="3">'●24'!#REF!</definedName>
    <definedName name="平成８年">#REF!</definedName>
  </definedNames>
  <calcPr fullCalcOnLoad="1"/>
</workbook>
</file>

<file path=xl/sharedStrings.xml><?xml version="1.0" encoding="utf-8"?>
<sst xmlns="http://schemas.openxmlformats.org/spreadsheetml/2006/main" count="546" uniqueCount="167">
  <si>
    <t>事　　　　業　　　　所　　　　数</t>
  </si>
  <si>
    <t>従　　　　業　　　　員　　　　数</t>
  </si>
  <si>
    <t>産　業　分　類</t>
  </si>
  <si>
    <t>増加数</t>
  </si>
  <si>
    <t>総数</t>
  </si>
  <si>
    <t>農　　　　業</t>
  </si>
  <si>
    <t>林　　　　業</t>
  </si>
  <si>
    <t>漁　　　　業</t>
  </si>
  <si>
    <t>鉱　　　　業</t>
  </si>
  <si>
    <t>建　設　業</t>
  </si>
  <si>
    <t>製　造　業</t>
  </si>
  <si>
    <t>電気・ガス・熱</t>
  </si>
  <si>
    <t>供給・水道業</t>
  </si>
  <si>
    <t>運輸・通信業</t>
  </si>
  <si>
    <t>Ｉ</t>
  </si>
  <si>
    <t>卸売・小売業・</t>
  </si>
  <si>
    <t>飲食店</t>
  </si>
  <si>
    <t>金融・保険業</t>
  </si>
  <si>
    <t>不動産業</t>
  </si>
  <si>
    <t>サービス業</t>
  </si>
  <si>
    <t>公務(他に分類</t>
  </si>
  <si>
    <t>&lt;市企画調整課&gt;</t>
  </si>
  <si>
    <t>１人</t>
  </si>
  <si>
    <t>2～4人</t>
  </si>
  <si>
    <t>5～9人</t>
  </si>
  <si>
    <t>10～19人</t>
  </si>
  <si>
    <t>20～29人</t>
  </si>
  <si>
    <t>30～49人</t>
  </si>
  <si>
    <t>50～99人</t>
  </si>
  <si>
    <t>100～199人</t>
  </si>
  <si>
    <t>200～499人</t>
  </si>
  <si>
    <t>500人以上</t>
  </si>
  <si>
    <t>平成3年</t>
  </si>
  <si>
    <t>建設業</t>
  </si>
  <si>
    <t>製造業</t>
  </si>
  <si>
    <t>その他</t>
  </si>
  <si>
    <t>その１　事　業　所　数</t>
  </si>
  <si>
    <t>産業分類</t>
  </si>
  <si>
    <t>以上</t>
  </si>
  <si>
    <t>農業</t>
  </si>
  <si>
    <t>林業</t>
  </si>
  <si>
    <t>漁業</t>
  </si>
  <si>
    <t>鉱業</t>
  </si>
  <si>
    <t>供給・水道業　　</t>
  </si>
  <si>
    <t>卸売・小売業</t>
  </si>
  <si>
    <t>公務（他に分類</t>
  </si>
  <si>
    <t>総　数</t>
  </si>
  <si>
    <t>上　街</t>
  </si>
  <si>
    <t>高知街</t>
  </si>
  <si>
    <t>南　街</t>
  </si>
  <si>
    <t>北　街</t>
  </si>
  <si>
    <t>下　知</t>
  </si>
  <si>
    <t>江ノ口</t>
  </si>
  <si>
    <t>小高坂</t>
  </si>
  <si>
    <t>旭　街</t>
  </si>
  <si>
    <t>潮　江</t>
  </si>
  <si>
    <t>三　里</t>
  </si>
  <si>
    <t>五台山</t>
  </si>
  <si>
    <t>高　須</t>
  </si>
  <si>
    <t>布師田</t>
  </si>
  <si>
    <t>一　宮</t>
  </si>
  <si>
    <t>秦</t>
  </si>
  <si>
    <t>初　月</t>
  </si>
  <si>
    <t>朝　倉</t>
  </si>
  <si>
    <t>鴨　田</t>
  </si>
  <si>
    <t>長　浜</t>
  </si>
  <si>
    <t>御畳瀬</t>
  </si>
  <si>
    <t>浦　戸</t>
  </si>
  <si>
    <t>大　津</t>
  </si>
  <si>
    <t>介　良</t>
  </si>
  <si>
    <t>事　　　　業　　　　所　　　　数</t>
  </si>
  <si>
    <t>電気・ガス・熱供給・水道業</t>
  </si>
  <si>
    <t>総　数</t>
  </si>
  <si>
    <t>Ｅ</t>
  </si>
  <si>
    <t>Ｆ</t>
  </si>
  <si>
    <t>Ｇ</t>
  </si>
  <si>
    <t>Ｇ</t>
  </si>
  <si>
    <t>Ｈ</t>
  </si>
  <si>
    <t>Ｈ</t>
  </si>
  <si>
    <t>Ｉ</t>
  </si>
  <si>
    <t>Ｊ</t>
  </si>
  <si>
    <t>Ｋ</t>
  </si>
  <si>
    <t>Ｋ</t>
  </si>
  <si>
    <t>Ｌ</t>
  </si>
  <si>
    <t>Ｌ</t>
  </si>
  <si>
    <t>Ｍ</t>
  </si>
  <si>
    <t>Ｍ</t>
  </si>
  <si>
    <t>されないもの)</t>
  </si>
  <si>
    <t>Ｇ</t>
  </si>
  <si>
    <t>Ｈ</t>
  </si>
  <si>
    <t>Ｊ</t>
  </si>
  <si>
    <t>増加率(％）</t>
  </si>
  <si>
    <t>増加率(％)</t>
  </si>
  <si>
    <t>従業者規模</t>
  </si>
  <si>
    <t>各年10月1日現在</t>
  </si>
  <si>
    <t>その２　従　業　者　数</t>
  </si>
  <si>
    <t>その１　事　業　所　数</t>
  </si>
  <si>
    <t>その２　従　業　者　数</t>
  </si>
  <si>
    <t>昭和56年</t>
  </si>
  <si>
    <t>300人</t>
  </si>
  <si>
    <t>派遣・下請</t>
  </si>
  <si>
    <t>従業者のみ</t>
  </si>
  <si>
    <t>平成13年10月1日現在</t>
  </si>
  <si>
    <t>（平成13年事業所・企業統計調査）-民営事業所のみ-</t>
  </si>
  <si>
    <t>電気・ガス・
熱供給・水道業　　</t>
  </si>
  <si>
    <t>平成13年10月1日現在</t>
  </si>
  <si>
    <t>平成13年10月1日現在</t>
  </si>
  <si>
    <t>　</t>
  </si>
  <si>
    <t>Ａ</t>
  </si>
  <si>
    <t>Ｂ</t>
  </si>
  <si>
    <t>Ｃ</t>
  </si>
  <si>
    <t>Ｄ</t>
  </si>
  <si>
    <t>Ｅ</t>
  </si>
  <si>
    <t>個　　人</t>
  </si>
  <si>
    <t>（平成13年事業所・企業統計調査）-民営事業所のみ-</t>
  </si>
  <si>
    <t>従　　　　業　　　　者　　　　数</t>
  </si>
  <si>
    <t>その他
の法人</t>
  </si>
  <si>
    <t>法人で
ない団体</t>
  </si>
  <si>
    <t>会　　社</t>
  </si>
  <si>
    <t>卸売・小売
業・飲食店</t>
  </si>
  <si>
    <t>農業・林業・漁業</t>
  </si>
  <si>
    <t>-</t>
  </si>
  <si>
    <t>21　従業者規模別事業所数および従業者数</t>
  </si>
  <si>
    <t>23　産業別，大街区域別事業所数および従業者数</t>
  </si>
  <si>
    <t>24　産業別，経営組織別事業所数および従業者数</t>
  </si>
  <si>
    <t>22　産業別，従業者規模別事業所数および従業者数</t>
  </si>
  <si>
    <t>（平成13年事業所・企業統計調査）-全事業所-</t>
  </si>
  <si>
    <t>8年～13年</t>
  </si>
  <si>
    <t>の推移（事業所・企業統計調査）-全事業所-</t>
  </si>
  <si>
    <t>8年～13年</t>
  </si>
  <si>
    <t>Ａ</t>
  </si>
  <si>
    <t>Ｂ</t>
  </si>
  <si>
    <t>Ｃ</t>
  </si>
  <si>
    <t>Ｄ</t>
  </si>
  <si>
    <t>Ｅ</t>
  </si>
  <si>
    <t>の推移（事業所・企業統計調査）-民営事業所のみ-</t>
  </si>
  <si>
    <t>8年～13年</t>
  </si>
  <si>
    <t>20　産業別,事業所数および従業者数</t>
  </si>
  <si>
    <t>（注）昭和56年，61年，平成3年は各年7月1日現在。</t>
  </si>
  <si>
    <t>（注1）昭和56年，61年，平成3年は各年7月1日現在。</t>
  </si>
  <si>
    <t>（注2）その他とは，派遣・下請従業者のみの事業所。（平成13年から追加された項目）</t>
  </si>
  <si>
    <t>1～</t>
  </si>
  <si>
    <t>5～</t>
  </si>
  <si>
    <t>10～</t>
  </si>
  <si>
    <t>20～</t>
  </si>
  <si>
    <t>30～</t>
  </si>
  <si>
    <t>50～</t>
  </si>
  <si>
    <t>100～</t>
  </si>
  <si>
    <t>200～</t>
  </si>
  <si>
    <t>4人</t>
  </si>
  <si>
    <t>9人</t>
  </si>
  <si>
    <t>19人</t>
  </si>
  <si>
    <t>29人</t>
  </si>
  <si>
    <t>49人</t>
  </si>
  <si>
    <t>99人</t>
  </si>
  <si>
    <t>199人</t>
  </si>
  <si>
    <t>299人</t>
  </si>
  <si>
    <t>4人</t>
  </si>
  <si>
    <t>9人</t>
  </si>
  <si>
    <t>19人</t>
  </si>
  <si>
    <t>29人</t>
  </si>
  <si>
    <t>49人</t>
  </si>
  <si>
    <t>99人</t>
  </si>
  <si>
    <t>199人</t>
  </si>
  <si>
    <t>299人</t>
  </si>
  <si>
    <t>事　業　所　数</t>
  </si>
  <si>
    <t>従　業　者　数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</si>
</sst>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###,###,##0;&quot;-&quot;##,###,##0"/>
  </numFmts>
  <fonts count="15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Protection="0">
      <alignment/>
    </xf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0">
    <xf numFmtId="0" fontId="0" fillId="0" borderId="0" xfId="0" applyAlignment="1">
      <alignment vertical="center"/>
    </xf>
    <xf numFmtId="19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9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9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94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94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94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94" fontId="5" fillId="0" borderId="6" xfId="0" applyNumberFormat="1" applyFont="1" applyBorder="1" applyAlignment="1">
      <alignment horizontal="center" vertical="center"/>
    </xf>
    <xf numFmtId="194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94" fontId="5" fillId="0" borderId="8" xfId="0" applyNumberFormat="1" applyFont="1" applyBorder="1" applyAlignment="1">
      <alignment horizontal="center" vertical="center"/>
    </xf>
    <xf numFmtId="194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94" fontId="9" fillId="0" borderId="0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right" vertical="center"/>
    </xf>
    <xf numFmtId="194" fontId="9" fillId="0" borderId="0" xfId="0" applyNumberFormat="1" applyFont="1" applyAlignment="1">
      <alignment vertical="center"/>
    </xf>
    <xf numFmtId="194" fontId="5" fillId="0" borderId="0" xfId="0" applyNumberFormat="1" applyFont="1" applyBorder="1" applyAlignment="1">
      <alignment vertical="center"/>
    </xf>
    <xf numFmtId="194" fontId="5" fillId="0" borderId="11" xfId="0" applyNumberFormat="1" applyFont="1" applyBorder="1" applyAlignment="1">
      <alignment horizontal="distributed" vertical="distributed"/>
    </xf>
    <xf numFmtId="194" fontId="5" fillId="0" borderId="0" xfId="0" applyNumberFormat="1" applyFont="1" applyBorder="1" applyAlignment="1">
      <alignment horizontal="distributed" vertical="distributed"/>
    </xf>
    <xf numFmtId="4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94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94" fontId="5" fillId="0" borderId="10" xfId="0" applyNumberFormat="1" applyFont="1" applyBorder="1" applyAlignment="1">
      <alignment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Border="1" applyAlignment="1">
      <alignment vertical="center"/>
    </xf>
    <xf numFmtId="194" fontId="5" fillId="0" borderId="11" xfId="0" applyNumberFormat="1" applyFont="1" applyBorder="1" applyAlignment="1">
      <alignment horizontal="center" shrinkToFit="1"/>
    </xf>
    <xf numFmtId="194" fontId="5" fillId="0" borderId="10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horizontal="center" shrinkToFit="1"/>
    </xf>
    <xf numFmtId="194" fontId="5" fillId="0" borderId="11" xfId="0" applyNumberFormat="1" applyFont="1" applyBorder="1" applyAlignment="1">
      <alignment shrinkToFit="1"/>
    </xf>
    <xf numFmtId="194" fontId="5" fillId="0" borderId="0" xfId="0" applyNumberFormat="1" applyFont="1" applyBorder="1" applyAlignment="1">
      <alignment shrinkToFit="1"/>
    </xf>
    <xf numFmtId="0" fontId="5" fillId="0" borderId="1" xfId="0" applyFont="1" applyBorder="1" applyAlignment="1">
      <alignment vertical="center"/>
    </xf>
    <xf numFmtId="194" fontId="5" fillId="0" borderId="1" xfId="0" applyNumberFormat="1" applyFont="1" applyBorder="1" applyAlignment="1">
      <alignment horizontal="distributed" vertical="distributed"/>
    </xf>
    <xf numFmtId="0" fontId="5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94" fontId="8" fillId="0" borderId="0" xfId="0" applyNumberFormat="1" applyFont="1" applyAlignment="1">
      <alignment vertical="center"/>
    </xf>
    <xf numFmtId="194" fontId="8" fillId="0" borderId="0" xfId="0" applyNumberFormat="1" applyFont="1" applyBorder="1" applyAlignment="1">
      <alignment horizontal="distributed" vertical="distributed"/>
    </xf>
    <xf numFmtId="0" fontId="8" fillId="0" borderId="0" xfId="0" applyFont="1" applyBorder="1" applyAlignment="1">
      <alignment horizontal="right" vertical="center"/>
    </xf>
    <xf numFmtId="194" fontId="8" fillId="0" borderId="0" xfId="0" applyNumberFormat="1" applyFont="1" applyBorder="1" applyAlignment="1">
      <alignment vertical="center"/>
    </xf>
    <xf numFmtId="194" fontId="5" fillId="0" borderId="0" xfId="0" applyNumberFormat="1" applyFont="1" applyAlignment="1">
      <alignment vertical="center"/>
    </xf>
    <xf numFmtId="194" fontId="5" fillId="0" borderId="0" xfId="0" applyNumberFormat="1" applyFont="1" applyAlignment="1">
      <alignment horizontal="left" vertical="center"/>
    </xf>
    <xf numFmtId="194" fontId="5" fillId="0" borderId="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6" fontId="9" fillId="0" borderId="0" xfId="0" applyNumberFormat="1" applyFont="1" applyAlignment="1">
      <alignment vertical="center"/>
    </xf>
    <xf numFmtId="187" fontId="9" fillId="0" borderId="0" xfId="0" applyNumberFormat="1" applyFont="1" applyAlignment="1">
      <alignment vertical="center"/>
    </xf>
    <xf numFmtId="182" fontId="10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94" fontId="5" fillId="0" borderId="14" xfId="0" applyNumberFormat="1" applyFont="1" applyBorder="1" applyAlignment="1">
      <alignment horizontal="distributed" vertical="distributed"/>
    </xf>
    <xf numFmtId="194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94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194" fontId="6" fillId="0" borderId="0" xfId="0" applyNumberFormat="1" applyFont="1" applyAlignment="1">
      <alignment horizontal="right" vertical="center"/>
    </xf>
    <xf numFmtId="194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94" fontId="5" fillId="0" borderId="9" xfId="0" applyNumberFormat="1" applyFont="1" applyBorder="1" applyAlignment="1">
      <alignment horizontal="right" vertical="center"/>
    </xf>
    <xf numFmtId="194" fontId="5" fillId="0" borderId="11" xfId="0" applyNumberFormat="1" applyFont="1" applyBorder="1" applyAlignment="1">
      <alignment horizontal="center" vertical="center"/>
    </xf>
    <xf numFmtId="38" fontId="9" fillId="0" borderId="0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9" fillId="0" borderId="0" xfId="17" applyFont="1" applyFill="1" applyBorder="1">
      <alignment/>
    </xf>
    <xf numFmtId="194" fontId="8" fillId="0" borderId="0" xfId="0" applyNumberFormat="1" applyFont="1" applyAlignment="1">
      <alignment vertical="center"/>
    </xf>
    <xf numFmtId="38" fontId="5" fillId="0" borderId="11" xfId="17" applyFont="1" applyBorder="1" applyAlignment="1">
      <alignment horizontal="distributed" vertical="center"/>
    </xf>
    <xf numFmtId="194" fontId="5" fillId="0" borderId="14" xfId="0" applyNumberFormat="1" applyFont="1" applyBorder="1" applyAlignment="1">
      <alignment horizontal="distributed" vertical="center"/>
    </xf>
    <xf numFmtId="194" fontId="5" fillId="0" borderId="15" xfId="0" applyNumberFormat="1" applyFont="1" applyBorder="1" applyAlignment="1">
      <alignment horizontal="center" vertical="center"/>
    </xf>
    <xf numFmtId="38" fontId="9" fillId="0" borderId="11" xfId="17" applyFont="1" applyBorder="1" applyAlignment="1">
      <alignment horizontal="distributed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10" xfId="0" applyNumberFormat="1" applyFont="1" applyBorder="1" applyAlignment="1">
      <alignment vertical="center"/>
    </xf>
    <xf numFmtId="186" fontId="8" fillId="0" borderId="0" xfId="0" applyNumberFormat="1" applyFont="1" applyAlignment="1">
      <alignment horizontal="left" vertical="center" indent="1"/>
    </xf>
    <xf numFmtId="194" fontId="5" fillId="0" borderId="8" xfId="0" applyNumberFormat="1" applyFont="1" applyBorder="1" applyAlignment="1">
      <alignment horizontal="center" vertical="center" shrinkToFit="1"/>
    </xf>
    <xf numFmtId="194" fontId="9" fillId="0" borderId="0" xfId="0" applyNumberFormat="1" applyFont="1" applyAlignment="1">
      <alignment vertical="center"/>
    </xf>
    <xf numFmtId="38" fontId="10" fillId="0" borderId="11" xfId="17" applyFont="1" applyBorder="1" applyAlignment="1">
      <alignment vertical="center"/>
    </xf>
    <xf numFmtId="38" fontId="10" fillId="0" borderId="0" xfId="17" applyFont="1" applyAlignment="1">
      <alignment vertical="center"/>
    </xf>
    <xf numFmtId="194" fontId="10" fillId="0" borderId="0" xfId="0" applyNumberFormat="1" applyFont="1" applyAlignment="1">
      <alignment vertical="center"/>
    </xf>
    <xf numFmtId="194" fontId="5" fillId="0" borderId="0" xfId="0" applyNumberFormat="1" applyFont="1" applyBorder="1" applyAlignment="1">
      <alignment horizontal="distributed" vertical="center"/>
    </xf>
    <xf numFmtId="38" fontId="8" fillId="0" borderId="0" xfId="17" applyFont="1" applyFill="1" applyBorder="1">
      <alignment/>
    </xf>
    <xf numFmtId="38" fontId="8" fillId="0" borderId="0" xfId="17" applyFont="1" applyFill="1">
      <alignment/>
    </xf>
    <xf numFmtId="38" fontId="5" fillId="0" borderId="11" xfId="17" applyFont="1" applyFill="1" applyBorder="1" applyAlignment="1">
      <alignment horizontal="distributed" vertical="distributed"/>
    </xf>
    <xf numFmtId="41" fontId="5" fillId="0" borderId="0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7" fillId="0" borderId="0" xfId="0" applyNumberFormat="1" applyFont="1" applyFill="1" applyAlignment="1">
      <alignment horizontal="right" vertical="center"/>
    </xf>
    <xf numFmtId="194" fontId="7" fillId="0" borderId="0" xfId="0" applyNumberFormat="1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19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194" fontId="8" fillId="0" borderId="1" xfId="0" applyNumberFormat="1" applyFont="1" applyFill="1" applyBorder="1" applyAlignment="1">
      <alignment vertical="center"/>
    </xf>
    <xf numFmtId="194" fontId="8" fillId="0" borderId="1" xfId="0" applyNumberFormat="1" applyFont="1" applyFill="1" applyBorder="1" applyAlignment="1">
      <alignment vertical="center"/>
    </xf>
    <xf numFmtId="194" fontId="5" fillId="0" borderId="16" xfId="0" applyNumberFormat="1" applyFont="1" applyFill="1" applyBorder="1" applyAlignment="1">
      <alignment horizontal="center" vertical="center"/>
    </xf>
    <xf numFmtId="194" fontId="5" fillId="0" borderId="17" xfId="0" applyNumberFormat="1" applyFont="1" applyFill="1" applyBorder="1" applyAlignment="1">
      <alignment horizontal="center" vertical="center"/>
    </xf>
    <xf numFmtId="194" fontId="5" fillId="0" borderId="1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4" fontId="5" fillId="0" borderId="11" xfId="0" applyNumberFormat="1" applyFont="1" applyFill="1" applyBorder="1" applyAlignment="1">
      <alignment horizontal="center" vertical="center"/>
    </xf>
    <xf numFmtId="19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9" fillId="0" borderId="11" xfId="17" applyFont="1" applyFill="1" applyBorder="1" applyAlignment="1">
      <alignment horizontal="distributed" vertical="distributed"/>
    </xf>
    <xf numFmtId="38" fontId="9" fillId="0" borderId="0" xfId="17" applyFont="1" applyFill="1" applyBorder="1" applyAlignment="1">
      <alignment horizontal="right" vertical="center"/>
    </xf>
    <xf numFmtId="38" fontId="11" fillId="0" borderId="0" xfId="17" applyFont="1" applyFill="1" applyBorder="1">
      <alignment/>
    </xf>
    <xf numFmtId="38" fontId="11" fillId="0" borderId="0" xfId="17" applyFont="1" applyFill="1">
      <alignment/>
    </xf>
    <xf numFmtId="38" fontId="10" fillId="0" borderId="11" xfId="17" applyFont="1" applyFill="1" applyBorder="1">
      <alignment/>
    </xf>
    <xf numFmtId="38" fontId="10" fillId="0" borderId="0" xfId="17" applyFont="1" applyFill="1">
      <alignment/>
    </xf>
    <xf numFmtId="38" fontId="10" fillId="0" borderId="0" xfId="17" applyFont="1" applyFill="1" applyBorder="1" applyAlignment="1">
      <alignment horizontal="right" vertical="center"/>
    </xf>
    <xf numFmtId="38" fontId="5" fillId="0" borderId="11" xfId="17" applyFont="1" applyFill="1" applyBorder="1" applyAlignment="1">
      <alignment shrinkToFit="1"/>
    </xf>
    <xf numFmtId="0" fontId="8" fillId="0" borderId="14" xfId="0" applyFont="1" applyFill="1" applyBorder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8" fillId="0" borderId="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1" xfId="0" applyNumberFormat="1" applyFont="1" applyFill="1" applyBorder="1" applyAlignment="1">
      <alignment horizontal="center" vertical="center"/>
    </xf>
    <xf numFmtId="194" fontId="12" fillId="0" borderId="0" xfId="0" applyNumberFormat="1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8" fontId="5" fillId="0" borderId="6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38" fontId="5" fillId="0" borderId="6" xfId="17" applyFont="1" applyFill="1" applyBorder="1" applyAlignment="1">
      <alignment horizontal="center" vertical="center"/>
    </xf>
    <xf numFmtId="38" fontId="5" fillId="0" borderId="6" xfId="17" applyFont="1" applyFill="1" applyBorder="1" applyAlignment="1">
      <alignment horizontal="distributed" vertical="distributed"/>
    </xf>
    <xf numFmtId="0" fontId="5" fillId="0" borderId="13" xfId="0" applyFont="1" applyFill="1" applyBorder="1" applyAlignment="1">
      <alignment vertical="center"/>
    </xf>
    <xf numFmtId="38" fontId="5" fillId="0" borderId="11" xfId="17" applyFont="1" applyFill="1" applyBorder="1" applyAlignment="1">
      <alignment horizontal="left" vertical="center"/>
    </xf>
    <xf numFmtId="38" fontId="5" fillId="0" borderId="11" xfId="17" applyFont="1" applyFill="1" applyBorder="1" applyAlignment="1">
      <alignment horizontal="distributed" vertical="center"/>
    </xf>
    <xf numFmtId="194" fontId="5" fillId="0" borderId="1" xfId="0" applyNumberFormat="1" applyFont="1" applyFill="1" applyBorder="1" applyAlignment="1">
      <alignment vertical="center"/>
    </xf>
    <xf numFmtId="194" fontId="5" fillId="0" borderId="14" xfId="0" applyNumberFormat="1" applyFont="1" applyFill="1" applyBorder="1" applyAlignment="1">
      <alignment horizontal="distributed" vertical="center"/>
    </xf>
    <xf numFmtId="194" fontId="5" fillId="0" borderId="1" xfId="0" applyNumberFormat="1" applyFont="1" applyFill="1" applyBorder="1" applyAlignment="1">
      <alignment vertical="center"/>
    </xf>
    <xf numFmtId="194" fontId="5" fillId="0" borderId="1" xfId="0" applyNumberFormat="1" applyFont="1" applyFill="1" applyBorder="1" applyAlignment="1">
      <alignment horizontal="right" vertical="center"/>
    </xf>
    <xf numFmtId="194" fontId="5" fillId="0" borderId="2" xfId="0" applyNumberFormat="1" applyFont="1" applyFill="1" applyBorder="1" applyAlignment="1">
      <alignment vertical="center"/>
    </xf>
    <xf numFmtId="194" fontId="5" fillId="0" borderId="2" xfId="0" applyNumberFormat="1" applyFont="1" applyFill="1" applyBorder="1" applyAlignment="1">
      <alignment horizontal="distributed" vertical="center"/>
    </xf>
    <xf numFmtId="194" fontId="5" fillId="0" borderId="2" xfId="0" applyNumberFormat="1" applyFont="1" applyFill="1" applyBorder="1" applyAlignment="1">
      <alignment vertical="center"/>
    </xf>
    <xf numFmtId="38" fontId="5" fillId="0" borderId="11" xfId="17" applyFont="1" applyFill="1" applyBorder="1" applyAlignment="1">
      <alignment horizontal="distributed" vertical="center" wrapText="1"/>
    </xf>
    <xf numFmtId="38" fontId="5" fillId="0" borderId="11" xfId="17" applyFont="1" applyFill="1" applyBorder="1" applyAlignment="1">
      <alignment horizontal="distributed" vertical="distributed" wrapText="1"/>
    </xf>
    <xf numFmtId="194" fontId="5" fillId="0" borderId="0" xfId="0" applyNumberFormat="1" applyFont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94" fontId="7" fillId="0" borderId="0" xfId="0" applyNumberFormat="1" applyFont="1" applyBorder="1" applyAlignment="1">
      <alignment horizontal="distributed" vertical="distributed"/>
    </xf>
    <xf numFmtId="0" fontId="7" fillId="0" borderId="0" xfId="0" applyFont="1" applyBorder="1" applyAlignment="1">
      <alignment horizontal="right" vertical="center"/>
    </xf>
    <xf numFmtId="194" fontId="7" fillId="0" borderId="0" xfId="0" applyNumberFormat="1" applyFont="1" applyAlignment="1">
      <alignment vertical="center"/>
    </xf>
    <xf numFmtId="194" fontId="7" fillId="0" borderId="0" xfId="0" applyNumberFormat="1" applyFont="1" applyBorder="1" applyAlignment="1">
      <alignment vertical="center"/>
    </xf>
    <xf numFmtId="194" fontId="5" fillId="0" borderId="19" xfId="0" applyNumberFormat="1" applyFont="1" applyBorder="1" applyAlignment="1">
      <alignment horizontal="center" vertical="center"/>
    </xf>
    <xf numFmtId="194" fontId="5" fillId="0" borderId="20" xfId="0" applyNumberFormat="1" applyFont="1" applyFill="1" applyBorder="1" applyAlignment="1">
      <alignment horizontal="center" vertical="center"/>
    </xf>
    <xf numFmtId="38" fontId="5" fillId="0" borderId="0" xfId="17" applyFont="1" applyBorder="1">
      <alignment/>
    </xf>
    <xf numFmtId="38" fontId="9" fillId="0" borderId="0" xfId="17" applyFont="1" applyFill="1" applyBorder="1" applyAlignment="1">
      <alignment horizontal="right"/>
    </xf>
    <xf numFmtId="38" fontId="5" fillId="0" borderId="0" xfId="17" applyFont="1" applyFill="1" quotePrefix="1">
      <alignment/>
    </xf>
    <xf numFmtId="38" fontId="5" fillId="0" borderId="0" xfId="17" applyFont="1" applyBorder="1" applyAlignment="1">
      <alignment horizontal="right"/>
    </xf>
    <xf numFmtId="41" fontId="9" fillId="0" borderId="0" xfId="17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5" fillId="0" borderId="0" xfId="17" applyNumberFormat="1" applyFont="1" applyFill="1" applyBorder="1" applyAlignment="1">
      <alignment vertical="center"/>
    </xf>
    <xf numFmtId="194" fontId="8" fillId="0" borderId="0" xfId="0" applyNumberFormat="1" applyFont="1" applyAlignment="1">
      <alignment horizontal="left" vertical="center" indent="1"/>
    </xf>
    <xf numFmtId="194" fontId="5" fillId="0" borderId="21" xfId="0" applyNumberFormat="1" applyFont="1" applyBorder="1" applyAlignment="1">
      <alignment horizontal="left" vertical="center"/>
    </xf>
    <xf numFmtId="194" fontId="5" fillId="0" borderId="21" xfId="0" applyNumberFormat="1" applyFont="1" applyBorder="1" applyAlignment="1">
      <alignment horizontal="center" vertical="center"/>
    </xf>
    <xf numFmtId="194" fontId="5" fillId="0" borderId="0" xfId="0" applyNumberFormat="1" applyFont="1" applyBorder="1" applyAlignment="1">
      <alignment horizontal="center" vertical="center" shrinkToFit="1"/>
    </xf>
    <xf numFmtId="38" fontId="5" fillId="0" borderId="11" xfId="17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194" fontId="9" fillId="0" borderId="1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94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94" fontId="5" fillId="0" borderId="17" xfId="0" applyNumberFormat="1" applyFont="1" applyBorder="1" applyAlignment="1">
      <alignment horizontal="center" vertical="center"/>
    </xf>
    <xf numFmtId="194" fontId="5" fillId="0" borderId="17" xfId="0" applyNumberFormat="1" applyFont="1" applyBorder="1" applyAlignment="1">
      <alignment horizontal="center" vertical="center"/>
    </xf>
    <xf numFmtId="194" fontId="5" fillId="0" borderId="16" xfId="0" applyNumberFormat="1" applyFont="1" applyBorder="1" applyAlignment="1">
      <alignment horizontal="center" vertical="center"/>
    </xf>
    <xf numFmtId="194" fontId="5" fillId="0" borderId="0" xfId="0" applyNumberFormat="1" applyFont="1" applyBorder="1" applyAlignment="1">
      <alignment horizontal="distributed" vertical="center"/>
    </xf>
    <xf numFmtId="194" fontId="5" fillId="0" borderId="11" xfId="0" applyNumberFormat="1" applyFont="1" applyBorder="1" applyAlignment="1">
      <alignment horizontal="distributed" vertical="center"/>
    </xf>
    <xf numFmtId="194" fontId="5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9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94" fontId="5" fillId="0" borderId="10" xfId="0" applyNumberFormat="1" applyFont="1" applyBorder="1" applyAlignment="1">
      <alignment horizontal="distributed" vertical="center"/>
    </xf>
    <xf numFmtId="38" fontId="9" fillId="0" borderId="0" xfId="17" applyFont="1" applyFill="1" applyBorder="1" applyAlignment="1">
      <alignment horizontal="right" vertical="center" shrinkToFit="1"/>
    </xf>
    <xf numFmtId="38" fontId="10" fillId="0" borderId="0" xfId="17" applyFont="1" applyFill="1" applyAlignment="1">
      <alignment shrinkToFit="1"/>
    </xf>
    <xf numFmtId="194" fontId="5" fillId="0" borderId="0" xfId="0" applyNumberFormat="1" applyFont="1" applyBorder="1" applyAlignment="1">
      <alignment horizontal="right" vertical="center"/>
    </xf>
    <xf numFmtId="194" fontId="5" fillId="0" borderId="0" xfId="0" applyNumberFormat="1" applyFont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194" fontId="5" fillId="0" borderId="0" xfId="0" applyNumberFormat="1" applyFont="1" applyAlignment="1">
      <alignment vertical="center"/>
    </xf>
    <xf numFmtId="184" fontId="5" fillId="0" borderId="0" xfId="0" applyNumberFormat="1" applyFont="1" applyBorder="1" applyAlignment="1">
      <alignment horizontal="right" vertical="center"/>
    </xf>
    <xf numFmtId="194" fontId="9" fillId="0" borderId="13" xfId="0" applyNumberFormat="1" applyFont="1" applyBorder="1" applyAlignment="1">
      <alignment horizontal="center" vertical="center"/>
    </xf>
    <xf numFmtId="194" fontId="9" fillId="0" borderId="7" xfId="0" applyNumberFormat="1" applyFont="1" applyBorder="1" applyAlignment="1">
      <alignment horizontal="center" vertical="center"/>
    </xf>
    <xf numFmtId="194" fontId="5" fillId="0" borderId="13" xfId="0" applyNumberFormat="1" applyFont="1" applyBorder="1" applyAlignment="1">
      <alignment horizontal="center" vertical="center"/>
    </xf>
    <xf numFmtId="194" fontId="5" fillId="0" borderId="7" xfId="0" applyNumberFormat="1" applyFont="1" applyBorder="1" applyAlignment="1">
      <alignment horizontal="center" vertical="center"/>
    </xf>
    <xf numFmtId="194" fontId="5" fillId="0" borderId="15" xfId="0" applyNumberFormat="1" applyFont="1" applyBorder="1" applyAlignment="1">
      <alignment horizontal="center" vertical="center"/>
    </xf>
    <xf numFmtId="194" fontId="5" fillId="0" borderId="9" xfId="0" applyNumberFormat="1" applyFont="1" applyBorder="1" applyAlignment="1">
      <alignment horizontal="center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9" fillId="0" borderId="0" xfId="0" applyNumberFormat="1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94" fontId="5" fillId="0" borderId="0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horizontal="center" vertical="center"/>
    </xf>
    <xf numFmtId="194" fontId="5" fillId="0" borderId="8" xfId="0" applyNumberFormat="1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38" fontId="8" fillId="0" borderId="11" xfId="17" applyFont="1" applyBorder="1" applyAlignment="1">
      <alignment vertical="center" wrapText="1"/>
    </xf>
    <xf numFmtId="38" fontId="8" fillId="0" borderId="11" xfId="17" applyFont="1" applyBorder="1" applyAlignment="1">
      <alignment vertical="center"/>
    </xf>
    <xf numFmtId="194" fontId="5" fillId="0" borderId="3" xfId="0" applyNumberFormat="1" applyFont="1" applyBorder="1" applyAlignment="1">
      <alignment horizontal="center" vertical="center"/>
    </xf>
    <xf numFmtId="194" fontId="5" fillId="0" borderId="11" xfId="0" applyNumberFormat="1" applyFont="1" applyBorder="1" applyAlignment="1">
      <alignment horizontal="center" vertical="center"/>
    </xf>
    <xf numFmtId="38" fontId="5" fillId="0" borderId="0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38" fontId="5" fillId="0" borderId="5" xfId="17" applyFont="1" applyFill="1" applyBorder="1" applyAlignment="1">
      <alignment horizontal="distributed" vertical="distributed" wrapText="1"/>
    </xf>
    <xf numFmtId="38" fontId="5" fillId="0" borderId="19" xfId="17" applyFont="1" applyFill="1" applyBorder="1" applyAlignment="1">
      <alignment horizontal="distributed" vertical="distributed" wrapText="1"/>
    </xf>
    <xf numFmtId="38" fontId="5" fillId="0" borderId="15" xfId="17" applyFont="1" applyFill="1" applyBorder="1" applyAlignment="1">
      <alignment horizontal="center" vertical="center" wrapText="1"/>
    </xf>
    <xf numFmtId="38" fontId="5" fillId="0" borderId="9" xfId="17" applyFont="1" applyFill="1" applyBorder="1" applyAlignment="1">
      <alignment horizontal="center" vertical="center" wrapText="1"/>
    </xf>
    <xf numFmtId="38" fontId="5" fillId="0" borderId="15" xfId="17" applyFont="1" applyFill="1" applyBorder="1" applyAlignment="1">
      <alignment horizontal="distributed" vertical="distributed" wrapText="1"/>
    </xf>
    <xf numFmtId="38" fontId="5" fillId="0" borderId="9" xfId="17" applyFont="1" applyFill="1" applyBorder="1" applyAlignment="1">
      <alignment horizontal="distributed" vertical="distributed" wrapText="1"/>
    </xf>
    <xf numFmtId="38" fontId="5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1" xfId="17" applyFont="1" applyFill="1" applyBorder="1" applyAlignment="1">
      <alignment vertical="center"/>
    </xf>
    <xf numFmtId="38" fontId="5" fillId="0" borderId="22" xfId="17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23" xfId="17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horizontal="distributed" vertical="center"/>
    </xf>
    <xf numFmtId="38" fontId="9" fillId="0" borderId="11" xfId="17" applyFont="1" applyFill="1" applyBorder="1" applyAlignment="1">
      <alignment horizontal="distributed" vertical="center"/>
    </xf>
    <xf numFmtId="38" fontId="5" fillId="0" borderId="17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48</xdr:row>
      <xdr:rowOff>9525</xdr:rowOff>
    </xdr:from>
    <xdr:ext cx="723900" cy="142875"/>
    <xdr:sp>
      <xdr:nvSpPr>
        <xdr:cNvPr id="1" name="TextBox 1"/>
        <xdr:cNvSpPr txBox="1">
          <a:spLocks noChangeArrowheads="1"/>
        </xdr:cNvSpPr>
      </xdr:nvSpPr>
      <xdr:spPr>
        <a:xfrm>
          <a:off x="933450" y="8858250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(100～499人)</a:t>
          </a:r>
        </a:p>
      </xdr:txBody>
    </xdr:sp>
    <xdr:clientData/>
  </xdr:oneCellAnchor>
  <xdr:oneCellAnchor>
    <xdr:from>
      <xdr:col>5</xdr:col>
      <xdr:colOff>9525</xdr:colOff>
      <xdr:row>49</xdr:row>
      <xdr:rowOff>9525</xdr:rowOff>
    </xdr:from>
    <xdr:ext cx="666750" cy="133350"/>
    <xdr:sp>
      <xdr:nvSpPr>
        <xdr:cNvPr id="2" name="TextBox 2"/>
        <xdr:cNvSpPr txBox="1">
          <a:spLocks noChangeArrowheads="1"/>
        </xdr:cNvSpPr>
      </xdr:nvSpPr>
      <xdr:spPr>
        <a:xfrm>
          <a:off x="3114675" y="9096375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(200人以上)</a:t>
          </a:r>
        </a:p>
      </xdr:txBody>
    </xdr:sp>
    <xdr:clientData/>
  </xdr:oneCellAnchor>
  <xdr:oneCellAnchor>
    <xdr:from>
      <xdr:col>5</xdr:col>
      <xdr:colOff>19050</xdr:colOff>
      <xdr:row>41</xdr:row>
      <xdr:rowOff>9525</xdr:rowOff>
    </xdr:from>
    <xdr:ext cx="685800" cy="133350"/>
    <xdr:sp>
      <xdr:nvSpPr>
        <xdr:cNvPr id="3" name="TextBox 3"/>
        <xdr:cNvSpPr txBox="1">
          <a:spLocks noChangeArrowheads="1"/>
        </xdr:cNvSpPr>
      </xdr:nvSpPr>
      <xdr:spPr>
        <a:xfrm>
          <a:off x="3124200" y="71913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(1～4人)</a:t>
          </a:r>
        </a:p>
      </xdr:txBody>
    </xdr:sp>
    <xdr:clientData/>
  </xdr:oneCellAnchor>
  <xdr:oneCellAnchor>
    <xdr:from>
      <xdr:col>3</xdr:col>
      <xdr:colOff>0</xdr:colOff>
      <xdr:row>48</xdr:row>
      <xdr:rowOff>9525</xdr:rowOff>
    </xdr:from>
    <xdr:ext cx="723900" cy="142875"/>
    <xdr:sp>
      <xdr:nvSpPr>
        <xdr:cNvPr id="4" name="TextBox 4"/>
        <xdr:cNvSpPr txBox="1">
          <a:spLocks noChangeArrowheads="1"/>
        </xdr:cNvSpPr>
      </xdr:nvSpPr>
      <xdr:spPr>
        <a:xfrm>
          <a:off x="1657350" y="8858250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(100～499人)</a:t>
          </a:r>
        </a:p>
      </xdr:txBody>
    </xdr:sp>
    <xdr:clientData/>
  </xdr:oneCellAnchor>
  <xdr:oneCellAnchor>
    <xdr:from>
      <xdr:col>4</xdr:col>
      <xdr:colOff>0</xdr:colOff>
      <xdr:row>48</xdr:row>
      <xdr:rowOff>9525</xdr:rowOff>
    </xdr:from>
    <xdr:ext cx="723900" cy="142875"/>
    <xdr:sp>
      <xdr:nvSpPr>
        <xdr:cNvPr id="5" name="TextBox 5"/>
        <xdr:cNvSpPr txBox="1">
          <a:spLocks noChangeArrowheads="1"/>
        </xdr:cNvSpPr>
      </xdr:nvSpPr>
      <xdr:spPr>
        <a:xfrm>
          <a:off x="2381250" y="8858250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(100～499人)</a:t>
          </a:r>
        </a:p>
      </xdr:txBody>
    </xdr:sp>
    <xdr:clientData/>
  </xdr:oneCellAnchor>
  <xdr:oneCellAnchor>
    <xdr:from>
      <xdr:col>9</xdr:col>
      <xdr:colOff>0</xdr:colOff>
      <xdr:row>48</xdr:row>
      <xdr:rowOff>9525</xdr:rowOff>
    </xdr:from>
    <xdr:ext cx="723900" cy="142875"/>
    <xdr:sp>
      <xdr:nvSpPr>
        <xdr:cNvPr id="6" name="TextBox 6"/>
        <xdr:cNvSpPr txBox="1">
          <a:spLocks noChangeArrowheads="1"/>
        </xdr:cNvSpPr>
      </xdr:nvSpPr>
      <xdr:spPr>
        <a:xfrm>
          <a:off x="5876925" y="8858250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(100～499人)</a:t>
          </a:r>
        </a:p>
      </xdr:txBody>
    </xdr:sp>
    <xdr:clientData/>
  </xdr:oneCellAnchor>
  <xdr:oneCellAnchor>
    <xdr:from>
      <xdr:col>10</xdr:col>
      <xdr:colOff>0</xdr:colOff>
      <xdr:row>48</xdr:row>
      <xdr:rowOff>9525</xdr:rowOff>
    </xdr:from>
    <xdr:ext cx="714375" cy="142875"/>
    <xdr:sp>
      <xdr:nvSpPr>
        <xdr:cNvPr id="7" name="TextBox 7"/>
        <xdr:cNvSpPr txBox="1">
          <a:spLocks noChangeArrowheads="1"/>
        </xdr:cNvSpPr>
      </xdr:nvSpPr>
      <xdr:spPr>
        <a:xfrm>
          <a:off x="6600825" y="8858250"/>
          <a:ext cx="714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(100～499人)</a:t>
          </a:r>
        </a:p>
      </xdr:txBody>
    </xdr:sp>
    <xdr:clientData/>
  </xdr:oneCellAnchor>
  <xdr:oneCellAnchor>
    <xdr:from>
      <xdr:col>11</xdr:col>
      <xdr:colOff>0</xdr:colOff>
      <xdr:row>48</xdr:row>
      <xdr:rowOff>9525</xdr:rowOff>
    </xdr:from>
    <xdr:ext cx="723900" cy="142875"/>
    <xdr:sp>
      <xdr:nvSpPr>
        <xdr:cNvPr id="8" name="TextBox 8"/>
        <xdr:cNvSpPr txBox="1">
          <a:spLocks noChangeArrowheads="1"/>
        </xdr:cNvSpPr>
      </xdr:nvSpPr>
      <xdr:spPr>
        <a:xfrm>
          <a:off x="7305675" y="8858250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(100～499人)</a:t>
          </a:r>
        </a:p>
      </xdr:txBody>
    </xdr:sp>
    <xdr:clientData/>
  </xdr:oneCellAnchor>
  <xdr:oneCellAnchor>
    <xdr:from>
      <xdr:col>6</xdr:col>
      <xdr:colOff>19050</xdr:colOff>
      <xdr:row>41</xdr:row>
      <xdr:rowOff>9525</xdr:rowOff>
    </xdr:from>
    <xdr:ext cx="685800" cy="133350"/>
    <xdr:sp>
      <xdr:nvSpPr>
        <xdr:cNvPr id="9" name="TextBox 9"/>
        <xdr:cNvSpPr txBox="1">
          <a:spLocks noChangeArrowheads="1"/>
        </xdr:cNvSpPr>
      </xdr:nvSpPr>
      <xdr:spPr>
        <a:xfrm>
          <a:off x="3800475" y="71913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(1～4人)</a:t>
          </a:r>
        </a:p>
      </xdr:txBody>
    </xdr:sp>
    <xdr:clientData/>
  </xdr:oneCellAnchor>
  <xdr:oneCellAnchor>
    <xdr:from>
      <xdr:col>12</xdr:col>
      <xdr:colOff>19050</xdr:colOff>
      <xdr:row>41</xdr:row>
      <xdr:rowOff>9525</xdr:rowOff>
    </xdr:from>
    <xdr:ext cx="685800" cy="133350"/>
    <xdr:sp>
      <xdr:nvSpPr>
        <xdr:cNvPr id="10" name="TextBox 10"/>
        <xdr:cNvSpPr txBox="1">
          <a:spLocks noChangeArrowheads="1"/>
        </xdr:cNvSpPr>
      </xdr:nvSpPr>
      <xdr:spPr>
        <a:xfrm>
          <a:off x="8029575" y="71913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(1～4人)</a:t>
          </a:r>
        </a:p>
      </xdr:txBody>
    </xdr:sp>
    <xdr:clientData/>
  </xdr:oneCellAnchor>
  <xdr:oneCellAnchor>
    <xdr:from>
      <xdr:col>13</xdr:col>
      <xdr:colOff>19050</xdr:colOff>
      <xdr:row>41</xdr:row>
      <xdr:rowOff>9525</xdr:rowOff>
    </xdr:from>
    <xdr:ext cx="685800" cy="133350"/>
    <xdr:sp>
      <xdr:nvSpPr>
        <xdr:cNvPr id="11" name="TextBox 11"/>
        <xdr:cNvSpPr txBox="1">
          <a:spLocks noChangeArrowheads="1"/>
        </xdr:cNvSpPr>
      </xdr:nvSpPr>
      <xdr:spPr>
        <a:xfrm>
          <a:off x="8734425" y="71913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(1～4人)</a:t>
          </a:r>
        </a:p>
      </xdr:txBody>
    </xdr:sp>
    <xdr:clientData/>
  </xdr:oneCellAnchor>
  <xdr:oneCellAnchor>
    <xdr:from>
      <xdr:col>6</xdr:col>
      <xdr:colOff>9525</xdr:colOff>
      <xdr:row>49</xdr:row>
      <xdr:rowOff>9525</xdr:rowOff>
    </xdr:from>
    <xdr:ext cx="676275" cy="133350"/>
    <xdr:sp>
      <xdr:nvSpPr>
        <xdr:cNvPr id="12" name="TextBox 12"/>
        <xdr:cNvSpPr txBox="1">
          <a:spLocks noChangeArrowheads="1"/>
        </xdr:cNvSpPr>
      </xdr:nvSpPr>
      <xdr:spPr>
        <a:xfrm>
          <a:off x="3790950" y="909637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(200人以上)</a:t>
          </a:r>
        </a:p>
      </xdr:txBody>
    </xdr:sp>
    <xdr:clientData/>
  </xdr:oneCellAnchor>
  <xdr:oneCellAnchor>
    <xdr:from>
      <xdr:col>12</xdr:col>
      <xdr:colOff>9525</xdr:colOff>
      <xdr:row>49</xdr:row>
      <xdr:rowOff>9525</xdr:rowOff>
    </xdr:from>
    <xdr:ext cx="666750" cy="133350"/>
    <xdr:sp>
      <xdr:nvSpPr>
        <xdr:cNvPr id="13" name="TextBox 13"/>
        <xdr:cNvSpPr txBox="1">
          <a:spLocks noChangeArrowheads="1"/>
        </xdr:cNvSpPr>
      </xdr:nvSpPr>
      <xdr:spPr>
        <a:xfrm>
          <a:off x="8020050" y="9096375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(200人以上)</a:t>
          </a:r>
        </a:p>
      </xdr:txBody>
    </xdr:sp>
    <xdr:clientData/>
  </xdr:oneCellAnchor>
  <xdr:oneCellAnchor>
    <xdr:from>
      <xdr:col>13</xdr:col>
      <xdr:colOff>9525</xdr:colOff>
      <xdr:row>49</xdr:row>
      <xdr:rowOff>9525</xdr:rowOff>
    </xdr:from>
    <xdr:ext cx="666750" cy="133350"/>
    <xdr:sp>
      <xdr:nvSpPr>
        <xdr:cNvPr id="14" name="TextBox 14"/>
        <xdr:cNvSpPr txBox="1">
          <a:spLocks noChangeArrowheads="1"/>
        </xdr:cNvSpPr>
      </xdr:nvSpPr>
      <xdr:spPr>
        <a:xfrm>
          <a:off x="8724900" y="9096375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(200人以上)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R59"/>
  <sheetViews>
    <sheetView tabSelected="1" zoomScaleSheetLayoutView="75" workbookViewId="0" topLeftCell="A1">
      <selection activeCell="A1" sqref="A1"/>
    </sheetView>
  </sheetViews>
  <sheetFormatPr defaultColWidth="9.59765625" defaultRowHeight="13.5"/>
  <cols>
    <col min="1" max="1" width="2.796875" style="1" customWidth="1"/>
    <col min="2" max="2" width="16.796875" style="1" customWidth="1"/>
    <col min="3" max="5" width="15.19921875" style="1" customWidth="1"/>
    <col min="6" max="6" width="14.19921875" style="1" customWidth="1"/>
    <col min="7" max="7" width="14.3984375" style="1" customWidth="1"/>
    <col min="8" max="9" width="14.796875" style="1" customWidth="1"/>
    <col min="10" max="10" width="15.19921875" style="1" customWidth="1"/>
    <col min="11" max="14" width="14.796875" style="1" customWidth="1"/>
    <col min="15" max="16" width="15" style="1" customWidth="1"/>
    <col min="17" max="17" width="3.3984375" style="1" customWidth="1"/>
    <col min="18" max="18" width="16.796875" style="1" customWidth="1"/>
    <col min="19" max="16384" width="9.19921875" style="1" customWidth="1"/>
  </cols>
  <sheetData>
    <row r="1" spans="2:10" ht="18" customHeight="1">
      <c r="B1" s="2"/>
      <c r="C1" s="2"/>
      <c r="D1" s="2"/>
      <c r="F1" s="2"/>
      <c r="I1" s="3" t="s">
        <v>137</v>
      </c>
      <c r="J1" s="4" t="s">
        <v>128</v>
      </c>
    </row>
    <row r="2" spans="9:10" ht="12" customHeight="1">
      <c r="I2" s="38"/>
      <c r="J2" s="6"/>
    </row>
    <row r="3" ht="12" customHeight="1">
      <c r="R3" s="52" t="s">
        <v>94</v>
      </c>
    </row>
    <row r="4" spans="9:16" ht="3.75" customHeight="1">
      <c r="I4" s="8"/>
      <c r="J4" s="7"/>
      <c r="K4" s="7"/>
      <c r="L4" s="10"/>
      <c r="M4" s="9"/>
      <c r="N4" s="7"/>
      <c r="O4" s="7"/>
      <c r="P4" s="7"/>
    </row>
    <row r="5" spans="1:18" ht="21.75" customHeight="1">
      <c r="A5" s="11"/>
      <c r="B5" s="12"/>
      <c r="C5" s="193" t="s">
        <v>0</v>
      </c>
      <c r="D5" s="193"/>
      <c r="E5" s="193"/>
      <c r="F5" s="193"/>
      <c r="G5" s="193"/>
      <c r="H5" s="193"/>
      <c r="I5" s="193"/>
      <c r="J5" s="194" t="s">
        <v>1</v>
      </c>
      <c r="K5" s="194"/>
      <c r="L5" s="194"/>
      <c r="M5" s="194"/>
      <c r="N5" s="194"/>
      <c r="O5" s="194"/>
      <c r="P5" s="195"/>
      <c r="Q5" s="14"/>
      <c r="R5" s="15"/>
    </row>
    <row r="6" spans="1:18" ht="15" customHeight="1">
      <c r="A6" s="198" t="s">
        <v>2</v>
      </c>
      <c r="B6" s="199"/>
      <c r="C6" s="215" t="s">
        <v>98</v>
      </c>
      <c r="D6" s="217">
        <v>61</v>
      </c>
      <c r="E6" s="217" t="s">
        <v>32</v>
      </c>
      <c r="F6" s="215">
        <v>8</v>
      </c>
      <c r="G6" s="213">
        <v>13</v>
      </c>
      <c r="H6" s="18" t="s">
        <v>3</v>
      </c>
      <c r="I6" s="18" t="s">
        <v>92</v>
      </c>
      <c r="J6" s="215" t="s">
        <v>98</v>
      </c>
      <c r="K6" s="217">
        <v>61</v>
      </c>
      <c r="L6" s="217" t="s">
        <v>32</v>
      </c>
      <c r="M6" s="215">
        <v>8</v>
      </c>
      <c r="N6" s="213">
        <v>13</v>
      </c>
      <c r="O6" s="18" t="s">
        <v>3</v>
      </c>
      <c r="P6" s="84" t="s">
        <v>91</v>
      </c>
      <c r="Q6" s="187" t="s">
        <v>2</v>
      </c>
      <c r="R6" s="188"/>
    </row>
    <row r="7" spans="1:18" ht="15" customHeight="1">
      <c r="A7" s="13"/>
      <c r="B7" s="19"/>
      <c r="C7" s="216"/>
      <c r="D7" s="218"/>
      <c r="E7" s="218"/>
      <c r="F7" s="216"/>
      <c r="G7" s="214"/>
      <c r="H7" s="21" t="s">
        <v>127</v>
      </c>
      <c r="I7" s="169" t="s">
        <v>129</v>
      </c>
      <c r="J7" s="216"/>
      <c r="K7" s="218"/>
      <c r="L7" s="218"/>
      <c r="M7" s="216"/>
      <c r="N7" s="214"/>
      <c r="O7" s="21" t="s">
        <v>127</v>
      </c>
      <c r="P7" s="21" t="s">
        <v>127</v>
      </c>
      <c r="Q7" s="22"/>
      <c r="R7" s="23"/>
    </row>
    <row r="8" spans="1:18" ht="3" customHeight="1">
      <c r="A8" s="24"/>
      <c r="B8" s="2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6"/>
      <c r="R8" s="13"/>
    </row>
    <row r="9" spans="1:18" s="31" customFormat="1" ht="18.75" customHeight="1">
      <c r="A9" s="220" t="s">
        <v>4</v>
      </c>
      <c r="B9" s="221"/>
      <c r="C9" s="26">
        <f>SUM(C11:C26)</f>
        <v>21378</v>
      </c>
      <c r="D9" s="26">
        <f>SUM(D11:D26)</f>
        <v>22141</v>
      </c>
      <c r="E9" s="26">
        <f>SUM(E11:E26)</f>
        <v>21794</v>
      </c>
      <c r="F9" s="26">
        <f>SUM(F11:F26)</f>
        <v>20943</v>
      </c>
      <c r="G9" s="26">
        <f>SUM(G11:G26)</f>
        <v>19951</v>
      </c>
      <c r="H9" s="27">
        <f>G9-F9</f>
        <v>-992</v>
      </c>
      <c r="I9" s="28">
        <f>H9/F9*100</f>
        <v>-4.736666189180156</v>
      </c>
      <c r="J9" s="29">
        <f>SUM(J11:J26)</f>
        <v>158926</v>
      </c>
      <c r="K9" s="29">
        <f>SUM(K11:K26)</f>
        <v>157059</v>
      </c>
      <c r="L9" s="29">
        <f>SUM(L11:L26)</f>
        <v>165181</v>
      </c>
      <c r="M9" s="29">
        <f>SUM(M11:M26)</f>
        <v>176223</v>
      </c>
      <c r="N9" s="29">
        <f>SUM(N11:N26)</f>
        <v>170705</v>
      </c>
      <c r="O9" s="30">
        <f>N9-M9</f>
        <v>-5518</v>
      </c>
      <c r="P9" s="28">
        <f>O9/M9*100</f>
        <v>-3.1312598242000194</v>
      </c>
      <c r="Q9" s="185" t="s">
        <v>4</v>
      </c>
      <c r="R9" s="186"/>
    </row>
    <row r="10" spans="1:18" ht="12.75" customHeight="1">
      <c r="A10" s="32"/>
      <c r="B10" s="33"/>
      <c r="C10" s="35"/>
      <c r="D10" s="35"/>
      <c r="E10" s="35"/>
      <c r="F10" s="35"/>
      <c r="G10" s="35"/>
      <c r="H10" s="36"/>
      <c r="I10" s="37"/>
      <c r="J10" s="38"/>
      <c r="K10" s="38"/>
      <c r="L10" s="38"/>
      <c r="M10" s="38"/>
      <c r="N10" s="38"/>
      <c r="O10" s="39"/>
      <c r="P10" s="37"/>
      <c r="Q10" s="40"/>
      <c r="R10" s="34"/>
    </row>
    <row r="11" spans="1:18" ht="18.75" customHeight="1">
      <c r="A11" s="32" t="s">
        <v>130</v>
      </c>
      <c r="B11" s="33" t="s">
        <v>5</v>
      </c>
      <c r="C11" s="35">
        <v>22</v>
      </c>
      <c r="D11" s="35">
        <v>9</v>
      </c>
      <c r="E11" s="35">
        <v>7</v>
      </c>
      <c r="F11" s="35">
        <v>3</v>
      </c>
      <c r="G11" s="35">
        <v>6</v>
      </c>
      <c r="H11" s="36">
        <f aca="true" t="shared" si="0" ref="H11:H26">G11-F11</f>
        <v>3</v>
      </c>
      <c r="I11" s="37">
        <f>H11/F11*100</f>
        <v>100</v>
      </c>
      <c r="J11" s="38">
        <v>112</v>
      </c>
      <c r="K11" s="38">
        <v>56</v>
      </c>
      <c r="L11" s="38">
        <v>91</v>
      </c>
      <c r="M11" s="38">
        <v>27</v>
      </c>
      <c r="N11" s="38">
        <v>110</v>
      </c>
      <c r="O11" s="39">
        <f aca="true" t="shared" si="1" ref="O11:O26">N11-M11</f>
        <v>83</v>
      </c>
      <c r="P11" s="37">
        <f>O11/M11*100</f>
        <v>307.4074074074074</v>
      </c>
      <c r="Q11" s="40" t="s">
        <v>130</v>
      </c>
      <c r="R11" s="34" t="s">
        <v>5</v>
      </c>
    </row>
    <row r="12" spans="1:18" ht="18.75" customHeight="1">
      <c r="A12" s="32" t="s">
        <v>131</v>
      </c>
      <c r="B12" s="33" t="s">
        <v>6</v>
      </c>
      <c r="C12" s="35">
        <v>14</v>
      </c>
      <c r="D12" s="35">
        <v>12</v>
      </c>
      <c r="E12" s="35">
        <v>9</v>
      </c>
      <c r="F12" s="35">
        <v>7</v>
      </c>
      <c r="G12" s="35">
        <v>6</v>
      </c>
      <c r="H12" s="36">
        <f t="shared" si="0"/>
        <v>-1</v>
      </c>
      <c r="I12" s="37">
        <f>H12/F12*100</f>
        <v>-14.285714285714285</v>
      </c>
      <c r="J12" s="38">
        <v>590</v>
      </c>
      <c r="K12" s="38">
        <v>524</v>
      </c>
      <c r="L12" s="38">
        <v>332</v>
      </c>
      <c r="M12" s="41">
        <v>294</v>
      </c>
      <c r="N12" s="41">
        <v>206</v>
      </c>
      <c r="O12" s="39">
        <f t="shared" si="1"/>
        <v>-88</v>
      </c>
      <c r="P12" s="37">
        <f>O12/M12*100</f>
        <v>-29.931972789115648</v>
      </c>
      <c r="Q12" s="40" t="s">
        <v>131</v>
      </c>
      <c r="R12" s="34" t="s">
        <v>6</v>
      </c>
    </row>
    <row r="13" spans="1:18" ht="18.75" customHeight="1">
      <c r="A13" s="32" t="s">
        <v>132</v>
      </c>
      <c r="B13" s="33" t="s">
        <v>7</v>
      </c>
      <c r="C13" s="35">
        <v>4</v>
      </c>
      <c r="D13" s="35">
        <v>1</v>
      </c>
      <c r="E13" s="35">
        <v>0</v>
      </c>
      <c r="F13" s="35">
        <v>1</v>
      </c>
      <c r="G13" s="35">
        <v>1</v>
      </c>
      <c r="H13" s="36">
        <f t="shared" si="0"/>
        <v>0</v>
      </c>
      <c r="I13" s="37">
        <v>100</v>
      </c>
      <c r="J13" s="38">
        <v>65</v>
      </c>
      <c r="K13" s="38">
        <v>10</v>
      </c>
      <c r="L13" s="35">
        <v>0</v>
      </c>
      <c r="M13" s="41">
        <v>1</v>
      </c>
      <c r="N13" s="41">
        <v>1</v>
      </c>
      <c r="O13" s="39">
        <f t="shared" si="1"/>
        <v>0</v>
      </c>
      <c r="P13" s="37">
        <v>100</v>
      </c>
      <c r="Q13" s="40" t="s">
        <v>132</v>
      </c>
      <c r="R13" s="34" t="s">
        <v>7</v>
      </c>
    </row>
    <row r="14" spans="1:18" ht="18.75" customHeight="1">
      <c r="A14" s="32" t="s">
        <v>133</v>
      </c>
      <c r="B14" s="33" t="s">
        <v>8</v>
      </c>
      <c r="C14" s="35">
        <v>16</v>
      </c>
      <c r="D14" s="35">
        <v>10</v>
      </c>
      <c r="E14" s="35">
        <v>10</v>
      </c>
      <c r="F14" s="35">
        <v>9</v>
      </c>
      <c r="G14" s="35">
        <v>14</v>
      </c>
      <c r="H14" s="36">
        <f t="shared" si="0"/>
        <v>5</v>
      </c>
      <c r="I14" s="37">
        <f>H14/F14*100</f>
        <v>55.55555555555556</v>
      </c>
      <c r="J14" s="38">
        <v>220</v>
      </c>
      <c r="K14" s="38">
        <v>141</v>
      </c>
      <c r="L14" s="38">
        <v>98</v>
      </c>
      <c r="M14" s="41">
        <v>96</v>
      </c>
      <c r="N14" s="41">
        <v>129</v>
      </c>
      <c r="O14" s="39">
        <f t="shared" si="1"/>
        <v>33</v>
      </c>
      <c r="P14" s="37">
        <f>O14/M14*100</f>
        <v>34.375</v>
      </c>
      <c r="Q14" s="40" t="s">
        <v>133</v>
      </c>
      <c r="R14" s="34" t="s">
        <v>8</v>
      </c>
    </row>
    <row r="15" spans="1:18" ht="18.75" customHeight="1">
      <c r="A15" s="32" t="s">
        <v>134</v>
      </c>
      <c r="B15" s="33" t="s">
        <v>9</v>
      </c>
      <c r="C15" s="35">
        <v>1409</v>
      </c>
      <c r="D15" s="35">
        <v>1424</v>
      </c>
      <c r="E15" s="35">
        <v>1490</v>
      </c>
      <c r="F15" s="35">
        <v>1591</v>
      </c>
      <c r="G15" s="35">
        <v>1476</v>
      </c>
      <c r="H15" s="36">
        <f t="shared" si="0"/>
        <v>-115</v>
      </c>
      <c r="I15" s="37">
        <f>H15/F15*100</f>
        <v>-7.228158390949088</v>
      </c>
      <c r="J15" s="38">
        <v>15647</v>
      </c>
      <c r="K15" s="38">
        <v>13907</v>
      </c>
      <c r="L15" s="38">
        <v>14615</v>
      </c>
      <c r="M15" s="41">
        <v>16958</v>
      </c>
      <c r="N15" s="41">
        <v>14786</v>
      </c>
      <c r="O15" s="39">
        <f t="shared" si="1"/>
        <v>-2172</v>
      </c>
      <c r="P15" s="37">
        <f>O15/M15*100</f>
        <v>-12.808114164406181</v>
      </c>
      <c r="Q15" s="40" t="s">
        <v>73</v>
      </c>
      <c r="R15" s="34" t="s">
        <v>9</v>
      </c>
    </row>
    <row r="16" spans="1:18" ht="18.75" customHeight="1">
      <c r="A16" s="32" t="s">
        <v>74</v>
      </c>
      <c r="B16" s="33" t="s">
        <v>10</v>
      </c>
      <c r="C16" s="35">
        <v>1396</v>
      </c>
      <c r="D16" s="35">
        <v>1275</v>
      </c>
      <c r="E16" s="35">
        <v>1221</v>
      </c>
      <c r="F16" s="35">
        <v>1156</v>
      </c>
      <c r="G16" s="35">
        <v>963</v>
      </c>
      <c r="H16" s="36">
        <f t="shared" si="0"/>
        <v>-193</v>
      </c>
      <c r="I16" s="37">
        <f>H16/F16*100</f>
        <v>-16.695501730103807</v>
      </c>
      <c r="J16" s="38">
        <v>16991</v>
      </c>
      <c r="K16" s="38">
        <v>14903</v>
      </c>
      <c r="L16" s="38">
        <v>15639</v>
      </c>
      <c r="M16" s="41">
        <v>13954</v>
      </c>
      <c r="N16" s="41">
        <v>11146</v>
      </c>
      <c r="O16" s="39">
        <f t="shared" si="1"/>
        <v>-2808</v>
      </c>
      <c r="P16" s="37">
        <f>O16/M16*100</f>
        <v>-20.123262147054607</v>
      </c>
      <c r="Q16" s="40" t="s">
        <v>74</v>
      </c>
      <c r="R16" s="34" t="s">
        <v>10</v>
      </c>
    </row>
    <row r="17" spans="1:18" ht="12" customHeight="1">
      <c r="A17" s="222" t="s">
        <v>75</v>
      </c>
      <c r="B17" s="43" t="s">
        <v>11</v>
      </c>
      <c r="C17" s="209">
        <v>23</v>
      </c>
      <c r="D17" s="209">
        <v>22</v>
      </c>
      <c r="E17" s="209">
        <v>22</v>
      </c>
      <c r="F17" s="210">
        <v>19</v>
      </c>
      <c r="G17" s="210">
        <v>22</v>
      </c>
      <c r="H17" s="212">
        <f t="shared" si="0"/>
        <v>3</v>
      </c>
      <c r="I17" s="208">
        <f>H17/F17*100</f>
        <v>15.789473684210526</v>
      </c>
      <c r="J17" s="209">
        <v>774</v>
      </c>
      <c r="K17" s="209">
        <v>655</v>
      </c>
      <c r="L17" s="209">
        <v>752</v>
      </c>
      <c r="M17" s="219">
        <v>794</v>
      </c>
      <c r="N17" s="219">
        <v>904</v>
      </c>
      <c r="O17" s="207">
        <f t="shared" si="1"/>
        <v>110</v>
      </c>
      <c r="P17" s="208">
        <f>O17/M17*100</f>
        <v>13.85390428211587</v>
      </c>
      <c r="Q17" s="200" t="s">
        <v>76</v>
      </c>
      <c r="R17" s="45" t="s">
        <v>11</v>
      </c>
    </row>
    <row r="18" spans="1:18" ht="12" customHeight="1">
      <c r="A18" s="189"/>
      <c r="B18" s="33" t="s">
        <v>12</v>
      </c>
      <c r="C18" s="209"/>
      <c r="D18" s="209"/>
      <c r="E18" s="209"/>
      <c r="F18" s="210"/>
      <c r="G18" s="210"/>
      <c r="H18" s="212">
        <f t="shared" si="0"/>
        <v>0</v>
      </c>
      <c r="I18" s="192" t="e">
        <f>H18/G18*100</f>
        <v>#DIV/0!</v>
      </c>
      <c r="J18" s="209"/>
      <c r="K18" s="209"/>
      <c r="L18" s="209"/>
      <c r="M18" s="219"/>
      <c r="N18" s="219"/>
      <c r="O18" s="207">
        <f t="shared" si="1"/>
        <v>0</v>
      </c>
      <c r="P18" s="208" t="e">
        <f>O18/N18*100</f>
        <v>#DIV/0!</v>
      </c>
      <c r="Q18" s="201"/>
      <c r="R18" s="34" t="s">
        <v>12</v>
      </c>
    </row>
    <row r="19" spans="1:18" ht="18.75" customHeight="1">
      <c r="A19" s="32" t="s">
        <v>77</v>
      </c>
      <c r="B19" s="33" t="s">
        <v>13</v>
      </c>
      <c r="C19" s="35">
        <v>425</v>
      </c>
      <c r="D19" s="35">
        <v>443</v>
      </c>
      <c r="E19" s="35">
        <v>443</v>
      </c>
      <c r="F19" s="35">
        <v>429</v>
      </c>
      <c r="G19" s="35">
        <v>504</v>
      </c>
      <c r="H19" s="36">
        <f t="shared" si="0"/>
        <v>75</v>
      </c>
      <c r="I19" s="37">
        <f>H19/F19*100</f>
        <v>17.482517482517483</v>
      </c>
      <c r="J19" s="38">
        <v>10289</v>
      </c>
      <c r="K19" s="38">
        <v>9832</v>
      </c>
      <c r="L19" s="38">
        <v>8725</v>
      </c>
      <c r="M19" s="41">
        <v>9715</v>
      </c>
      <c r="N19" s="41">
        <v>9523</v>
      </c>
      <c r="O19" s="39">
        <f t="shared" si="1"/>
        <v>-192</v>
      </c>
      <c r="P19" s="37">
        <f>O19/M19*100</f>
        <v>-1.9763252702007204</v>
      </c>
      <c r="Q19" s="40" t="s">
        <v>78</v>
      </c>
      <c r="R19" s="34" t="s">
        <v>13</v>
      </c>
    </row>
    <row r="20" spans="1:18" ht="12" customHeight="1">
      <c r="A20" s="222" t="s">
        <v>79</v>
      </c>
      <c r="B20" s="46" t="s">
        <v>15</v>
      </c>
      <c r="C20" s="209">
        <v>11258</v>
      </c>
      <c r="D20" s="209">
        <v>11695</v>
      </c>
      <c r="E20" s="209">
        <v>11078</v>
      </c>
      <c r="F20" s="210">
        <v>10292</v>
      </c>
      <c r="G20" s="210">
        <v>9454</v>
      </c>
      <c r="H20" s="212">
        <f t="shared" si="0"/>
        <v>-838</v>
      </c>
      <c r="I20" s="208">
        <f>H20/F20*100</f>
        <v>-8.142246404974737</v>
      </c>
      <c r="J20" s="209">
        <v>56518</v>
      </c>
      <c r="K20" s="209">
        <v>57957</v>
      </c>
      <c r="L20" s="209">
        <v>59068</v>
      </c>
      <c r="M20" s="219">
        <v>62374</v>
      </c>
      <c r="N20" s="219">
        <v>59124</v>
      </c>
      <c r="O20" s="207">
        <f t="shared" si="1"/>
        <v>-3250</v>
      </c>
      <c r="P20" s="208">
        <f>O20/M20*100</f>
        <v>-5.2105043768236765</v>
      </c>
      <c r="Q20" s="200" t="s">
        <v>14</v>
      </c>
      <c r="R20" s="47" t="s">
        <v>15</v>
      </c>
    </row>
    <row r="21" spans="1:18" ht="12" customHeight="1">
      <c r="A21" s="189"/>
      <c r="B21" s="33" t="s">
        <v>16</v>
      </c>
      <c r="C21" s="209"/>
      <c r="D21" s="209"/>
      <c r="E21" s="209"/>
      <c r="F21" s="210"/>
      <c r="G21" s="210"/>
      <c r="H21" s="212">
        <f t="shared" si="0"/>
        <v>0</v>
      </c>
      <c r="I21" s="192" t="e">
        <f>H21/G21*100</f>
        <v>#DIV/0!</v>
      </c>
      <c r="J21" s="209"/>
      <c r="K21" s="209"/>
      <c r="L21" s="209"/>
      <c r="M21" s="219"/>
      <c r="N21" s="219"/>
      <c r="O21" s="207">
        <f t="shared" si="1"/>
        <v>0</v>
      </c>
      <c r="P21" s="208" t="e">
        <f>O21/N21*100</f>
        <v>#DIV/0!</v>
      </c>
      <c r="Q21" s="201"/>
      <c r="R21" s="34" t="s">
        <v>16</v>
      </c>
    </row>
    <row r="22" spans="1:18" ht="18.75" customHeight="1">
      <c r="A22" s="32" t="s">
        <v>80</v>
      </c>
      <c r="B22" s="33" t="s">
        <v>17</v>
      </c>
      <c r="C22" s="35">
        <v>409</v>
      </c>
      <c r="D22" s="35">
        <v>445</v>
      </c>
      <c r="E22" s="35">
        <v>460</v>
      </c>
      <c r="F22" s="35">
        <v>453</v>
      </c>
      <c r="G22" s="35">
        <v>443</v>
      </c>
      <c r="H22" s="36">
        <f t="shared" si="0"/>
        <v>-10</v>
      </c>
      <c r="I22" s="37">
        <f>H22/F22*100</f>
        <v>-2.207505518763797</v>
      </c>
      <c r="J22" s="38">
        <v>7983</v>
      </c>
      <c r="K22" s="38">
        <v>7417</v>
      </c>
      <c r="L22" s="38">
        <v>8219</v>
      </c>
      <c r="M22" s="41">
        <v>7535</v>
      </c>
      <c r="N22" s="41">
        <v>6433</v>
      </c>
      <c r="O22" s="39">
        <f t="shared" si="1"/>
        <v>-1102</v>
      </c>
      <c r="P22" s="37">
        <f>O22/M22*100</f>
        <v>-14.625082946250831</v>
      </c>
      <c r="Q22" s="40" t="s">
        <v>80</v>
      </c>
      <c r="R22" s="34" t="s">
        <v>17</v>
      </c>
    </row>
    <row r="23" spans="1:18" ht="18.75" customHeight="1">
      <c r="A23" s="32" t="s">
        <v>81</v>
      </c>
      <c r="B23" s="33" t="s">
        <v>18</v>
      </c>
      <c r="C23" s="35">
        <v>901</v>
      </c>
      <c r="D23" s="35">
        <v>960</v>
      </c>
      <c r="E23" s="35">
        <v>919</v>
      </c>
      <c r="F23" s="35">
        <v>882</v>
      </c>
      <c r="G23" s="35">
        <v>899</v>
      </c>
      <c r="H23" s="36">
        <f t="shared" si="0"/>
        <v>17</v>
      </c>
      <c r="I23" s="37">
        <f>H23/F23*100</f>
        <v>1.9274376417233559</v>
      </c>
      <c r="J23" s="38">
        <v>2225</v>
      </c>
      <c r="K23" s="38">
        <v>2239</v>
      </c>
      <c r="L23" s="38">
        <v>2277</v>
      </c>
      <c r="M23" s="41">
        <v>2427</v>
      </c>
      <c r="N23" s="41">
        <v>2236</v>
      </c>
      <c r="O23" s="39">
        <f t="shared" si="1"/>
        <v>-191</v>
      </c>
      <c r="P23" s="37">
        <f>O23/M23*100</f>
        <v>-7.8697981046559535</v>
      </c>
      <c r="Q23" s="40" t="s">
        <v>82</v>
      </c>
      <c r="R23" s="34" t="s">
        <v>18</v>
      </c>
    </row>
    <row r="24" spans="1:18" ht="18.75" customHeight="1">
      <c r="A24" s="32" t="s">
        <v>83</v>
      </c>
      <c r="B24" s="33" t="s">
        <v>19</v>
      </c>
      <c r="C24" s="35">
        <v>5394</v>
      </c>
      <c r="D24" s="35">
        <v>5736</v>
      </c>
      <c r="E24" s="35">
        <v>6024</v>
      </c>
      <c r="F24" s="35">
        <v>5999</v>
      </c>
      <c r="G24" s="35">
        <v>6071</v>
      </c>
      <c r="H24" s="36">
        <f t="shared" si="0"/>
        <v>72</v>
      </c>
      <c r="I24" s="37">
        <f>H24/F24*100</f>
        <v>1.2002000333388898</v>
      </c>
      <c r="J24" s="38">
        <v>41256</v>
      </c>
      <c r="K24" s="38">
        <v>43460</v>
      </c>
      <c r="L24" s="38">
        <v>49271</v>
      </c>
      <c r="M24" s="41">
        <v>55858</v>
      </c>
      <c r="N24" s="41">
        <v>59701</v>
      </c>
      <c r="O24" s="39">
        <f t="shared" si="1"/>
        <v>3843</v>
      </c>
      <c r="P24" s="37">
        <f>O24/M24*100</f>
        <v>6.879945576282717</v>
      </c>
      <c r="Q24" s="40" t="s">
        <v>84</v>
      </c>
      <c r="R24" s="34" t="s">
        <v>19</v>
      </c>
    </row>
    <row r="25" spans="1:18" ht="12" customHeight="1">
      <c r="A25" s="222" t="s">
        <v>85</v>
      </c>
      <c r="B25" s="46" t="s">
        <v>20</v>
      </c>
      <c r="C25" s="209">
        <v>107</v>
      </c>
      <c r="D25" s="209">
        <v>109</v>
      </c>
      <c r="E25" s="209">
        <v>111</v>
      </c>
      <c r="F25" s="210">
        <v>102</v>
      </c>
      <c r="G25" s="210">
        <v>92</v>
      </c>
      <c r="H25" s="212">
        <f t="shared" si="0"/>
        <v>-10</v>
      </c>
      <c r="I25" s="190">
        <f>H25/F25*100</f>
        <v>-9.803921568627452</v>
      </c>
      <c r="J25" s="209">
        <v>6256</v>
      </c>
      <c r="K25" s="209">
        <v>5958</v>
      </c>
      <c r="L25" s="209">
        <v>6094</v>
      </c>
      <c r="M25" s="205">
        <v>6190</v>
      </c>
      <c r="N25" s="205">
        <v>6406</v>
      </c>
      <c r="O25" s="207">
        <f t="shared" si="1"/>
        <v>216</v>
      </c>
      <c r="P25" s="208">
        <f>O25/M25*100</f>
        <v>3.489499192245557</v>
      </c>
      <c r="Q25" s="200" t="s">
        <v>86</v>
      </c>
      <c r="R25" s="47" t="s">
        <v>20</v>
      </c>
    </row>
    <row r="26" spans="1:18" ht="12" customHeight="1">
      <c r="A26" s="189"/>
      <c r="B26" s="33" t="s">
        <v>87</v>
      </c>
      <c r="C26" s="209"/>
      <c r="D26" s="209"/>
      <c r="E26" s="209"/>
      <c r="F26" s="210"/>
      <c r="G26" s="210"/>
      <c r="H26" s="212">
        <f t="shared" si="0"/>
        <v>0</v>
      </c>
      <c r="I26" s="191" t="e">
        <f>H26/G26*100</f>
        <v>#DIV/0!</v>
      </c>
      <c r="J26" s="209"/>
      <c r="K26" s="209"/>
      <c r="L26" s="209"/>
      <c r="M26" s="205"/>
      <c r="N26" s="205"/>
      <c r="O26" s="207">
        <f t="shared" si="1"/>
        <v>0</v>
      </c>
      <c r="P26" s="208" t="e">
        <f>O26/N26*100</f>
        <v>#DIV/0!</v>
      </c>
      <c r="Q26" s="201"/>
      <c r="R26" s="34" t="s">
        <v>87</v>
      </c>
    </row>
    <row r="27" spans="1:18" ht="4.5" customHeight="1">
      <c r="A27" s="48"/>
      <c r="B27" s="49"/>
      <c r="C27" s="183"/>
      <c r="D27" s="50"/>
      <c r="E27" s="50"/>
      <c r="F27" s="50"/>
      <c r="G27" s="50"/>
      <c r="H27" s="50"/>
      <c r="I27" s="50"/>
      <c r="J27" s="7"/>
      <c r="K27" s="7"/>
      <c r="L27" s="7"/>
      <c r="M27" s="7"/>
      <c r="N27" s="7"/>
      <c r="O27" s="7"/>
      <c r="P27" s="7"/>
      <c r="Q27" s="51"/>
      <c r="R27" s="49"/>
    </row>
    <row r="28" spans="1:18" ht="3.75" customHeight="1">
      <c r="A28" s="13"/>
      <c r="B28" s="34"/>
      <c r="C28" s="52"/>
      <c r="D28" s="52"/>
      <c r="E28" s="52"/>
      <c r="F28" s="52"/>
      <c r="G28" s="52"/>
      <c r="H28" s="52"/>
      <c r="I28" s="52"/>
      <c r="P28" s="11"/>
      <c r="Q28" s="13"/>
      <c r="R28" s="34"/>
    </row>
    <row r="29" spans="1:18" s="53" customFormat="1" ht="12.75" customHeight="1">
      <c r="A29" s="53" t="s">
        <v>21</v>
      </c>
      <c r="B29" s="54"/>
      <c r="C29" s="55"/>
      <c r="D29" s="55"/>
      <c r="E29" s="55"/>
      <c r="F29" s="55"/>
      <c r="G29" s="55"/>
      <c r="H29" s="55"/>
      <c r="I29" s="55"/>
      <c r="P29" s="56"/>
      <c r="Q29" s="56"/>
      <c r="R29" s="54"/>
    </row>
    <row r="30" spans="1:18" s="53" customFormat="1" ht="12.75" customHeight="1">
      <c r="A30" s="178" t="s">
        <v>138</v>
      </c>
      <c r="B30" s="54"/>
      <c r="C30" s="55"/>
      <c r="D30" s="55"/>
      <c r="E30" s="55"/>
      <c r="F30" s="55"/>
      <c r="G30" s="55"/>
      <c r="H30" s="55"/>
      <c r="I30" s="55"/>
      <c r="P30" s="56"/>
      <c r="Q30" s="56"/>
      <c r="R30" s="54"/>
    </row>
    <row r="31" spans="2:18" s="53" customFormat="1" ht="12.75" customHeight="1">
      <c r="B31" s="54"/>
      <c r="C31" s="55"/>
      <c r="D31" s="55"/>
      <c r="E31" s="55"/>
      <c r="F31" s="55"/>
      <c r="G31" s="55"/>
      <c r="H31" s="55"/>
      <c r="I31" s="55"/>
      <c r="P31" s="56"/>
      <c r="Q31" s="56"/>
      <c r="R31" s="54"/>
    </row>
    <row r="32" spans="1:18" s="167" customFormat="1" ht="15" customHeight="1">
      <c r="A32" s="164"/>
      <c r="B32" s="165"/>
      <c r="C32" s="166"/>
      <c r="D32" s="166"/>
      <c r="E32" s="166"/>
      <c r="F32" s="166"/>
      <c r="G32" s="166"/>
      <c r="H32" s="166"/>
      <c r="I32" s="3" t="s">
        <v>122</v>
      </c>
      <c r="J32" s="167" t="s">
        <v>135</v>
      </c>
      <c r="P32" s="168"/>
      <c r="Q32" s="164"/>
      <c r="R32" s="165"/>
    </row>
    <row r="33" spans="3:18" ht="11.25" customHeight="1">
      <c r="C33" s="52"/>
      <c r="D33" s="52"/>
      <c r="E33" s="52"/>
      <c r="F33" s="52"/>
      <c r="G33" s="52"/>
      <c r="H33" s="52"/>
      <c r="I33" s="162"/>
      <c r="J33" s="6"/>
      <c r="P33" s="32"/>
      <c r="Q33" s="32"/>
      <c r="R33" s="32"/>
    </row>
    <row r="34" spans="2:18" ht="11.25" customHeight="1">
      <c r="B34" s="57"/>
      <c r="E34" s="57"/>
      <c r="F34" s="57"/>
      <c r="G34" s="57"/>
      <c r="H34" s="58"/>
      <c r="P34" s="32"/>
      <c r="Q34" s="32"/>
      <c r="R34" s="52" t="s">
        <v>94</v>
      </c>
    </row>
    <row r="35" spans="2:18" ht="6" customHeight="1">
      <c r="B35" s="57"/>
      <c r="D35" s="57"/>
      <c r="E35" s="57"/>
      <c r="F35" s="57"/>
      <c r="G35" s="57"/>
      <c r="J35" s="7"/>
      <c r="K35" s="7"/>
      <c r="L35" s="7"/>
      <c r="M35" s="7"/>
      <c r="N35" s="7"/>
      <c r="O35" s="7"/>
      <c r="P35" s="7"/>
      <c r="Q35" s="32"/>
      <c r="R35" s="42"/>
    </row>
    <row r="36" spans="1:18" ht="21.75" customHeight="1">
      <c r="A36" s="11"/>
      <c r="B36" s="12"/>
      <c r="C36" s="193" t="s">
        <v>0</v>
      </c>
      <c r="D36" s="193"/>
      <c r="E36" s="193"/>
      <c r="F36" s="193"/>
      <c r="G36" s="193"/>
      <c r="H36" s="193"/>
      <c r="I36" s="193"/>
      <c r="J36" s="194" t="s">
        <v>1</v>
      </c>
      <c r="K36" s="194"/>
      <c r="L36" s="194"/>
      <c r="M36" s="194"/>
      <c r="N36" s="194"/>
      <c r="O36" s="194"/>
      <c r="P36" s="195"/>
      <c r="Q36" s="14"/>
      <c r="R36" s="15"/>
    </row>
    <row r="37" spans="1:18" ht="15" customHeight="1">
      <c r="A37" s="196" t="s">
        <v>93</v>
      </c>
      <c r="B37" s="197"/>
      <c r="C37" s="215" t="s">
        <v>98</v>
      </c>
      <c r="D37" s="217">
        <v>61</v>
      </c>
      <c r="E37" s="217" t="s">
        <v>32</v>
      </c>
      <c r="F37" s="215">
        <v>8</v>
      </c>
      <c r="G37" s="213">
        <v>13</v>
      </c>
      <c r="H37" s="18" t="s">
        <v>3</v>
      </c>
      <c r="I37" s="18" t="s">
        <v>92</v>
      </c>
      <c r="J37" s="215" t="s">
        <v>98</v>
      </c>
      <c r="K37" s="217">
        <v>61</v>
      </c>
      <c r="L37" s="217" t="s">
        <v>32</v>
      </c>
      <c r="M37" s="215">
        <v>8</v>
      </c>
      <c r="N37" s="213">
        <v>13</v>
      </c>
      <c r="O37" s="18" t="s">
        <v>3</v>
      </c>
      <c r="P37" s="84" t="s">
        <v>92</v>
      </c>
      <c r="Q37" s="202" t="s">
        <v>93</v>
      </c>
      <c r="R37" s="184"/>
    </row>
    <row r="38" spans="1:18" ht="15" customHeight="1">
      <c r="A38" s="13"/>
      <c r="B38" s="19"/>
      <c r="C38" s="216"/>
      <c r="D38" s="218"/>
      <c r="E38" s="218"/>
      <c r="F38" s="216"/>
      <c r="G38" s="214"/>
      <c r="H38" s="21" t="s">
        <v>136</v>
      </c>
      <c r="I38" s="169" t="s">
        <v>136</v>
      </c>
      <c r="J38" s="216"/>
      <c r="K38" s="218"/>
      <c r="L38" s="218"/>
      <c r="M38" s="216"/>
      <c r="N38" s="214"/>
      <c r="O38" s="21" t="s">
        <v>127</v>
      </c>
      <c r="P38" s="21" t="s">
        <v>127</v>
      </c>
      <c r="Q38" s="22"/>
      <c r="R38" s="23"/>
    </row>
    <row r="39" spans="1:18" ht="4.5" customHeight="1">
      <c r="A39" s="24"/>
      <c r="B39" s="60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6"/>
      <c r="R39" s="24"/>
    </row>
    <row r="40" spans="1:18" s="31" customFormat="1" ht="19.5" customHeight="1">
      <c r="A40" s="220" t="s">
        <v>4</v>
      </c>
      <c r="B40" s="221"/>
      <c r="C40" s="29">
        <f>SUM(C42:C52)</f>
        <v>20984</v>
      </c>
      <c r="D40" s="29">
        <f>SUM(D42:D52)</f>
        <v>21753</v>
      </c>
      <c r="E40" s="29">
        <f>SUM(E42:E52)</f>
        <v>21411</v>
      </c>
      <c r="F40" s="29">
        <f>SUM(F42:F52)</f>
        <v>20570</v>
      </c>
      <c r="G40" s="29">
        <f>SUM(G42:G52)</f>
        <v>19529</v>
      </c>
      <c r="H40" s="30">
        <f>G40-F40</f>
        <v>-1041</v>
      </c>
      <c r="I40" s="61">
        <f>H40/F40*100</f>
        <v>-5.060768108896451</v>
      </c>
      <c r="J40" s="29">
        <f>SUM(J42:J52)</f>
        <v>140207</v>
      </c>
      <c r="K40" s="29">
        <f>SUM(K42:K52)</f>
        <v>141372</v>
      </c>
      <c r="L40" s="29">
        <f>SUM(L42:L52)</f>
        <v>149873</v>
      </c>
      <c r="M40" s="29">
        <f>SUM(M42:M52)</f>
        <v>160119</v>
      </c>
      <c r="N40" s="29">
        <f>SUM(N42:N52)</f>
        <v>154174</v>
      </c>
      <c r="O40" s="62">
        <f>N40-M40</f>
        <v>-5945</v>
      </c>
      <c r="P40" s="63">
        <f>O40/M40*100</f>
        <v>-3.712863557728939</v>
      </c>
      <c r="Q40" s="185" t="s">
        <v>4</v>
      </c>
      <c r="R40" s="186"/>
    </row>
    <row r="41" spans="1:18" ht="8.25" customHeight="1">
      <c r="A41" s="42"/>
      <c r="B41" s="33"/>
      <c r="C41" s="38"/>
      <c r="D41" s="38"/>
      <c r="E41" s="38"/>
      <c r="H41" s="39"/>
      <c r="I41" s="64"/>
      <c r="P41" s="65"/>
      <c r="Q41" s="44"/>
      <c r="R41" s="34"/>
    </row>
    <row r="42" spans="1:18" ht="18.75" customHeight="1">
      <c r="A42" s="42"/>
      <c r="B42" s="33" t="s">
        <v>22</v>
      </c>
      <c r="C42" s="38">
        <v>4996</v>
      </c>
      <c r="D42" s="38">
        <v>5487</v>
      </c>
      <c r="E42" s="38">
        <v>4957</v>
      </c>
      <c r="F42" s="206">
        <v>13292</v>
      </c>
      <c r="G42" s="211">
        <v>12396</v>
      </c>
      <c r="H42" s="207">
        <f>G42-F42</f>
        <v>-896</v>
      </c>
      <c r="I42" s="208">
        <f>H42/F42*100</f>
        <v>-6.740896780018056</v>
      </c>
      <c r="J42" s="38">
        <v>4996</v>
      </c>
      <c r="K42" s="38">
        <v>5487</v>
      </c>
      <c r="L42" s="38">
        <v>4957</v>
      </c>
      <c r="M42" s="205">
        <v>27888</v>
      </c>
      <c r="N42" s="205">
        <v>26068</v>
      </c>
      <c r="O42" s="207">
        <f>N42-M42</f>
        <v>-1820</v>
      </c>
      <c r="P42" s="208">
        <f>O42/M42*100</f>
        <v>-6.526104417670683</v>
      </c>
      <c r="Q42" s="44"/>
      <c r="R42" s="34" t="s">
        <v>22</v>
      </c>
    </row>
    <row r="43" spans="1:18" ht="18.75" customHeight="1">
      <c r="A43" s="42"/>
      <c r="B43" s="33" t="s">
        <v>23</v>
      </c>
      <c r="C43" s="38">
        <v>9708</v>
      </c>
      <c r="D43" s="38">
        <v>9953</v>
      </c>
      <c r="E43" s="38">
        <v>9487</v>
      </c>
      <c r="F43" s="206"/>
      <c r="G43" s="211"/>
      <c r="H43" s="207"/>
      <c r="I43" s="208"/>
      <c r="J43" s="38">
        <v>25722</v>
      </c>
      <c r="K43" s="38">
        <v>26180</v>
      </c>
      <c r="L43" s="38">
        <v>25348</v>
      </c>
      <c r="M43" s="205"/>
      <c r="N43" s="205"/>
      <c r="O43" s="207"/>
      <c r="P43" s="208"/>
      <c r="Q43" s="44"/>
      <c r="R43" s="34" t="s">
        <v>23</v>
      </c>
    </row>
    <row r="44" spans="1:18" ht="18.75" customHeight="1">
      <c r="A44" s="42"/>
      <c r="B44" s="33" t="s">
        <v>24</v>
      </c>
      <c r="C44" s="38">
        <v>3333</v>
      </c>
      <c r="D44" s="38">
        <v>3369</v>
      </c>
      <c r="E44" s="38">
        <v>3696</v>
      </c>
      <c r="F44" s="1">
        <v>3700</v>
      </c>
      <c r="G44" s="1">
        <v>3623</v>
      </c>
      <c r="H44" s="39">
        <f aca="true" t="shared" si="2" ref="H44:H52">G44-F44</f>
        <v>-77</v>
      </c>
      <c r="I44" s="37">
        <f aca="true" t="shared" si="3" ref="I44:I49">H44/F44*100</f>
        <v>-2.081081081081081</v>
      </c>
      <c r="J44" s="38">
        <v>21377</v>
      </c>
      <c r="K44" s="38">
        <v>21643</v>
      </c>
      <c r="L44" s="38">
        <v>23734</v>
      </c>
      <c r="M44" s="38">
        <v>23882</v>
      </c>
      <c r="N44" s="38">
        <v>23568</v>
      </c>
      <c r="O44" s="66">
        <f aca="true" t="shared" si="4" ref="O44:O49">N45-M44</f>
        <v>2644</v>
      </c>
      <c r="P44" s="65">
        <f aca="true" t="shared" si="5" ref="P44:P49">O44/M44*100</f>
        <v>11.071099572900092</v>
      </c>
      <c r="Q44" s="44"/>
      <c r="R44" s="34" t="s">
        <v>24</v>
      </c>
    </row>
    <row r="45" spans="1:18" ht="18.75" customHeight="1">
      <c r="A45" s="42"/>
      <c r="B45" s="33" t="s">
        <v>25</v>
      </c>
      <c r="C45" s="38">
        <v>1639</v>
      </c>
      <c r="D45" s="38">
        <v>1645</v>
      </c>
      <c r="E45" s="38">
        <v>1838</v>
      </c>
      <c r="F45" s="1">
        <v>2018</v>
      </c>
      <c r="G45" s="1">
        <v>1974</v>
      </c>
      <c r="H45" s="39">
        <f t="shared" si="2"/>
        <v>-44</v>
      </c>
      <c r="I45" s="37">
        <f t="shared" si="3"/>
        <v>-2.180376610505451</v>
      </c>
      <c r="J45" s="38">
        <v>21927</v>
      </c>
      <c r="K45" s="38">
        <v>21932</v>
      </c>
      <c r="L45" s="38">
        <v>24744</v>
      </c>
      <c r="M45" s="38">
        <v>26900</v>
      </c>
      <c r="N45" s="38">
        <v>26526</v>
      </c>
      <c r="O45" s="66">
        <f t="shared" si="4"/>
        <v>-11361</v>
      </c>
      <c r="P45" s="65">
        <f t="shared" si="5"/>
        <v>-42.23420074349442</v>
      </c>
      <c r="Q45" s="44"/>
      <c r="R45" s="34" t="s">
        <v>25</v>
      </c>
    </row>
    <row r="46" spans="1:18" ht="18.75" customHeight="1">
      <c r="A46" s="42"/>
      <c r="B46" s="33" t="s">
        <v>26</v>
      </c>
      <c r="C46" s="38">
        <v>543</v>
      </c>
      <c r="D46" s="38">
        <v>579</v>
      </c>
      <c r="E46" s="38">
        <v>613</v>
      </c>
      <c r="F46" s="1">
        <v>660</v>
      </c>
      <c r="G46" s="1">
        <v>653</v>
      </c>
      <c r="H46" s="39">
        <f t="shared" si="2"/>
        <v>-7</v>
      </c>
      <c r="I46" s="37">
        <f t="shared" si="3"/>
        <v>-1.0606060606060608</v>
      </c>
      <c r="J46" s="38">
        <v>12818</v>
      </c>
      <c r="K46" s="38">
        <v>13748</v>
      </c>
      <c r="L46" s="38">
        <v>14413</v>
      </c>
      <c r="M46" s="38">
        <v>15668</v>
      </c>
      <c r="N46" s="38">
        <v>15539</v>
      </c>
      <c r="O46" s="66">
        <f t="shared" si="4"/>
        <v>1074</v>
      </c>
      <c r="P46" s="65">
        <f t="shared" si="5"/>
        <v>6.854735767168751</v>
      </c>
      <c r="Q46" s="44"/>
      <c r="R46" s="34" t="s">
        <v>26</v>
      </c>
    </row>
    <row r="47" spans="1:18" ht="18.75" customHeight="1">
      <c r="A47" s="42"/>
      <c r="B47" s="33" t="s">
        <v>27</v>
      </c>
      <c r="C47" s="38">
        <v>415</v>
      </c>
      <c r="D47" s="38">
        <v>373</v>
      </c>
      <c r="E47" s="38">
        <v>431</v>
      </c>
      <c r="F47" s="1">
        <v>463</v>
      </c>
      <c r="G47" s="1">
        <v>449</v>
      </c>
      <c r="H47" s="39">
        <f t="shared" si="2"/>
        <v>-14</v>
      </c>
      <c r="I47" s="37">
        <f t="shared" si="3"/>
        <v>-3.023758099352052</v>
      </c>
      <c r="J47" s="38">
        <v>15497</v>
      </c>
      <c r="K47" s="38">
        <v>14262</v>
      </c>
      <c r="L47" s="38">
        <v>16257</v>
      </c>
      <c r="M47" s="38">
        <v>17308</v>
      </c>
      <c r="N47" s="38">
        <v>16742</v>
      </c>
      <c r="O47" s="66">
        <f t="shared" si="4"/>
        <v>1240</v>
      </c>
      <c r="P47" s="65">
        <f t="shared" si="5"/>
        <v>7.164317078807487</v>
      </c>
      <c r="Q47" s="44"/>
      <c r="R47" s="34" t="s">
        <v>27</v>
      </c>
    </row>
    <row r="48" spans="1:18" ht="18.75" customHeight="1">
      <c r="A48" s="42"/>
      <c r="B48" s="33" t="s">
        <v>28</v>
      </c>
      <c r="C48" s="38">
        <v>244</v>
      </c>
      <c r="D48" s="38">
        <v>230</v>
      </c>
      <c r="E48" s="38">
        <v>266</v>
      </c>
      <c r="F48" s="1">
        <v>290</v>
      </c>
      <c r="G48" s="1">
        <v>272</v>
      </c>
      <c r="H48" s="39">
        <f t="shared" si="2"/>
        <v>-18</v>
      </c>
      <c r="I48" s="37">
        <f t="shared" si="3"/>
        <v>-6.206896551724138</v>
      </c>
      <c r="J48" s="38">
        <v>16401</v>
      </c>
      <c r="K48" s="38">
        <v>15520</v>
      </c>
      <c r="L48" s="38">
        <v>17594</v>
      </c>
      <c r="M48" s="38">
        <v>19813</v>
      </c>
      <c r="N48" s="38">
        <v>18548</v>
      </c>
      <c r="O48" s="66">
        <f t="shared" si="4"/>
        <v>-6883</v>
      </c>
      <c r="P48" s="65">
        <f t="shared" si="5"/>
        <v>-34.739817291677184</v>
      </c>
      <c r="Q48" s="44"/>
      <c r="R48" s="34" t="s">
        <v>28</v>
      </c>
    </row>
    <row r="49" spans="1:18" ht="18.75" customHeight="1">
      <c r="A49" s="13"/>
      <c r="B49" s="33" t="s">
        <v>29</v>
      </c>
      <c r="C49" s="205">
        <v>101</v>
      </c>
      <c r="D49" s="205">
        <v>113</v>
      </c>
      <c r="E49" s="205">
        <v>121</v>
      </c>
      <c r="F49" s="1">
        <v>106</v>
      </c>
      <c r="G49" s="1">
        <v>97</v>
      </c>
      <c r="H49" s="39">
        <f t="shared" si="2"/>
        <v>-9</v>
      </c>
      <c r="I49" s="37">
        <f t="shared" si="3"/>
        <v>-8.49056603773585</v>
      </c>
      <c r="J49" s="205">
        <v>18282</v>
      </c>
      <c r="K49" s="205">
        <v>19884</v>
      </c>
      <c r="L49" s="205">
        <v>21663</v>
      </c>
      <c r="M49" s="38">
        <v>13965</v>
      </c>
      <c r="N49" s="38">
        <v>12930</v>
      </c>
      <c r="O49" s="66">
        <f t="shared" si="4"/>
        <v>288</v>
      </c>
      <c r="P49" s="65">
        <f t="shared" si="5"/>
        <v>2.062298603651987</v>
      </c>
      <c r="Q49" s="22"/>
      <c r="R49" s="34" t="s">
        <v>29</v>
      </c>
    </row>
    <row r="50" spans="1:18" ht="18.75" customHeight="1">
      <c r="A50" s="42"/>
      <c r="B50" s="33" t="s">
        <v>30</v>
      </c>
      <c r="C50" s="205"/>
      <c r="D50" s="205"/>
      <c r="E50" s="205"/>
      <c r="F50" s="206">
        <v>41</v>
      </c>
      <c r="G50" s="206">
        <v>45</v>
      </c>
      <c r="H50" s="207">
        <f>G50-F50-F51</f>
        <v>4</v>
      </c>
      <c r="I50" s="208">
        <f>H50/(F50+F51)*100</f>
        <v>9.75609756097561</v>
      </c>
      <c r="J50" s="205"/>
      <c r="K50" s="205"/>
      <c r="L50" s="205"/>
      <c r="M50" s="205">
        <v>14695</v>
      </c>
      <c r="N50" s="205">
        <v>14253</v>
      </c>
      <c r="O50" s="207">
        <f>N50-M50-M51</f>
        <v>-442</v>
      </c>
      <c r="P50" s="208">
        <f>O50/(M50+M51)*100</f>
        <v>-3.0078257910854034</v>
      </c>
      <c r="Q50" s="44"/>
      <c r="R50" s="34" t="s">
        <v>30</v>
      </c>
    </row>
    <row r="51" spans="1:18" ht="18.75" customHeight="1">
      <c r="A51" s="42"/>
      <c r="B51" s="33" t="s">
        <v>31</v>
      </c>
      <c r="C51" s="38">
        <v>5</v>
      </c>
      <c r="D51" s="38">
        <v>4</v>
      </c>
      <c r="E51" s="38">
        <v>2</v>
      </c>
      <c r="F51" s="206"/>
      <c r="G51" s="206"/>
      <c r="H51" s="207"/>
      <c r="I51" s="208"/>
      <c r="J51" s="38">
        <v>3187</v>
      </c>
      <c r="K51" s="38">
        <v>2716</v>
      </c>
      <c r="L51" s="38">
        <v>1163</v>
      </c>
      <c r="M51" s="205"/>
      <c r="N51" s="205"/>
      <c r="O51" s="207"/>
      <c r="P51" s="208"/>
      <c r="Q51" s="44"/>
      <c r="R51" s="34" t="s">
        <v>31</v>
      </c>
    </row>
    <row r="52" spans="1:18" s="87" customFormat="1" ht="18.75" customHeight="1">
      <c r="A52" s="86"/>
      <c r="B52" s="33" t="s">
        <v>35</v>
      </c>
      <c r="C52" s="35">
        <v>0</v>
      </c>
      <c r="D52" s="35">
        <v>0</v>
      </c>
      <c r="E52" s="35">
        <v>0</v>
      </c>
      <c r="F52" s="35">
        <v>0</v>
      </c>
      <c r="G52" s="87">
        <v>20</v>
      </c>
      <c r="H52" s="35">
        <f t="shared" si="2"/>
        <v>20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87">
        <v>0</v>
      </c>
      <c r="P52" s="87">
        <v>0</v>
      </c>
      <c r="Q52" s="88"/>
      <c r="R52" s="34" t="s">
        <v>35</v>
      </c>
    </row>
    <row r="53" spans="1:18" ht="4.5" customHeight="1">
      <c r="A53" s="48"/>
      <c r="B53" s="67"/>
      <c r="C53" s="68"/>
      <c r="D53" s="68"/>
      <c r="E53" s="68"/>
      <c r="F53" s="68"/>
      <c r="G53" s="68"/>
      <c r="H53" s="68"/>
      <c r="I53" s="69"/>
      <c r="Q53" s="51"/>
      <c r="R53" s="49"/>
    </row>
    <row r="54" spans="1:16" ht="3.75" customHeight="1">
      <c r="A54" s="32"/>
      <c r="B54" s="34"/>
      <c r="C54" s="38"/>
      <c r="D54" s="38"/>
      <c r="E54" s="38"/>
      <c r="F54" s="38"/>
      <c r="G54" s="38"/>
      <c r="H54" s="38"/>
      <c r="I54" s="70"/>
      <c r="J54" s="11"/>
      <c r="K54" s="11"/>
      <c r="L54" s="11"/>
      <c r="M54" s="11"/>
      <c r="N54" s="11"/>
      <c r="O54" s="11"/>
      <c r="P54" s="11"/>
    </row>
    <row r="55" spans="1:9" s="53" customFormat="1" ht="12" customHeight="1">
      <c r="A55" s="53" t="s">
        <v>21</v>
      </c>
      <c r="B55" s="54"/>
      <c r="C55" s="71"/>
      <c r="D55" s="71"/>
      <c r="E55" s="71"/>
      <c r="F55" s="71"/>
      <c r="G55" s="71"/>
      <c r="H55" s="71"/>
      <c r="I55" s="72"/>
    </row>
    <row r="56" spans="1:9" s="53" customFormat="1" ht="12" customHeight="1">
      <c r="A56" s="178" t="s">
        <v>139</v>
      </c>
      <c r="B56" s="54"/>
      <c r="C56" s="71"/>
      <c r="D56" s="71"/>
      <c r="E56" s="71"/>
      <c r="F56" s="71"/>
      <c r="G56" s="71"/>
      <c r="H56" s="71"/>
      <c r="I56" s="72"/>
    </row>
    <row r="57" spans="1:9" ht="12">
      <c r="A57" s="89" t="s">
        <v>140</v>
      </c>
      <c r="B57" s="34"/>
      <c r="C57" s="38"/>
      <c r="D57" s="38"/>
      <c r="E57" s="38"/>
      <c r="F57" s="38"/>
      <c r="G57" s="38"/>
      <c r="H57" s="38"/>
      <c r="I57" s="70"/>
    </row>
    <row r="58" spans="1:14" ht="12">
      <c r="A58" s="42"/>
      <c r="B58" s="34"/>
      <c r="C58" s="38"/>
      <c r="D58" s="38"/>
      <c r="E58" s="38"/>
      <c r="F58" s="38"/>
      <c r="G58" s="38"/>
      <c r="H58" s="38"/>
      <c r="I58" s="70"/>
      <c r="N58" s="57"/>
    </row>
    <row r="59" spans="1:14" ht="12">
      <c r="A59" s="13"/>
      <c r="B59" s="34"/>
      <c r="C59" s="38"/>
      <c r="D59" s="38"/>
      <c r="E59" s="38"/>
      <c r="F59" s="38"/>
      <c r="G59" s="38"/>
      <c r="H59" s="52"/>
      <c r="I59" s="52"/>
      <c r="N59" s="57"/>
    </row>
  </sheetData>
  <mergeCells count="102">
    <mergeCell ref="Q25:Q26"/>
    <mergeCell ref="Q37:R37"/>
    <mergeCell ref="Q40:R40"/>
    <mergeCell ref="Q6:R6"/>
    <mergeCell ref="Q9:R9"/>
    <mergeCell ref="Q17:Q18"/>
    <mergeCell ref="Q20:Q21"/>
    <mergeCell ref="A37:B37"/>
    <mergeCell ref="A6:B6"/>
    <mergeCell ref="K37:K38"/>
    <mergeCell ref="J37:J38"/>
    <mergeCell ref="C36:I36"/>
    <mergeCell ref="F37:F38"/>
    <mergeCell ref="E37:E38"/>
    <mergeCell ref="D37:D38"/>
    <mergeCell ref="J36:P36"/>
    <mergeCell ref="C17:C18"/>
    <mergeCell ref="C5:I5"/>
    <mergeCell ref="J5:P5"/>
    <mergeCell ref="G6:G7"/>
    <mergeCell ref="F6:F7"/>
    <mergeCell ref="E6:E7"/>
    <mergeCell ref="D6:D7"/>
    <mergeCell ref="C6:C7"/>
    <mergeCell ref="K6:K7"/>
    <mergeCell ref="J6:J7"/>
    <mergeCell ref="N6:N7"/>
    <mergeCell ref="M6:M7"/>
    <mergeCell ref="L6:L7"/>
    <mergeCell ref="G37:G38"/>
    <mergeCell ref="J20:J21"/>
    <mergeCell ref="I25:I26"/>
    <mergeCell ref="I17:I18"/>
    <mergeCell ref="H20:H21"/>
    <mergeCell ref="I20:I21"/>
    <mergeCell ref="A40:B40"/>
    <mergeCell ref="C37:C38"/>
    <mergeCell ref="P25:P26"/>
    <mergeCell ref="J25:J26"/>
    <mergeCell ref="O25:O26"/>
    <mergeCell ref="N25:N26"/>
    <mergeCell ref="M25:M26"/>
    <mergeCell ref="L25:L26"/>
    <mergeCell ref="K25:K26"/>
    <mergeCell ref="A25:A26"/>
    <mergeCell ref="P20:P21"/>
    <mergeCell ref="J17:J18"/>
    <mergeCell ref="O17:O18"/>
    <mergeCell ref="P17:P18"/>
    <mergeCell ref="N20:N21"/>
    <mergeCell ref="M20:M21"/>
    <mergeCell ref="L17:L18"/>
    <mergeCell ref="K20:K21"/>
    <mergeCell ref="L20:L21"/>
    <mergeCell ref="O20:O21"/>
    <mergeCell ref="A9:B9"/>
    <mergeCell ref="A20:A21"/>
    <mergeCell ref="A17:A18"/>
    <mergeCell ref="H17:H18"/>
    <mergeCell ref="G17:G18"/>
    <mergeCell ref="F17:F18"/>
    <mergeCell ref="E17:E18"/>
    <mergeCell ref="C20:C21"/>
    <mergeCell ref="E20:E21"/>
    <mergeCell ref="D20:D21"/>
    <mergeCell ref="N37:N38"/>
    <mergeCell ref="M37:M38"/>
    <mergeCell ref="L37:L38"/>
    <mergeCell ref="K17:K18"/>
    <mergeCell ref="N17:N18"/>
    <mergeCell ref="M17:M18"/>
    <mergeCell ref="C25:C26"/>
    <mergeCell ref="H25:H26"/>
    <mergeCell ref="G25:G26"/>
    <mergeCell ref="F25:F26"/>
    <mergeCell ref="P50:P51"/>
    <mergeCell ref="O50:O51"/>
    <mergeCell ref="G50:G51"/>
    <mergeCell ref="N42:N43"/>
    <mergeCell ref="N50:N51"/>
    <mergeCell ref="H50:H51"/>
    <mergeCell ref="I50:I51"/>
    <mergeCell ref="G42:G43"/>
    <mergeCell ref="O42:O43"/>
    <mergeCell ref="P42:P43"/>
    <mergeCell ref="D17:D18"/>
    <mergeCell ref="G20:G21"/>
    <mergeCell ref="F20:F21"/>
    <mergeCell ref="D25:D26"/>
    <mergeCell ref="E25:E26"/>
    <mergeCell ref="F42:F43"/>
    <mergeCell ref="M42:M43"/>
    <mergeCell ref="F50:F51"/>
    <mergeCell ref="M50:M51"/>
    <mergeCell ref="L49:L50"/>
    <mergeCell ref="H42:H43"/>
    <mergeCell ref="I42:I43"/>
    <mergeCell ref="C49:C50"/>
    <mergeCell ref="J49:J50"/>
    <mergeCell ref="D49:D50"/>
    <mergeCell ref="K49:K50"/>
    <mergeCell ref="E49:E5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V27"/>
  <sheetViews>
    <sheetView zoomScaleSheetLayoutView="100" workbookViewId="0" topLeftCell="A1">
      <selection activeCell="A1" sqref="A1"/>
    </sheetView>
  </sheetViews>
  <sheetFormatPr defaultColWidth="9.59765625" defaultRowHeight="13.5"/>
  <cols>
    <col min="1" max="1" width="16.796875" style="57" customWidth="1"/>
    <col min="2" max="2" width="10.796875" style="57" customWidth="1"/>
    <col min="3" max="6" width="9.796875" style="57" customWidth="1"/>
    <col min="7" max="8" width="9.19921875" style="57" customWidth="1"/>
    <col min="9" max="9" width="9.59765625" style="57" customWidth="1"/>
    <col min="10" max="11" width="9.19921875" style="57" customWidth="1"/>
    <col min="12" max="12" width="9.59765625" style="57" customWidth="1"/>
    <col min="13" max="22" width="12" style="57" customWidth="1"/>
    <col min="23" max="16384" width="9.19921875" style="57" customWidth="1"/>
  </cols>
  <sheetData>
    <row r="1" spans="2:22" ht="18" customHeight="1">
      <c r="B1" s="73"/>
      <c r="C1" s="73"/>
      <c r="D1" s="73"/>
      <c r="E1" s="73"/>
      <c r="F1" s="73"/>
      <c r="G1" s="73"/>
      <c r="H1" s="73"/>
      <c r="I1" s="73"/>
      <c r="J1" s="73"/>
      <c r="K1" s="73"/>
      <c r="L1" s="3" t="s">
        <v>125</v>
      </c>
      <c r="M1" s="74" t="s">
        <v>103</v>
      </c>
      <c r="N1" s="73"/>
      <c r="O1" s="73"/>
      <c r="P1" s="73"/>
      <c r="Q1" s="73"/>
      <c r="R1" s="73"/>
      <c r="S1" s="73"/>
      <c r="T1" s="73"/>
      <c r="U1" s="73"/>
      <c r="V1" s="73"/>
    </row>
    <row r="2" spans="1:22" ht="8.25" customHeight="1">
      <c r="A2" s="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1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75"/>
      <c r="M3" s="42"/>
      <c r="N3" s="42"/>
      <c r="O3" s="42"/>
      <c r="P3" s="42"/>
      <c r="Q3" s="42"/>
      <c r="R3" s="42"/>
      <c r="S3" s="42"/>
      <c r="T3" s="42"/>
      <c r="U3" s="42"/>
      <c r="V3" s="75" t="s">
        <v>102</v>
      </c>
    </row>
    <row r="4" spans="1:22" ht="4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75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2" customHeight="1">
      <c r="A5" s="229" t="s">
        <v>37</v>
      </c>
      <c r="B5" s="193" t="s">
        <v>165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 t="s">
        <v>166</v>
      </c>
      <c r="N5" s="193"/>
      <c r="O5" s="193"/>
      <c r="P5" s="193"/>
      <c r="Q5" s="193"/>
      <c r="R5" s="193"/>
      <c r="S5" s="193"/>
      <c r="T5" s="193"/>
      <c r="U5" s="193"/>
      <c r="V5" s="193"/>
    </row>
    <row r="6" spans="1:22" ht="12" customHeight="1">
      <c r="A6" s="230"/>
      <c r="B6" s="223" t="s">
        <v>72</v>
      </c>
      <c r="C6" s="179" t="s">
        <v>141</v>
      </c>
      <c r="D6" s="179" t="s">
        <v>142</v>
      </c>
      <c r="E6" s="179" t="s">
        <v>143</v>
      </c>
      <c r="F6" s="179" t="s">
        <v>144</v>
      </c>
      <c r="G6" s="179" t="s">
        <v>145</v>
      </c>
      <c r="H6" s="179" t="s">
        <v>146</v>
      </c>
      <c r="I6" s="179" t="s">
        <v>147</v>
      </c>
      <c r="J6" s="179" t="s">
        <v>148</v>
      </c>
      <c r="K6" s="180" t="s">
        <v>99</v>
      </c>
      <c r="L6" s="181" t="s">
        <v>100</v>
      </c>
      <c r="M6" s="223" t="s">
        <v>72</v>
      </c>
      <c r="N6" s="179" t="s">
        <v>141</v>
      </c>
      <c r="O6" s="179" t="s">
        <v>142</v>
      </c>
      <c r="P6" s="179" t="s">
        <v>143</v>
      </c>
      <c r="Q6" s="179" t="s">
        <v>144</v>
      </c>
      <c r="R6" s="179" t="s">
        <v>145</v>
      </c>
      <c r="S6" s="179" t="s">
        <v>146</v>
      </c>
      <c r="T6" s="179" t="s">
        <v>147</v>
      </c>
      <c r="U6" s="179" t="s">
        <v>148</v>
      </c>
      <c r="V6" s="5" t="s">
        <v>99</v>
      </c>
    </row>
    <row r="7" spans="1:22" ht="12" customHeight="1">
      <c r="A7" s="216"/>
      <c r="B7" s="224"/>
      <c r="C7" s="76" t="s">
        <v>149</v>
      </c>
      <c r="D7" s="76" t="s">
        <v>150</v>
      </c>
      <c r="E7" s="76" t="s">
        <v>151</v>
      </c>
      <c r="F7" s="76" t="s">
        <v>152</v>
      </c>
      <c r="G7" s="76" t="s">
        <v>153</v>
      </c>
      <c r="H7" s="76" t="s">
        <v>154</v>
      </c>
      <c r="I7" s="76" t="s">
        <v>155</v>
      </c>
      <c r="J7" s="76" t="s">
        <v>156</v>
      </c>
      <c r="K7" s="21" t="s">
        <v>38</v>
      </c>
      <c r="L7" s="90" t="s">
        <v>101</v>
      </c>
      <c r="M7" s="224"/>
      <c r="N7" s="76" t="s">
        <v>157</v>
      </c>
      <c r="O7" s="76" t="s">
        <v>158</v>
      </c>
      <c r="P7" s="76" t="s">
        <v>159</v>
      </c>
      <c r="Q7" s="76" t="s">
        <v>160</v>
      </c>
      <c r="R7" s="76" t="s">
        <v>161</v>
      </c>
      <c r="S7" s="76" t="s">
        <v>162</v>
      </c>
      <c r="T7" s="76" t="s">
        <v>163</v>
      </c>
      <c r="U7" s="76" t="s">
        <v>164</v>
      </c>
      <c r="V7" s="20" t="s">
        <v>38</v>
      </c>
    </row>
    <row r="8" spans="1:22" ht="2.25" customHeight="1">
      <c r="A8" s="77"/>
      <c r="B8" s="5"/>
      <c r="C8" s="5"/>
      <c r="D8" s="38"/>
      <c r="E8" s="38"/>
      <c r="F8" s="38"/>
      <c r="G8" s="38"/>
      <c r="H8" s="38"/>
      <c r="I8" s="38"/>
      <c r="J8" s="38"/>
      <c r="K8" s="38"/>
      <c r="L8" s="5"/>
      <c r="M8" s="5"/>
      <c r="N8" s="5"/>
      <c r="O8" s="38"/>
      <c r="P8" s="38"/>
      <c r="Q8" s="38"/>
      <c r="R8" s="38"/>
      <c r="S8" s="38"/>
      <c r="T8" s="38"/>
      <c r="U8" s="38"/>
      <c r="V8" s="38"/>
    </row>
    <row r="9" spans="1:22" s="91" customFormat="1" ht="12" customHeight="1">
      <c r="A9" s="85" t="s">
        <v>4</v>
      </c>
      <c r="B9" s="78">
        <f>SUM(C9:L9)</f>
        <v>19529</v>
      </c>
      <c r="C9" s="78">
        <f aca="true" t="shared" si="0" ref="C9:L9">SUM(C11:C24)</f>
        <v>12396</v>
      </c>
      <c r="D9" s="78">
        <f t="shared" si="0"/>
        <v>3623</v>
      </c>
      <c r="E9" s="78">
        <f t="shared" si="0"/>
        <v>1974</v>
      </c>
      <c r="F9" s="78">
        <f t="shared" si="0"/>
        <v>653</v>
      </c>
      <c r="G9" s="78">
        <f t="shared" si="0"/>
        <v>449</v>
      </c>
      <c r="H9" s="78">
        <f t="shared" si="0"/>
        <v>272</v>
      </c>
      <c r="I9" s="78">
        <f t="shared" si="0"/>
        <v>97</v>
      </c>
      <c r="J9" s="78">
        <f t="shared" si="0"/>
        <v>26</v>
      </c>
      <c r="K9" s="78">
        <f t="shared" si="0"/>
        <v>19</v>
      </c>
      <c r="L9" s="78">
        <f t="shared" si="0"/>
        <v>20</v>
      </c>
      <c r="M9" s="78">
        <f>SUM(N9:V9)</f>
        <v>154174</v>
      </c>
      <c r="N9" s="78">
        <f aca="true" t="shared" si="1" ref="N9:V9">SUM(N11:N24)</f>
        <v>26068</v>
      </c>
      <c r="O9" s="78">
        <f t="shared" si="1"/>
        <v>23568</v>
      </c>
      <c r="P9" s="78">
        <f t="shared" si="1"/>
        <v>26526</v>
      </c>
      <c r="Q9" s="78">
        <f t="shared" si="1"/>
        <v>15539</v>
      </c>
      <c r="R9" s="78">
        <f t="shared" si="1"/>
        <v>16742</v>
      </c>
      <c r="S9" s="78">
        <f t="shared" si="1"/>
        <v>18548</v>
      </c>
      <c r="T9" s="78">
        <f t="shared" si="1"/>
        <v>12930</v>
      </c>
      <c r="U9" s="78">
        <f t="shared" si="1"/>
        <v>5877</v>
      </c>
      <c r="V9" s="78">
        <f t="shared" si="1"/>
        <v>8376</v>
      </c>
    </row>
    <row r="10" spans="1:22" s="94" customFormat="1" ht="6" customHeigh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1:22" ht="12" customHeight="1">
      <c r="A11" s="82" t="s">
        <v>39</v>
      </c>
      <c r="B11" s="79">
        <f aca="true" t="shared" si="2" ref="B11:B17">SUM(C11:L11)</f>
        <v>6</v>
      </c>
      <c r="C11" s="171">
        <v>1</v>
      </c>
      <c r="D11" s="174" t="s">
        <v>121</v>
      </c>
      <c r="E11" s="171">
        <v>3</v>
      </c>
      <c r="F11" s="171">
        <v>1</v>
      </c>
      <c r="G11" s="171">
        <v>1</v>
      </c>
      <c r="H11" s="174" t="s">
        <v>121</v>
      </c>
      <c r="I11" s="174" t="s">
        <v>121</v>
      </c>
      <c r="J11" s="174" t="s">
        <v>121</v>
      </c>
      <c r="K11" s="174" t="s">
        <v>121</v>
      </c>
      <c r="L11" s="174" t="s">
        <v>121</v>
      </c>
      <c r="M11" s="79">
        <f aca="true" t="shared" si="3" ref="M11:M16">SUM(N11:V11)</f>
        <v>110</v>
      </c>
      <c r="N11" s="171">
        <v>3</v>
      </c>
      <c r="O11" s="174" t="s">
        <v>121</v>
      </c>
      <c r="P11" s="171">
        <v>48</v>
      </c>
      <c r="Q11" s="171">
        <v>22</v>
      </c>
      <c r="R11" s="171">
        <v>37</v>
      </c>
      <c r="S11" s="174" t="s">
        <v>121</v>
      </c>
      <c r="T11" s="174" t="s">
        <v>121</v>
      </c>
      <c r="U11" s="174" t="s">
        <v>121</v>
      </c>
      <c r="V11" s="174" t="s">
        <v>121</v>
      </c>
    </row>
    <row r="12" spans="1:22" ht="12" customHeight="1">
      <c r="A12" s="82" t="s">
        <v>40</v>
      </c>
      <c r="B12" s="79">
        <f t="shared" si="2"/>
        <v>5</v>
      </c>
      <c r="C12" s="171">
        <v>1</v>
      </c>
      <c r="D12" s="171">
        <v>1</v>
      </c>
      <c r="E12" s="174" t="s">
        <v>121</v>
      </c>
      <c r="F12" s="171">
        <v>3</v>
      </c>
      <c r="G12" s="174" t="s">
        <v>121</v>
      </c>
      <c r="H12" s="174" t="s">
        <v>121</v>
      </c>
      <c r="I12" s="174" t="s">
        <v>121</v>
      </c>
      <c r="J12" s="174" t="s">
        <v>121</v>
      </c>
      <c r="K12" s="174" t="s">
        <v>121</v>
      </c>
      <c r="L12" s="174" t="s">
        <v>121</v>
      </c>
      <c r="M12" s="79">
        <f t="shared" si="3"/>
        <v>87</v>
      </c>
      <c r="N12" s="171">
        <v>4</v>
      </c>
      <c r="O12" s="171">
        <v>7</v>
      </c>
      <c r="P12" s="174" t="s">
        <v>121</v>
      </c>
      <c r="Q12" s="171">
        <v>76</v>
      </c>
      <c r="R12" s="174" t="s">
        <v>121</v>
      </c>
      <c r="S12" s="174" t="s">
        <v>121</v>
      </c>
      <c r="T12" s="174" t="s">
        <v>121</v>
      </c>
      <c r="U12" s="174" t="s">
        <v>121</v>
      </c>
      <c r="V12" s="174" t="s">
        <v>121</v>
      </c>
    </row>
    <row r="13" spans="1:22" ht="12" customHeight="1">
      <c r="A13" s="82" t="s">
        <v>41</v>
      </c>
      <c r="B13" s="79">
        <f t="shared" si="2"/>
        <v>1</v>
      </c>
      <c r="C13" s="171">
        <v>1</v>
      </c>
      <c r="D13" s="174" t="s">
        <v>121</v>
      </c>
      <c r="E13" s="174" t="s">
        <v>121</v>
      </c>
      <c r="F13" s="174" t="s">
        <v>121</v>
      </c>
      <c r="G13" s="174" t="s">
        <v>121</v>
      </c>
      <c r="H13" s="174" t="s">
        <v>121</v>
      </c>
      <c r="I13" s="174" t="s">
        <v>121</v>
      </c>
      <c r="J13" s="174" t="s">
        <v>121</v>
      </c>
      <c r="K13" s="174" t="s">
        <v>121</v>
      </c>
      <c r="L13" s="174" t="s">
        <v>121</v>
      </c>
      <c r="M13" s="79">
        <f t="shared" si="3"/>
        <v>1</v>
      </c>
      <c r="N13" s="171">
        <v>1</v>
      </c>
      <c r="O13" s="174" t="s">
        <v>121</v>
      </c>
      <c r="P13" s="174" t="s">
        <v>121</v>
      </c>
      <c r="Q13" s="174" t="s">
        <v>121</v>
      </c>
      <c r="R13" s="174" t="s">
        <v>121</v>
      </c>
      <c r="S13" s="174" t="s">
        <v>121</v>
      </c>
      <c r="T13" s="174" t="s">
        <v>121</v>
      </c>
      <c r="U13" s="174" t="s">
        <v>121</v>
      </c>
      <c r="V13" s="174" t="s">
        <v>121</v>
      </c>
    </row>
    <row r="14" spans="1:22" ht="12" customHeight="1">
      <c r="A14" s="82" t="s">
        <v>42</v>
      </c>
      <c r="B14" s="79">
        <f t="shared" si="2"/>
        <v>14</v>
      </c>
      <c r="C14" s="171">
        <v>2</v>
      </c>
      <c r="D14" s="171">
        <v>7</v>
      </c>
      <c r="E14" s="171">
        <v>4</v>
      </c>
      <c r="F14" s="171">
        <v>1</v>
      </c>
      <c r="G14" s="174" t="s">
        <v>121</v>
      </c>
      <c r="H14" s="174" t="s">
        <v>121</v>
      </c>
      <c r="I14" s="174" t="s">
        <v>121</v>
      </c>
      <c r="J14" s="174" t="s">
        <v>121</v>
      </c>
      <c r="K14" s="174" t="s">
        <v>121</v>
      </c>
      <c r="L14" s="174" t="s">
        <v>121</v>
      </c>
      <c r="M14" s="79">
        <f t="shared" si="3"/>
        <v>129</v>
      </c>
      <c r="N14" s="171">
        <v>4</v>
      </c>
      <c r="O14" s="171">
        <v>46</v>
      </c>
      <c r="P14" s="171">
        <v>58</v>
      </c>
      <c r="Q14" s="171">
        <v>21</v>
      </c>
      <c r="R14" s="174" t="s">
        <v>121</v>
      </c>
      <c r="S14" s="174" t="s">
        <v>121</v>
      </c>
      <c r="T14" s="174" t="s">
        <v>121</v>
      </c>
      <c r="U14" s="174" t="s">
        <v>121</v>
      </c>
      <c r="V14" s="174" t="s">
        <v>121</v>
      </c>
    </row>
    <row r="15" spans="1:22" ht="12" customHeight="1">
      <c r="A15" s="82" t="s">
        <v>33</v>
      </c>
      <c r="B15" s="79">
        <f t="shared" si="2"/>
        <v>1476</v>
      </c>
      <c r="C15" s="171">
        <v>629</v>
      </c>
      <c r="D15" s="171">
        <v>410</v>
      </c>
      <c r="E15" s="171">
        <v>274</v>
      </c>
      <c r="F15" s="171">
        <v>81</v>
      </c>
      <c r="G15" s="171">
        <v>50</v>
      </c>
      <c r="H15" s="171">
        <v>21</v>
      </c>
      <c r="I15" s="171">
        <v>9</v>
      </c>
      <c r="J15" s="171">
        <v>2</v>
      </c>
      <c r="K15" s="174" t="s">
        <v>121</v>
      </c>
      <c r="L15" s="174" t="s">
        <v>121</v>
      </c>
      <c r="M15" s="79">
        <f t="shared" si="3"/>
        <v>14786</v>
      </c>
      <c r="N15" s="171">
        <v>1545</v>
      </c>
      <c r="O15" s="171">
        <v>2770</v>
      </c>
      <c r="P15" s="171">
        <v>3635</v>
      </c>
      <c r="Q15" s="171">
        <v>1901</v>
      </c>
      <c r="R15" s="171">
        <v>1875</v>
      </c>
      <c r="S15" s="171">
        <v>1355</v>
      </c>
      <c r="T15" s="171">
        <v>1255</v>
      </c>
      <c r="U15" s="171">
        <v>450</v>
      </c>
      <c r="V15" s="174" t="s">
        <v>121</v>
      </c>
    </row>
    <row r="16" spans="1:22" ht="12" customHeight="1">
      <c r="A16" s="82" t="s">
        <v>34</v>
      </c>
      <c r="B16" s="79">
        <f t="shared" si="2"/>
        <v>963</v>
      </c>
      <c r="C16" s="171">
        <v>498</v>
      </c>
      <c r="D16" s="171">
        <v>208</v>
      </c>
      <c r="E16" s="171">
        <v>124</v>
      </c>
      <c r="F16" s="171">
        <v>55</v>
      </c>
      <c r="G16" s="171">
        <v>38</v>
      </c>
      <c r="H16" s="171">
        <v>25</v>
      </c>
      <c r="I16" s="171">
        <v>8</v>
      </c>
      <c r="J16" s="171">
        <v>2</v>
      </c>
      <c r="K16" s="171">
        <v>4</v>
      </c>
      <c r="L16" s="171">
        <v>1</v>
      </c>
      <c r="M16" s="79">
        <f t="shared" si="3"/>
        <v>11146</v>
      </c>
      <c r="N16" s="173">
        <v>1199</v>
      </c>
      <c r="O16" s="173">
        <v>1360</v>
      </c>
      <c r="P16" s="173">
        <v>1637</v>
      </c>
      <c r="Q16" s="173">
        <v>1293</v>
      </c>
      <c r="R16" s="173">
        <v>1415</v>
      </c>
      <c r="S16" s="173">
        <v>1514</v>
      </c>
      <c r="T16" s="173">
        <v>939</v>
      </c>
      <c r="U16" s="173">
        <v>414</v>
      </c>
      <c r="V16" s="173">
        <v>1375</v>
      </c>
    </row>
    <row r="17" spans="1:22" ht="12" customHeight="1">
      <c r="A17" s="227" t="s">
        <v>104</v>
      </c>
      <c r="B17" s="226">
        <f t="shared" si="2"/>
        <v>10</v>
      </c>
      <c r="C17" s="225">
        <v>1</v>
      </c>
      <c r="D17" s="225">
        <v>2</v>
      </c>
      <c r="E17" s="225">
        <v>3</v>
      </c>
      <c r="F17" s="225">
        <v>1</v>
      </c>
      <c r="G17" s="225">
        <v>1</v>
      </c>
      <c r="H17" s="225">
        <v>1</v>
      </c>
      <c r="I17" s="226" t="s">
        <v>121</v>
      </c>
      <c r="J17" s="226" t="s">
        <v>121</v>
      </c>
      <c r="K17" s="225">
        <v>1</v>
      </c>
      <c r="L17" s="226" t="s">
        <v>121</v>
      </c>
      <c r="M17" s="226">
        <f>SUM(N17:V18)</f>
        <v>523</v>
      </c>
      <c r="N17" s="225">
        <v>2</v>
      </c>
      <c r="O17" s="225">
        <v>15</v>
      </c>
      <c r="P17" s="225">
        <v>39</v>
      </c>
      <c r="Q17" s="225">
        <v>20</v>
      </c>
      <c r="R17" s="225">
        <v>44</v>
      </c>
      <c r="S17" s="225">
        <v>71</v>
      </c>
      <c r="T17" s="226" t="s">
        <v>121</v>
      </c>
      <c r="U17" s="226" t="s">
        <v>121</v>
      </c>
      <c r="V17" s="225">
        <v>332</v>
      </c>
    </row>
    <row r="18" spans="1:22" ht="12" customHeight="1">
      <c r="A18" s="228"/>
      <c r="B18" s="226"/>
      <c r="C18" s="225"/>
      <c r="D18" s="225"/>
      <c r="E18" s="225"/>
      <c r="F18" s="225"/>
      <c r="G18" s="225"/>
      <c r="H18" s="225"/>
      <c r="I18" s="226"/>
      <c r="J18" s="226"/>
      <c r="K18" s="225"/>
      <c r="L18" s="226"/>
      <c r="M18" s="226"/>
      <c r="N18" s="225"/>
      <c r="O18" s="225"/>
      <c r="P18" s="225"/>
      <c r="Q18" s="225"/>
      <c r="R18" s="225"/>
      <c r="S18" s="225"/>
      <c r="T18" s="226"/>
      <c r="U18" s="226"/>
      <c r="V18" s="225"/>
    </row>
    <row r="19" spans="1:22" ht="12" customHeight="1">
      <c r="A19" s="82" t="s">
        <v>13</v>
      </c>
      <c r="B19" s="79">
        <f>SUM(C19:L19)</f>
        <v>463</v>
      </c>
      <c r="C19" s="171">
        <v>238</v>
      </c>
      <c r="D19" s="171">
        <v>50</v>
      </c>
      <c r="E19" s="171">
        <v>67</v>
      </c>
      <c r="F19" s="171">
        <v>33</v>
      </c>
      <c r="G19" s="171">
        <v>38</v>
      </c>
      <c r="H19" s="171">
        <v>27</v>
      </c>
      <c r="I19" s="171">
        <v>4</v>
      </c>
      <c r="J19" s="171">
        <v>3</v>
      </c>
      <c r="K19" s="171">
        <v>2</v>
      </c>
      <c r="L19" s="171">
        <v>1</v>
      </c>
      <c r="M19" s="79">
        <f>SUM(N19:V19)</f>
        <v>8560</v>
      </c>
      <c r="N19" s="171">
        <v>481</v>
      </c>
      <c r="O19" s="171">
        <v>325</v>
      </c>
      <c r="P19" s="171">
        <v>948</v>
      </c>
      <c r="Q19" s="171">
        <v>810</v>
      </c>
      <c r="R19" s="171">
        <v>1433</v>
      </c>
      <c r="S19" s="171">
        <v>1776</v>
      </c>
      <c r="T19" s="171">
        <v>574</v>
      </c>
      <c r="U19" s="171">
        <v>764</v>
      </c>
      <c r="V19" s="171">
        <v>1449</v>
      </c>
    </row>
    <row r="20" spans="1:22" ht="12" customHeight="1">
      <c r="A20" s="182" t="s">
        <v>44</v>
      </c>
      <c r="B20" s="226">
        <f>SUM(C20:L20)</f>
        <v>9453</v>
      </c>
      <c r="C20" s="225">
        <v>6301</v>
      </c>
      <c r="D20" s="225">
        <v>1743</v>
      </c>
      <c r="E20" s="225">
        <v>868</v>
      </c>
      <c r="F20" s="225">
        <v>247</v>
      </c>
      <c r="G20" s="225">
        <v>178</v>
      </c>
      <c r="H20" s="225">
        <v>84</v>
      </c>
      <c r="I20" s="225">
        <v>17</v>
      </c>
      <c r="J20" s="225">
        <v>6</v>
      </c>
      <c r="K20" s="225">
        <v>2</v>
      </c>
      <c r="L20" s="225">
        <v>7</v>
      </c>
      <c r="M20" s="226">
        <f>SUM(N20:V21)</f>
        <v>59120</v>
      </c>
      <c r="N20" s="225">
        <v>13768</v>
      </c>
      <c r="O20" s="225">
        <v>11281</v>
      </c>
      <c r="P20" s="225">
        <v>11622</v>
      </c>
      <c r="Q20" s="225">
        <v>5857</v>
      </c>
      <c r="R20" s="225">
        <v>6550</v>
      </c>
      <c r="S20" s="225">
        <v>5690</v>
      </c>
      <c r="T20" s="225">
        <v>2164</v>
      </c>
      <c r="U20" s="225">
        <v>1389</v>
      </c>
      <c r="V20" s="225">
        <v>799</v>
      </c>
    </row>
    <row r="21" spans="1:22" ht="12" customHeight="1">
      <c r="A21" s="82" t="s">
        <v>16</v>
      </c>
      <c r="B21" s="226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6"/>
      <c r="N21" s="225"/>
      <c r="O21" s="225"/>
      <c r="P21" s="225"/>
      <c r="Q21" s="225"/>
      <c r="R21" s="225"/>
      <c r="S21" s="225"/>
      <c r="T21" s="225"/>
      <c r="U21" s="225"/>
      <c r="V21" s="225"/>
    </row>
    <row r="22" spans="1:22" ht="12" customHeight="1">
      <c r="A22" s="82" t="s">
        <v>17</v>
      </c>
      <c r="B22" s="79">
        <f>SUM(C22:L22)</f>
        <v>442</v>
      </c>
      <c r="C22" s="171">
        <v>155</v>
      </c>
      <c r="D22" s="171">
        <v>96</v>
      </c>
      <c r="E22" s="171">
        <v>105</v>
      </c>
      <c r="F22" s="171">
        <v>45</v>
      </c>
      <c r="G22" s="171">
        <v>19</v>
      </c>
      <c r="H22" s="171">
        <v>17</v>
      </c>
      <c r="I22" s="171">
        <v>3</v>
      </c>
      <c r="J22" s="171">
        <v>1</v>
      </c>
      <c r="K22" s="171">
        <v>1</v>
      </c>
      <c r="L22" s="174" t="s">
        <v>121</v>
      </c>
      <c r="M22" s="79">
        <f>SUM(N22:V22)</f>
        <v>6432</v>
      </c>
      <c r="N22" s="171">
        <v>376</v>
      </c>
      <c r="O22" s="171">
        <v>661</v>
      </c>
      <c r="P22" s="171">
        <v>1521</v>
      </c>
      <c r="Q22" s="171">
        <v>1070</v>
      </c>
      <c r="R22" s="171">
        <v>735</v>
      </c>
      <c r="S22" s="171">
        <v>1179</v>
      </c>
      <c r="T22" s="171">
        <v>329</v>
      </c>
      <c r="U22" s="171">
        <v>222</v>
      </c>
      <c r="V22" s="171">
        <v>339</v>
      </c>
    </row>
    <row r="23" spans="1:22" ht="12" customHeight="1">
      <c r="A23" s="82" t="s">
        <v>18</v>
      </c>
      <c r="B23" s="79">
        <f>SUM(C23:L23)</f>
        <v>894</v>
      </c>
      <c r="C23" s="171">
        <v>799</v>
      </c>
      <c r="D23" s="171">
        <v>72</v>
      </c>
      <c r="E23" s="171">
        <v>18</v>
      </c>
      <c r="F23" s="171">
        <v>2</v>
      </c>
      <c r="G23" s="171">
        <v>3</v>
      </c>
      <c r="H23" s="174" t="s">
        <v>121</v>
      </c>
      <c r="I23" s="174" t="s">
        <v>121</v>
      </c>
      <c r="J23" s="174" t="s">
        <v>121</v>
      </c>
      <c r="K23" s="174" t="s">
        <v>121</v>
      </c>
      <c r="L23" s="174" t="s">
        <v>121</v>
      </c>
      <c r="M23" s="79">
        <f>SUM(N23:V23)</f>
        <v>2215</v>
      </c>
      <c r="N23" s="171">
        <v>1387</v>
      </c>
      <c r="O23" s="171">
        <v>449</v>
      </c>
      <c r="P23" s="171">
        <v>223</v>
      </c>
      <c r="Q23" s="171">
        <v>46</v>
      </c>
      <c r="R23" s="171">
        <v>110</v>
      </c>
      <c r="S23" s="174" t="s">
        <v>121</v>
      </c>
      <c r="T23" s="174" t="s">
        <v>121</v>
      </c>
      <c r="U23" s="174" t="s">
        <v>121</v>
      </c>
      <c r="V23" s="174" t="s">
        <v>121</v>
      </c>
    </row>
    <row r="24" spans="1:22" ht="12" customHeight="1">
      <c r="A24" s="82" t="s">
        <v>19</v>
      </c>
      <c r="B24" s="79">
        <f>SUM(C24:L24)</f>
        <v>5802</v>
      </c>
      <c r="C24" s="171">
        <v>3770</v>
      </c>
      <c r="D24" s="171">
        <v>1034</v>
      </c>
      <c r="E24" s="171">
        <v>508</v>
      </c>
      <c r="F24" s="171">
        <v>184</v>
      </c>
      <c r="G24" s="171">
        <v>121</v>
      </c>
      <c r="H24" s="171">
        <v>97</v>
      </c>
      <c r="I24" s="171">
        <v>56</v>
      </c>
      <c r="J24" s="171">
        <v>12</v>
      </c>
      <c r="K24" s="171">
        <v>9</v>
      </c>
      <c r="L24" s="171">
        <v>11</v>
      </c>
      <c r="M24" s="79">
        <f>SUM(N24:V24)</f>
        <v>51065</v>
      </c>
      <c r="N24" s="171">
        <v>7298</v>
      </c>
      <c r="O24" s="171">
        <v>6654</v>
      </c>
      <c r="P24" s="171">
        <v>6795</v>
      </c>
      <c r="Q24" s="171">
        <v>4423</v>
      </c>
      <c r="R24" s="171">
        <v>4543</v>
      </c>
      <c r="S24" s="171">
        <v>6963</v>
      </c>
      <c r="T24" s="171">
        <v>7669</v>
      </c>
      <c r="U24" s="171">
        <v>2638</v>
      </c>
      <c r="V24" s="171">
        <v>4082</v>
      </c>
    </row>
    <row r="25" spans="1:22" ht="4.5" customHeight="1">
      <c r="A25" s="83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</row>
    <row r="26" spans="1:22" ht="3" customHeight="1">
      <c r="A26" s="95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="81" customFormat="1" ht="11.25" customHeight="1">
      <c r="A27" s="81" t="s">
        <v>21</v>
      </c>
    </row>
    <row r="28" ht="18" customHeight="1"/>
    <row r="29" ht="12.75" customHeight="1"/>
    <row r="30" ht="12.75" customHeight="1"/>
    <row r="31" ht="4.5" customHeight="1"/>
    <row r="32" ht="12.75" customHeight="1"/>
    <row r="33" ht="12.75" customHeight="1"/>
    <row r="34" ht="4.5" customHeight="1"/>
    <row r="35" s="94" customFormat="1" ht="12.75" customHeight="1"/>
    <row r="36" s="94" customFormat="1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4.5" customHeight="1"/>
    <row r="54" ht="6" customHeight="1"/>
    <row r="55" s="94" customFormat="1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mergeCells count="48">
    <mergeCell ref="M5:V5"/>
    <mergeCell ref="B5:L5"/>
    <mergeCell ref="A5:A7"/>
    <mergeCell ref="R20:R21"/>
    <mergeCell ref="S20:S21"/>
    <mergeCell ref="Q17:Q18"/>
    <mergeCell ref="M6:M7"/>
    <mergeCell ref="O20:O21"/>
    <mergeCell ref="P20:P21"/>
    <mergeCell ref="S17:S18"/>
    <mergeCell ref="T20:T21"/>
    <mergeCell ref="L20:L21"/>
    <mergeCell ref="K20:K21"/>
    <mergeCell ref="O17:O18"/>
    <mergeCell ref="P17:P18"/>
    <mergeCell ref="R17:R18"/>
    <mergeCell ref="M20:M21"/>
    <mergeCell ref="N20:N21"/>
    <mergeCell ref="Q20:Q21"/>
    <mergeCell ref="T17:T18"/>
    <mergeCell ref="M17:M18"/>
    <mergeCell ref="N17:N18"/>
    <mergeCell ref="U17:U18"/>
    <mergeCell ref="V17:V18"/>
    <mergeCell ref="V20:V21"/>
    <mergeCell ref="U20:U21"/>
    <mergeCell ref="D20:D21"/>
    <mergeCell ref="L17:L18"/>
    <mergeCell ref="J20:J21"/>
    <mergeCell ref="I20:I21"/>
    <mergeCell ref="G17:G18"/>
    <mergeCell ref="F17:F18"/>
    <mergeCell ref="E17:E18"/>
    <mergeCell ref="D17:D18"/>
    <mergeCell ref="C20:C21"/>
    <mergeCell ref="B20:B21"/>
    <mergeCell ref="H20:H21"/>
    <mergeCell ref="G20:G21"/>
    <mergeCell ref="F20:F21"/>
    <mergeCell ref="E20:E21"/>
    <mergeCell ref="K17:K18"/>
    <mergeCell ref="J17:J18"/>
    <mergeCell ref="I17:I18"/>
    <mergeCell ref="H17:H18"/>
    <mergeCell ref="B6:B7"/>
    <mergeCell ref="C17:C18"/>
    <mergeCell ref="B17:B18"/>
    <mergeCell ref="A17:A1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Z49"/>
  <sheetViews>
    <sheetView zoomScaleSheetLayoutView="78" workbookViewId="0" topLeftCell="A1">
      <selection activeCell="A1" sqref="A1"/>
    </sheetView>
  </sheetViews>
  <sheetFormatPr defaultColWidth="9.59765625" defaultRowHeight="13.5"/>
  <cols>
    <col min="1" max="1" width="20.59765625" style="101" customWidth="1"/>
    <col min="2" max="2" width="10.3984375" style="136" customWidth="1"/>
    <col min="3" max="3" width="9.19921875" style="101" customWidth="1"/>
    <col min="4" max="4" width="9.59765625" style="101" customWidth="1"/>
    <col min="5" max="11" width="9.19921875" style="101" customWidth="1"/>
    <col min="12" max="12" width="9" style="101" customWidth="1"/>
    <col min="13" max="17" width="9.796875" style="101" customWidth="1"/>
    <col min="18" max="18" width="10" style="101" customWidth="1"/>
    <col min="19" max="25" width="9.796875" style="101" customWidth="1"/>
    <col min="26" max="16384" width="9.19921875" style="101" customWidth="1"/>
  </cols>
  <sheetData>
    <row r="1" spans="2:13" ht="18" customHeight="1">
      <c r="B1" s="102"/>
      <c r="C1" s="102"/>
      <c r="D1" s="102"/>
      <c r="E1" s="102"/>
      <c r="F1" s="102"/>
      <c r="G1" s="102"/>
      <c r="H1" s="102"/>
      <c r="I1" s="102"/>
      <c r="J1" s="102"/>
      <c r="L1" s="103" t="s">
        <v>123</v>
      </c>
      <c r="M1" s="104" t="s">
        <v>126</v>
      </c>
    </row>
    <row r="2" spans="2:13" ht="5.25" customHeigh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5"/>
      <c r="M2" s="102"/>
    </row>
    <row r="3" spans="1:25" ht="11.25" customHeight="1">
      <c r="A3" s="102"/>
      <c r="B3" s="102"/>
      <c r="C3" s="102"/>
      <c r="D3" s="102"/>
      <c r="E3" s="102"/>
      <c r="F3" s="102"/>
      <c r="G3" s="102"/>
      <c r="H3" s="102"/>
      <c r="I3" s="102"/>
      <c r="K3" s="41" t="s">
        <v>36</v>
      </c>
      <c r="L3" s="106"/>
      <c r="M3" s="107"/>
      <c r="Y3" s="41" t="s">
        <v>105</v>
      </c>
    </row>
    <row r="4" spans="1:25" ht="4.5" customHeight="1">
      <c r="A4" s="108"/>
      <c r="B4" s="109"/>
      <c r="C4" s="110"/>
      <c r="D4" s="110"/>
      <c r="E4" s="110"/>
      <c r="F4" s="110"/>
      <c r="G4" s="110"/>
      <c r="H4" s="110"/>
      <c r="I4" s="110"/>
      <c r="J4" s="110"/>
      <c r="K4" s="108"/>
      <c r="L4" s="109"/>
      <c r="M4" s="109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6" ht="18" customHeight="1">
      <c r="A5" s="111" t="s">
        <v>37</v>
      </c>
      <c r="B5" s="112" t="s">
        <v>46</v>
      </c>
      <c r="C5" s="113" t="s">
        <v>47</v>
      </c>
      <c r="D5" s="113" t="s">
        <v>48</v>
      </c>
      <c r="E5" s="113" t="s">
        <v>49</v>
      </c>
      <c r="F5" s="113" t="s">
        <v>50</v>
      </c>
      <c r="G5" s="113" t="s">
        <v>51</v>
      </c>
      <c r="H5" s="113" t="s">
        <v>52</v>
      </c>
      <c r="I5" s="113" t="s">
        <v>53</v>
      </c>
      <c r="J5" s="113" t="s">
        <v>54</v>
      </c>
      <c r="K5" s="113" t="s">
        <v>55</v>
      </c>
      <c r="L5" s="170" t="s">
        <v>56</v>
      </c>
      <c r="M5" s="114" t="s">
        <v>57</v>
      </c>
      <c r="N5" s="113" t="s">
        <v>58</v>
      </c>
      <c r="O5" s="113" t="s">
        <v>59</v>
      </c>
      <c r="P5" s="113" t="s">
        <v>60</v>
      </c>
      <c r="Q5" s="113" t="s">
        <v>61</v>
      </c>
      <c r="R5" s="113" t="s">
        <v>62</v>
      </c>
      <c r="S5" s="113" t="s">
        <v>63</v>
      </c>
      <c r="T5" s="113" t="s">
        <v>64</v>
      </c>
      <c r="U5" s="113" t="s">
        <v>65</v>
      </c>
      <c r="V5" s="113" t="s">
        <v>66</v>
      </c>
      <c r="W5" s="113" t="s">
        <v>67</v>
      </c>
      <c r="X5" s="113" t="s">
        <v>68</v>
      </c>
      <c r="Y5" s="112" t="s">
        <v>69</v>
      </c>
      <c r="Z5" s="115"/>
    </row>
    <row r="6" spans="1:26" ht="2.25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5"/>
    </row>
    <row r="7" spans="1:26" s="122" customFormat="1" ht="12" customHeight="1">
      <c r="A7" s="119" t="s">
        <v>4</v>
      </c>
      <c r="B7" s="120">
        <f>SUM(C7:Y7)</f>
        <v>19951</v>
      </c>
      <c r="C7" s="120">
        <f aca="true" t="shared" si="0" ref="C7:Y7">SUM(C9:C22)</f>
        <v>517</v>
      </c>
      <c r="D7" s="120">
        <f t="shared" si="0"/>
        <v>3215</v>
      </c>
      <c r="E7" s="120">
        <f t="shared" si="0"/>
        <v>866</v>
      </c>
      <c r="F7" s="120">
        <f t="shared" si="0"/>
        <v>965</v>
      </c>
      <c r="G7" s="120">
        <f t="shared" si="0"/>
        <v>1456</v>
      </c>
      <c r="H7" s="120">
        <f t="shared" si="0"/>
        <v>1674</v>
      </c>
      <c r="I7" s="120">
        <f t="shared" si="0"/>
        <v>690</v>
      </c>
      <c r="J7" s="120">
        <f t="shared" si="0"/>
        <v>1467</v>
      </c>
      <c r="K7" s="120">
        <f t="shared" si="0"/>
        <v>2118</v>
      </c>
      <c r="L7" s="120">
        <f t="shared" si="0"/>
        <v>555</v>
      </c>
      <c r="M7" s="172">
        <f t="shared" si="0"/>
        <v>90</v>
      </c>
      <c r="N7" s="172">
        <f t="shared" si="0"/>
        <v>719</v>
      </c>
      <c r="O7" s="172">
        <f t="shared" si="0"/>
        <v>118</v>
      </c>
      <c r="P7" s="172">
        <f t="shared" si="0"/>
        <v>886</v>
      </c>
      <c r="Q7" s="172">
        <f t="shared" si="0"/>
        <v>533</v>
      </c>
      <c r="R7" s="172">
        <f t="shared" si="0"/>
        <v>514</v>
      </c>
      <c r="S7" s="172">
        <f t="shared" si="0"/>
        <v>942</v>
      </c>
      <c r="T7" s="172">
        <f t="shared" si="0"/>
        <v>838</v>
      </c>
      <c r="U7" s="172">
        <f t="shared" si="0"/>
        <v>845</v>
      </c>
      <c r="V7" s="172">
        <f t="shared" si="0"/>
        <v>13</v>
      </c>
      <c r="W7" s="172">
        <f t="shared" si="0"/>
        <v>69</v>
      </c>
      <c r="X7" s="172">
        <f t="shared" si="0"/>
        <v>538</v>
      </c>
      <c r="Y7" s="172">
        <f t="shared" si="0"/>
        <v>323</v>
      </c>
      <c r="Z7" s="121"/>
    </row>
    <row r="8" spans="1:26" s="97" customFormat="1" ht="6.75" customHeight="1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96"/>
    </row>
    <row r="9" spans="1:26" s="97" customFormat="1" ht="12" customHeight="1">
      <c r="A9" s="161" t="s">
        <v>120</v>
      </c>
      <c r="B9" s="100">
        <f>SUM(C9:Y9)</f>
        <v>13</v>
      </c>
      <c r="C9" s="100" t="s">
        <v>121</v>
      </c>
      <c r="D9" s="100">
        <v>4</v>
      </c>
      <c r="E9" s="100">
        <v>1</v>
      </c>
      <c r="F9" s="100" t="s">
        <v>121</v>
      </c>
      <c r="G9" s="100">
        <v>2</v>
      </c>
      <c r="H9" s="100" t="s">
        <v>121</v>
      </c>
      <c r="I9" s="100" t="s">
        <v>121</v>
      </c>
      <c r="J9" s="100" t="s">
        <v>121</v>
      </c>
      <c r="K9" s="100" t="s">
        <v>121</v>
      </c>
      <c r="L9" s="100">
        <v>2</v>
      </c>
      <c r="M9" s="100" t="s">
        <v>121</v>
      </c>
      <c r="N9" s="100" t="s">
        <v>121</v>
      </c>
      <c r="O9" s="100">
        <v>1</v>
      </c>
      <c r="P9" s="100">
        <v>1</v>
      </c>
      <c r="Q9" s="100" t="s">
        <v>121</v>
      </c>
      <c r="R9" s="100" t="s">
        <v>121</v>
      </c>
      <c r="S9" s="100" t="s">
        <v>121</v>
      </c>
      <c r="T9" s="100">
        <v>1</v>
      </c>
      <c r="U9" s="100" t="s">
        <v>121</v>
      </c>
      <c r="V9" s="100" t="s">
        <v>121</v>
      </c>
      <c r="W9" s="100" t="s">
        <v>121</v>
      </c>
      <c r="X9" s="100" t="s">
        <v>121</v>
      </c>
      <c r="Y9" s="100">
        <v>1</v>
      </c>
      <c r="Z9" s="96"/>
    </row>
    <row r="10" spans="1:26" s="97" customFormat="1" ht="12" customHeight="1">
      <c r="A10" s="98" t="s">
        <v>42</v>
      </c>
      <c r="B10" s="100">
        <f>SUM(C10:Y10)</f>
        <v>14</v>
      </c>
      <c r="C10" s="100" t="s">
        <v>121</v>
      </c>
      <c r="D10" s="100" t="s">
        <v>121</v>
      </c>
      <c r="E10" s="100" t="s">
        <v>121</v>
      </c>
      <c r="F10" s="100" t="s">
        <v>121</v>
      </c>
      <c r="G10" s="100">
        <v>1</v>
      </c>
      <c r="H10" s="100" t="s">
        <v>121</v>
      </c>
      <c r="I10" s="100" t="s">
        <v>121</v>
      </c>
      <c r="J10" s="100" t="s">
        <v>121</v>
      </c>
      <c r="K10" s="100">
        <v>5</v>
      </c>
      <c r="L10" s="100">
        <v>2</v>
      </c>
      <c r="M10" s="100">
        <v>1</v>
      </c>
      <c r="N10" s="100" t="s">
        <v>121</v>
      </c>
      <c r="O10" s="100" t="s">
        <v>121</v>
      </c>
      <c r="P10" s="100">
        <v>1</v>
      </c>
      <c r="Q10" s="100" t="s">
        <v>121</v>
      </c>
      <c r="R10" s="100">
        <v>1</v>
      </c>
      <c r="S10" s="100">
        <v>1</v>
      </c>
      <c r="T10" s="100" t="s">
        <v>121</v>
      </c>
      <c r="U10" s="100">
        <v>2</v>
      </c>
      <c r="V10" s="100" t="s">
        <v>121</v>
      </c>
      <c r="W10" s="100" t="s">
        <v>121</v>
      </c>
      <c r="X10" s="100" t="s">
        <v>121</v>
      </c>
      <c r="Y10" s="100" t="s">
        <v>121</v>
      </c>
      <c r="Z10" s="96"/>
    </row>
    <row r="11" spans="1:26" s="97" customFormat="1" ht="12" customHeight="1">
      <c r="A11" s="98" t="s">
        <v>33</v>
      </c>
      <c r="B11" s="100">
        <f>SUM(C11:Y11)</f>
        <v>1476</v>
      </c>
      <c r="C11" s="100">
        <v>21</v>
      </c>
      <c r="D11" s="100">
        <v>57</v>
      </c>
      <c r="E11" s="100">
        <v>27</v>
      </c>
      <c r="F11" s="100">
        <v>22</v>
      </c>
      <c r="G11" s="100">
        <v>116</v>
      </c>
      <c r="H11" s="100">
        <v>103</v>
      </c>
      <c r="I11" s="100">
        <v>40</v>
      </c>
      <c r="J11" s="100">
        <v>133</v>
      </c>
      <c r="K11" s="100">
        <v>200</v>
      </c>
      <c r="L11" s="100">
        <v>65</v>
      </c>
      <c r="M11" s="100">
        <v>7</v>
      </c>
      <c r="N11" s="100">
        <v>71</v>
      </c>
      <c r="O11" s="100">
        <v>20</v>
      </c>
      <c r="P11" s="100">
        <v>127</v>
      </c>
      <c r="Q11" s="100">
        <v>50</v>
      </c>
      <c r="R11" s="100">
        <v>58</v>
      </c>
      <c r="S11" s="100">
        <v>115</v>
      </c>
      <c r="T11" s="100">
        <v>105</v>
      </c>
      <c r="U11" s="100">
        <v>60</v>
      </c>
      <c r="V11" s="100" t="s">
        <v>121</v>
      </c>
      <c r="W11" s="100" t="s">
        <v>121</v>
      </c>
      <c r="X11" s="100">
        <v>39</v>
      </c>
      <c r="Y11" s="100">
        <v>40</v>
      </c>
      <c r="Z11" s="96"/>
    </row>
    <row r="12" spans="1:26" s="97" customFormat="1" ht="12" customHeight="1">
      <c r="A12" s="98" t="s">
        <v>34</v>
      </c>
      <c r="B12" s="100">
        <f>SUM(C12:Y12)</f>
        <v>963</v>
      </c>
      <c r="C12" s="100">
        <v>20</v>
      </c>
      <c r="D12" s="100">
        <v>28</v>
      </c>
      <c r="E12" s="100">
        <v>57</v>
      </c>
      <c r="F12" s="100">
        <v>33</v>
      </c>
      <c r="G12" s="100">
        <v>93</v>
      </c>
      <c r="H12" s="100">
        <v>36</v>
      </c>
      <c r="I12" s="100">
        <v>25</v>
      </c>
      <c r="J12" s="100">
        <v>43</v>
      </c>
      <c r="K12" s="100">
        <v>126</v>
      </c>
      <c r="L12" s="100">
        <v>65</v>
      </c>
      <c r="M12" s="100">
        <v>5</v>
      </c>
      <c r="N12" s="100">
        <v>39</v>
      </c>
      <c r="O12" s="100">
        <v>28</v>
      </c>
      <c r="P12" s="100">
        <v>63</v>
      </c>
      <c r="Q12" s="100">
        <v>29</v>
      </c>
      <c r="R12" s="100">
        <v>25</v>
      </c>
      <c r="S12" s="100">
        <v>33</v>
      </c>
      <c r="T12" s="100">
        <v>84</v>
      </c>
      <c r="U12" s="100">
        <v>60</v>
      </c>
      <c r="V12" s="100" t="s">
        <v>121</v>
      </c>
      <c r="W12" s="100">
        <v>3</v>
      </c>
      <c r="X12" s="100">
        <v>55</v>
      </c>
      <c r="Y12" s="100">
        <v>13</v>
      </c>
      <c r="Z12" s="96"/>
    </row>
    <row r="13" spans="1:26" s="97" customFormat="1" ht="12" customHeight="1">
      <c r="A13" s="126" t="s">
        <v>11</v>
      </c>
      <c r="B13" s="231">
        <f>SUM(C13:Y14)</f>
        <v>22</v>
      </c>
      <c r="C13" s="231" t="s">
        <v>121</v>
      </c>
      <c r="D13" s="231">
        <v>3</v>
      </c>
      <c r="E13" s="231" t="s">
        <v>121</v>
      </c>
      <c r="F13" s="231">
        <v>1</v>
      </c>
      <c r="G13" s="231">
        <v>3</v>
      </c>
      <c r="H13" s="231">
        <v>4</v>
      </c>
      <c r="I13" s="231" t="s">
        <v>121</v>
      </c>
      <c r="J13" s="231">
        <v>3</v>
      </c>
      <c r="K13" s="231">
        <v>3</v>
      </c>
      <c r="L13" s="231" t="s">
        <v>121</v>
      </c>
      <c r="M13" s="231" t="s">
        <v>121</v>
      </c>
      <c r="N13" s="231" t="s">
        <v>121</v>
      </c>
      <c r="O13" s="231" t="s">
        <v>121</v>
      </c>
      <c r="P13" s="231" t="s">
        <v>121</v>
      </c>
      <c r="Q13" s="231" t="s">
        <v>121</v>
      </c>
      <c r="R13" s="231" t="s">
        <v>121</v>
      </c>
      <c r="S13" s="231">
        <v>1</v>
      </c>
      <c r="T13" s="231">
        <v>1</v>
      </c>
      <c r="U13" s="231">
        <v>3</v>
      </c>
      <c r="V13" s="231" t="s">
        <v>121</v>
      </c>
      <c r="W13" s="231" t="s">
        <v>121</v>
      </c>
      <c r="X13" s="231" t="s">
        <v>121</v>
      </c>
      <c r="Y13" s="231" t="s">
        <v>121</v>
      </c>
      <c r="Z13" s="96"/>
    </row>
    <row r="14" spans="1:26" s="97" customFormat="1" ht="12" customHeight="1">
      <c r="A14" s="98" t="s">
        <v>43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96"/>
    </row>
    <row r="15" spans="1:26" s="97" customFormat="1" ht="12" customHeight="1">
      <c r="A15" s="98" t="s">
        <v>13</v>
      </c>
      <c r="B15" s="100">
        <f aca="true" t="shared" si="1" ref="B15:B21">SUM(C15:Y15)</f>
        <v>504</v>
      </c>
      <c r="C15" s="100">
        <v>6</v>
      </c>
      <c r="D15" s="100">
        <v>31</v>
      </c>
      <c r="E15" s="100">
        <v>24</v>
      </c>
      <c r="F15" s="100">
        <v>19</v>
      </c>
      <c r="G15" s="100">
        <v>46</v>
      </c>
      <c r="H15" s="100">
        <v>42</v>
      </c>
      <c r="I15" s="100">
        <v>4</v>
      </c>
      <c r="J15" s="100">
        <v>40</v>
      </c>
      <c r="K15" s="100">
        <v>69</v>
      </c>
      <c r="L15" s="100">
        <v>22</v>
      </c>
      <c r="M15" s="100">
        <v>8</v>
      </c>
      <c r="N15" s="100">
        <v>12</v>
      </c>
      <c r="O15" s="100">
        <v>4</v>
      </c>
      <c r="P15" s="100">
        <v>44</v>
      </c>
      <c r="Q15" s="100">
        <v>19</v>
      </c>
      <c r="R15" s="100">
        <v>7</v>
      </c>
      <c r="S15" s="100">
        <v>16</v>
      </c>
      <c r="T15" s="100">
        <v>22</v>
      </c>
      <c r="U15" s="100">
        <v>42</v>
      </c>
      <c r="V15" s="100">
        <v>1</v>
      </c>
      <c r="W15" s="100">
        <v>5</v>
      </c>
      <c r="X15" s="100">
        <v>12</v>
      </c>
      <c r="Y15" s="100">
        <v>9</v>
      </c>
      <c r="Z15" s="96"/>
    </row>
    <row r="16" spans="1:26" s="97" customFormat="1" ht="12" customHeight="1">
      <c r="A16" s="98" t="s">
        <v>44</v>
      </c>
      <c r="B16" s="231">
        <f t="shared" si="1"/>
        <v>9454</v>
      </c>
      <c r="C16" s="231">
        <v>247</v>
      </c>
      <c r="D16" s="231">
        <v>2031</v>
      </c>
      <c r="E16" s="231">
        <v>444</v>
      </c>
      <c r="F16" s="231">
        <v>570</v>
      </c>
      <c r="G16" s="231">
        <v>743</v>
      </c>
      <c r="H16" s="231">
        <v>757</v>
      </c>
      <c r="I16" s="231">
        <v>248</v>
      </c>
      <c r="J16" s="231">
        <v>614</v>
      </c>
      <c r="K16" s="231">
        <v>873</v>
      </c>
      <c r="L16" s="231">
        <v>226</v>
      </c>
      <c r="M16" s="231">
        <v>40</v>
      </c>
      <c r="N16" s="231">
        <v>342</v>
      </c>
      <c r="O16" s="231">
        <v>24</v>
      </c>
      <c r="P16" s="231">
        <v>309</v>
      </c>
      <c r="Q16" s="231">
        <v>250</v>
      </c>
      <c r="R16" s="231">
        <v>207</v>
      </c>
      <c r="S16" s="231">
        <v>415</v>
      </c>
      <c r="T16" s="231">
        <v>346</v>
      </c>
      <c r="U16" s="231">
        <v>362</v>
      </c>
      <c r="V16" s="231">
        <v>7</v>
      </c>
      <c r="W16" s="231">
        <v>30</v>
      </c>
      <c r="X16" s="231">
        <v>216</v>
      </c>
      <c r="Y16" s="231">
        <v>153</v>
      </c>
      <c r="Z16" s="96"/>
    </row>
    <row r="17" spans="1:26" s="97" customFormat="1" ht="12" customHeight="1">
      <c r="A17" s="98" t="s">
        <v>16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96"/>
    </row>
    <row r="18" spans="1:26" s="97" customFormat="1" ht="12" customHeight="1">
      <c r="A18" s="98" t="s">
        <v>17</v>
      </c>
      <c r="B18" s="100">
        <f t="shared" si="1"/>
        <v>443</v>
      </c>
      <c r="C18" s="100">
        <v>11</v>
      </c>
      <c r="D18" s="100">
        <v>101</v>
      </c>
      <c r="E18" s="100">
        <v>52</v>
      </c>
      <c r="F18" s="100">
        <v>53</v>
      </c>
      <c r="G18" s="100">
        <v>21</v>
      </c>
      <c r="H18" s="100">
        <v>52</v>
      </c>
      <c r="I18" s="100">
        <v>10</v>
      </c>
      <c r="J18" s="100">
        <v>18</v>
      </c>
      <c r="K18" s="100">
        <v>37</v>
      </c>
      <c r="L18" s="100">
        <v>4</v>
      </c>
      <c r="M18" s="100" t="s">
        <v>121</v>
      </c>
      <c r="N18" s="100">
        <v>12</v>
      </c>
      <c r="O18" s="100">
        <v>4</v>
      </c>
      <c r="P18" s="100">
        <v>13</v>
      </c>
      <c r="Q18" s="100">
        <v>2</v>
      </c>
      <c r="R18" s="100">
        <v>9</v>
      </c>
      <c r="S18" s="100">
        <v>9</v>
      </c>
      <c r="T18" s="100">
        <v>11</v>
      </c>
      <c r="U18" s="100">
        <v>12</v>
      </c>
      <c r="V18" s="100" t="s">
        <v>121</v>
      </c>
      <c r="W18" s="100" t="s">
        <v>121</v>
      </c>
      <c r="X18" s="100">
        <v>6</v>
      </c>
      <c r="Y18" s="100">
        <v>6</v>
      </c>
      <c r="Z18" s="96"/>
    </row>
    <row r="19" spans="1:26" s="97" customFormat="1" ht="12" customHeight="1">
      <c r="A19" s="98" t="s">
        <v>18</v>
      </c>
      <c r="B19" s="100">
        <f t="shared" si="1"/>
        <v>899</v>
      </c>
      <c r="C19" s="100">
        <v>30</v>
      </c>
      <c r="D19" s="100">
        <v>102</v>
      </c>
      <c r="E19" s="100">
        <v>36</v>
      </c>
      <c r="F19" s="100">
        <v>34</v>
      </c>
      <c r="G19" s="100">
        <v>50</v>
      </c>
      <c r="H19" s="100">
        <v>93</v>
      </c>
      <c r="I19" s="100">
        <v>30</v>
      </c>
      <c r="J19" s="100">
        <v>108</v>
      </c>
      <c r="K19" s="100">
        <v>129</v>
      </c>
      <c r="L19" s="100">
        <v>27</v>
      </c>
      <c r="M19" s="100" t="s">
        <v>121</v>
      </c>
      <c r="N19" s="100">
        <v>24</v>
      </c>
      <c r="O19" s="100">
        <v>2</v>
      </c>
      <c r="P19" s="100">
        <v>50</v>
      </c>
      <c r="Q19" s="100">
        <v>26</v>
      </c>
      <c r="R19" s="100">
        <v>25</v>
      </c>
      <c r="S19" s="100">
        <v>46</v>
      </c>
      <c r="T19" s="100">
        <v>14</v>
      </c>
      <c r="U19" s="100">
        <v>14</v>
      </c>
      <c r="V19" s="100" t="s">
        <v>121</v>
      </c>
      <c r="W19" s="100" t="s">
        <v>121</v>
      </c>
      <c r="X19" s="100">
        <v>57</v>
      </c>
      <c r="Y19" s="100">
        <v>2</v>
      </c>
      <c r="Z19" s="96"/>
    </row>
    <row r="20" spans="1:26" s="97" customFormat="1" ht="12" customHeight="1">
      <c r="A20" s="98" t="s">
        <v>19</v>
      </c>
      <c r="B20" s="100">
        <f t="shared" si="1"/>
        <v>6071</v>
      </c>
      <c r="C20" s="100">
        <v>182</v>
      </c>
      <c r="D20" s="100">
        <v>809</v>
      </c>
      <c r="E20" s="100">
        <v>225</v>
      </c>
      <c r="F20" s="100">
        <v>233</v>
      </c>
      <c r="G20" s="100">
        <v>376</v>
      </c>
      <c r="H20" s="100">
        <v>581</v>
      </c>
      <c r="I20" s="100">
        <v>332</v>
      </c>
      <c r="J20" s="100">
        <v>504</v>
      </c>
      <c r="K20" s="100">
        <v>667</v>
      </c>
      <c r="L20" s="100">
        <v>140</v>
      </c>
      <c r="M20" s="100">
        <v>28</v>
      </c>
      <c r="N20" s="100">
        <v>217</v>
      </c>
      <c r="O20" s="100">
        <v>33</v>
      </c>
      <c r="P20" s="100">
        <v>277</v>
      </c>
      <c r="Q20" s="100">
        <v>157</v>
      </c>
      <c r="R20" s="100">
        <v>182</v>
      </c>
      <c r="S20" s="100">
        <v>303</v>
      </c>
      <c r="T20" s="100">
        <v>254</v>
      </c>
      <c r="U20" s="100">
        <v>288</v>
      </c>
      <c r="V20" s="100">
        <v>5</v>
      </c>
      <c r="W20" s="100">
        <v>30</v>
      </c>
      <c r="X20" s="100">
        <v>150</v>
      </c>
      <c r="Y20" s="100">
        <v>98</v>
      </c>
      <c r="Z20" s="96"/>
    </row>
    <row r="21" spans="1:26" s="97" customFormat="1" ht="12" customHeight="1">
      <c r="A21" s="98" t="s">
        <v>20</v>
      </c>
      <c r="B21" s="231">
        <f t="shared" si="1"/>
        <v>92</v>
      </c>
      <c r="C21" s="231" t="s">
        <v>121</v>
      </c>
      <c r="D21" s="231">
        <v>49</v>
      </c>
      <c r="E21" s="231" t="s">
        <v>121</v>
      </c>
      <c r="F21" s="231" t="s">
        <v>121</v>
      </c>
      <c r="G21" s="231">
        <v>5</v>
      </c>
      <c r="H21" s="231">
        <v>6</v>
      </c>
      <c r="I21" s="231">
        <v>1</v>
      </c>
      <c r="J21" s="231">
        <v>4</v>
      </c>
      <c r="K21" s="231">
        <v>9</v>
      </c>
      <c r="L21" s="231">
        <v>2</v>
      </c>
      <c r="M21" s="231">
        <v>1</v>
      </c>
      <c r="N21" s="231">
        <v>2</v>
      </c>
      <c r="O21" s="231">
        <v>2</v>
      </c>
      <c r="P21" s="231">
        <v>1</v>
      </c>
      <c r="Q21" s="231" t="s">
        <v>121</v>
      </c>
      <c r="R21" s="231" t="s">
        <v>121</v>
      </c>
      <c r="S21" s="231">
        <v>3</v>
      </c>
      <c r="T21" s="231" t="s">
        <v>121</v>
      </c>
      <c r="U21" s="231">
        <v>2</v>
      </c>
      <c r="V21" s="231" t="s">
        <v>121</v>
      </c>
      <c r="W21" s="231">
        <v>1</v>
      </c>
      <c r="X21" s="231">
        <v>3</v>
      </c>
      <c r="Y21" s="231">
        <v>1</v>
      </c>
      <c r="Z21" s="96"/>
    </row>
    <row r="22" spans="1:26" s="97" customFormat="1" ht="12" customHeight="1">
      <c r="A22" s="98" t="s">
        <v>87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96"/>
    </row>
    <row r="23" spans="1:25" ht="3" customHeight="1">
      <c r="A23" s="127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</row>
    <row r="24" spans="2:13" ht="3" customHeight="1">
      <c r="B24" s="128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13" ht="12" customHeight="1">
      <c r="A25" s="102" t="s">
        <v>21</v>
      </c>
      <c r="B25" s="128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2:13" ht="9.75" customHeight="1">
      <c r="B26" s="128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26" ht="12" customHeight="1">
      <c r="A27" s="129"/>
      <c r="B27" s="129"/>
      <c r="C27" s="129"/>
      <c r="D27" s="129"/>
      <c r="E27" s="129"/>
      <c r="F27" s="129"/>
      <c r="G27" s="129"/>
      <c r="H27" s="129"/>
      <c r="K27" s="41" t="s">
        <v>95</v>
      </c>
      <c r="M27" s="115"/>
      <c r="N27" s="115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41" t="s">
        <v>106</v>
      </c>
      <c r="Z27" s="130"/>
    </row>
    <row r="28" spans="1:26" ht="4.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09"/>
      <c r="K28" s="109"/>
      <c r="L28" s="109"/>
      <c r="M28" s="108"/>
      <c r="N28" s="108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0"/>
    </row>
    <row r="29" spans="1:26" ht="18" customHeight="1">
      <c r="A29" s="111" t="s">
        <v>37</v>
      </c>
      <c r="B29" s="112" t="s">
        <v>46</v>
      </c>
      <c r="C29" s="113" t="s">
        <v>47</v>
      </c>
      <c r="D29" s="113" t="s">
        <v>48</v>
      </c>
      <c r="E29" s="113" t="s">
        <v>49</v>
      </c>
      <c r="F29" s="113" t="s">
        <v>50</v>
      </c>
      <c r="G29" s="113" t="s">
        <v>51</v>
      </c>
      <c r="H29" s="113" t="s">
        <v>52</v>
      </c>
      <c r="I29" s="113" t="s">
        <v>53</v>
      </c>
      <c r="J29" s="113" t="s">
        <v>54</v>
      </c>
      <c r="K29" s="113" t="s">
        <v>55</v>
      </c>
      <c r="L29" s="170" t="s">
        <v>56</v>
      </c>
      <c r="M29" s="163" t="s">
        <v>57</v>
      </c>
      <c r="N29" s="113" t="s">
        <v>58</v>
      </c>
      <c r="O29" s="113" t="s">
        <v>59</v>
      </c>
      <c r="P29" s="113" t="s">
        <v>60</v>
      </c>
      <c r="Q29" s="113" t="s">
        <v>61</v>
      </c>
      <c r="R29" s="113" t="s">
        <v>62</v>
      </c>
      <c r="S29" s="113" t="s">
        <v>63</v>
      </c>
      <c r="T29" s="113" t="s">
        <v>64</v>
      </c>
      <c r="U29" s="113" t="s">
        <v>65</v>
      </c>
      <c r="V29" s="113" t="s">
        <v>66</v>
      </c>
      <c r="W29" s="113" t="s">
        <v>67</v>
      </c>
      <c r="X29" s="113" t="s">
        <v>68</v>
      </c>
      <c r="Y29" s="112" t="s">
        <v>69</v>
      </c>
      <c r="Z29" s="132"/>
    </row>
    <row r="30" spans="1:26" ht="2.25" customHeight="1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32"/>
    </row>
    <row r="31" spans="1:26" s="122" customFormat="1" ht="12" customHeight="1">
      <c r="A31" s="119" t="s">
        <v>4</v>
      </c>
      <c r="B31" s="203">
        <f>SUM(C31:Y31)</f>
        <v>170705</v>
      </c>
      <c r="C31" s="203">
        <f aca="true" t="shared" si="2" ref="C31:Y31">SUM(C33:C46)</f>
        <v>3739</v>
      </c>
      <c r="D31" s="203">
        <f t="shared" si="2"/>
        <v>30317</v>
      </c>
      <c r="E31" s="203">
        <f t="shared" si="2"/>
        <v>8544</v>
      </c>
      <c r="F31" s="203">
        <f t="shared" si="2"/>
        <v>5932</v>
      </c>
      <c r="G31" s="203">
        <f t="shared" si="2"/>
        <v>14977</v>
      </c>
      <c r="H31" s="203">
        <f t="shared" si="2"/>
        <v>15993</v>
      </c>
      <c r="I31" s="120">
        <f t="shared" si="2"/>
        <v>3811</v>
      </c>
      <c r="J31" s="120">
        <f t="shared" si="2"/>
        <v>9160</v>
      </c>
      <c r="K31" s="203">
        <f t="shared" si="2"/>
        <v>19477</v>
      </c>
      <c r="L31" s="120">
        <f t="shared" si="2"/>
        <v>5095</v>
      </c>
      <c r="M31" s="80">
        <f t="shared" si="2"/>
        <v>1451</v>
      </c>
      <c r="N31" s="80">
        <f t="shared" si="2"/>
        <v>6292</v>
      </c>
      <c r="O31" s="80">
        <f t="shared" si="2"/>
        <v>2043</v>
      </c>
      <c r="P31" s="80">
        <f t="shared" si="2"/>
        <v>7468</v>
      </c>
      <c r="Q31" s="80">
        <f t="shared" si="2"/>
        <v>3938</v>
      </c>
      <c r="R31" s="80">
        <f t="shared" si="2"/>
        <v>3142</v>
      </c>
      <c r="S31" s="80">
        <f t="shared" si="2"/>
        <v>8577</v>
      </c>
      <c r="T31" s="80">
        <f t="shared" si="2"/>
        <v>5938</v>
      </c>
      <c r="U31" s="80">
        <f t="shared" si="2"/>
        <v>6361</v>
      </c>
      <c r="V31" s="80">
        <f t="shared" si="2"/>
        <v>29</v>
      </c>
      <c r="W31" s="80">
        <f t="shared" si="2"/>
        <v>416</v>
      </c>
      <c r="X31" s="80">
        <f t="shared" si="2"/>
        <v>5140</v>
      </c>
      <c r="Y31" s="80">
        <f t="shared" si="2"/>
        <v>2865</v>
      </c>
      <c r="Z31" s="133"/>
    </row>
    <row r="32" spans="1:26" s="97" customFormat="1" ht="6" customHeight="1">
      <c r="A32" s="123"/>
      <c r="B32" s="204"/>
      <c r="C32" s="204"/>
      <c r="D32" s="204"/>
      <c r="E32" s="204"/>
      <c r="F32" s="204"/>
      <c r="G32" s="204"/>
      <c r="H32" s="204"/>
      <c r="I32" s="124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34"/>
    </row>
    <row r="33" spans="1:26" s="97" customFormat="1" ht="12" customHeight="1">
      <c r="A33" s="161" t="s">
        <v>120</v>
      </c>
      <c r="B33" s="100">
        <f>SUM(C33:Y33)</f>
        <v>317</v>
      </c>
      <c r="C33" s="100" t="s">
        <v>121</v>
      </c>
      <c r="D33" s="100">
        <v>156</v>
      </c>
      <c r="E33" s="100">
        <v>14</v>
      </c>
      <c r="F33" s="100" t="s">
        <v>121</v>
      </c>
      <c r="G33" s="100">
        <v>26</v>
      </c>
      <c r="H33" s="100" t="s">
        <v>121</v>
      </c>
      <c r="I33" s="100" t="s">
        <v>121</v>
      </c>
      <c r="J33" s="100" t="s">
        <v>121</v>
      </c>
      <c r="K33" s="100" t="s">
        <v>121</v>
      </c>
      <c r="L33" s="100">
        <v>56</v>
      </c>
      <c r="M33" s="100" t="s">
        <v>121</v>
      </c>
      <c r="N33" s="100" t="s">
        <v>121</v>
      </c>
      <c r="O33" s="100">
        <v>3</v>
      </c>
      <c r="P33" s="100">
        <v>22</v>
      </c>
      <c r="Q33" s="100" t="s">
        <v>121</v>
      </c>
      <c r="R33" s="100" t="s">
        <v>121</v>
      </c>
      <c r="S33" s="100" t="s">
        <v>121</v>
      </c>
      <c r="T33" s="100">
        <v>25</v>
      </c>
      <c r="U33" s="100" t="s">
        <v>121</v>
      </c>
      <c r="V33" s="100" t="s">
        <v>121</v>
      </c>
      <c r="W33" s="100" t="s">
        <v>121</v>
      </c>
      <c r="X33" s="100" t="s">
        <v>121</v>
      </c>
      <c r="Y33" s="100">
        <v>15</v>
      </c>
      <c r="Z33" s="96"/>
    </row>
    <row r="34" spans="1:26" s="97" customFormat="1" ht="12" customHeight="1">
      <c r="A34" s="98" t="s">
        <v>42</v>
      </c>
      <c r="B34" s="100">
        <f aca="true" t="shared" si="3" ref="B34:B45">SUM(C34:Y34)</f>
        <v>129</v>
      </c>
      <c r="C34" s="100" t="s">
        <v>121</v>
      </c>
      <c r="D34" s="100" t="s">
        <v>121</v>
      </c>
      <c r="E34" s="100" t="s">
        <v>121</v>
      </c>
      <c r="F34" s="100" t="s">
        <v>121</v>
      </c>
      <c r="G34" s="100">
        <v>1</v>
      </c>
      <c r="H34" s="100" t="s">
        <v>121</v>
      </c>
      <c r="I34" s="100" t="s">
        <v>121</v>
      </c>
      <c r="J34" s="100" t="s">
        <v>121</v>
      </c>
      <c r="K34" s="100">
        <v>39</v>
      </c>
      <c r="L34" s="100">
        <v>20</v>
      </c>
      <c r="M34" s="100">
        <v>5</v>
      </c>
      <c r="N34" s="100" t="s">
        <v>121</v>
      </c>
      <c r="O34" s="100" t="s">
        <v>121</v>
      </c>
      <c r="P34" s="100">
        <v>8</v>
      </c>
      <c r="Q34" s="100" t="s">
        <v>121</v>
      </c>
      <c r="R34" s="100">
        <v>9</v>
      </c>
      <c r="S34" s="100">
        <v>19</v>
      </c>
      <c r="T34" s="100" t="s">
        <v>121</v>
      </c>
      <c r="U34" s="100">
        <v>28</v>
      </c>
      <c r="V34" s="100" t="s">
        <v>121</v>
      </c>
      <c r="W34" s="100" t="s">
        <v>121</v>
      </c>
      <c r="X34" s="100" t="s">
        <v>121</v>
      </c>
      <c r="Y34" s="100" t="s">
        <v>121</v>
      </c>
      <c r="Z34" s="134"/>
    </row>
    <row r="35" spans="1:26" s="97" customFormat="1" ht="12" customHeight="1">
      <c r="A35" s="98" t="s">
        <v>33</v>
      </c>
      <c r="B35" s="100">
        <f t="shared" si="3"/>
        <v>14786</v>
      </c>
      <c r="C35" s="100">
        <v>173</v>
      </c>
      <c r="D35" s="100">
        <v>628</v>
      </c>
      <c r="E35" s="100">
        <v>343</v>
      </c>
      <c r="F35" s="100">
        <v>95</v>
      </c>
      <c r="G35" s="100">
        <v>1656</v>
      </c>
      <c r="H35" s="100">
        <v>1482</v>
      </c>
      <c r="I35" s="100">
        <v>304</v>
      </c>
      <c r="J35" s="100">
        <v>799</v>
      </c>
      <c r="K35" s="100">
        <v>2543</v>
      </c>
      <c r="L35" s="100">
        <v>869</v>
      </c>
      <c r="M35" s="100">
        <v>56</v>
      </c>
      <c r="N35" s="100">
        <v>731</v>
      </c>
      <c r="O35" s="100">
        <v>367</v>
      </c>
      <c r="P35" s="100">
        <v>1005</v>
      </c>
      <c r="Q35" s="100">
        <v>317</v>
      </c>
      <c r="R35" s="100">
        <v>325</v>
      </c>
      <c r="S35" s="100">
        <v>988</v>
      </c>
      <c r="T35" s="100">
        <v>767</v>
      </c>
      <c r="U35" s="100">
        <v>465</v>
      </c>
      <c r="V35" s="100" t="s">
        <v>121</v>
      </c>
      <c r="W35" s="100" t="s">
        <v>121</v>
      </c>
      <c r="X35" s="100">
        <v>423</v>
      </c>
      <c r="Y35" s="100">
        <v>450</v>
      </c>
      <c r="Z35" s="134"/>
    </row>
    <row r="36" spans="1:26" s="97" customFormat="1" ht="12" customHeight="1">
      <c r="A36" s="98" t="s">
        <v>34</v>
      </c>
      <c r="B36" s="100">
        <f t="shared" si="3"/>
        <v>11146</v>
      </c>
      <c r="C36" s="100">
        <v>138</v>
      </c>
      <c r="D36" s="100">
        <v>591</v>
      </c>
      <c r="E36" s="100">
        <v>447</v>
      </c>
      <c r="F36" s="100">
        <v>154</v>
      </c>
      <c r="G36" s="100">
        <v>1179</v>
      </c>
      <c r="H36" s="100">
        <v>291</v>
      </c>
      <c r="I36" s="100">
        <v>242</v>
      </c>
      <c r="J36" s="100">
        <v>404</v>
      </c>
      <c r="K36" s="100">
        <v>1664</v>
      </c>
      <c r="L36" s="100">
        <v>786</v>
      </c>
      <c r="M36" s="100">
        <v>54</v>
      </c>
      <c r="N36" s="100">
        <v>343</v>
      </c>
      <c r="O36" s="100">
        <v>613</v>
      </c>
      <c r="P36" s="100">
        <v>495</v>
      </c>
      <c r="Q36" s="100">
        <v>520</v>
      </c>
      <c r="R36" s="100">
        <v>117</v>
      </c>
      <c r="S36" s="100">
        <v>276</v>
      </c>
      <c r="T36" s="100">
        <v>882</v>
      </c>
      <c r="U36" s="100">
        <v>670</v>
      </c>
      <c r="V36" s="100" t="s">
        <v>121</v>
      </c>
      <c r="W36" s="100">
        <v>16</v>
      </c>
      <c r="X36" s="100">
        <v>1166</v>
      </c>
      <c r="Y36" s="100">
        <v>98</v>
      </c>
      <c r="Z36" s="232"/>
    </row>
    <row r="37" spans="1:26" s="97" customFormat="1" ht="12" customHeight="1">
      <c r="A37" s="126" t="s">
        <v>11</v>
      </c>
      <c r="B37" s="231">
        <f t="shared" si="3"/>
        <v>904</v>
      </c>
      <c r="C37" s="231" t="s">
        <v>121</v>
      </c>
      <c r="D37" s="231">
        <v>405</v>
      </c>
      <c r="E37" s="231" t="s">
        <v>121</v>
      </c>
      <c r="F37" s="231">
        <v>9</v>
      </c>
      <c r="G37" s="231">
        <v>54</v>
      </c>
      <c r="H37" s="231">
        <v>80</v>
      </c>
      <c r="I37" s="231" t="s">
        <v>121</v>
      </c>
      <c r="J37" s="231">
        <v>23</v>
      </c>
      <c r="K37" s="231">
        <v>252</v>
      </c>
      <c r="L37" s="231" t="s">
        <v>121</v>
      </c>
      <c r="M37" s="231" t="s">
        <v>121</v>
      </c>
      <c r="N37" s="231" t="s">
        <v>121</v>
      </c>
      <c r="O37" s="231" t="s">
        <v>121</v>
      </c>
      <c r="P37" s="231" t="s">
        <v>121</v>
      </c>
      <c r="Q37" s="231" t="s">
        <v>121</v>
      </c>
      <c r="R37" s="231" t="s">
        <v>121</v>
      </c>
      <c r="S37" s="231">
        <v>34</v>
      </c>
      <c r="T37" s="231">
        <v>18</v>
      </c>
      <c r="U37" s="231">
        <v>29</v>
      </c>
      <c r="V37" s="231" t="s">
        <v>121</v>
      </c>
      <c r="W37" s="231" t="s">
        <v>121</v>
      </c>
      <c r="X37" s="231" t="s">
        <v>121</v>
      </c>
      <c r="Y37" s="231" t="s">
        <v>121</v>
      </c>
      <c r="Z37" s="232"/>
    </row>
    <row r="38" spans="1:26" s="97" customFormat="1" ht="12" customHeight="1">
      <c r="A38" s="98" t="s">
        <v>43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134"/>
    </row>
    <row r="39" spans="1:26" s="97" customFormat="1" ht="12" customHeight="1">
      <c r="A39" s="98" t="s">
        <v>13</v>
      </c>
      <c r="B39" s="100">
        <f t="shared" si="3"/>
        <v>9523</v>
      </c>
      <c r="C39" s="100">
        <v>64</v>
      </c>
      <c r="D39" s="100">
        <v>848</v>
      </c>
      <c r="E39" s="100">
        <v>400</v>
      </c>
      <c r="F39" s="100">
        <v>173</v>
      </c>
      <c r="G39" s="100">
        <v>1056</v>
      </c>
      <c r="H39" s="100">
        <v>1009</v>
      </c>
      <c r="I39" s="100">
        <v>15</v>
      </c>
      <c r="J39" s="100">
        <v>164</v>
      </c>
      <c r="K39" s="100">
        <v>2382</v>
      </c>
      <c r="L39" s="100">
        <v>406</v>
      </c>
      <c r="M39" s="100">
        <v>208</v>
      </c>
      <c r="N39" s="100">
        <v>214</v>
      </c>
      <c r="O39" s="100">
        <v>119</v>
      </c>
      <c r="P39" s="100">
        <v>743</v>
      </c>
      <c r="Q39" s="100">
        <v>111</v>
      </c>
      <c r="R39" s="100">
        <v>60</v>
      </c>
      <c r="S39" s="100">
        <v>117</v>
      </c>
      <c r="T39" s="100">
        <v>198</v>
      </c>
      <c r="U39" s="100">
        <v>428</v>
      </c>
      <c r="V39" s="100">
        <v>2</v>
      </c>
      <c r="W39" s="100">
        <v>32</v>
      </c>
      <c r="X39" s="100">
        <v>317</v>
      </c>
      <c r="Y39" s="100">
        <v>457</v>
      </c>
      <c r="Z39" s="232"/>
    </row>
    <row r="40" spans="1:26" s="97" customFormat="1" ht="12" customHeight="1">
      <c r="A40" s="98" t="s">
        <v>44</v>
      </c>
      <c r="B40" s="231">
        <f t="shared" si="3"/>
        <v>59124</v>
      </c>
      <c r="C40" s="231">
        <v>1088</v>
      </c>
      <c r="D40" s="231">
        <v>10523</v>
      </c>
      <c r="E40" s="231">
        <v>3175</v>
      </c>
      <c r="F40" s="231">
        <v>2739</v>
      </c>
      <c r="G40" s="231">
        <v>6813</v>
      </c>
      <c r="H40" s="231">
        <v>3718</v>
      </c>
      <c r="I40" s="231">
        <v>872</v>
      </c>
      <c r="J40" s="231">
        <v>3186</v>
      </c>
      <c r="K40" s="231">
        <v>5686</v>
      </c>
      <c r="L40" s="231">
        <v>1616</v>
      </c>
      <c r="M40" s="231">
        <v>522</v>
      </c>
      <c r="N40" s="231">
        <v>2689</v>
      </c>
      <c r="O40" s="231">
        <v>227</v>
      </c>
      <c r="P40" s="231">
        <v>2437</v>
      </c>
      <c r="Q40" s="231">
        <v>2129</v>
      </c>
      <c r="R40" s="231">
        <v>1198</v>
      </c>
      <c r="S40" s="231">
        <v>3368</v>
      </c>
      <c r="T40" s="231">
        <v>2083</v>
      </c>
      <c r="U40" s="231">
        <v>1858</v>
      </c>
      <c r="V40" s="231">
        <v>9</v>
      </c>
      <c r="W40" s="231">
        <v>118</v>
      </c>
      <c r="X40" s="231">
        <v>1836</v>
      </c>
      <c r="Y40" s="231">
        <v>1234</v>
      </c>
      <c r="Z40" s="232"/>
    </row>
    <row r="41" spans="1:26" s="97" customFormat="1" ht="12" customHeight="1">
      <c r="A41" s="98" t="s">
        <v>16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134"/>
    </row>
    <row r="42" spans="1:26" s="97" customFormat="1" ht="12" customHeight="1">
      <c r="A42" s="98" t="s">
        <v>17</v>
      </c>
      <c r="B42" s="100">
        <f t="shared" si="3"/>
        <v>6433</v>
      </c>
      <c r="C42" s="100">
        <v>185</v>
      </c>
      <c r="D42" s="100">
        <v>2215</v>
      </c>
      <c r="E42" s="100">
        <v>1284</v>
      </c>
      <c r="F42" s="100">
        <v>576</v>
      </c>
      <c r="G42" s="100">
        <v>206</v>
      </c>
      <c r="H42" s="100">
        <v>874</v>
      </c>
      <c r="I42" s="100">
        <v>48</v>
      </c>
      <c r="J42" s="100">
        <v>105</v>
      </c>
      <c r="K42" s="100">
        <v>301</v>
      </c>
      <c r="L42" s="100">
        <v>36</v>
      </c>
      <c r="M42" s="100" t="s">
        <v>121</v>
      </c>
      <c r="N42" s="100">
        <v>109</v>
      </c>
      <c r="O42" s="100">
        <v>22</v>
      </c>
      <c r="P42" s="100">
        <v>87</v>
      </c>
      <c r="Q42" s="100">
        <v>10</v>
      </c>
      <c r="R42" s="100">
        <v>73</v>
      </c>
      <c r="S42" s="100">
        <v>63</v>
      </c>
      <c r="T42" s="100">
        <v>88</v>
      </c>
      <c r="U42" s="100">
        <v>91</v>
      </c>
      <c r="V42" s="100" t="s">
        <v>121</v>
      </c>
      <c r="W42" s="100" t="s">
        <v>121</v>
      </c>
      <c r="X42" s="100">
        <v>36</v>
      </c>
      <c r="Y42" s="100">
        <v>24</v>
      </c>
      <c r="Z42" s="134"/>
    </row>
    <row r="43" spans="1:26" s="97" customFormat="1" ht="12" customHeight="1">
      <c r="A43" s="98" t="s">
        <v>18</v>
      </c>
      <c r="B43" s="100">
        <f t="shared" si="3"/>
        <v>2236</v>
      </c>
      <c r="C43" s="100">
        <v>98</v>
      </c>
      <c r="D43" s="100">
        <v>402</v>
      </c>
      <c r="E43" s="100">
        <v>135</v>
      </c>
      <c r="F43" s="100">
        <v>78</v>
      </c>
      <c r="G43" s="100">
        <v>152</v>
      </c>
      <c r="H43" s="100">
        <v>238</v>
      </c>
      <c r="I43" s="100">
        <v>53</v>
      </c>
      <c r="J43" s="100">
        <v>190</v>
      </c>
      <c r="K43" s="100">
        <v>292</v>
      </c>
      <c r="L43" s="100">
        <v>43</v>
      </c>
      <c r="M43" s="100" t="s">
        <v>121</v>
      </c>
      <c r="N43" s="100">
        <v>65</v>
      </c>
      <c r="O43" s="100">
        <v>50</v>
      </c>
      <c r="P43" s="100">
        <v>104</v>
      </c>
      <c r="Q43" s="100">
        <v>64</v>
      </c>
      <c r="R43" s="100">
        <v>57</v>
      </c>
      <c r="S43" s="100">
        <v>68</v>
      </c>
      <c r="T43" s="100">
        <v>28</v>
      </c>
      <c r="U43" s="100">
        <v>20</v>
      </c>
      <c r="V43" s="100" t="s">
        <v>121</v>
      </c>
      <c r="W43" s="100" t="s">
        <v>121</v>
      </c>
      <c r="X43" s="100">
        <v>95</v>
      </c>
      <c r="Y43" s="100">
        <v>4</v>
      </c>
      <c r="Z43" s="134"/>
    </row>
    <row r="44" spans="1:26" s="97" customFormat="1" ht="12" customHeight="1">
      <c r="A44" s="98" t="s">
        <v>19</v>
      </c>
      <c r="B44" s="100">
        <f t="shared" si="3"/>
        <v>59701</v>
      </c>
      <c r="C44" s="100">
        <v>1993</v>
      </c>
      <c r="D44" s="100">
        <v>9752</v>
      </c>
      <c r="E44" s="100">
        <v>2746</v>
      </c>
      <c r="F44" s="100">
        <v>2108</v>
      </c>
      <c r="G44" s="100">
        <v>3525</v>
      </c>
      <c r="H44" s="100">
        <v>7930</v>
      </c>
      <c r="I44" s="100">
        <v>2209</v>
      </c>
      <c r="J44" s="100">
        <v>4248</v>
      </c>
      <c r="K44" s="100">
        <v>5859</v>
      </c>
      <c r="L44" s="100">
        <v>1236</v>
      </c>
      <c r="M44" s="100">
        <v>605</v>
      </c>
      <c r="N44" s="100">
        <v>2112</v>
      </c>
      <c r="O44" s="100">
        <v>462</v>
      </c>
      <c r="P44" s="100">
        <v>2560</v>
      </c>
      <c r="Q44" s="100">
        <v>787</v>
      </c>
      <c r="R44" s="100">
        <v>1303</v>
      </c>
      <c r="S44" s="100">
        <v>3595</v>
      </c>
      <c r="T44" s="100">
        <v>1849</v>
      </c>
      <c r="U44" s="100">
        <v>2745</v>
      </c>
      <c r="V44" s="100">
        <v>18</v>
      </c>
      <c r="W44" s="100">
        <v>249</v>
      </c>
      <c r="X44" s="100">
        <v>1230</v>
      </c>
      <c r="Y44" s="100">
        <v>580</v>
      </c>
      <c r="Z44" s="232"/>
    </row>
    <row r="45" spans="1:26" s="97" customFormat="1" ht="12" customHeight="1">
      <c r="A45" s="98" t="s">
        <v>45</v>
      </c>
      <c r="B45" s="231">
        <f t="shared" si="3"/>
        <v>6406</v>
      </c>
      <c r="C45" s="231" t="s">
        <v>121</v>
      </c>
      <c r="D45" s="231">
        <v>4797</v>
      </c>
      <c r="E45" s="231" t="s">
        <v>121</v>
      </c>
      <c r="F45" s="231" t="s">
        <v>121</v>
      </c>
      <c r="G45" s="231">
        <v>309</v>
      </c>
      <c r="H45" s="231">
        <v>371</v>
      </c>
      <c r="I45" s="231">
        <v>68</v>
      </c>
      <c r="J45" s="231">
        <v>41</v>
      </c>
      <c r="K45" s="231">
        <v>459</v>
      </c>
      <c r="L45" s="231">
        <v>27</v>
      </c>
      <c r="M45" s="231">
        <v>1</v>
      </c>
      <c r="N45" s="231">
        <v>29</v>
      </c>
      <c r="O45" s="231">
        <v>180</v>
      </c>
      <c r="P45" s="231">
        <v>7</v>
      </c>
      <c r="Q45" s="231" t="s">
        <v>121</v>
      </c>
      <c r="R45" s="231" t="s">
        <v>121</v>
      </c>
      <c r="S45" s="231">
        <v>49</v>
      </c>
      <c r="T45" s="231" t="s">
        <v>121</v>
      </c>
      <c r="U45" s="231">
        <v>27</v>
      </c>
      <c r="V45" s="231" t="s">
        <v>121</v>
      </c>
      <c r="W45" s="231">
        <v>1</v>
      </c>
      <c r="X45" s="231">
        <v>37</v>
      </c>
      <c r="Y45" s="231">
        <v>3</v>
      </c>
      <c r="Z45" s="232"/>
    </row>
    <row r="46" spans="1:26" s="97" customFormat="1" ht="12" customHeight="1">
      <c r="A46" s="98" t="s">
        <v>87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96"/>
    </row>
    <row r="47" spans="1:25" ht="3" customHeight="1">
      <c r="A47" s="127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08"/>
      <c r="N47" s="108"/>
      <c r="O47" s="135"/>
      <c r="P47" s="108"/>
      <c r="Q47" s="108"/>
      <c r="R47" s="108"/>
      <c r="S47" s="108"/>
      <c r="T47" s="108"/>
      <c r="U47" s="108"/>
      <c r="V47" s="108"/>
      <c r="W47" s="108"/>
      <c r="X47" s="108"/>
      <c r="Y47" s="108"/>
    </row>
    <row r="48" ht="3" customHeight="1"/>
    <row r="49" ht="12" customHeight="1">
      <c r="A49" s="102" t="s">
        <v>21</v>
      </c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mergeCells count="147">
    <mergeCell ref="O13:O14"/>
    <mergeCell ref="N13:N14"/>
    <mergeCell ref="Y13:Y14"/>
    <mergeCell ref="X13:X14"/>
    <mergeCell ref="W13:W14"/>
    <mergeCell ref="V13:V14"/>
    <mergeCell ref="S13:S14"/>
    <mergeCell ref="R13:R14"/>
    <mergeCell ref="Q13:Q14"/>
    <mergeCell ref="P13:P14"/>
    <mergeCell ref="C13:C14"/>
    <mergeCell ref="B13:B14"/>
    <mergeCell ref="M13:M14"/>
    <mergeCell ref="L13:L14"/>
    <mergeCell ref="K13:K14"/>
    <mergeCell ref="J13:J14"/>
    <mergeCell ref="I13:I14"/>
    <mergeCell ref="H13:H14"/>
    <mergeCell ref="G13:G14"/>
    <mergeCell ref="F13:F14"/>
    <mergeCell ref="E13:E14"/>
    <mergeCell ref="D13:D14"/>
    <mergeCell ref="X16:X17"/>
    <mergeCell ref="W16:W17"/>
    <mergeCell ref="V16:V17"/>
    <mergeCell ref="U16:U17"/>
    <mergeCell ref="N16:N17"/>
    <mergeCell ref="M16:M17"/>
    <mergeCell ref="U13:U14"/>
    <mergeCell ref="T13:T14"/>
    <mergeCell ref="Z39:Z40"/>
    <mergeCell ref="Z44:Z45"/>
    <mergeCell ref="Z36:Z37"/>
    <mergeCell ref="Y16:Y17"/>
    <mergeCell ref="Y40:Y41"/>
    <mergeCell ref="Y37:Y38"/>
    <mergeCell ref="Y45:Y46"/>
    <mergeCell ref="C16:C17"/>
    <mergeCell ref="J16:J17"/>
    <mergeCell ref="I16:I17"/>
    <mergeCell ref="H16:H17"/>
    <mergeCell ref="G16:G17"/>
    <mergeCell ref="B16:B17"/>
    <mergeCell ref="T16:T17"/>
    <mergeCell ref="S16:S17"/>
    <mergeCell ref="R16:R17"/>
    <mergeCell ref="Q16:Q17"/>
    <mergeCell ref="P16:P17"/>
    <mergeCell ref="O16:O17"/>
    <mergeCell ref="F16:F17"/>
    <mergeCell ref="E16:E17"/>
    <mergeCell ref="D16:D17"/>
    <mergeCell ref="O21:O22"/>
    <mergeCell ref="N21:N22"/>
    <mergeCell ref="M21:M22"/>
    <mergeCell ref="R21:R22"/>
    <mergeCell ref="Q21:Q22"/>
    <mergeCell ref="P21:P22"/>
    <mergeCell ref="L21:L22"/>
    <mergeCell ref="K21:K22"/>
    <mergeCell ref="L16:L17"/>
    <mergeCell ref="K16:K17"/>
    <mergeCell ref="D21:D22"/>
    <mergeCell ref="C21:C22"/>
    <mergeCell ref="J21:J22"/>
    <mergeCell ref="I21:I22"/>
    <mergeCell ref="H21:H22"/>
    <mergeCell ref="G21:G22"/>
    <mergeCell ref="B21:B22"/>
    <mergeCell ref="Y21:Y22"/>
    <mergeCell ref="X21:X22"/>
    <mergeCell ref="W21:W22"/>
    <mergeCell ref="V21:V22"/>
    <mergeCell ref="U21:U22"/>
    <mergeCell ref="T21:T22"/>
    <mergeCell ref="S21:S22"/>
    <mergeCell ref="F21:F22"/>
    <mergeCell ref="E21:E22"/>
    <mergeCell ref="F37:F38"/>
    <mergeCell ref="Q37:Q38"/>
    <mergeCell ref="B37:B38"/>
    <mergeCell ref="N37:N38"/>
    <mergeCell ref="M37:M38"/>
    <mergeCell ref="L37:L38"/>
    <mergeCell ref="K37:K38"/>
    <mergeCell ref="J37:J38"/>
    <mergeCell ref="I37:I38"/>
    <mergeCell ref="H37:H38"/>
    <mergeCell ref="G37:G38"/>
    <mergeCell ref="D40:D41"/>
    <mergeCell ref="C40:C41"/>
    <mergeCell ref="P37:P38"/>
    <mergeCell ref="O37:O38"/>
    <mergeCell ref="H40:H41"/>
    <mergeCell ref="G40:G41"/>
    <mergeCell ref="P40:P41"/>
    <mergeCell ref="C37:C38"/>
    <mergeCell ref="E37:E38"/>
    <mergeCell ref="D37:D38"/>
    <mergeCell ref="B40:B41"/>
    <mergeCell ref="O40:O41"/>
    <mergeCell ref="N40:N41"/>
    <mergeCell ref="M40:M41"/>
    <mergeCell ref="L40:L41"/>
    <mergeCell ref="K40:K41"/>
    <mergeCell ref="J40:J41"/>
    <mergeCell ref="I40:I41"/>
    <mergeCell ref="F40:F41"/>
    <mergeCell ref="E40:E41"/>
    <mergeCell ref="B45:B46"/>
    <mergeCell ref="I45:I46"/>
    <mergeCell ref="H45:H46"/>
    <mergeCell ref="G45:G46"/>
    <mergeCell ref="F45:F46"/>
    <mergeCell ref="M45:M46"/>
    <mergeCell ref="E45:E46"/>
    <mergeCell ref="D45:D46"/>
    <mergeCell ref="C45:C46"/>
    <mergeCell ref="L45:L46"/>
    <mergeCell ref="K45:K46"/>
    <mergeCell ref="J45:J46"/>
    <mergeCell ref="U37:U38"/>
    <mergeCell ref="T45:T46"/>
    <mergeCell ref="S45:S46"/>
    <mergeCell ref="R45:R46"/>
    <mergeCell ref="T40:T41"/>
    <mergeCell ref="S40:S41"/>
    <mergeCell ref="R40:R41"/>
    <mergeCell ref="T37:T38"/>
    <mergeCell ref="S37:S38"/>
    <mergeCell ref="R37:R38"/>
    <mergeCell ref="U40:U41"/>
    <mergeCell ref="P45:P46"/>
    <mergeCell ref="O45:O46"/>
    <mergeCell ref="N45:N46"/>
    <mergeCell ref="Q45:Q46"/>
    <mergeCell ref="Q40:Q41"/>
    <mergeCell ref="X37:X38"/>
    <mergeCell ref="W37:W38"/>
    <mergeCell ref="V37:V38"/>
    <mergeCell ref="U45:U46"/>
    <mergeCell ref="X45:X46"/>
    <mergeCell ref="W45:W46"/>
    <mergeCell ref="V45:V46"/>
    <mergeCell ref="X40:X41"/>
    <mergeCell ref="W40:W41"/>
    <mergeCell ref="V40:V4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1"/>
  <colBreaks count="1" manualBreakCount="1">
    <brk id="12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"/>
  <dimension ref="A1:N45"/>
  <sheetViews>
    <sheetView workbookViewId="0" topLeftCell="A1">
      <selection activeCell="A1" sqref="A1"/>
    </sheetView>
  </sheetViews>
  <sheetFormatPr defaultColWidth="9.59765625" defaultRowHeight="13.5"/>
  <cols>
    <col min="1" max="1" width="3.19921875" style="101" customWidth="1"/>
    <col min="2" max="2" width="24.3984375" style="101" customWidth="1"/>
    <col min="3" max="7" width="19.19921875" style="101" customWidth="1"/>
    <col min="8" max="8" width="3.19921875" style="101" customWidth="1"/>
    <col min="9" max="9" width="24.59765625" style="101" customWidth="1"/>
    <col min="10" max="14" width="19.19921875" style="101" customWidth="1"/>
    <col min="15" max="16384" width="9.19921875" style="101" customWidth="1"/>
  </cols>
  <sheetData>
    <row r="1" spans="3:14" s="137" customFormat="1" ht="18" customHeight="1">
      <c r="C1" s="138"/>
      <c r="D1" s="138"/>
      <c r="E1" s="138"/>
      <c r="F1" s="138"/>
      <c r="G1" s="139" t="s">
        <v>124</v>
      </c>
      <c r="H1" s="137" t="s">
        <v>114</v>
      </c>
      <c r="J1" s="138"/>
      <c r="K1" s="138"/>
      <c r="L1" s="138"/>
      <c r="M1" s="138"/>
      <c r="N1" s="139"/>
    </row>
    <row r="2" spans="1:14" ht="12" customHeight="1">
      <c r="A2" s="140"/>
      <c r="B2" s="140"/>
      <c r="C2" s="140"/>
      <c r="D2" s="140"/>
      <c r="E2" s="140"/>
      <c r="F2" s="140"/>
      <c r="G2" s="140"/>
      <c r="J2" s="140"/>
      <c r="K2" s="140"/>
      <c r="L2" s="140"/>
      <c r="M2" s="140"/>
      <c r="N2" s="140"/>
    </row>
    <row r="3" spans="4:11" s="141" customFormat="1" ht="12" customHeight="1">
      <c r="D3" s="141" t="s">
        <v>96</v>
      </c>
      <c r="K3" s="141" t="s">
        <v>97</v>
      </c>
    </row>
    <row r="4" spans="6:14" s="141" customFormat="1" ht="12" customHeight="1">
      <c r="F4" s="244" t="s">
        <v>102</v>
      </c>
      <c r="G4" s="244"/>
      <c r="I4" s="41"/>
      <c r="M4" s="244" t="s">
        <v>102</v>
      </c>
      <c r="N4" s="244"/>
    </row>
    <row r="5" spans="1:14" ht="4.5" customHeight="1">
      <c r="A5" s="108"/>
      <c r="B5" s="108"/>
      <c r="C5" s="108"/>
      <c r="D5" s="108"/>
      <c r="E5" s="108"/>
      <c r="F5" s="108"/>
      <c r="G5" s="142"/>
      <c r="J5" s="108"/>
      <c r="K5" s="108"/>
      <c r="L5" s="108"/>
      <c r="M5" s="108"/>
      <c r="N5" s="142"/>
    </row>
    <row r="6" spans="1:14" ht="24" customHeight="1">
      <c r="A6" s="239" t="s">
        <v>2</v>
      </c>
      <c r="B6" s="240"/>
      <c r="C6" s="249" t="s">
        <v>70</v>
      </c>
      <c r="D6" s="249"/>
      <c r="E6" s="249"/>
      <c r="F6" s="249"/>
      <c r="G6" s="249"/>
      <c r="H6" s="239" t="s">
        <v>2</v>
      </c>
      <c r="I6" s="240"/>
      <c r="J6" s="246" t="s">
        <v>115</v>
      </c>
      <c r="K6" s="246"/>
      <c r="L6" s="246"/>
      <c r="M6" s="246"/>
      <c r="N6" s="246"/>
    </row>
    <row r="7" spans="1:14" ht="12.75" customHeight="1">
      <c r="A7" s="241"/>
      <c r="B7" s="242"/>
      <c r="C7" s="243" t="s">
        <v>46</v>
      </c>
      <c r="D7" s="245" t="s">
        <v>113</v>
      </c>
      <c r="E7" s="235" t="s">
        <v>118</v>
      </c>
      <c r="F7" s="237" t="s">
        <v>116</v>
      </c>
      <c r="G7" s="233" t="s">
        <v>117</v>
      </c>
      <c r="H7" s="241"/>
      <c r="I7" s="242"/>
      <c r="J7" s="243" t="s">
        <v>46</v>
      </c>
      <c r="K7" s="245" t="s">
        <v>113</v>
      </c>
      <c r="L7" s="235" t="s">
        <v>118</v>
      </c>
      <c r="M7" s="237" t="s">
        <v>116</v>
      </c>
      <c r="N7" s="233" t="s">
        <v>117</v>
      </c>
    </row>
    <row r="8" spans="1:14" s="145" customFormat="1" ht="12.75" customHeight="1">
      <c r="A8" s="241"/>
      <c r="B8" s="242"/>
      <c r="C8" s="243"/>
      <c r="D8" s="245"/>
      <c r="E8" s="236"/>
      <c r="F8" s="238"/>
      <c r="G8" s="234"/>
      <c r="H8" s="241"/>
      <c r="I8" s="242"/>
      <c r="J8" s="243"/>
      <c r="K8" s="245"/>
      <c r="L8" s="236"/>
      <c r="M8" s="238"/>
      <c r="N8" s="234"/>
    </row>
    <row r="9" spans="1:14" s="145" customFormat="1" ht="4.5" customHeight="1">
      <c r="A9" s="146"/>
      <c r="B9" s="147"/>
      <c r="C9" s="148"/>
      <c r="D9" s="148"/>
      <c r="E9" s="148"/>
      <c r="F9" s="149"/>
      <c r="G9" s="149"/>
      <c r="H9" s="144"/>
      <c r="I9" s="150"/>
      <c r="J9" s="148"/>
      <c r="K9" s="148"/>
      <c r="L9" s="148"/>
      <c r="M9" s="149"/>
      <c r="N9" s="149"/>
    </row>
    <row r="10" spans="1:14" s="176" customFormat="1" ht="42" customHeight="1">
      <c r="A10" s="247" t="s">
        <v>4</v>
      </c>
      <c r="B10" s="248"/>
      <c r="C10" s="175">
        <f>SUM(D10:G10)</f>
        <v>19529</v>
      </c>
      <c r="D10" s="175">
        <f>SUM(D12:D23)</f>
        <v>10700</v>
      </c>
      <c r="E10" s="175">
        <f>SUM(E12:E23)</f>
        <v>7665</v>
      </c>
      <c r="F10" s="175">
        <f>SUM(F12:F23)</f>
        <v>1016</v>
      </c>
      <c r="G10" s="175">
        <f>SUM(G12:G23)</f>
        <v>148</v>
      </c>
      <c r="H10" s="247" t="s">
        <v>4</v>
      </c>
      <c r="I10" s="248"/>
      <c r="J10" s="175">
        <f>SUM(K10:N10)</f>
        <v>154174</v>
      </c>
      <c r="K10" s="175">
        <f>SUM(K12:K23)</f>
        <v>30014</v>
      </c>
      <c r="L10" s="175">
        <f>SUM(L12:L23)</f>
        <v>101825</v>
      </c>
      <c r="M10" s="175">
        <f>SUM(M12:M23)</f>
        <v>21770</v>
      </c>
      <c r="N10" s="175">
        <f>SUM(N12:N23)</f>
        <v>565</v>
      </c>
    </row>
    <row r="11" spans="1:14" s="136" customFormat="1" ht="6" customHeight="1">
      <c r="A11" s="143"/>
      <c r="B11" s="151"/>
      <c r="C11" s="177"/>
      <c r="D11" s="99" t="s">
        <v>107</v>
      </c>
      <c r="E11" s="99" t="s">
        <v>107</v>
      </c>
      <c r="F11" s="99" t="s">
        <v>107</v>
      </c>
      <c r="G11" s="99" t="s">
        <v>107</v>
      </c>
      <c r="H11" s="143"/>
      <c r="I11" s="151"/>
      <c r="J11" s="177"/>
      <c r="K11" s="99" t="s">
        <v>107</v>
      </c>
      <c r="L11" s="99" t="s">
        <v>107</v>
      </c>
      <c r="M11" s="99" t="s">
        <v>107</v>
      </c>
      <c r="N11" s="99" t="s">
        <v>107</v>
      </c>
    </row>
    <row r="12" spans="1:14" s="136" customFormat="1" ht="30" customHeight="1">
      <c r="A12" s="143" t="s">
        <v>108</v>
      </c>
      <c r="B12" s="152" t="s">
        <v>5</v>
      </c>
      <c r="C12" s="177">
        <f aca="true" t="shared" si="0" ref="C12:C23">SUM(D12:G12)</f>
        <v>6</v>
      </c>
      <c r="D12" s="99">
        <v>0</v>
      </c>
      <c r="E12" s="99">
        <v>3</v>
      </c>
      <c r="F12" s="177">
        <v>3</v>
      </c>
      <c r="G12" s="99">
        <v>0</v>
      </c>
      <c r="H12" s="143" t="s">
        <v>108</v>
      </c>
      <c r="I12" s="152" t="s">
        <v>5</v>
      </c>
      <c r="J12" s="177">
        <f aca="true" t="shared" si="1" ref="J12:J23">SUM(K12:N12)</f>
        <v>110</v>
      </c>
      <c r="K12" s="99">
        <v>0</v>
      </c>
      <c r="L12" s="99">
        <v>51</v>
      </c>
      <c r="M12" s="177">
        <v>59</v>
      </c>
      <c r="N12" s="99">
        <v>0</v>
      </c>
    </row>
    <row r="13" spans="1:14" s="136" customFormat="1" ht="30" customHeight="1">
      <c r="A13" s="143" t="s">
        <v>109</v>
      </c>
      <c r="B13" s="152" t="s">
        <v>6</v>
      </c>
      <c r="C13" s="177">
        <f t="shared" si="0"/>
        <v>5</v>
      </c>
      <c r="D13" s="99">
        <v>0</v>
      </c>
      <c r="E13" s="177">
        <v>3</v>
      </c>
      <c r="F13" s="177">
        <v>2</v>
      </c>
      <c r="G13" s="99">
        <v>0</v>
      </c>
      <c r="H13" s="143" t="s">
        <v>109</v>
      </c>
      <c r="I13" s="152" t="s">
        <v>6</v>
      </c>
      <c r="J13" s="177">
        <f t="shared" si="1"/>
        <v>87</v>
      </c>
      <c r="K13" s="99">
        <v>0</v>
      </c>
      <c r="L13" s="177">
        <v>54</v>
      </c>
      <c r="M13" s="177">
        <v>33</v>
      </c>
      <c r="N13" s="99">
        <v>0</v>
      </c>
    </row>
    <row r="14" spans="1:14" s="136" customFormat="1" ht="30" customHeight="1">
      <c r="A14" s="143" t="s">
        <v>110</v>
      </c>
      <c r="B14" s="152" t="s">
        <v>7</v>
      </c>
      <c r="C14" s="177">
        <f t="shared" si="0"/>
        <v>1</v>
      </c>
      <c r="D14" s="99">
        <v>0</v>
      </c>
      <c r="E14" s="99">
        <v>1</v>
      </c>
      <c r="F14" s="177">
        <v>0</v>
      </c>
      <c r="G14" s="99">
        <v>0</v>
      </c>
      <c r="H14" s="143" t="s">
        <v>110</v>
      </c>
      <c r="I14" s="152" t="s">
        <v>7</v>
      </c>
      <c r="J14" s="177">
        <f t="shared" si="1"/>
        <v>1</v>
      </c>
      <c r="K14" s="99">
        <v>0</v>
      </c>
      <c r="L14" s="99">
        <v>1</v>
      </c>
      <c r="M14" s="177">
        <v>0</v>
      </c>
      <c r="N14" s="99">
        <v>0</v>
      </c>
    </row>
    <row r="15" spans="1:14" s="136" customFormat="1" ht="30" customHeight="1">
      <c r="A15" s="143" t="s">
        <v>111</v>
      </c>
      <c r="B15" s="152" t="s">
        <v>8</v>
      </c>
      <c r="C15" s="177">
        <f t="shared" si="0"/>
        <v>14</v>
      </c>
      <c r="D15" s="99">
        <v>0</v>
      </c>
      <c r="E15" s="177">
        <v>12</v>
      </c>
      <c r="F15" s="177">
        <v>2</v>
      </c>
      <c r="G15" s="99">
        <v>0</v>
      </c>
      <c r="H15" s="143" t="s">
        <v>111</v>
      </c>
      <c r="I15" s="152" t="s">
        <v>8</v>
      </c>
      <c r="J15" s="177">
        <f t="shared" si="1"/>
        <v>129</v>
      </c>
      <c r="K15" s="99">
        <v>0</v>
      </c>
      <c r="L15" s="177">
        <v>121</v>
      </c>
      <c r="M15" s="177">
        <v>8</v>
      </c>
      <c r="N15" s="99">
        <v>0</v>
      </c>
    </row>
    <row r="16" spans="1:14" s="136" customFormat="1" ht="30" customHeight="1">
      <c r="A16" s="143" t="s">
        <v>112</v>
      </c>
      <c r="B16" s="152" t="s">
        <v>9</v>
      </c>
      <c r="C16" s="177">
        <f t="shared" si="0"/>
        <v>1476</v>
      </c>
      <c r="D16" s="177">
        <v>406</v>
      </c>
      <c r="E16" s="177">
        <v>1067</v>
      </c>
      <c r="F16" s="177">
        <v>3</v>
      </c>
      <c r="G16" s="177">
        <v>0</v>
      </c>
      <c r="H16" s="143" t="s">
        <v>73</v>
      </c>
      <c r="I16" s="152" t="s">
        <v>9</v>
      </c>
      <c r="J16" s="177">
        <f t="shared" si="1"/>
        <v>14786</v>
      </c>
      <c r="K16" s="177">
        <v>1181</v>
      </c>
      <c r="L16" s="177">
        <v>13580</v>
      </c>
      <c r="M16" s="177">
        <v>25</v>
      </c>
      <c r="N16" s="177">
        <v>0</v>
      </c>
    </row>
    <row r="17" spans="1:14" s="136" customFormat="1" ht="30" customHeight="1">
      <c r="A17" s="143" t="s">
        <v>74</v>
      </c>
      <c r="B17" s="152" t="s">
        <v>10</v>
      </c>
      <c r="C17" s="177">
        <f t="shared" si="0"/>
        <v>963</v>
      </c>
      <c r="D17" s="177">
        <v>402</v>
      </c>
      <c r="E17" s="177">
        <v>550</v>
      </c>
      <c r="F17" s="177">
        <v>10</v>
      </c>
      <c r="G17" s="99">
        <v>1</v>
      </c>
      <c r="H17" s="143" t="s">
        <v>74</v>
      </c>
      <c r="I17" s="152" t="s">
        <v>10</v>
      </c>
      <c r="J17" s="177">
        <f t="shared" si="1"/>
        <v>11146</v>
      </c>
      <c r="K17" s="177">
        <v>1217</v>
      </c>
      <c r="L17" s="177">
        <v>9719</v>
      </c>
      <c r="M17" s="177">
        <v>151</v>
      </c>
      <c r="N17" s="99">
        <v>59</v>
      </c>
    </row>
    <row r="18" spans="1:14" s="136" customFormat="1" ht="30" customHeight="1">
      <c r="A18" s="143" t="s">
        <v>75</v>
      </c>
      <c r="B18" s="160" t="s">
        <v>71</v>
      </c>
      <c r="C18" s="177">
        <f t="shared" si="0"/>
        <v>10</v>
      </c>
      <c r="D18" s="99">
        <v>0</v>
      </c>
      <c r="E18" s="177">
        <v>9</v>
      </c>
      <c r="F18" s="177">
        <v>1</v>
      </c>
      <c r="G18" s="99">
        <v>0</v>
      </c>
      <c r="H18" s="143" t="s">
        <v>88</v>
      </c>
      <c r="I18" s="160" t="s">
        <v>71</v>
      </c>
      <c r="J18" s="177">
        <f t="shared" si="1"/>
        <v>523</v>
      </c>
      <c r="K18" s="99">
        <v>0</v>
      </c>
      <c r="L18" s="177">
        <v>514</v>
      </c>
      <c r="M18" s="177">
        <v>9</v>
      </c>
      <c r="N18" s="99">
        <v>0</v>
      </c>
    </row>
    <row r="19" spans="1:14" s="136" customFormat="1" ht="30" customHeight="1">
      <c r="A19" s="143" t="s">
        <v>89</v>
      </c>
      <c r="B19" s="152" t="s">
        <v>13</v>
      </c>
      <c r="C19" s="177">
        <f t="shared" si="0"/>
        <v>463</v>
      </c>
      <c r="D19" s="177">
        <v>148</v>
      </c>
      <c r="E19" s="177">
        <v>302</v>
      </c>
      <c r="F19" s="177">
        <v>12</v>
      </c>
      <c r="G19" s="177">
        <v>1</v>
      </c>
      <c r="H19" s="143" t="s">
        <v>78</v>
      </c>
      <c r="I19" s="152" t="s">
        <v>13</v>
      </c>
      <c r="J19" s="177">
        <f t="shared" si="1"/>
        <v>8560</v>
      </c>
      <c r="K19" s="177">
        <v>307</v>
      </c>
      <c r="L19" s="177">
        <v>8199</v>
      </c>
      <c r="M19" s="177">
        <v>50</v>
      </c>
      <c r="N19" s="177">
        <v>4</v>
      </c>
    </row>
    <row r="20" spans="1:14" s="136" customFormat="1" ht="30" customHeight="1">
      <c r="A20" s="143" t="s">
        <v>79</v>
      </c>
      <c r="B20" s="160" t="s">
        <v>119</v>
      </c>
      <c r="C20" s="177">
        <f t="shared" si="0"/>
        <v>9453</v>
      </c>
      <c r="D20" s="177">
        <v>5714</v>
      </c>
      <c r="E20" s="177">
        <v>3657</v>
      </c>
      <c r="F20" s="177">
        <v>70</v>
      </c>
      <c r="G20" s="177">
        <v>12</v>
      </c>
      <c r="H20" s="143" t="s">
        <v>14</v>
      </c>
      <c r="I20" s="160" t="s">
        <v>119</v>
      </c>
      <c r="J20" s="177">
        <f t="shared" si="1"/>
        <v>59120</v>
      </c>
      <c r="K20" s="177">
        <v>16950</v>
      </c>
      <c r="L20" s="177">
        <v>41105</v>
      </c>
      <c r="M20" s="177">
        <v>1033</v>
      </c>
      <c r="N20" s="177">
        <v>32</v>
      </c>
    </row>
    <row r="21" spans="1:14" s="136" customFormat="1" ht="30" customHeight="1">
      <c r="A21" s="143" t="s">
        <v>90</v>
      </c>
      <c r="B21" s="152" t="s">
        <v>17</v>
      </c>
      <c r="C21" s="177">
        <f t="shared" si="0"/>
        <v>442</v>
      </c>
      <c r="D21" s="177">
        <v>88</v>
      </c>
      <c r="E21" s="177">
        <v>299</v>
      </c>
      <c r="F21" s="177">
        <v>55</v>
      </c>
      <c r="G21" s="99">
        <v>0</v>
      </c>
      <c r="H21" s="143" t="s">
        <v>80</v>
      </c>
      <c r="I21" s="152" t="s">
        <v>17</v>
      </c>
      <c r="J21" s="177">
        <f t="shared" si="1"/>
        <v>6432</v>
      </c>
      <c r="K21" s="177">
        <v>243</v>
      </c>
      <c r="L21" s="177">
        <v>5235</v>
      </c>
      <c r="M21" s="177">
        <v>954</v>
      </c>
      <c r="N21" s="99">
        <v>0</v>
      </c>
    </row>
    <row r="22" spans="1:14" s="136" customFormat="1" ht="30" customHeight="1">
      <c r="A22" s="143" t="s">
        <v>81</v>
      </c>
      <c r="B22" s="152" t="s">
        <v>18</v>
      </c>
      <c r="C22" s="177">
        <f t="shared" si="0"/>
        <v>894</v>
      </c>
      <c r="D22" s="177">
        <v>581</v>
      </c>
      <c r="E22" s="177">
        <v>294</v>
      </c>
      <c r="F22" s="177">
        <v>15</v>
      </c>
      <c r="G22" s="177">
        <v>4</v>
      </c>
      <c r="H22" s="143" t="s">
        <v>82</v>
      </c>
      <c r="I22" s="152" t="s">
        <v>18</v>
      </c>
      <c r="J22" s="177">
        <f t="shared" si="1"/>
        <v>2215</v>
      </c>
      <c r="K22" s="177">
        <v>916</v>
      </c>
      <c r="L22" s="177">
        <v>1125</v>
      </c>
      <c r="M22" s="177">
        <v>165</v>
      </c>
      <c r="N22" s="177">
        <v>9</v>
      </c>
    </row>
    <row r="23" spans="1:14" s="136" customFormat="1" ht="30" customHeight="1">
      <c r="A23" s="143" t="s">
        <v>83</v>
      </c>
      <c r="B23" s="152" t="s">
        <v>19</v>
      </c>
      <c r="C23" s="177">
        <f t="shared" si="0"/>
        <v>5802</v>
      </c>
      <c r="D23" s="177">
        <v>3361</v>
      </c>
      <c r="E23" s="177">
        <v>1468</v>
      </c>
      <c r="F23" s="177">
        <v>843</v>
      </c>
      <c r="G23" s="177">
        <v>130</v>
      </c>
      <c r="H23" s="143" t="s">
        <v>84</v>
      </c>
      <c r="I23" s="152" t="s">
        <v>19</v>
      </c>
      <c r="J23" s="177">
        <f t="shared" si="1"/>
        <v>51065</v>
      </c>
      <c r="K23" s="177">
        <v>9200</v>
      </c>
      <c r="L23" s="177">
        <v>22121</v>
      </c>
      <c r="M23" s="177">
        <v>19283</v>
      </c>
      <c r="N23" s="177">
        <v>461</v>
      </c>
    </row>
    <row r="24" spans="1:14" ht="4.5" customHeight="1">
      <c r="A24" s="153"/>
      <c r="B24" s="154"/>
      <c r="C24" s="155"/>
      <c r="D24" s="156"/>
      <c r="E24" s="156"/>
      <c r="F24" s="156"/>
      <c r="G24" s="156"/>
      <c r="H24" s="108"/>
      <c r="I24" s="127"/>
      <c r="J24" s="155"/>
      <c r="K24" s="156"/>
      <c r="L24" s="156"/>
      <c r="M24" s="156"/>
      <c r="N24" s="156"/>
    </row>
    <row r="25" spans="1:14" ht="3.75" customHeight="1">
      <c r="A25" s="157"/>
      <c r="B25" s="158"/>
      <c r="C25" s="159"/>
      <c r="D25" s="41"/>
      <c r="E25" s="41"/>
      <c r="F25" s="41"/>
      <c r="G25" s="41"/>
      <c r="J25" s="159"/>
      <c r="K25" s="41"/>
      <c r="L25" s="41"/>
      <c r="M25" s="41"/>
      <c r="N25" s="41"/>
    </row>
    <row r="26" spans="1:10" ht="12" customHeight="1">
      <c r="A26" s="115" t="s">
        <v>21</v>
      </c>
      <c r="B26" s="115"/>
      <c r="C26" s="115"/>
      <c r="H26" s="115" t="s">
        <v>21</v>
      </c>
      <c r="J26" s="115"/>
    </row>
    <row r="27" ht="14.25" customHeight="1">
      <c r="H27" s="115"/>
    </row>
    <row r="28" ht="15.75" customHeight="1">
      <c r="H28" s="115"/>
    </row>
    <row r="29" spans="3:14" s="137" customFormat="1" ht="18" customHeight="1">
      <c r="C29" s="138"/>
      <c r="D29" s="138"/>
      <c r="E29" s="138"/>
      <c r="F29" s="138"/>
      <c r="G29" s="139"/>
      <c r="J29" s="138"/>
      <c r="K29" s="138"/>
      <c r="L29" s="138"/>
      <c r="M29" s="138"/>
      <c r="N29" s="139"/>
    </row>
    <row r="30" ht="4.5" customHeight="1">
      <c r="H30" s="115"/>
    </row>
    <row r="31" s="122" customFormat="1" ht="12" customHeight="1">
      <c r="H31" s="121"/>
    </row>
    <row r="32" s="97" customFormat="1" ht="3" customHeight="1">
      <c r="H32" s="96"/>
    </row>
    <row r="33" s="97" customFormat="1" ht="11.25" customHeight="1">
      <c r="H33" s="96"/>
    </row>
    <row r="34" s="97" customFormat="1" ht="11.25" customHeight="1">
      <c r="H34" s="96"/>
    </row>
    <row r="35" s="97" customFormat="1" ht="11.25" customHeight="1">
      <c r="H35" s="96"/>
    </row>
    <row r="36" s="97" customFormat="1" ht="11.25" customHeight="1">
      <c r="H36" s="96"/>
    </row>
    <row r="37" s="97" customFormat="1" ht="11.25" customHeight="1">
      <c r="H37" s="96"/>
    </row>
    <row r="38" s="97" customFormat="1" ht="11.25" customHeight="1">
      <c r="H38" s="96"/>
    </row>
    <row r="39" s="97" customFormat="1" ht="11.25" customHeight="1">
      <c r="H39" s="96"/>
    </row>
    <row r="40" s="97" customFormat="1" ht="11.25" customHeight="1">
      <c r="H40" s="96"/>
    </row>
    <row r="41" s="97" customFormat="1" ht="11.25" customHeight="1">
      <c r="H41" s="96"/>
    </row>
    <row r="42" s="97" customFormat="1" ht="11.25" customHeight="1">
      <c r="H42" s="96"/>
    </row>
    <row r="43" s="97" customFormat="1" ht="11.25" customHeight="1">
      <c r="H43" s="96"/>
    </row>
    <row r="44" s="97" customFormat="1" ht="11.25" customHeight="1">
      <c r="H44" s="96"/>
    </row>
    <row r="45" s="97" customFormat="1" ht="24" customHeight="1">
      <c r="H45" s="96"/>
    </row>
    <row r="46" ht="3" customHeight="1"/>
    <row r="47" ht="3" customHeight="1"/>
  </sheetData>
  <mergeCells count="18">
    <mergeCell ref="M4:N4"/>
    <mergeCell ref="K7:K8"/>
    <mergeCell ref="J6:N6"/>
    <mergeCell ref="A10:B10"/>
    <mergeCell ref="A6:B8"/>
    <mergeCell ref="C6:G6"/>
    <mergeCell ref="C7:C8"/>
    <mergeCell ref="D7:D8"/>
    <mergeCell ref="F4:G4"/>
    <mergeCell ref="H10:I10"/>
    <mergeCell ref="N7:N8"/>
    <mergeCell ref="E7:E8"/>
    <mergeCell ref="F7:F8"/>
    <mergeCell ref="G7:G8"/>
    <mergeCell ref="H6:I8"/>
    <mergeCell ref="J7:J8"/>
    <mergeCell ref="L7:L8"/>
    <mergeCell ref="M7:M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2007-02-19T00:51:01Z</cp:lastPrinted>
  <dcterms:created xsi:type="dcterms:W3CDTF">1997-01-08T22:48:59Z</dcterms:created>
  <dcterms:modified xsi:type="dcterms:W3CDTF">2007-04-12T02:54:16Z</dcterms:modified>
  <cp:category/>
  <cp:version/>
  <cp:contentType/>
  <cp:contentStatus/>
</cp:coreProperties>
</file>