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0" windowWidth="12390" windowHeight="7515" tabRatio="798" activeTab="0"/>
  </bookViews>
  <sheets>
    <sheet name="●8章Ｐ61図" sheetId="1" r:id="rId1"/>
    <sheet name="●39，40欠番" sheetId="2" r:id="rId2"/>
    <sheet name="●41" sheetId="3" r:id="rId3"/>
    <sheet name="●42" sheetId="4" r:id="rId4"/>
    <sheet name="●43" sheetId="5" r:id="rId5"/>
    <sheet name="●44，45欠番" sheetId="6" r:id="rId6"/>
    <sheet name="●46" sheetId="7" r:id="rId7"/>
    <sheet name="●47" sheetId="8" r:id="rId8"/>
    <sheet name="●48" sheetId="9" r:id="rId9"/>
    <sheet name="●49" sheetId="10" r:id="rId10"/>
    <sheet name="●50" sheetId="11" r:id="rId11"/>
  </sheets>
  <externalReferences>
    <externalReference r:id="rId14"/>
  </externalReferences>
  <definedNames>
    <definedName name="_xlnm.Print_Area" localSheetId="0">'●8章Ｐ61図'!$A$1:$I$44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<sst xmlns="http://schemas.openxmlformats.org/spreadsheetml/2006/main" count="262" uniqueCount="165">
  <si>
    <t>百万円</t>
  </si>
  <si>
    <t>預貯金</t>
  </si>
  <si>
    <t>銀行</t>
  </si>
  <si>
    <t>郵便局</t>
  </si>
  <si>
    <t>信用金庫</t>
  </si>
  <si>
    <t>信用組合</t>
  </si>
  <si>
    <t>その他</t>
  </si>
  <si>
    <t>総額</t>
  </si>
  <si>
    <t>貸出金</t>
  </si>
  <si>
    <t>（貸付高）</t>
  </si>
  <si>
    <t>（単位：百万円）</t>
  </si>
  <si>
    <t>教育資金</t>
  </si>
  <si>
    <t>総額</t>
  </si>
  <si>
    <t>年　度</t>
  </si>
  <si>
    <t>区　分</t>
  </si>
  <si>
    <t>本店</t>
  </si>
  <si>
    <t>支店</t>
  </si>
  <si>
    <t>総数</t>
  </si>
  <si>
    <t>地方銀行</t>
  </si>
  <si>
    <t>都市銀行</t>
  </si>
  <si>
    <t>信託銀行</t>
  </si>
  <si>
    <t>第二地銀協加盟行</t>
  </si>
  <si>
    <t>労働金庫</t>
  </si>
  <si>
    <t>商工中金</t>
  </si>
  <si>
    <t>中小企業金融公庫</t>
  </si>
  <si>
    <t>農林中金</t>
  </si>
  <si>
    <t>生命保険会社</t>
  </si>
  <si>
    <t>損害保険会社</t>
  </si>
  <si>
    <t>区分</t>
  </si>
  <si>
    <t>総　　額</t>
  </si>
  <si>
    <t>銀　　行</t>
  </si>
  <si>
    <t>年度</t>
  </si>
  <si>
    <t>42　損害保険の状況（県下）</t>
  </si>
  <si>
    <t>火　　災</t>
  </si>
  <si>
    <t>自　動　車</t>
  </si>
  <si>
    <t>新　　種</t>
  </si>
  <si>
    <t>自　賠　責</t>
  </si>
  <si>
    <t>&lt;日本損害保険協会四国支部&gt;</t>
  </si>
  <si>
    <t>（単位：百万円）</t>
  </si>
  <si>
    <t>件数</t>
  </si>
  <si>
    <t>金額</t>
  </si>
  <si>
    <t>&lt;高知県信用保証協会&gt;</t>
  </si>
  <si>
    <t>44　国民生活金融公庫貸付状況（県下）</t>
  </si>
  <si>
    <t>普通</t>
  </si>
  <si>
    <t>恩給担保</t>
  </si>
  <si>
    <t>生活衛生</t>
  </si>
  <si>
    <t>経営</t>
  </si>
  <si>
    <t>（貸付残高）</t>
  </si>
  <si>
    <t>&lt;国民生活金融公庫高知支店&gt;</t>
  </si>
  <si>
    <t>46 生命保険新契約高（県下）</t>
  </si>
  <si>
    <t>一般生命保険</t>
  </si>
  <si>
    <t>簡易生命保険</t>
  </si>
  <si>
    <t>件　数</t>
  </si>
  <si>
    <t>保険金額</t>
  </si>
  <si>
    <t>保険料</t>
  </si>
  <si>
    <t>組合数</t>
  </si>
  <si>
    <t>店舗数</t>
  </si>
  <si>
    <t>現　金</t>
  </si>
  <si>
    <t>預け金</t>
  </si>
  <si>
    <t>有価証券</t>
  </si>
  <si>
    <t>貸出金</t>
  </si>
  <si>
    <t>貯金</t>
  </si>
  <si>
    <t>総　額</t>
  </si>
  <si>
    <t>普　通</t>
  </si>
  <si>
    <t>定　期</t>
  </si>
  <si>
    <t>48　高知市中小企業融資状況</t>
  </si>
  <si>
    <t>（単位：百万円）</t>
  </si>
  <si>
    <t>総           数</t>
  </si>
  <si>
    <t>中小企業振興資金</t>
  </si>
  <si>
    <t>小規模企業振興資金</t>
  </si>
  <si>
    <t>産業活性化支援資金</t>
  </si>
  <si>
    <t>中小企業団体育成資金</t>
  </si>
  <si>
    <t>経営改善資金</t>
  </si>
  <si>
    <t>環境産業育成資金</t>
  </si>
  <si>
    <t>（貸　　出　　残　　高）</t>
  </si>
  <si>
    <t>49 手形交換高および不渡手形</t>
  </si>
  <si>
    <t>手形交換高</t>
  </si>
  <si>
    <t>不渡手形実数</t>
  </si>
  <si>
    <t>取引停止処分数</t>
  </si>
  <si>
    <t>年</t>
  </si>
  <si>
    <t>枚数</t>
  </si>
  <si>
    <t>対交換高(%)</t>
  </si>
  <si>
    <t>平成</t>
  </si>
  <si>
    <t>&lt;高知県銀行協会高知手形交換所&gt;</t>
  </si>
  <si>
    <t>50　倒　産　の　状　況</t>
  </si>
  <si>
    <t>その１　業種別倒産件数および負債額</t>
  </si>
  <si>
    <t>（単位：件，百万円）</t>
  </si>
  <si>
    <t>総　数</t>
  </si>
  <si>
    <t>建　設</t>
  </si>
  <si>
    <t>製　造</t>
  </si>
  <si>
    <t>卸　売</t>
  </si>
  <si>
    <t>小　売</t>
  </si>
  <si>
    <t>飲　食</t>
  </si>
  <si>
    <t>運　送</t>
  </si>
  <si>
    <t>（高知県）</t>
  </si>
  <si>
    <t>負債額</t>
  </si>
  <si>
    <t>（高知市）</t>
  </si>
  <si>
    <t>&lt;㈱帝国データーバンク高知支店&gt;　</t>
  </si>
  <si>
    <t>資本金別</t>
  </si>
  <si>
    <t>原因別</t>
  </si>
  <si>
    <t>個　人</t>
  </si>
  <si>
    <t>500万円</t>
  </si>
  <si>
    <t>1,000万円</t>
  </si>
  <si>
    <t>放漫経営</t>
  </si>
  <si>
    <t>販売不振</t>
  </si>
  <si>
    <t>未　満</t>
  </si>
  <si>
    <t>を超える</t>
  </si>
  <si>
    <t>47　農業協同組合主要勘定</t>
  </si>
  <si>
    <t>&lt;高知県信用農業協同組合連合会JAバンク統括部&gt;</t>
  </si>
  <si>
    <t>緊急経営支援資金</t>
  </si>
  <si>
    <t>（新 　規 　貸 　出 　高）</t>
  </si>
  <si>
    <t>平成</t>
  </si>
  <si>
    <t>年度</t>
  </si>
  <si>
    <t>各年度末現在</t>
  </si>
  <si>
    <t>保　証　承　諾　額</t>
  </si>
  <si>
    <t>保　証　債　務　残　高（各年度末）</t>
  </si>
  <si>
    <t>41　金融機関別預貯金,貸出金残高（県下）</t>
  </si>
  <si>
    <t>45　欠　　番</t>
  </si>
  <si>
    <t>&lt;市商工労政総務課&gt;</t>
  </si>
  <si>
    <t>&lt;四国財務局高知財務事務所&gt;&lt;日本損害保険協会&gt;</t>
  </si>
  <si>
    <t>(注) 銀行,金庫の支店は,出張所を含む。保険会社の支店は,支社,営業所を含む。</t>
  </si>
  <si>
    <t>39　金融機関数</t>
  </si>
  <si>
    <t>国民生活金融公庫</t>
  </si>
  <si>
    <t>信用金庫・信用組合</t>
  </si>
  <si>
    <t>サービス</t>
  </si>
  <si>
    <t>年度</t>
  </si>
  <si>
    <t xml:space="preserve">年　度 </t>
  </si>
  <si>
    <t xml:space="preserve"> 区　分</t>
  </si>
  <si>
    <t xml:space="preserve">  年</t>
  </si>
  <si>
    <t>（　預　貯　金　）</t>
  </si>
  <si>
    <t>（　貸　出　金　）</t>
  </si>
  <si>
    <t>43　信用保証承諾額</t>
  </si>
  <si>
    <t>区分</t>
  </si>
  <si>
    <t>経営計画
失敗</t>
  </si>
  <si>
    <t>（構成比％）</t>
  </si>
  <si>
    <t>（単位：枚，百万円）</t>
  </si>
  <si>
    <t>平成14年</t>
  </si>
  <si>
    <t>その２　資本金別，原因別倒産件数（平成18年）</t>
  </si>
  <si>
    <t>平成14年度</t>
  </si>
  <si>
    <t>･･･</t>
  </si>
  <si>
    <t>年度</t>
  </si>
  <si>
    <t>農・漁協ほか</t>
  </si>
  <si>
    <t>平成</t>
  </si>
  <si>
    <t>年度</t>
  </si>
  <si>
    <t>平成</t>
  </si>
  <si>
    <t>年度</t>
  </si>
  <si>
    <t>平成14年度</t>
  </si>
  <si>
    <t>平成14年度</t>
  </si>
  <si>
    <t>平成14年度</t>
  </si>
  <si>
    <t>平成14年度</t>
  </si>
  <si>
    <t>41　県下金融機関別預貯金,　貸出金残高（平成18年度末）</t>
  </si>
  <si>
    <t>平成14年度</t>
  </si>
  <si>
    <t>&lt;日本銀行高知支店&gt; &lt;郵政貯金・簡易生命保険管理機構ホームページ&gt;</t>
  </si>
  <si>
    <t>(注) 損害保険会社については平成18年度から統計をとっていない。</t>
  </si>
  <si>
    <t>(注) 平成18年度から該当データなし</t>
  </si>
  <si>
    <t>信金・信組</t>
  </si>
  <si>
    <t>農・漁協他</t>
  </si>
  <si>
    <t>各年度末現在(単位：百万円）</t>
  </si>
  <si>
    <t>40  欠　　　番</t>
  </si>
  <si>
    <t>(注) 農・漁協ほかは，農・魚協・商工組合中央金庫・労働金庫・国民公庫・中小公庫</t>
  </si>
  <si>
    <t>&lt;高知県生命保険協会&gt; &lt;郵便局株式会社　四国支社&gt;</t>
  </si>
  <si>
    <t>(注) 負債額1,000万円以上を集計したものである。</t>
  </si>
  <si>
    <t>(注１) 負債額1,000万円以上を集計したものである。</t>
  </si>
  <si>
    <t>(注２) 平成17年5月より集計対象が変更になった。</t>
  </si>
  <si>
    <t>&lt;㈱帝国データバンク高知支店&gt;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</si>
</sst>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\ ;&quot;△&quot;#,##0\ ;\ &quot;-&quot;_ ;\ @_ "/>
    <numFmt numFmtId="233" formatCode="#,##0;&quot;△&quot;#,##0;&quot;-&quot;;@"/>
    <numFmt numFmtId="234" formatCode="#,##0;&quot;△&quot;#,##0;&quot;- &quot;;@"/>
  </numFmts>
  <fonts count="25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sz val="2.5"/>
      <name val="ＭＳ Ｐゴシック"/>
      <family val="3"/>
    </font>
    <font>
      <u val="single"/>
      <sz val="11"/>
      <name val="ＭＳ Ｐゴシック"/>
      <family val="3"/>
    </font>
    <font>
      <sz val="9"/>
      <name val="ＭＳ ゴシック"/>
      <family val="3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1" fontId="5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7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0" xfId="17" applyFont="1" applyAlignment="1">
      <alignment vertical="center"/>
    </xf>
    <xf numFmtId="41" fontId="8" fillId="0" borderId="0" xfId="17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0" xfId="17" applyNumberFormat="1" applyFont="1" applyAlignment="1">
      <alignment vertical="center"/>
    </xf>
    <xf numFmtId="176" fontId="7" fillId="0" borderId="0" xfId="17" applyNumberFormat="1" applyFont="1" applyFill="1" applyAlignment="1">
      <alignment vertical="center"/>
    </xf>
    <xf numFmtId="38" fontId="5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5" fillId="0" borderId="4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15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38" fontId="5" fillId="0" borderId="0" xfId="17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208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>
      <alignment vertical="center"/>
    </xf>
    <xf numFmtId="0" fontId="8" fillId="0" borderId="0" xfId="0" applyFont="1" applyAlignment="1">
      <alignment horizontal="right" vertical="center"/>
    </xf>
    <xf numFmtId="38" fontId="5" fillId="0" borderId="0" xfId="17" applyFont="1" applyAlignment="1">
      <alignment horizontal="right" vertical="center" indent="1"/>
    </xf>
    <xf numFmtId="40" fontId="8" fillId="0" borderId="0" xfId="17" applyNumberFormat="1" applyFont="1" applyAlignment="1">
      <alignment horizontal="right" vertical="center"/>
    </xf>
    <xf numFmtId="41" fontId="5" fillId="0" borderId="11" xfId="0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7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 shrinkToFit="1"/>
    </xf>
    <xf numFmtId="4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33" fontId="8" fillId="0" borderId="0" xfId="17" applyNumberFormat="1" applyFont="1" applyBorder="1" applyAlignment="1">
      <alignment horizontal="right" vertical="center"/>
    </xf>
    <xf numFmtId="233" fontId="5" fillId="0" borderId="0" xfId="17" applyNumberFormat="1" applyFont="1" applyBorder="1" applyAlignment="1">
      <alignment vertical="center"/>
    </xf>
    <xf numFmtId="233" fontId="8" fillId="0" borderId="0" xfId="17" applyNumberFormat="1" applyFont="1" applyFill="1" applyBorder="1" applyAlignment="1">
      <alignment horizontal="right" vertical="center"/>
    </xf>
    <xf numFmtId="233" fontId="5" fillId="0" borderId="0" xfId="17" applyNumberFormat="1" applyFont="1" applyFill="1" applyBorder="1" applyAlignment="1">
      <alignment vertical="center"/>
    </xf>
    <xf numFmtId="233" fontId="5" fillId="0" borderId="0" xfId="0" applyNumberFormat="1" applyFont="1" applyFill="1" applyBorder="1" applyAlignment="1">
      <alignment vertical="center"/>
    </xf>
    <xf numFmtId="233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1" fontId="5" fillId="0" borderId="12" xfId="0" applyNumberFormat="1" applyFont="1" applyBorder="1" applyAlignment="1">
      <alignment horizontal="center" vertical="center"/>
    </xf>
    <xf numFmtId="233" fontId="8" fillId="0" borderId="11" xfId="17" applyNumberFormat="1" applyFont="1" applyBorder="1" applyAlignment="1">
      <alignment horizontal="right" vertical="center"/>
    </xf>
    <xf numFmtId="233" fontId="5" fillId="0" borderId="11" xfId="17" applyNumberFormat="1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233" fontId="5" fillId="0" borderId="11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233" fontId="5" fillId="0" borderId="0" xfId="0" applyNumberFormat="1" applyFont="1" applyAlignment="1">
      <alignment vertical="center"/>
    </xf>
    <xf numFmtId="233" fontId="8" fillId="0" borderId="0" xfId="0" applyNumberFormat="1" applyFont="1" applyAlignment="1">
      <alignment vertical="center"/>
    </xf>
    <xf numFmtId="233" fontId="5" fillId="0" borderId="0" xfId="0" applyNumberFormat="1" applyFont="1" applyBorder="1" applyAlignment="1">
      <alignment vertical="center"/>
    </xf>
    <xf numFmtId="233" fontId="8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7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38" fontId="8" fillId="0" borderId="0" xfId="17" applyFont="1" applyFill="1" applyAlignment="1">
      <alignment vertical="center"/>
    </xf>
    <xf numFmtId="38" fontId="5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176" fontId="20" fillId="0" borderId="0" xfId="17" applyNumberFormat="1" applyFont="1" applyAlignment="1">
      <alignment vertical="center"/>
    </xf>
    <xf numFmtId="176" fontId="20" fillId="0" borderId="0" xfId="17" applyNumberFormat="1" applyFont="1" applyFill="1" applyAlignment="1">
      <alignment vertical="center"/>
    </xf>
    <xf numFmtId="38" fontId="8" fillId="0" borderId="0" xfId="17" applyFont="1" applyAlignment="1">
      <alignment horizontal="right" vertical="center" indent="1"/>
    </xf>
    <xf numFmtId="38" fontId="8" fillId="0" borderId="0" xfId="17" applyFont="1" applyAlignment="1">
      <alignment horizontal="center" vertical="center"/>
    </xf>
    <xf numFmtId="233" fontId="8" fillId="0" borderId="0" xfId="0" applyNumberFormat="1" applyFont="1" applyBorder="1" applyAlignment="1">
      <alignment vertical="center"/>
    </xf>
    <xf numFmtId="233" fontId="17" fillId="0" borderId="0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40" fontId="5" fillId="0" borderId="0" xfId="17" applyNumberFormat="1" applyFont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8" fontId="24" fillId="0" borderId="0" xfId="17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38" fontId="21" fillId="0" borderId="0" xfId="17" applyFont="1" applyBorder="1" applyAlignment="1">
      <alignment vertical="center"/>
    </xf>
    <xf numFmtId="38" fontId="24" fillId="0" borderId="0" xfId="17" applyFont="1" applyFill="1" applyBorder="1" applyAlignment="1">
      <alignment vertical="center"/>
    </xf>
    <xf numFmtId="38" fontId="24" fillId="0" borderId="0" xfId="17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2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left" vertical="center"/>
    </xf>
    <xf numFmtId="41" fontId="1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233" fontId="8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県下金融機関預貯金及び貸出金残高（平成１１年末現在）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'●8章Ｐ61図'!#REF!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県下金融機関預貯金及び貸出金残高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'●8章Ｐ61図'!#REF!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県下の国民金融公庫貸付状況（平成１１年）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'●8章Ｐ61図'!#REF!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'●8章Ｐ61図'!#REF!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19164"/>
        <c:axId val="15237021"/>
      </c:line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36000"/>
          <c:min val="1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19164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預貯金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825"/>
          <c:w val="0.933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'●8章Ｐ61図'!$L$4</c:f>
              <c:strCache>
                <c:ptCount val="1"/>
                <c:pt idx="0">
                  <c:v>銀行</c:v>
                </c:pt>
              </c:strCache>
            </c:strRef>
          </c:tx>
          <c:spPr>
            <a:solidFill>
              <a:srgbClr val="3333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'●8章Ｐ61図'!$K$5:$K$9</c:f>
              <c:strCache/>
            </c:strRef>
          </c:cat>
          <c:val>
            <c:numRef>
              <c:f>'●8章Ｐ61図'!$L$5:$L$9</c:f>
              <c:numCache/>
            </c:numRef>
          </c:val>
        </c:ser>
        <c:ser>
          <c:idx val="1"/>
          <c:order val="1"/>
          <c:tx>
            <c:strRef>
              <c:f>'●8章Ｐ61図'!$M$4</c:f>
              <c:strCache>
                <c:ptCount val="1"/>
                <c:pt idx="0">
                  <c:v>郵便局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'●8章Ｐ61図'!$K$5:$K$9</c:f>
              <c:strCache/>
            </c:strRef>
          </c:cat>
          <c:val>
            <c:numRef>
              <c:f>'●8章Ｐ61図'!$M$5:$M$9</c:f>
              <c:numCache/>
            </c:numRef>
          </c:val>
        </c:ser>
        <c:ser>
          <c:idx val="3"/>
          <c:order val="2"/>
          <c:tx>
            <c:strRef>
              <c:f>'●8章Ｐ61図'!$N$4</c:f>
              <c:strCache>
                <c:ptCount val="1"/>
                <c:pt idx="0">
                  <c:v>信金・信組</c:v>
                </c:pt>
              </c:strCache>
            </c:strRef>
          </c:tx>
          <c:spPr>
            <a:pattFill prst="lgCheck">
              <a:fgClr>
                <a:srgbClr val="00CC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'●8章Ｐ61図'!$K$5:$K$9</c:f>
              <c:strCache/>
            </c:strRef>
          </c:cat>
          <c:val>
            <c:numRef>
              <c:f>'●8章Ｐ61図'!$N$5:$N$9</c:f>
              <c:numCache/>
            </c:numRef>
          </c:val>
        </c:ser>
        <c:ser>
          <c:idx val="4"/>
          <c:order val="3"/>
          <c:tx>
            <c:strRef>
              <c:f>'●8章Ｐ61図'!$O$4</c:f>
              <c:strCache>
                <c:ptCount val="1"/>
                <c:pt idx="0">
                  <c:v>農・漁協他</c:v>
                </c:pt>
              </c:strCache>
            </c:strRef>
          </c:tx>
          <c:spPr>
            <a:pattFill prst="ltVert">
              <a:fgClr>
                <a:srgbClr val="00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'●8章Ｐ61図'!$K$5:$K$9</c:f>
              <c:strCache/>
            </c:strRef>
          </c:cat>
          <c:val>
            <c:numRef>
              <c:f>'●8章Ｐ61図'!$O$5:$O$9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15462"/>
        <c:crossesAt val="1"/>
        <c:crossBetween val="between"/>
        <c:dispUnits>
          <c:builtInUnit val="millions"/>
        </c:dispUnits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9535"/>
          <c:w val="0.877"/>
          <c:h val="0.0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貸出金</a:t>
            </a:r>
          </a:p>
        </c:rich>
      </c:tx>
      <c:layout>
        <c:manualLayout>
          <c:xMode val="factor"/>
          <c:yMode val="factor"/>
          <c:x val="0"/>
          <c:y val="0.0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0525"/>
          <c:w val="0.9325"/>
          <c:h val="0.6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'●8章Ｐ61図'!$L$12</c:f>
              <c:strCache>
                <c:ptCount val="1"/>
                <c:pt idx="0">
                  <c:v>銀行</c:v>
                </c:pt>
              </c:strCache>
            </c:strRef>
          </c:tx>
          <c:spPr>
            <a:solidFill>
              <a:srgbClr val="3333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'●8章Ｐ61図'!$L$13:$L$17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'●8章Ｐ61図'!$M$12</c:f>
              <c:strCache>
                <c:ptCount val="1"/>
                <c:pt idx="0">
                  <c:v>郵便局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'●8章Ｐ61図'!$M$13:$M$17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'●8章Ｐ61図'!#REF!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'●8章Ｐ61図'!$N$12</c:f>
              <c:strCache>
                <c:ptCount val="1"/>
                <c:pt idx="0">
                  <c:v>信金・信組</c:v>
                </c:pt>
              </c:strCache>
            </c:strRef>
          </c:tx>
          <c:spPr>
            <a:pattFill prst="lgCheck">
              <a:fgClr>
                <a:srgbClr val="00CC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'●8章Ｐ61図'!$N$13:$N$17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'●8章Ｐ61図'!$O$12</c:f>
              <c:strCache>
                <c:ptCount val="1"/>
                <c:pt idx="0">
                  <c:v>農・漁協他</c:v>
                </c:pt>
              </c:strCache>
            </c:strRef>
          </c:tx>
          <c:spPr>
            <a:pattFill prst="dkHorz">
              <a:fgClr>
                <a:srgbClr val="FFCC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'●8章Ｐ61図'!$O$13:$O$17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'●8章Ｐ61図'!#REF!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'●8章Ｐ61図'!$K$13:$K$17</c:f>
              <c:strCache/>
            </c:strRef>
          </c:cat>
          <c:val>
            <c:numRef>
              <c:f>'●8章Ｐ61図'!#REF!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825840"/>
        <c:crossesAt val="1"/>
        <c:crossBetween val="between"/>
        <c:dispUnits>
          <c:builtInUnit val="millions"/>
        </c:dispUnits>
        <c:majorUnit val="1000000"/>
      </c:valAx>
      <c:spPr>
        <a:ln w="3175"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54"/>
          <c:y val="0.91525"/>
          <c:w val="0.88875"/>
          <c:h val="0.06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0.67075</cdr:y>
    </cdr:from>
    <cdr:to>
      <cdr:x>0.491</cdr:x>
      <cdr:y>0.83625</cdr:y>
    </cdr:to>
    <cdr:sp>
      <cdr:nvSpPr>
        <cdr:cNvPr id="1" name="Line 1"/>
        <cdr:cNvSpPr>
          <a:spLocks/>
        </cdr:cNvSpPr>
      </cdr:nvSpPr>
      <cdr:spPr>
        <a:xfrm flipV="1">
          <a:off x="20002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0.73375</cdr:y>
    </cdr:from>
    <cdr:to>
      <cdr:x>0.50675</cdr:x>
      <cdr:y>0.9005</cdr:y>
    </cdr:to>
    <cdr:sp>
      <cdr:nvSpPr>
        <cdr:cNvPr id="2" name="Line 2"/>
        <cdr:cNvSpPr>
          <a:spLocks/>
        </cdr:cNvSpPr>
      </cdr:nvSpPr>
      <cdr:spPr>
        <a:xfrm flipH="1" flipV="1">
          <a:off x="2076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0.40625</cdr:y>
    </cdr:from>
    <cdr:to>
      <cdr:x>0.58875</cdr:x>
      <cdr:y>-536870.50575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97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" b="0" i="0" u="none" baseline="0"/>
            <a:t>預貯金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609600"/>
          <a:ext cx="9715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838200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81025"/>
          <a:ext cx="838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572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524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3430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65722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9525</xdr:rowOff>
    </xdr:from>
    <xdr:to>
      <xdr:col>2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0"/>
          <a:ext cx="9620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2475"/>
          <a:ext cx="97155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0.58175</cdr:y>
    </cdr:from>
    <cdr:to>
      <cdr:x>0.4885</cdr:x>
      <cdr:y>0.59675</cdr:y>
    </cdr:to>
    <cdr:sp>
      <cdr:nvSpPr>
        <cdr:cNvPr id="1" name="Line 1"/>
        <cdr:cNvSpPr>
          <a:spLocks/>
        </cdr:cNvSpPr>
      </cdr:nvSpPr>
      <cdr:spPr>
        <a:xfrm>
          <a:off x="19812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0.62825</cdr:y>
    </cdr:from>
    <cdr:to>
      <cdr:x>0.6155</cdr:x>
      <cdr:y>-536870.28375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" b="0" i="0" u="none" baseline="0"/>
            <a:t>貸出金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0.8245</cdr:y>
    </cdr:from>
    <cdr:to>
      <cdr:x>0.47225</cdr:x>
      <cdr:y>0.829</cdr:y>
    </cdr:to>
    <cdr:sp>
      <cdr:nvSpPr>
        <cdr:cNvPr id="1" name="Line 1"/>
        <cdr:cNvSpPr>
          <a:spLocks/>
        </cdr:cNvSpPr>
      </cdr:nvSpPr>
      <cdr:spPr>
        <a:xfrm flipV="1">
          <a:off x="9525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0.7925</cdr:y>
    </cdr:from>
    <cdr:to>
      <cdr:x>0.61575</cdr:x>
      <cdr:y>-536870.1195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" b="0" i="0" u="none" baseline="0"/>
            <a:t>総額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0.051</cdr:y>
    </cdr:from>
    <cdr:to>
      <cdr:x>0.09325</cdr:x>
      <cdr:y>0.088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76225"/>
          <a:ext cx="361950" cy="2000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兆円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0.122</cdr:y>
    </cdr:from>
    <cdr:to>
      <cdr:x>0.0935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90525"/>
          <a:ext cx="361950" cy="2095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兆円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13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0</xdr:row>
      <xdr:rowOff>0</xdr:rowOff>
    </xdr:from>
    <xdr:to>
      <xdr:col>13</xdr:col>
      <xdr:colOff>133350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428625</xdr:colOff>
      <xdr:row>0</xdr:row>
      <xdr:rowOff>0</xdr:rowOff>
    </xdr:from>
    <xdr:to>
      <xdr:col>18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410700" y="0"/>
        <a:ext cx="2800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133350</xdr:colOff>
      <xdr:row>0</xdr:row>
      <xdr:rowOff>0</xdr:rowOff>
    </xdr:from>
    <xdr:to>
      <xdr:col>26</xdr:col>
      <xdr:colOff>419100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344400" y="0"/>
        <a:ext cx="335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</xdr:row>
      <xdr:rowOff>104775</xdr:rowOff>
    </xdr:from>
    <xdr:to>
      <xdr:col>8</xdr:col>
      <xdr:colOff>600075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47625" y="409575"/>
        <a:ext cx="5734050" cy="541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0</xdr:row>
      <xdr:rowOff>95250</xdr:rowOff>
    </xdr:from>
    <xdr:to>
      <xdr:col>6</xdr:col>
      <xdr:colOff>552450</xdr:colOff>
      <xdr:row>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95400" y="95250"/>
          <a:ext cx="3143250" cy="2476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県下の金融機関別預貯金貸出金残高の推移</a:t>
          </a:r>
        </a:p>
      </xdr:txBody>
    </xdr:sp>
    <xdr:clientData/>
  </xdr:twoCellAnchor>
  <xdr:twoCellAnchor>
    <xdr:from>
      <xdr:col>0</xdr:col>
      <xdr:colOff>57150</xdr:colOff>
      <xdr:row>22</xdr:row>
      <xdr:rowOff>47625</xdr:rowOff>
    </xdr:from>
    <xdr:to>
      <xdr:col>8</xdr:col>
      <xdr:colOff>609600</xdr:colOff>
      <xdr:row>41</xdr:row>
      <xdr:rowOff>85725</xdr:rowOff>
    </xdr:to>
    <xdr:graphicFrame>
      <xdr:nvGraphicFramePr>
        <xdr:cNvPr id="7" name="Chart 7"/>
        <xdr:cNvGraphicFramePr/>
      </xdr:nvGraphicFramePr>
      <xdr:xfrm>
        <a:off x="57150" y="5876925"/>
        <a:ext cx="57340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287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9525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609600"/>
          <a:ext cx="9715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2:AA26"/>
  <sheetViews>
    <sheetView tabSelected="1" workbookViewId="0" topLeftCell="A1">
      <selection activeCell="A1" sqref="A1"/>
    </sheetView>
  </sheetViews>
  <sheetFormatPr defaultColWidth="9.59765625" defaultRowHeight="13.5"/>
  <cols>
    <col min="1" max="1" width="13.59765625" style="4" customWidth="1"/>
    <col min="2" max="7" width="13.59765625" style="3" customWidth="1"/>
    <col min="8" max="9" width="13.59765625" style="4" customWidth="1"/>
    <col min="10" max="10" width="4.796875" style="154" customWidth="1"/>
    <col min="11" max="11" width="15.796875" style="154" customWidth="1"/>
    <col min="12" max="12" width="17.19921875" style="154" bestFit="1" customWidth="1"/>
    <col min="13" max="13" width="14.796875" style="154" customWidth="1"/>
    <col min="14" max="14" width="13.59765625" style="154" bestFit="1" customWidth="1"/>
    <col min="15" max="15" width="15.59765625" style="154" customWidth="1"/>
    <col min="16" max="16" width="14.796875" style="154" customWidth="1"/>
    <col min="17" max="17" width="12.3984375" style="154" bestFit="1" customWidth="1"/>
    <col min="18" max="18" width="15.796875" style="154" bestFit="1" customWidth="1"/>
    <col min="19" max="27" width="9.19921875" style="154" customWidth="1"/>
    <col min="28" max="16384" width="9.19921875" style="4" customWidth="1"/>
  </cols>
  <sheetData>
    <row r="1" ht="12"/>
    <row r="2" spans="2:27" s="2" customFormat="1" ht="12">
      <c r="B2" s="1"/>
      <c r="C2" s="1"/>
      <c r="D2" s="1"/>
      <c r="E2" s="1"/>
      <c r="F2" s="1"/>
      <c r="G2" s="1"/>
      <c r="J2" s="151"/>
      <c r="K2" s="152" t="s">
        <v>150</v>
      </c>
      <c r="L2" s="153"/>
      <c r="M2" s="153"/>
      <c r="N2" s="153" t="s">
        <v>0</v>
      </c>
      <c r="O2" s="153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2:27" s="2" customFormat="1" ht="21.75" customHeight="1">
      <c r="B3" s="1"/>
      <c r="C3" s="1"/>
      <c r="D3" s="1"/>
      <c r="E3" s="1"/>
      <c r="F3" s="1"/>
      <c r="G3" s="1"/>
      <c r="J3" s="151"/>
      <c r="K3" s="152"/>
      <c r="L3" s="153" t="s">
        <v>1</v>
      </c>
      <c r="M3" s="153"/>
      <c r="N3" s="153"/>
      <c r="O3" s="153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2:16" ht="21.75" customHeight="1">
      <c r="L4" s="164" t="s">
        <v>2</v>
      </c>
      <c r="M4" s="164" t="s">
        <v>3</v>
      </c>
      <c r="N4" s="164" t="s">
        <v>155</v>
      </c>
      <c r="O4" s="165" t="s">
        <v>156</v>
      </c>
      <c r="P4" s="164" t="s">
        <v>7</v>
      </c>
    </row>
    <row r="5" spans="11:16" ht="21.75" customHeight="1">
      <c r="K5" s="164" t="s">
        <v>151</v>
      </c>
      <c r="L5" s="166">
        <v>2439248</v>
      </c>
      <c r="M5" s="166">
        <v>1505031</v>
      </c>
      <c r="N5" s="166">
        <v>422692</v>
      </c>
      <c r="O5" s="166">
        <v>906543</v>
      </c>
      <c r="P5" s="166">
        <f>SUM(L5:O5)</f>
        <v>5273514</v>
      </c>
    </row>
    <row r="6" spans="11:16" ht="21.75" customHeight="1">
      <c r="K6" s="164">
        <v>15</v>
      </c>
      <c r="L6" s="156">
        <v>2409538</v>
      </c>
      <c r="M6" s="167">
        <v>1449965</v>
      </c>
      <c r="N6" s="156">
        <v>435250</v>
      </c>
      <c r="O6" s="166">
        <v>916355</v>
      </c>
      <c r="P6" s="166">
        <f>SUM(L6:O6)</f>
        <v>5211108</v>
      </c>
    </row>
    <row r="7" spans="11:16" ht="21.75" customHeight="1">
      <c r="K7" s="164">
        <v>16</v>
      </c>
      <c r="L7" s="156">
        <v>2406916</v>
      </c>
      <c r="M7" s="167">
        <v>1343104</v>
      </c>
      <c r="N7" s="156">
        <v>465905</v>
      </c>
      <c r="O7" s="166">
        <v>965166</v>
      </c>
      <c r="P7" s="166">
        <f>SUM(L7:O7)</f>
        <v>5181091</v>
      </c>
    </row>
    <row r="8" spans="11:16" ht="21.75" customHeight="1">
      <c r="K8" s="155">
        <v>17</v>
      </c>
      <c r="L8" s="168">
        <v>2396928</v>
      </c>
      <c r="M8" s="168">
        <v>1225469</v>
      </c>
      <c r="N8" s="168">
        <v>516295</v>
      </c>
      <c r="O8" s="166">
        <v>957364</v>
      </c>
      <c r="P8" s="166">
        <f>SUM(L8:O8)</f>
        <v>5096056</v>
      </c>
    </row>
    <row r="9" spans="11:16" ht="21.75" customHeight="1">
      <c r="K9" s="155">
        <v>18</v>
      </c>
      <c r="L9" s="168">
        <v>2405412</v>
      </c>
      <c r="M9" s="167">
        <v>1107871</v>
      </c>
      <c r="N9" s="168">
        <v>565467</v>
      </c>
      <c r="O9" s="166">
        <v>969667</v>
      </c>
      <c r="P9" s="166">
        <f>SUM(L9:O9)</f>
        <v>5048417</v>
      </c>
    </row>
    <row r="10" spans="11:16" ht="21.75" customHeight="1">
      <c r="K10" s="155"/>
      <c r="L10" s="156"/>
      <c r="M10" s="156"/>
      <c r="N10" s="156"/>
      <c r="O10" s="156"/>
      <c r="P10" s="156"/>
    </row>
    <row r="11" spans="11:15" ht="21.75" customHeight="1">
      <c r="K11" s="151"/>
      <c r="L11" s="157" t="s">
        <v>8</v>
      </c>
      <c r="M11" s="158"/>
      <c r="N11" s="158"/>
      <c r="O11" s="158"/>
    </row>
    <row r="12" spans="11:16" ht="21.75" customHeight="1">
      <c r="K12" s="169"/>
      <c r="L12" s="164" t="s">
        <v>2</v>
      </c>
      <c r="M12" s="164" t="s">
        <v>3</v>
      </c>
      <c r="N12" s="164" t="s">
        <v>155</v>
      </c>
      <c r="O12" s="165" t="s">
        <v>156</v>
      </c>
      <c r="P12" s="170" t="s">
        <v>12</v>
      </c>
    </row>
    <row r="13" spans="11:16" ht="21.75" customHeight="1">
      <c r="K13" s="164" t="s">
        <v>151</v>
      </c>
      <c r="L13" s="166">
        <v>1617064</v>
      </c>
      <c r="M13" s="166">
        <v>5441</v>
      </c>
      <c r="N13" s="166">
        <v>247913</v>
      </c>
      <c r="O13" s="166">
        <v>435012</v>
      </c>
      <c r="P13" s="171">
        <f>SUM(L13:O13)</f>
        <v>2305430</v>
      </c>
    </row>
    <row r="14" spans="11:16" ht="21.75" customHeight="1">
      <c r="K14" s="164">
        <v>15</v>
      </c>
      <c r="L14" s="166">
        <v>1592324</v>
      </c>
      <c r="M14" s="166">
        <v>4883</v>
      </c>
      <c r="N14" s="166">
        <v>237899</v>
      </c>
      <c r="O14" s="166">
        <v>440252</v>
      </c>
      <c r="P14" s="171">
        <f>SUM(L14:O14)</f>
        <v>2275358</v>
      </c>
    </row>
    <row r="15" spans="11:16" ht="21.75" customHeight="1">
      <c r="K15" s="164">
        <v>16</v>
      </c>
      <c r="L15" s="166">
        <v>1605562</v>
      </c>
      <c r="M15" s="166">
        <v>4130</v>
      </c>
      <c r="N15" s="166">
        <v>230803</v>
      </c>
      <c r="O15" s="166">
        <v>449523</v>
      </c>
      <c r="P15" s="171">
        <f>SUM(L15:O15)</f>
        <v>2290018</v>
      </c>
    </row>
    <row r="16" spans="11:16" ht="21.75" customHeight="1">
      <c r="K16" s="155">
        <v>17</v>
      </c>
      <c r="L16" s="166">
        <v>1623927</v>
      </c>
      <c r="M16" s="166">
        <v>3505</v>
      </c>
      <c r="N16" s="166">
        <v>218344</v>
      </c>
      <c r="O16" s="166">
        <v>443447</v>
      </c>
      <c r="P16" s="171">
        <f>SUM(L16:O16)</f>
        <v>2289223</v>
      </c>
    </row>
    <row r="17" spans="11:16" ht="21.75" customHeight="1">
      <c r="K17" s="170">
        <v>18</v>
      </c>
      <c r="L17" s="156">
        <v>1611647</v>
      </c>
      <c r="M17" s="156">
        <v>2814</v>
      </c>
      <c r="N17" s="156">
        <v>210670</v>
      </c>
      <c r="O17" s="166">
        <v>439157</v>
      </c>
      <c r="P17" s="171">
        <f>SUM(L17:O17)</f>
        <v>2264288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12.75" customHeight="1"/>
    <row r="25" spans="2:27" s="2" customFormat="1" ht="12.75" customHeight="1">
      <c r="B25" s="1"/>
      <c r="C25" s="1"/>
      <c r="D25" s="1"/>
      <c r="E25" s="1"/>
      <c r="F25" s="1"/>
      <c r="G25" s="1"/>
      <c r="J25" s="151"/>
      <c r="K25" s="151"/>
      <c r="L25" s="163"/>
      <c r="M25" s="163"/>
      <c r="N25" s="163"/>
      <c r="O25" s="163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</row>
    <row r="26" spans="11:15" ht="12.75" customHeight="1">
      <c r="K26" s="151"/>
      <c r="L26" s="151"/>
      <c r="M26" s="151"/>
      <c r="N26" s="151"/>
      <c r="O26" s="15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2" r:id="rId2"/>
  <colBreaks count="1" manualBreakCount="1">
    <brk id="9" max="5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"/>
  <dimension ref="A1:J15"/>
  <sheetViews>
    <sheetView workbookViewId="0" topLeftCell="A1">
      <selection activeCell="A1" sqref="A1"/>
    </sheetView>
  </sheetViews>
  <sheetFormatPr defaultColWidth="9.59765625" defaultRowHeight="13.5"/>
  <cols>
    <col min="1" max="1" width="5.796875" style="10" customWidth="1"/>
    <col min="2" max="2" width="4" style="10" customWidth="1"/>
    <col min="3" max="3" width="4.19921875" style="10" customWidth="1"/>
    <col min="4" max="10" width="15.3984375" style="10" customWidth="1"/>
    <col min="11" max="11" width="11.19921875" style="10" customWidth="1"/>
    <col min="12" max="16384" width="9.19921875" style="10" customWidth="1"/>
  </cols>
  <sheetData>
    <row r="1" spans="1:10" ht="18" customHeight="1">
      <c r="A1" s="172" t="s">
        <v>75</v>
      </c>
      <c r="B1" s="172"/>
      <c r="C1" s="172"/>
      <c r="D1" s="172"/>
      <c r="E1" s="172"/>
      <c r="F1" s="172"/>
      <c r="G1" s="172"/>
      <c r="H1" s="172"/>
      <c r="I1" s="172"/>
      <c r="J1" s="172"/>
    </row>
    <row r="3" spans="3:10" ht="12">
      <c r="C3" s="2"/>
      <c r="D3" s="2"/>
      <c r="E3" s="2"/>
      <c r="F3" s="2"/>
      <c r="G3" s="2"/>
      <c r="H3" s="2"/>
      <c r="I3" s="2"/>
      <c r="J3" s="8" t="s">
        <v>135</v>
      </c>
    </row>
    <row r="4" spans="1:10" ht="4.5" customHeight="1">
      <c r="A4" s="12"/>
      <c r="B4" s="12"/>
      <c r="C4" s="12"/>
      <c r="D4" s="12"/>
      <c r="E4" s="12"/>
      <c r="F4" s="12"/>
      <c r="G4" s="12"/>
      <c r="H4" s="12"/>
      <c r="I4" s="12"/>
      <c r="J4" s="13"/>
    </row>
    <row r="5" spans="3:10" ht="27" customHeight="1">
      <c r="C5" s="14" t="s">
        <v>28</v>
      </c>
      <c r="D5" s="212" t="s">
        <v>76</v>
      </c>
      <c r="E5" s="212"/>
      <c r="F5" s="141" t="s">
        <v>77</v>
      </c>
      <c r="G5" s="144"/>
      <c r="H5" s="142"/>
      <c r="I5" s="212" t="s">
        <v>78</v>
      </c>
      <c r="J5" s="212"/>
    </row>
    <row r="6" spans="1:10" ht="27" customHeight="1">
      <c r="A6" s="211" t="s">
        <v>128</v>
      </c>
      <c r="B6" s="211"/>
      <c r="C6" s="16"/>
      <c r="D6" s="54" t="s">
        <v>80</v>
      </c>
      <c r="E6" s="43" t="s">
        <v>40</v>
      </c>
      <c r="F6" s="43" t="s">
        <v>80</v>
      </c>
      <c r="G6" s="43" t="s">
        <v>40</v>
      </c>
      <c r="H6" s="43" t="s">
        <v>81</v>
      </c>
      <c r="I6" s="43" t="s">
        <v>80</v>
      </c>
      <c r="J6" s="55" t="s">
        <v>40</v>
      </c>
    </row>
    <row r="7" ht="9" customHeight="1">
      <c r="C7" s="19"/>
    </row>
    <row r="8" spans="1:10" ht="21" customHeight="1">
      <c r="A8" s="36" t="s">
        <v>82</v>
      </c>
      <c r="B8" s="36">
        <v>14</v>
      </c>
      <c r="C8" s="56" t="s">
        <v>79</v>
      </c>
      <c r="D8" s="137">
        <v>615978</v>
      </c>
      <c r="E8" s="137">
        <v>654376</v>
      </c>
      <c r="F8" s="138">
        <v>2206</v>
      </c>
      <c r="G8" s="138">
        <v>5320</v>
      </c>
      <c r="H8" s="139">
        <f>G8/E8*100</f>
        <v>0.8129882514028632</v>
      </c>
      <c r="I8" s="11">
        <v>172</v>
      </c>
      <c r="J8" s="137">
        <v>261</v>
      </c>
    </row>
    <row r="9" spans="2:10" ht="21" customHeight="1">
      <c r="B9" s="36">
        <v>15</v>
      </c>
      <c r="C9" s="23"/>
      <c r="D9" s="137">
        <v>572174</v>
      </c>
      <c r="E9" s="137">
        <v>569623</v>
      </c>
      <c r="F9" s="138">
        <v>1357</v>
      </c>
      <c r="G9" s="138">
        <v>1952</v>
      </c>
      <c r="H9" s="139">
        <f>G9/E9*100</f>
        <v>0.34268279195186996</v>
      </c>
      <c r="I9" s="11">
        <v>146</v>
      </c>
      <c r="J9" s="137">
        <v>207</v>
      </c>
    </row>
    <row r="10" spans="2:10" s="21" customFormat="1" ht="21" customHeight="1">
      <c r="B10" s="10">
        <v>16</v>
      </c>
      <c r="C10" s="23"/>
      <c r="D10" s="137">
        <v>529988</v>
      </c>
      <c r="E10" s="137">
        <v>513156</v>
      </c>
      <c r="F10" s="138">
        <v>881</v>
      </c>
      <c r="G10" s="138">
        <v>738</v>
      </c>
      <c r="H10" s="139">
        <f>G10/E10*100</f>
        <v>0.14381591562799617</v>
      </c>
      <c r="I10" s="11">
        <v>125</v>
      </c>
      <c r="J10" s="138">
        <v>89</v>
      </c>
    </row>
    <row r="11" spans="2:10" ht="21" customHeight="1">
      <c r="B11" s="10">
        <v>17</v>
      </c>
      <c r="C11" s="23"/>
      <c r="D11" s="137">
        <v>476797</v>
      </c>
      <c r="E11" s="137">
        <v>471144</v>
      </c>
      <c r="F11" s="138">
        <v>869</v>
      </c>
      <c r="G11" s="138">
        <v>829</v>
      </c>
      <c r="H11" s="139">
        <f>G11/E11*100</f>
        <v>0.17595469750224985</v>
      </c>
      <c r="I11" s="11">
        <v>113</v>
      </c>
      <c r="J11" s="138">
        <v>80</v>
      </c>
    </row>
    <row r="12" spans="2:10" s="21" customFormat="1" ht="21" customHeight="1">
      <c r="B12" s="21">
        <v>18</v>
      </c>
      <c r="C12" s="38"/>
      <c r="D12" s="70">
        <v>517702</v>
      </c>
      <c r="E12" s="70">
        <v>463505</v>
      </c>
      <c r="F12" s="71">
        <v>1449</v>
      </c>
      <c r="G12" s="71">
        <v>2083</v>
      </c>
      <c r="H12" s="74">
        <v>0.45</v>
      </c>
      <c r="I12" s="72">
        <v>121</v>
      </c>
      <c r="J12" s="71">
        <v>205</v>
      </c>
    </row>
    <row r="13" spans="1:3" ht="6" customHeight="1">
      <c r="A13" s="12"/>
      <c r="B13" s="12"/>
      <c r="C13" s="19"/>
    </row>
    <row r="14" spans="3:10" ht="3.75" customHeight="1">
      <c r="C14" s="27"/>
      <c r="D14" s="27"/>
      <c r="E14" s="27"/>
      <c r="F14" s="27"/>
      <c r="G14" s="27"/>
      <c r="H14" s="27"/>
      <c r="I14" s="27"/>
      <c r="J14" s="27"/>
    </row>
    <row r="15" s="30" customFormat="1" ht="11.25">
      <c r="A15" s="30" t="s">
        <v>83</v>
      </c>
    </row>
  </sheetData>
  <mergeCells count="5">
    <mergeCell ref="A1:J1"/>
    <mergeCell ref="A6:B6"/>
    <mergeCell ref="D5:E5"/>
    <mergeCell ref="F5:H5"/>
    <mergeCell ref="I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2"/>
  <dimension ref="A1:M64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9765625" defaultRowHeight="13.5"/>
  <cols>
    <col min="1" max="1" width="11.19921875" style="10" customWidth="1"/>
    <col min="2" max="2" width="9.19921875" style="10" customWidth="1"/>
    <col min="3" max="7" width="11.3984375" style="10" customWidth="1"/>
    <col min="8" max="9" width="10.59765625" style="10" customWidth="1"/>
    <col min="10" max="11" width="10.796875" style="10" customWidth="1"/>
    <col min="12" max="12" width="9.19921875" style="10" customWidth="1"/>
    <col min="13" max="13" width="11" style="10" customWidth="1"/>
    <col min="14" max="16384" width="9.19921875" style="10" customWidth="1"/>
  </cols>
  <sheetData>
    <row r="1" spans="1:11" ht="18" customHeight="1">
      <c r="A1" s="238" t="s">
        <v>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">
      <c r="A3" s="243" t="s">
        <v>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ht="12">
      <c r="K4" s="11" t="s">
        <v>86</v>
      </c>
    </row>
    <row r="5" spans="1:11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2" customHeight="1">
      <c r="A6" s="2"/>
      <c r="B6" s="112" t="s">
        <v>132</v>
      </c>
      <c r="C6" s="239" t="s">
        <v>87</v>
      </c>
      <c r="D6" s="193" t="s">
        <v>88</v>
      </c>
      <c r="E6" s="193" t="s">
        <v>89</v>
      </c>
      <c r="F6" s="193" t="s">
        <v>90</v>
      </c>
      <c r="G6" s="193" t="s">
        <v>91</v>
      </c>
      <c r="H6" s="193" t="s">
        <v>92</v>
      </c>
      <c r="I6" s="193" t="s">
        <v>124</v>
      </c>
      <c r="J6" s="193" t="s">
        <v>93</v>
      </c>
      <c r="K6" s="241" t="s">
        <v>6</v>
      </c>
    </row>
    <row r="7" spans="1:11" ht="12" customHeight="1">
      <c r="A7" s="120" t="s">
        <v>79</v>
      </c>
      <c r="B7" s="58"/>
      <c r="C7" s="240"/>
      <c r="D7" s="194"/>
      <c r="E7" s="194"/>
      <c r="F7" s="194"/>
      <c r="G7" s="194"/>
      <c r="H7" s="194"/>
      <c r="I7" s="194"/>
      <c r="J7" s="194"/>
      <c r="K7" s="242"/>
    </row>
    <row r="8" spans="1:11" ht="6" customHeight="1">
      <c r="A8" s="59"/>
      <c r="B8" s="60"/>
      <c r="C8" s="61"/>
      <c r="D8" s="61"/>
      <c r="E8" s="61"/>
      <c r="F8" s="62"/>
      <c r="G8" s="62"/>
      <c r="H8" s="62"/>
      <c r="I8" s="61"/>
      <c r="J8" s="61"/>
      <c r="K8" s="61"/>
    </row>
    <row r="9" spans="2:11" ht="18" customHeight="1">
      <c r="B9" s="19"/>
      <c r="C9" s="116"/>
      <c r="D9" s="116"/>
      <c r="E9" s="116"/>
      <c r="F9" s="225" t="s">
        <v>94</v>
      </c>
      <c r="G9" s="225"/>
      <c r="H9" s="225"/>
      <c r="I9" s="116"/>
      <c r="J9" s="116"/>
      <c r="K9" s="116"/>
    </row>
    <row r="10" spans="1:11" ht="18" customHeight="1">
      <c r="A10" s="190" t="s">
        <v>136</v>
      </c>
      <c r="B10" s="25" t="s">
        <v>39</v>
      </c>
      <c r="C10" s="116">
        <f>SUM(D10:K10)</f>
        <v>130</v>
      </c>
      <c r="D10" s="116">
        <v>40</v>
      </c>
      <c r="E10" s="116">
        <v>23</v>
      </c>
      <c r="F10" s="116">
        <v>18</v>
      </c>
      <c r="G10" s="116">
        <v>22</v>
      </c>
      <c r="H10" s="116">
        <v>2</v>
      </c>
      <c r="I10" s="116">
        <v>1</v>
      </c>
      <c r="J10" s="116">
        <v>5</v>
      </c>
      <c r="K10" s="116">
        <v>19</v>
      </c>
    </row>
    <row r="11" spans="1:11" ht="18" customHeight="1">
      <c r="A11" s="190"/>
      <c r="B11" s="25" t="s">
        <v>95</v>
      </c>
      <c r="C11" s="116">
        <f>SUM(D11:K11)</f>
        <v>24221</v>
      </c>
      <c r="D11" s="116">
        <v>5519</v>
      </c>
      <c r="E11" s="116">
        <v>4136</v>
      </c>
      <c r="F11" s="116">
        <v>1948</v>
      </c>
      <c r="G11" s="116">
        <v>2090</v>
      </c>
      <c r="H11" s="116">
        <v>130</v>
      </c>
      <c r="I11" s="116">
        <v>800</v>
      </c>
      <c r="J11" s="116">
        <v>185</v>
      </c>
      <c r="K11" s="116">
        <v>9413</v>
      </c>
    </row>
    <row r="12" spans="2:11" ht="6" customHeight="1">
      <c r="B12" s="25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8" customHeight="1">
      <c r="A13" s="190">
        <v>15</v>
      </c>
      <c r="B13" s="25" t="s">
        <v>39</v>
      </c>
      <c r="C13" s="116">
        <f>SUM(D13:K13)</f>
        <v>96</v>
      </c>
      <c r="D13" s="116">
        <v>33</v>
      </c>
      <c r="E13" s="116">
        <v>12</v>
      </c>
      <c r="F13" s="116">
        <v>17</v>
      </c>
      <c r="G13" s="116">
        <v>24</v>
      </c>
      <c r="H13" s="116">
        <v>2</v>
      </c>
      <c r="I13" s="116">
        <v>4</v>
      </c>
      <c r="J13" s="116">
        <v>0</v>
      </c>
      <c r="K13" s="116">
        <v>4</v>
      </c>
    </row>
    <row r="14" spans="1:11" ht="18" customHeight="1">
      <c r="A14" s="190"/>
      <c r="B14" s="25" t="s">
        <v>95</v>
      </c>
      <c r="C14" s="116">
        <f>SUM(D14:K14)</f>
        <v>15502</v>
      </c>
      <c r="D14" s="116">
        <v>5255</v>
      </c>
      <c r="E14" s="116">
        <v>2630</v>
      </c>
      <c r="F14" s="116">
        <v>2631</v>
      </c>
      <c r="G14" s="116">
        <v>2839</v>
      </c>
      <c r="H14" s="116">
        <v>215</v>
      </c>
      <c r="I14" s="116">
        <v>90</v>
      </c>
      <c r="J14" s="116">
        <v>0</v>
      </c>
      <c r="K14" s="116">
        <v>1842</v>
      </c>
    </row>
    <row r="15" spans="1:11" ht="6" customHeight="1">
      <c r="A15" s="32"/>
      <c r="B15" s="25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s="21" customFormat="1" ht="18" customHeight="1">
      <c r="A16" s="190">
        <v>16</v>
      </c>
      <c r="B16" s="25" t="s">
        <v>39</v>
      </c>
      <c r="C16" s="116">
        <f>SUM(D16:K16)</f>
        <v>73</v>
      </c>
      <c r="D16" s="116">
        <v>23</v>
      </c>
      <c r="E16" s="116">
        <v>5</v>
      </c>
      <c r="F16" s="116">
        <v>10</v>
      </c>
      <c r="G16" s="116">
        <v>22</v>
      </c>
      <c r="H16" s="116">
        <v>0</v>
      </c>
      <c r="I16" s="116">
        <v>6</v>
      </c>
      <c r="J16" s="116">
        <v>3</v>
      </c>
      <c r="K16" s="116">
        <v>4</v>
      </c>
    </row>
    <row r="17" spans="1:11" s="21" customFormat="1" ht="18" customHeight="1">
      <c r="A17" s="190"/>
      <c r="B17" s="25" t="s">
        <v>95</v>
      </c>
      <c r="C17" s="116">
        <f>SUM(D17:K17)</f>
        <v>13084</v>
      </c>
      <c r="D17" s="116">
        <v>1960</v>
      </c>
      <c r="E17" s="116">
        <v>780</v>
      </c>
      <c r="F17" s="116">
        <v>1556</v>
      </c>
      <c r="G17" s="116">
        <v>2635</v>
      </c>
      <c r="H17" s="116">
        <v>0</v>
      </c>
      <c r="I17" s="116">
        <v>1388</v>
      </c>
      <c r="J17" s="116">
        <v>2535</v>
      </c>
      <c r="K17" s="116">
        <v>2230</v>
      </c>
    </row>
    <row r="18" spans="1:11" s="21" customFormat="1" ht="6" customHeight="1">
      <c r="A18" s="51"/>
      <c r="B18" s="20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8" customHeight="1">
      <c r="A19" s="190">
        <v>17</v>
      </c>
      <c r="B19" s="25" t="s">
        <v>39</v>
      </c>
      <c r="C19" s="116">
        <f>SUM(D19:K19)</f>
        <v>34</v>
      </c>
      <c r="D19" s="116">
        <v>12</v>
      </c>
      <c r="E19" s="116">
        <v>3</v>
      </c>
      <c r="F19" s="116">
        <v>4</v>
      </c>
      <c r="G19" s="116">
        <v>10</v>
      </c>
      <c r="H19" s="116">
        <v>0</v>
      </c>
      <c r="I19" s="116">
        <v>1</v>
      </c>
      <c r="J19" s="116">
        <v>1</v>
      </c>
      <c r="K19" s="116">
        <v>3</v>
      </c>
    </row>
    <row r="20" spans="1:11" ht="18" customHeight="1">
      <c r="A20" s="190"/>
      <c r="B20" s="25" t="s">
        <v>95</v>
      </c>
      <c r="C20" s="116">
        <f>SUM(D20:K20)</f>
        <v>12694</v>
      </c>
      <c r="D20" s="116">
        <v>2872</v>
      </c>
      <c r="E20" s="116">
        <v>254</v>
      </c>
      <c r="F20" s="116">
        <v>675</v>
      </c>
      <c r="G20" s="116">
        <v>3266</v>
      </c>
      <c r="H20" s="116">
        <v>0</v>
      </c>
      <c r="I20" s="116">
        <v>120</v>
      </c>
      <c r="J20" s="116">
        <v>4123</v>
      </c>
      <c r="K20" s="116">
        <v>1384</v>
      </c>
    </row>
    <row r="21" spans="1:11" ht="6" customHeight="1">
      <c r="A21" s="2"/>
      <c r="B21" s="19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8" customHeight="1">
      <c r="A22" s="185">
        <v>18</v>
      </c>
      <c r="B22" s="20" t="s">
        <v>39</v>
      </c>
      <c r="C22" s="119">
        <f>SUM(D22:K22)</f>
        <v>59</v>
      </c>
      <c r="D22" s="119">
        <v>24</v>
      </c>
      <c r="E22" s="119">
        <v>8</v>
      </c>
      <c r="F22" s="119">
        <v>8</v>
      </c>
      <c r="G22" s="119">
        <v>10</v>
      </c>
      <c r="H22" s="119">
        <v>0</v>
      </c>
      <c r="I22" s="119">
        <v>6</v>
      </c>
      <c r="J22" s="119">
        <v>1</v>
      </c>
      <c r="K22" s="119">
        <v>2</v>
      </c>
    </row>
    <row r="23" spans="1:11" ht="18" customHeight="1">
      <c r="A23" s="185"/>
      <c r="B23" s="20" t="s">
        <v>95</v>
      </c>
      <c r="C23" s="119">
        <f>SUM(D23:K23)</f>
        <v>38604</v>
      </c>
      <c r="D23" s="119">
        <v>2813</v>
      </c>
      <c r="E23" s="119">
        <v>9764</v>
      </c>
      <c r="F23" s="119">
        <v>2292</v>
      </c>
      <c r="G23" s="119">
        <v>553</v>
      </c>
      <c r="H23" s="119">
        <v>0</v>
      </c>
      <c r="I23" s="119">
        <v>15357</v>
      </c>
      <c r="J23" s="119">
        <v>100</v>
      </c>
      <c r="K23" s="119">
        <v>7725</v>
      </c>
    </row>
    <row r="24" spans="1:11" ht="15" customHeight="1">
      <c r="A24" s="51"/>
      <c r="B24" s="20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2:11" ht="18" customHeight="1">
      <c r="B25" s="19"/>
      <c r="C25" s="116"/>
      <c r="D25" s="116"/>
      <c r="E25" s="116"/>
      <c r="F25" s="225" t="s">
        <v>96</v>
      </c>
      <c r="G25" s="225"/>
      <c r="H25" s="225"/>
      <c r="I25" s="116"/>
      <c r="J25" s="116"/>
      <c r="K25" s="116"/>
    </row>
    <row r="26" spans="1:11" ht="18" customHeight="1">
      <c r="A26" s="190" t="s">
        <v>136</v>
      </c>
      <c r="B26" s="25" t="s">
        <v>39</v>
      </c>
      <c r="C26" s="116">
        <f>SUM(D26:K26)</f>
        <v>71</v>
      </c>
      <c r="D26" s="116">
        <v>23</v>
      </c>
      <c r="E26" s="116">
        <v>5</v>
      </c>
      <c r="F26" s="116">
        <v>13</v>
      </c>
      <c r="G26" s="116">
        <v>12</v>
      </c>
      <c r="H26" s="116">
        <v>1</v>
      </c>
      <c r="I26" s="116">
        <v>1</v>
      </c>
      <c r="J26" s="116">
        <v>2</v>
      </c>
      <c r="K26" s="116">
        <v>14</v>
      </c>
    </row>
    <row r="27" spans="1:11" ht="18" customHeight="1">
      <c r="A27" s="190"/>
      <c r="B27" s="25" t="s">
        <v>95</v>
      </c>
      <c r="C27" s="116">
        <f>SUM(D27:K27)</f>
        <v>15104</v>
      </c>
      <c r="D27" s="116">
        <v>3499</v>
      </c>
      <c r="E27" s="116">
        <v>750</v>
      </c>
      <c r="F27" s="116">
        <v>919</v>
      </c>
      <c r="G27" s="116">
        <v>1220</v>
      </c>
      <c r="H27" s="116">
        <v>100</v>
      </c>
      <c r="I27" s="116">
        <v>800</v>
      </c>
      <c r="J27" s="116">
        <v>45</v>
      </c>
      <c r="K27" s="116">
        <v>7771</v>
      </c>
    </row>
    <row r="28" spans="2:11" ht="6" customHeight="1">
      <c r="B28" s="25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8" customHeight="1">
      <c r="A29" s="190">
        <v>15</v>
      </c>
      <c r="B29" s="25" t="s">
        <v>39</v>
      </c>
      <c r="C29" s="116">
        <f>SUM(D29:K29)</f>
        <v>54</v>
      </c>
      <c r="D29" s="116">
        <v>19</v>
      </c>
      <c r="E29" s="116">
        <v>3</v>
      </c>
      <c r="F29" s="116">
        <v>13</v>
      </c>
      <c r="G29" s="116">
        <v>14</v>
      </c>
      <c r="H29" s="116">
        <v>1</v>
      </c>
      <c r="I29" s="116">
        <v>2</v>
      </c>
      <c r="J29" s="116">
        <v>0</v>
      </c>
      <c r="K29" s="116">
        <v>2</v>
      </c>
    </row>
    <row r="30" spans="1:11" ht="18" customHeight="1">
      <c r="A30" s="190"/>
      <c r="B30" s="25" t="s">
        <v>95</v>
      </c>
      <c r="C30" s="116">
        <f>SUM(D30:K30)</f>
        <v>9862</v>
      </c>
      <c r="D30" s="116">
        <v>4184</v>
      </c>
      <c r="E30" s="116">
        <v>200</v>
      </c>
      <c r="F30" s="116">
        <v>2081</v>
      </c>
      <c r="G30" s="116">
        <v>1652</v>
      </c>
      <c r="H30" s="116">
        <v>35</v>
      </c>
      <c r="I30" s="116">
        <v>60</v>
      </c>
      <c r="J30" s="116">
        <v>0</v>
      </c>
      <c r="K30" s="116">
        <v>1650</v>
      </c>
    </row>
    <row r="31" spans="1:11" ht="6" customHeight="1">
      <c r="A31" s="32"/>
      <c r="B31" s="25"/>
      <c r="C31" s="116"/>
      <c r="D31" s="117"/>
      <c r="E31" s="117"/>
      <c r="F31" s="117"/>
      <c r="G31" s="117"/>
      <c r="H31" s="117"/>
      <c r="I31" s="117"/>
      <c r="J31" s="117"/>
      <c r="K31" s="117"/>
    </row>
    <row r="32" spans="1:11" ht="18" customHeight="1">
      <c r="A32" s="190">
        <v>16</v>
      </c>
      <c r="B32" s="25" t="s">
        <v>39</v>
      </c>
      <c r="C32" s="116">
        <f>SUM(D32:K32)</f>
        <v>43</v>
      </c>
      <c r="D32" s="116">
        <v>13</v>
      </c>
      <c r="E32" s="116">
        <v>2</v>
      </c>
      <c r="F32" s="116">
        <v>8</v>
      </c>
      <c r="G32" s="116">
        <v>13</v>
      </c>
      <c r="H32" s="116">
        <v>0</v>
      </c>
      <c r="I32" s="116">
        <v>4</v>
      </c>
      <c r="J32" s="116">
        <v>1</v>
      </c>
      <c r="K32" s="116">
        <v>2</v>
      </c>
    </row>
    <row r="33" spans="1:11" ht="18" customHeight="1">
      <c r="A33" s="190"/>
      <c r="B33" s="25" t="s">
        <v>95</v>
      </c>
      <c r="C33" s="116">
        <f>SUM(D33:K33)</f>
        <v>5483</v>
      </c>
      <c r="D33" s="116">
        <v>1165</v>
      </c>
      <c r="E33" s="116">
        <v>265</v>
      </c>
      <c r="F33" s="116">
        <v>1062</v>
      </c>
      <c r="G33" s="116">
        <v>1453</v>
      </c>
      <c r="H33" s="116">
        <v>0</v>
      </c>
      <c r="I33" s="116">
        <v>1178</v>
      </c>
      <c r="J33" s="116">
        <v>50</v>
      </c>
      <c r="K33" s="116">
        <v>310</v>
      </c>
    </row>
    <row r="34" spans="1:11" ht="6" customHeight="1">
      <c r="A34" s="51"/>
      <c r="B34" s="20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8" customHeight="1">
      <c r="A35" s="190">
        <v>17</v>
      </c>
      <c r="B35" s="25" t="s">
        <v>39</v>
      </c>
      <c r="C35" s="116">
        <f>SUM(D35:K35)</f>
        <v>18</v>
      </c>
      <c r="D35" s="116">
        <v>4</v>
      </c>
      <c r="E35" s="116">
        <v>2</v>
      </c>
      <c r="F35" s="116">
        <v>2</v>
      </c>
      <c r="G35" s="116">
        <v>6</v>
      </c>
      <c r="H35" s="116">
        <v>0</v>
      </c>
      <c r="I35" s="116">
        <v>1</v>
      </c>
      <c r="J35" s="116">
        <v>1</v>
      </c>
      <c r="K35" s="116">
        <v>2</v>
      </c>
    </row>
    <row r="36" spans="1:11" ht="18" customHeight="1">
      <c r="A36" s="190"/>
      <c r="B36" s="25" t="s">
        <v>95</v>
      </c>
      <c r="C36" s="116">
        <f>SUM(D36:K36)</f>
        <v>9427</v>
      </c>
      <c r="D36" s="116">
        <v>1157</v>
      </c>
      <c r="E36" s="116">
        <v>154</v>
      </c>
      <c r="F36" s="116">
        <v>99</v>
      </c>
      <c r="G36" s="116">
        <v>3030</v>
      </c>
      <c r="H36" s="116">
        <v>0</v>
      </c>
      <c r="I36" s="116">
        <v>120</v>
      </c>
      <c r="J36" s="116">
        <v>4123</v>
      </c>
      <c r="K36" s="116">
        <v>744</v>
      </c>
    </row>
    <row r="37" spans="1:11" ht="6" customHeight="1">
      <c r="A37" s="51"/>
      <c r="B37" s="20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18" customHeight="1">
      <c r="A38" s="185">
        <v>18</v>
      </c>
      <c r="B38" s="20" t="s">
        <v>39</v>
      </c>
      <c r="C38" s="117">
        <f>SUM(D38:K38)</f>
        <v>31</v>
      </c>
      <c r="D38" s="117">
        <v>10</v>
      </c>
      <c r="E38" s="117">
        <v>3</v>
      </c>
      <c r="F38" s="117">
        <v>6</v>
      </c>
      <c r="G38" s="117">
        <v>6</v>
      </c>
      <c r="H38" s="117">
        <v>0</v>
      </c>
      <c r="I38" s="117">
        <v>3</v>
      </c>
      <c r="J38" s="117">
        <v>1</v>
      </c>
      <c r="K38" s="117">
        <v>2</v>
      </c>
    </row>
    <row r="39" spans="1:11" ht="18" customHeight="1">
      <c r="A39" s="185"/>
      <c r="B39" s="20" t="s">
        <v>95</v>
      </c>
      <c r="C39" s="117">
        <f>SUM(D39:K39)</f>
        <v>19558</v>
      </c>
      <c r="D39" s="117">
        <v>1046</v>
      </c>
      <c r="E39" s="117">
        <v>8418</v>
      </c>
      <c r="F39" s="117">
        <v>1765</v>
      </c>
      <c r="G39" s="117">
        <v>323</v>
      </c>
      <c r="H39" s="117">
        <v>0</v>
      </c>
      <c r="I39" s="117">
        <v>181</v>
      </c>
      <c r="J39" s="117">
        <v>100</v>
      </c>
      <c r="K39" s="117">
        <v>7725</v>
      </c>
    </row>
    <row r="40" spans="1:11" ht="6" customHeight="1">
      <c r="A40" s="2"/>
      <c r="B40" s="19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4.5" customHeight="1">
      <c r="A41" s="27"/>
      <c r="B41" s="27"/>
      <c r="C41" s="63"/>
      <c r="D41" s="63"/>
      <c r="E41" s="63"/>
      <c r="F41" s="63"/>
      <c r="G41" s="63"/>
      <c r="H41" s="63"/>
      <c r="I41" s="63"/>
      <c r="J41" s="63"/>
      <c r="K41" s="63"/>
    </row>
    <row r="42" spans="1:11" s="30" customFormat="1" ht="11.25">
      <c r="A42" s="30" t="s">
        <v>97</v>
      </c>
      <c r="B42" s="4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30" customFormat="1" ht="11.25">
      <c r="A43" s="31" t="s">
        <v>162</v>
      </c>
      <c r="B43" s="4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">
      <c r="A44" s="31" t="s">
        <v>163</v>
      </c>
      <c r="B44" s="2"/>
      <c r="C44" s="7"/>
      <c r="D44" s="7"/>
      <c r="E44" s="7"/>
      <c r="F44" s="7"/>
      <c r="G44" s="7"/>
      <c r="H44" s="7"/>
      <c r="I44" s="7"/>
      <c r="J44" s="7"/>
      <c r="K44" s="7"/>
    </row>
    <row r="45" spans="2:11" ht="12">
      <c r="B45" s="2"/>
      <c r="C45" s="7"/>
      <c r="D45" s="7"/>
      <c r="E45" s="7"/>
      <c r="F45" s="7"/>
      <c r="G45" s="7"/>
      <c r="H45" s="7"/>
      <c r="I45" s="7"/>
      <c r="J45" s="7"/>
      <c r="K45" s="7"/>
    </row>
    <row r="46" spans="2:11" ht="12">
      <c r="B46" s="2"/>
      <c r="C46" s="7"/>
      <c r="D46" s="7"/>
      <c r="E46" s="7"/>
      <c r="F46" s="7"/>
      <c r="G46" s="7"/>
      <c r="H46" s="7"/>
      <c r="I46" s="7"/>
      <c r="J46" s="7"/>
      <c r="K46" s="7"/>
    </row>
    <row r="47" spans="2:11" ht="12">
      <c r="B47" s="2"/>
      <c r="C47" s="7"/>
      <c r="D47" s="7"/>
      <c r="E47" s="7"/>
      <c r="F47" s="7"/>
      <c r="G47" s="7"/>
      <c r="H47" s="7"/>
      <c r="I47" s="7"/>
      <c r="J47" s="7"/>
      <c r="K47" s="7"/>
    </row>
    <row r="48" spans="1:11" ht="12">
      <c r="A48" s="226" t="s">
        <v>137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</row>
    <row r="49" spans="1:11" ht="12">
      <c r="A49" s="12"/>
      <c r="B49" s="1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5" customHeight="1">
      <c r="B50" s="112" t="s">
        <v>132</v>
      </c>
      <c r="C50" s="222" t="s">
        <v>87</v>
      </c>
      <c r="D50" s="215" t="s">
        <v>98</v>
      </c>
      <c r="E50" s="216"/>
      <c r="F50" s="216"/>
      <c r="G50" s="217"/>
      <c r="H50" s="229" t="s">
        <v>99</v>
      </c>
      <c r="I50" s="229"/>
      <c r="J50" s="229"/>
      <c r="K50" s="215"/>
    </row>
    <row r="51" spans="2:11" ht="15" customHeight="1">
      <c r="B51" s="19"/>
      <c r="C51" s="223"/>
      <c r="D51" s="236" t="s">
        <v>100</v>
      </c>
      <c r="E51" s="122" t="s">
        <v>101</v>
      </c>
      <c r="F51" s="123" t="s">
        <v>102</v>
      </c>
      <c r="G51" s="123" t="s">
        <v>102</v>
      </c>
      <c r="H51" s="232" t="s">
        <v>103</v>
      </c>
      <c r="I51" s="232" t="s">
        <v>104</v>
      </c>
      <c r="J51" s="218" t="s">
        <v>133</v>
      </c>
      <c r="K51" s="220" t="s">
        <v>6</v>
      </c>
    </row>
    <row r="52" spans="1:11" ht="21" customHeight="1">
      <c r="A52" s="17" t="s">
        <v>39</v>
      </c>
      <c r="B52" s="16"/>
      <c r="C52" s="224"/>
      <c r="D52" s="237"/>
      <c r="E52" s="124" t="s">
        <v>105</v>
      </c>
      <c r="F52" s="124" t="s">
        <v>105</v>
      </c>
      <c r="G52" s="121" t="s">
        <v>106</v>
      </c>
      <c r="H52" s="233"/>
      <c r="I52" s="233"/>
      <c r="J52" s="219"/>
      <c r="K52" s="221"/>
    </row>
    <row r="53" spans="2:11" ht="6" customHeight="1">
      <c r="B53" s="19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6.5" customHeight="1">
      <c r="A54" s="230"/>
      <c r="B54" s="231"/>
      <c r="C54" s="116"/>
      <c r="D54" s="116"/>
      <c r="E54" s="116"/>
      <c r="F54" s="225" t="s">
        <v>94</v>
      </c>
      <c r="G54" s="225"/>
      <c r="H54" s="225"/>
      <c r="I54" s="116"/>
      <c r="J54" s="116"/>
      <c r="K54" s="116"/>
    </row>
    <row r="55" spans="1:11" ht="16.5" customHeight="1">
      <c r="A55" s="213" t="s">
        <v>39</v>
      </c>
      <c r="B55" s="214"/>
      <c r="C55" s="24">
        <f>SUM(D55:G55)</f>
        <v>59</v>
      </c>
      <c r="D55" s="24">
        <v>4</v>
      </c>
      <c r="E55" s="24">
        <v>11</v>
      </c>
      <c r="F55" s="24">
        <v>15</v>
      </c>
      <c r="G55" s="24">
        <v>29</v>
      </c>
      <c r="H55" s="24">
        <v>5</v>
      </c>
      <c r="I55" s="24">
        <v>41</v>
      </c>
      <c r="J55" s="24">
        <v>1</v>
      </c>
      <c r="K55" s="24">
        <v>12</v>
      </c>
    </row>
    <row r="56" spans="1:13" ht="16.5" customHeight="1">
      <c r="A56" s="213" t="s">
        <v>134</v>
      </c>
      <c r="B56" s="214"/>
      <c r="C56" s="68">
        <f>+C55/$C$55*100</f>
        <v>100</v>
      </c>
      <c r="D56" s="68">
        <f>+D55/$C$55*100</f>
        <v>6.779661016949152</v>
      </c>
      <c r="E56" s="68">
        <f>+E55/$C$55*100</f>
        <v>18.64406779661017</v>
      </c>
      <c r="F56" s="68">
        <f aca="true" t="shared" si="0" ref="F56:K56">+F55/$C$55*100</f>
        <v>25.423728813559322</v>
      </c>
      <c r="G56" s="68">
        <f t="shared" si="0"/>
        <v>49.152542372881356</v>
      </c>
      <c r="H56" s="68">
        <f t="shared" si="0"/>
        <v>8.47457627118644</v>
      </c>
      <c r="I56" s="68">
        <f t="shared" si="0"/>
        <v>69.49152542372882</v>
      </c>
      <c r="J56" s="68">
        <f t="shared" si="0"/>
        <v>1.694915254237288</v>
      </c>
      <c r="K56" s="68">
        <f t="shared" si="0"/>
        <v>20.33898305084746</v>
      </c>
      <c r="M56" s="68"/>
    </row>
    <row r="57" spans="1:13" ht="13.5" customHeight="1">
      <c r="A57" s="125"/>
      <c r="B57" s="126"/>
      <c r="C57" s="68"/>
      <c r="D57" s="68"/>
      <c r="E57" s="68"/>
      <c r="F57" s="68"/>
      <c r="G57" s="68"/>
      <c r="H57" s="68"/>
      <c r="I57" s="68"/>
      <c r="J57" s="68"/>
      <c r="K57" s="68"/>
      <c r="M57" s="68"/>
    </row>
    <row r="58" spans="1:11" ht="16.5" customHeight="1">
      <c r="A58" s="234"/>
      <c r="B58" s="235"/>
      <c r="C58" s="116"/>
      <c r="D58" s="116"/>
      <c r="E58" s="116"/>
      <c r="F58" s="225" t="s">
        <v>96</v>
      </c>
      <c r="G58" s="225"/>
      <c r="H58" s="225"/>
      <c r="I58" s="116"/>
      <c r="J58" s="116"/>
      <c r="K58" s="116"/>
    </row>
    <row r="59" spans="1:11" ht="16.5" customHeight="1">
      <c r="A59" s="213" t="s">
        <v>39</v>
      </c>
      <c r="B59" s="214"/>
      <c r="C59" s="24">
        <f>SUM(D59:G59)</f>
        <v>31</v>
      </c>
      <c r="D59" s="24">
        <v>2</v>
      </c>
      <c r="E59" s="24">
        <v>5</v>
      </c>
      <c r="F59" s="24">
        <v>8</v>
      </c>
      <c r="G59" s="24">
        <v>16</v>
      </c>
      <c r="H59" s="24">
        <v>3</v>
      </c>
      <c r="I59" s="24">
        <v>21</v>
      </c>
      <c r="J59" s="24">
        <v>0</v>
      </c>
      <c r="K59" s="24">
        <v>7</v>
      </c>
    </row>
    <row r="60" spans="1:11" ht="16.5" customHeight="1">
      <c r="A60" s="213" t="s">
        <v>134</v>
      </c>
      <c r="B60" s="214"/>
      <c r="C60" s="68">
        <f aca="true" t="shared" si="1" ref="C60:H60">+C59/$C$59*100</f>
        <v>100</v>
      </c>
      <c r="D60" s="68">
        <f t="shared" si="1"/>
        <v>6.451612903225806</v>
      </c>
      <c r="E60" s="68">
        <f t="shared" si="1"/>
        <v>16.129032258064516</v>
      </c>
      <c r="F60" s="68">
        <f t="shared" si="1"/>
        <v>25.806451612903224</v>
      </c>
      <c r="G60" s="68">
        <f t="shared" si="1"/>
        <v>51.61290322580645</v>
      </c>
      <c r="H60" s="68">
        <f t="shared" si="1"/>
        <v>9.67741935483871</v>
      </c>
      <c r="I60" s="68">
        <v>67.7</v>
      </c>
      <c r="J60" s="68">
        <f>+J59/$C$59*100</f>
        <v>0</v>
      </c>
      <c r="K60" s="68">
        <f>+K59/$C$59*100</f>
        <v>22.58064516129032</v>
      </c>
    </row>
    <row r="61" spans="1:2" ht="6" customHeight="1">
      <c r="A61" s="227"/>
      <c r="B61" s="228"/>
    </row>
    <row r="62" spans="1:11" ht="5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s="30" customFormat="1" ht="11.25">
      <c r="A63" s="30" t="s">
        <v>164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="30" customFormat="1" ht="11.25">
      <c r="A64" s="31" t="s">
        <v>161</v>
      </c>
    </row>
  </sheetData>
  <mergeCells count="41">
    <mergeCell ref="A3:K3"/>
    <mergeCell ref="A13:A14"/>
    <mergeCell ref="A35:A36"/>
    <mergeCell ref="A32:A33"/>
    <mergeCell ref="A29:A30"/>
    <mergeCell ref="A10:A11"/>
    <mergeCell ref="A26:A27"/>
    <mergeCell ref="A22:A23"/>
    <mergeCell ref="A19:A20"/>
    <mergeCell ref="F9:H9"/>
    <mergeCell ref="A1:K1"/>
    <mergeCell ref="C6:C7"/>
    <mergeCell ref="D6:D7"/>
    <mergeCell ref="E6:E7"/>
    <mergeCell ref="F6:F7"/>
    <mergeCell ref="G6:G7"/>
    <mergeCell ref="H6:H7"/>
    <mergeCell ref="I6:I7"/>
    <mergeCell ref="K6:K7"/>
    <mergeCell ref="J6:J7"/>
    <mergeCell ref="A61:B61"/>
    <mergeCell ref="H50:K50"/>
    <mergeCell ref="A54:B54"/>
    <mergeCell ref="A55:B55"/>
    <mergeCell ref="A56:B56"/>
    <mergeCell ref="H51:H52"/>
    <mergeCell ref="I51:I52"/>
    <mergeCell ref="A58:B58"/>
    <mergeCell ref="D51:D52"/>
    <mergeCell ref="A59:B59"/>
    <mergeCell ref="F25:H25"/>
    <mergeCell ref="A16:A17"/>
    <mergeCell ref="A38:A39"/>
    <mergeCell ref="A48:K48"/>
    <mergeCell ref="A60:B60"/>
    <mergeCell ref="D50:G50"/>
    <mergeCell ref="J51:J52"/>
    <mergeCell ref="K51:K52"/>
    <mergeCell ref="C50:C52"/>
    <mergeCell ref="F54:H54"/>
    <mergeCell ref="F58:H5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/>
  <dimension ref="A1:N32"/>
  <sheetViews>
    <sheetView workbookViewId="0" topLeftCell="A1">
      <selection activeCell="A1" sqref="A1:L1"/>
    </sheetView>
  </sheetViews>
  <sheetFormatPr defaultColWidth="9.59765625" defaultRowHeight="13.5"/>
  <cols>
    <col min="1" max="1" width="6" style="10" customWidth="1"/>
    <col min="2" max="2" width="15.796875" style="10" customWidth="1"/>
    <col min="3" max="12" width="10" style="10" customWidth="1"/>
    <col min="13" max="16384" width="9.19921875" style="10" customWidth="1"/>
  </cols>
  <sheetData>
    <row r="1" spans="1:12" ht="17.25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3" spans="8:12" ht="12">
      <c r="H3" s="11"/>
      <c r="J3" s="11"/>
      <c r="K3" s="11"/>
      <c r="L3" s="11" t="s">
        <v>113</v>
      </c>
    </row>
    <row r="4" spans="1:10" ht="3.75" customHeight="1">
      <c r="A4" s="12"/>
      <c r="B4" s="12"/>
      <c r="C4" s="12"/>
      <c r="D4" s="12"/>
      <c r="E4" s="12"/>
      <c r="F4" s="12"/>
      <c r="G4" s="12"/>
      <c r="H4" s="13"/>
      <c r="I4" s="12"/>
      <c r="J4" s="13"/>
    </row>
    <row r="5" spans="1:12" ht="15" customHeight="1">
      <c r="A5" s="2"/>
      <c r="B5" s="14" t="s">
        <v>13</v>
      </c>
      <c r="C5" s="177" t="s">
        <v>138</v>
      </c>
      <c r="D5" s="175"/>
      <c r="E5" s="175">
        <v>15</v>
      </c>
      <c r="F5" s="175"/>
      <c r="G5" s="175">
        <v>16</v>
      </c>
      <c r="H5" s="176"/>
      <c r="I5" s="175">
        <v>17</v>
      </c>
      <c r="J5" s="176"/>
      <c r="K5" s="173">
        <v>18</v>
      </c>
      <c r="L5" s="174"/>
    </row>
    <row r="6" spans="1:12" ht="15" customHeight="1">
      <c r="A6" s="15" t="s">
        <v>14</v>
      </c>
      <c r="B6" s="16"/>
      <c r="C6" s="18" t="s">
        <v>15</v>
      </c>
      <c r="D6" s="18" t="s">
        <v>16</v>
      </c>
      <c r="E6" s="18" t="s">
        <v>15</v>
      </c>
      <c r="F6" s="18" t="s">
        <v>16</v>
      </c>
      <c r="G6" s="18" t="s">
        <v>15</v>
      </c>
      <c r="H6" s="17" t="s">
        <v>16</v>
      </c>
      <c r="I6" s="18" t="s">
        <v>15</v>
      </c>
      <c r="J6" s="17" t="s">
        <v>16</v>
      </c>
      <c r="K6" s="18" t="s">
        <v>15</v>
      </c>
      <c r="L6" s="17" t="s">
        <v>16</v>
      </c>
    </row>
    <row r="7" ht="4.5" customHeight="1">
      <c r="B7" s="19"/>
    </row>
    <row r="8" spans="1:12" s="21" customFormat="1" ht="15" customHeight="1">
      <c r="A8" s="180" t="s">
        <v>17</v>
      </c>
      <c r="B8" s="181"/>
      <c r="C8" s="22">
        <f aca="true" t="shared" si="0" ref="C8:L8">SUM(C10:C22)</f>
        <v>3</v>
      </c>
      <c r="D8" s="22">
        <f t="shared" si="0"/>
        <v>127</v>
      </c>
      <c r="E8" s="22">
        <f t="shared" si="0"/>
        <v>3</v>
      </c>
      <c r="F8" s="22">
        <f t="shared" si="0"/>
        <v>125</v>
      </c>
      <c r="G8" s="22">
        <f t="shared" si="0"/>
        <v>3</v>
      </c>
      <c r="H8" s="22">
        <f t="shared" si="0"/>
        <v>126</v>
      </c>
      <c r="I8" s="22">
        <f t="shared" si="0"/>
        <v>3</v>
      </c>
      <c r="J8" s="22">
        <f t="shared" si="0"/>
        <v>126</v>
      </c>
      <c r="K8" s="22">
        <f t="shared" si="0"/>
        <v>3</v>
      </c>
      <c r="L8" s="22">
        <f t="shared" si="0"/>
        <v>112</v>
      </c>
    </row>
    <row r="9" spans="1:10" ht="6" customHeight="1">
      <c r="A9" s="182"/>
      <c r="B9" s="183"/>
      <c r="C9" s="24"/>
      <c r="D9" s="24"/>
      <c r="E9" s="24"/>
      <c r="F9" s="24"/>
      <c r="G9" s="24"/>
      <c r="H9" s="24"/>
      <c r="I9" s="24"/>
      <c r="J9" s="24"/>
    </row>
    <row r="10" spans="1:12" ht="15.75" customHeight="1">
      <c r="A10" s="178" t="s">
        <v>18</v>
      </c>
      <c r="B10" s="179"/>
      <c r="C10" s="24">
        <v>1</v>
      </c>
      <c r="D10" s="24">
        <v>37</v>
      </c>
      <c r="E10" s="24">
        <v>1</v>
      </c>
      <c r="F10" s="24">
        <v>36</v>
      </c>
      <c r="G10" s="24">
        <v>1</v>
      </c>
      <c r="H10" s="24">
        <v>36</v>
      </c>
      <c r="I10" s="24">
        <v>1</v>
      </c>
      <c r="J10" s="24">
        <v>36</v>
      </c>
      <c r="K10" s="24">
        <v>1</v>
      </c>
      <c r="L10" s="24">
        <v>36</v>
      </c>
    </row>
    <row r="11" spans="1:12" ht="15.75" customHeight="1">
      <c r="A11" s="178" t="s">
        <v>19</v>
      </c>
      <c r="B11" s="179"/>
      <c r="C11" s="24">
        <v>0</v>
      </c>
      <c r="D11" s="24">
        <v>2</v>
      </c>
      <c r="E11" s="24">
        <v>0</v>
      </c>
      <c r="F11" s="24">
        <v>2</v>
      </c>
      <c r="G11" s="24">
        <v>0</v>
      </c>
      <c r="H11" s="24">
        <v>3</v>
      </c>
      <c r="I11" s="24">
        <v>0</v>
      </c>
      <c r="J11" s="24">
        <v>3</v>
      </c>
      <c r="K11" s="24">
        <v>0</v>
      </c>
      <c r="L11" s="24">
        <v>2</v>
      </c>
    </row>
    <row r="12" spans="1:12" ht="15.75" customHeight="1">
      <c r="A12" s="178" t="s">
        <v>20</v>
      </c>
      <c r="B12" s="179"/>
      <c r="C12" s="24">
        <v>0</v>
      </c>
      <c r="D12" s="24">
        <v>1</v>
      </c>
      <c r="E12" s="24">
        <v>0</v>
      </c>
      <c r="F12" s="24">
        <v>1</v>
      </c>
      <c r="G12" s="24">
        <v>0</v>
      </c>
      <c r="H12" s="24">
        <v>1</v>
      </c>
      <c r="I12" s="24">
        <v>0</v>
      </c>
      <c r="J12" s="24">
        <v>1</v>
      </c>
      <c r="K12" s="24">
        <v>0</v>
      </c>
      <c r="L12" s="24">
        <v>1</v>
      </c>
    </row>
    <row r="13" spans="1:14" ht="15.75" customHeight="1">
      <c r="A13" s="178" t="s">
        <v>21</v>
      </c>
      <c r="B13" s="179"/>
      <c r="C13" s="24">
        <v>1</v>
      </c>
      <c r="D13" s="24">
        <v>33</v>
      </c>
      <c r="E13" s="24">
        <v>1</v>
      </c>
      <c r="F13" s="24">
        <v>33</v>
      </c>
      <c r="G13" s="24">
        <v>1</v>
      </c>
      <c r="H13" s="24">
        <v>33</v>
      </c>
      <c r="I13" s="24">
        <v>1</v>
      </c>
      <c r="J13" s="24">
        <v>33</v>
      </c>
      <c r="K13" s="24">
        <v>1</v>
      </c>
      <c r="L13" s="24">
        <v>33</v>
      </c>
      <c r="N13" s="31"/>
    </row>
    <row r="14" spans="1:12" ht="15.75" customHeight="1">
      <c r="A14" s="178" t="s">
        <v>4</v>
      </c>
      <c r="B14" s="179"/>
      <c r="C14" s="24">
        <v>1</v>
      </c>
      <c r="D14" s="24">
        <v>20</v>
      </c>
      <c r="E14" s="24">
        <v>1</v>
      </c>
      <c r="F14" s="24">
        <v>20</v>
      </c>
      <c r="G14" s="24">
        <v>1</v>
      </c>
      <c r="H14" s="24">
        <v>20</v>
      </c>
      <c r="I14" s="24">
        <v>1</v>
      </c>
      <c r="J14" s="24">
        <v>20</v>
      </c>
      <c r="K14" s="24">
        <v>1</v>
      </c>
      <c r="L14" s="24">
        <v>20</v>
      </c>
    </row>
    <row r="15" spans="1:12" ht="15.75" customHeight="1">
      <c r="A15" s="178" t="s">
        <v>22</v>
      </c>
      <c r="B15" s="179"/>
      <c r="C15" s="24">
        <v>0</v>
      </c>
      <c r="D15" s="24">
        <v>2</v>
      </c>
      <c r="E15" s="24">
        <v>0</v>
      </c>
      <c r="F15" s="24">
        <v>2</v>
      </c>
      <c r="G15" s="24">
        <v>0</v>
      </c>
      <c r="H15" s="24">
        <v>2</v>
      </c>
      <c r="I15" s="24">
        <v>0</v>
      </c>
      <c r="J15" s="24">
        <v>2</v>
      </c>
      <c r="K15" s="24">
        <v>0</v>
      </c>
      <c r="L15" s="24">
        <v>2</v>
      </c>
    </row>
    <row r="16" spans="1:12" ht="15.75" customHeight="1">
      <c r="A16" s="178" t="s">
        <v>23</v>
      </c>
      <c r="B16" s="179"/>
      <c r="C16" s="24">
        <v>0</v>
      </c>
      <c r="D16" s="24">
        <v>1</v>
      </c>
      <c r="E16" s="24">
        <v>0</v>
      </c>
      <c r="F16" s="24">
        <v>1</v>
      </c>
      <c r="G16" s="24">
        <v>0</v>
      </c>
      <c r="H16" s="24">
        <v>1</v>
      </c>
      <c r="I16" s="24">
        <v>0</v>
      </c>
      <c r="J16" s="24">
        <v>1</v>
      </c>
      <c r="K16" s="24">
        <v>0</v>
      </c>
      <c r="L16" s="24">
        <v>1</v>
      </c>
    </row>
    <row r="17" spans="1:12" ht="15.75" customHeight="1">
      <c r="A17" s="178" t="s">
        <v>122</v>
      </c>
      <c r="B17" s="179"/>
      <c r="C17" s="24">
        <v>0</v>
      </c>
      <c r="D17" s="24">
        <v>1</v>
      </c>
      <c r="E17" s="24">
        <v>0</v>
      </c>
      <c r="F17" s="24">
        <v>1</v>
      </c>
      <c r="G17" s="24">
        <v>0</v>
      </c>
      <c r="H17" s="24">
        <v>1</v>
      </c>
      <c r="I17" s="24">
        <v>0</v>
      </c>
      <c r="J17" s="24">
        <v>1</v>
      </c>
      <c r="K17" s="24">
        <v>0</v>
      </c>
      <c r="L17" s="24">
        <v>1</v>
      </c>
    </row>
    <row r="18" spans="1:12" ht="15.75" customHeight="1">
      <c r="A18" s="178" t="s">
        <v>24</v>
      </c>
      <c r="B18" s="179"/>
      <c r="C18" s="24">
        <v>0</v>
      </c>
      <c r="D18" s="24">
        <v>1</v>
      </c>
      <c r="E18" s="24">
        <v>0</v>
      </c>
      <c r="F18" s="24">
        <v>1</v>
      </c>
      <c r="G18" s="24">
        <v>0</v>
      </c>
      <c r="H18" s="24">
        <v>1</v>
      </c>
      <c r="I18" s="24">
        <v>0</v>
      </c>
      <c r="J18" s="24">
        <v>1</v>
      </c>
      <c r="K18" s="24">
        <v>0</v>
      </c>
      <c r="L18" s="24">
        <v>1</v>
      </c>
    </row>
    <row r="19" spans="1:12" ht="15.75" customHeight="1">
      <c r="A19" s="178" t="s">
        <v>25</v>
      </c>
      <c r="B19" s="179"/>
      <c r="C19" s="24">
        <v>0</v>
      </c>
      <c r="D19" s="24">
        <v>1</v>
      </c>
      <c r="E19" s="24">
        <v>0</v>
      </c>
      <c r="F19" s="24">
        <v>1</v>
      </c>
      <c r="G19" s="24">
        <v>0</v>
      </c>
      <c r="H19" s="24">
        <v>1</v>
      </c>
      <c r="I19" s="24">
        <v>0</v>
      </c>
      <c r="J19" s="24">
        <v>1</v>
      </c>
      <c r="K19" s="24">
        <v>0</v>
      </c>
      <c r="L19" s="24">
        <v>1</v>
      </c>
    </row>
    <row r="20" spans="1:12" ht="15.75" customHeight="1">
      <c r="A20" s="178" t="s">
        <v>5</v>
      </c>
      <c r="B20" s="179"/>
      <c r="C20" s="24">
        <v>0</v>
      </c>
      <c r="D20" s="24">
        <v>1</v>
      </c>
      <c r="E20" s="24">
        <v>0</v>
      </c>
      <c r="F20" s="24">
        <v>1</v>
      </c>
      <c r="G20" s="24">
        <v>0</v>
      </c>
      <c r="H20" s="24">
        <v>1</v>
      </c>
      <c r="I20" s="24">
        <v>0</v>
      </c>
      <c r="J20" s="24">
        <v>1</v>
      </c>
      <c r="K20" s="24">
        <v>0</v>
      </c>
      <c r="L20" s="24">
        <v>1</v>
      </c>
    </row>
    <row r="21" spans="1:12" ht="15.75" customHeight="1">
      <c r="A21" s="178" t="s">
        <v>26</v>
      </c>
      <c r="B21" s="179"/>
      <c r="C21" s="24">
        <v>0</v>
      </c>
      <c r="D21" s="24">
        <v>14</v>
      </c>
      <c r="E21" s="24">
        <v>0</v>
      </c>
      <c r="F21" s="24">
        <v>13</v>
      </c>
      <c r="G21" s="24">
        <v>0</v>
      </c>
      <c r="H21" s="24">
        <v>13</v>
      </c>
      <c r="I21" s="24">
        <v>0</v>
      </c>
      <c r="J21" s="24">
        <v>13</v>
      </c>
      <c r="K21" s="24">
        <v>0</v>
      </c>
      <c r="L21" s="24">
        <v>13</v>
      </c>
    </row>
    <row r="22" spans="1:12" ht="15.75" customHeight="1">
      <c r="A22" s="178" t="s">
        <v>27</v>
      </c>
      <c r="B22" s="179"/>
      <c r="C22" s="24">
        <v>0</v>
      </c>
      <c r="D22" s="24">
        <v>13</v>
      </c>
      <c r="E22" s="24">
        <v>0</v>
      </c>
      <c r="F22" s="24">
        <v>13</v>
      </c>
      <c r="G22" s="24">
        <v>0</v>
      </c>
      <c r="H22" s="24">
        <v>13</v>
      </c>
      <c r="I22" s="24">
        <v>0</v>
      </c>
      <c r="J22" s="24">
        <v>13</v>
      </c>
      <c r="K22" s="11" t="s">
        <v>139</v>
      </c>
      <c r="L22" s="11" t="s">
        <v>139</v>
      </c>
    </row>
    <row r="23" spans="1:2" ht="3.75" customHeight="1">
      <c r="A23" s="178"/>
      <c r="B23" s="179"/>
    </row>
    <row r="24" spans="1:12" ht="3.7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1" s="30" customFormat="1" ht="11.25">
      <c r="A25" s="28" t="s">
        <v>119</v>
      </c>
      <c r="B25" s="29"/>
      <c r="K25" s="4"/>
    </row>
    <row r="26" spans="1:2" s="30" customFormat="1" ht="11.25">
      <c r="A26" s="31" t="s">
        <v>120</v>
      </c>
      <c r="B26" s="29"/>
    </row>
    <row r="27" spans="1:2" ht="12">
      <c r="A27" s="31" t="s">
        <v>153</v>
      </c>
      <c r="B27" s="32"/>
    </row>
    <row r="28" spans="1:2" ht="12">
      <c r="A28" s="2"/>
      <c r="B28" s="2"/>
    </row>
    <row r="32" spans="1:12" ht="17.25">
      <c r="A32" s="172" t="s">
        <v>158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</sheetData>
  <mergeCells count="23">
    <mergeCell ref="A15:B15"/>
    <mergeCell ref="A16:B16"/>
    <mergeCell ref="A8:B8"/>
    <mergeCell ref="A10:B10"/>
    <mergeCell ref="A11:B11"/>
    <mergeCell ref="A12:B12"/>
    <mergeCell ref="A9:B9"/>
    <mergeCell ref="A13:B13"/>
    <mergeCell ref="A14:B14"/>
    <mergeCell ref="A17:B17"/>
    <mergeCell ref="A18:B18"/>
    <mergeCell ref="A19:B19"/>
    <mergeCell ref="A20:B20"/>
    <mergeCell ref="A32:L32"/>
    <mergeCell ref="K5:L5"/>
    <mergeCell ref="A1:L1"/>
    <mergeCell ref="I5:J5"/>
    <mergeCell ref="G5:H5"/>
    <mergeCell ref="C5:D5"/>
    <mergeCell ref="E5:F5"/>
    <mergeCell ref="A21:B21"/>
    <mergeCell ref="A22:B22"/>
    <mergeCell ref="A23:B2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4"/>
  <dimension ref="A1:K24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10" customWidth="1"/>
    <col min="2" max="2" width="5.19921875" style="10" bestFit="1" customWidth="1"/>
    <col min="3" max="3" width="7.59765625" style="10" customWidth="1"/>
    <col min="4" max="8" width="17.796875" style="10" customWidth="1"/>
    <col min="9" max="16384" width="9.19921875" style="10" customWidth="1"/>
  </cols>
  <sheetData>
    <row r="1" spans="1:8" s="34" customFormat="1" ht="18" customHeight="1">
      <c r="A1" s="172" t="s">
        <v>116</v>
      </c>
      <c r="B1" s="172"/>
      <c r="C1" s="172"/>
      <c r="D1" s="172"/>
      <c r="E1" s="172"/>
      <c r="F1" s="172"/>
      <c r="G1" s="172"/>
      <c r="H1" s="172"/>
    </row>
    <row r="3" spans="7:8" ht="12">
      <c r="G3" s="190" t="s">
        <v>157</v>
      </c>
      <c r="H3" s="190"/>
    </row>
    <row r="4" spans="3:8" ht="3.75" customHeight="1">
      <c r="C4" s="2"/>
      <c r="D4" s="12"/>
      <c r="E4" s="12"/>
      <c r="F4" s="12"/>
      <c r="G4" s="12"/>
      <c r="H4" s="12"/>
    </row>
    <row r="5" spans="1:11" ht="15" customHeight="1">
      <c r="A5" s="26"/>
      <c r="B5" s="26"/>
      <c r="C5" s="112" t="s">
        <v>28</v>
      </c>
      <c r="D5" s="182" t="s">
        <v>29</v>
      </c>
      <c r="E5" s="186" t="s">
        <v>30</v>
      </c>
      <c r="F5" s="188" t="s">
        <v>123</v>
      </c>
      <c r="G5" s="186" t="s">
        <v>141</v>
      </c>
      <c r="H5" s="187" t="s">
        <v>3</v>
      </c>
      <c r="K5" s="32"/>
    </row>
    <row r="6" spans="1:11" ht="15" customHeight="1">
      <c r="A6" s="17" t="s">
        <v>112</v>
      </c>
      <c r="B6" s="103"/>
      <c r="C6" s="45"/>
      <c r="D6" s="182"/>
      <c r="E6" s="175"/>
      <c r="F6" s="189"/>
      <c r="G6" s="175"/>
      <c r="H6" s="176"/>
      <c r="K6" s="32"/>
    </row>
    <row r="7" spans="3:8" ht="3" customHeight="1">
      <c r="C7" s="19"/>
      <c r="D7" s="35"/>
      <c r="E7" s="35"/>
      <c r="F7" s="35"/>
      <c r="G7" s="35"/>
      <c r="H7" s="35"/>
    </row>
    <row r="8" spans="3:8" ht="18" customHeight="1">
      <c r="C8" s="19"/>
      <c r="D8" s="185" t="s">
        <v>129</v>
      </c>
      <c r="E8" s="185"/>
      <c r="F8" s="185"/>
      <c r="G8" s="185"/>
      <c r="H8" s="185"/>
    </row>
    <row r="9" spans="1:8" ht="18" customHeight="1">
      <c r="A9" s="36" t="s">
        <v>111</v>
      </c>
      <c r="B9" s="36">
        <v>14</v>
      </c>
      <c r="C9" s="23" t="s">
        <v>125</v>
      </c>
      <c r="D9" s="37">
        <f>SUM(E9:H9)</f>
        <v>5273514</v>
      </c>
      <c r="E9" s="37">
        <v>2439248</v>
      </c>
      <c r="F9" s="37">
        <v>422692</v>
      </c>
      <c r="G9" s="128">
        <v>906543</v>
      </c>
      <c r="H9" s="37">
        <v>1505031</v>
      </c>
    </row>
    <row r="10" spans="2:8" ht="18" customHeight="1">
      <c r="B10" s="36">
        <v>15</v>
      </c>
      <c r="C10" s="23"/>
      <c r="D10" s="37">
        <f>SUM(E10:H10)</f>
        <v>5211108</v>
      </c>
      <c r="E10" s="37">
        <v>2409538</v>
      </c>
      <c r="F10" s="37">
        <v>435250</v>
      </c>
      <c r="G10" s="128">
        <v>916355</v>
      </c>
      <c r="H10" s="65">
        <v>1449965</v>
      </c>
    </row>
    <row r="11" spans="2:8" s="21" customFormat="1" ht="18" customHeight="1">
      <c r="B11" s="36">
        <v>16</v>
      </c>
      <c r="C11" s="38"/>
      <c r="D11" s="37">
        <f>SUM(E11:H11)</f>
        <v>5181091</v>
      </c>
      <c r="E11" s="37">
        <v>2406916</v>
      </c>
      <c r="F11" s="37">
        <v>465905</v>
      </c>
      <c r="G11" s="128">
        <v>965166</v>
      </c>
      <c r="H11" s="65">
        <v>1343104</v>
      </c>
    </row>
    <row r="12" spans="2:8" ht="18" customHeight="1">
      <c r="B12" s="36">
        <v>17</v>
      </c>
      <c r="C12" s="23"/>
      <c r="D12" s="37">
        <f>SUM(E12:H12)</f>
        <v>5096056</v>
      </c>
      <c r="E12" s="37">
        <v>2396928</v>
      </c>
      <c r="F12" s="37">
        <v>516295</v>
      </c>
      <c r="G12" s="128">
        <v>957364</v>
      </c>
      <c r="H12" s="65">
        <v>1225469</v>
      </c>
    </row>
    <row r="13" spans="2:8" s="21" customFormat="1" ht="18" customHeight="1">
      <c r="B13" s="51">
        <v>18</v>
      </c>
      <c r="C13" s="38"/>
      <c r="D13" s="39">
        <f>SUM(E13:H13)</f>
        <v>5048417</v>
      </c>
      <c r="E13" s="39">
        <v>2405412</v>
      </c>
      <c r="F13" s="39">
        <v>565467</v>
      </c>
      <c r="G13" s="136">
        <v>969667</v>
      </c>
      <c r="H13" s="127">
        <v>1107871</v>
      </c>
    </row>
    <row r="14" spans="3:8" ht="3.75" customHeight="1">
      <c r="C14" s="19"/>
      <c r="D14" s="24"/>
      <c r="E14" s="24"/>
      <c r="F14" s="24"/>
      <c r="G14" s="24"/>
      <c r="H14" s="24"/>
    </row>
    <row r="15" spans="3:8" ht="18" customHeight="1">
      <c r="C15" s="19"/>
      <c r="D15" s="184" t="s">
        <v>130</v>
      </c>
      <c r="E15" s="184"/>
      <c r="F15" s="184"/>
      <c r="G15" s="184"/>
      <c r="H15" s="184"/>
    </row>
    <row r="16" spans="1:8" ht="18" customHeight="1">
      <c r="A16" s="36" t="s">
        <v>111</v>
      </c>
      <c r="B16" s="36">
        <v>14</v>
      </c>
      <c r="C16" s="23" t="s">
        <v>140</v>
      </c>
      <c r="D16" s="37">
        <f>SUM(E16:H16)</f>
        <v>2305430</v>
      </c>
      <c r="E16" s="37">
        <v>1617064</v>
      </c>
      <c r="F16" s="37">
        <v>247913</v>
      </c>
      <c r="G16" s="128">
        <v>435012</v>
      </c>
      <c r="H16" s="37">
        <v>5441</v>
      </c>
    </row>
    <row r="17" spans="2:8" ht="18" customHeight="1">
      <c r="B17" s="36">
        <v>15</v>
      </c>
      <c r="C17" s="23"/>
      <c r="D17" s="37">
        <f>SUM(E17:H17)</f>
        <v>2275358</v>
      </c>
      <c r="E17" s="37">
        <v>1592324</v>
      </c>
      <c r="F17" s="37">
        <v>237899</v>
      </c>
      <c r="G17" s="128">
        <v>440252</v>
      </c>
      <c r="H17" s="37">
        <v>4883</v>
      </c>
    </row>
    <row r="18" spans="2:8" s="21" customFormat="1" ht="18" customHeight="1">
      <c r="B18" s="36">
        <v>16</v>
      </c>
      <c r="C18" s="23"/>
      <c r="D18" s="37">
        <f>SUM(E18:H18)</f>
        <v>2290018</v>
      </c>
      <c r="E18" s="37">
        <v>1605562</v>
      </c>
      <c r="F18" s="37">
        <v>230803</v>
      </c>
      <c r="G18" s="128">
        <v>449523</v>
      </c>
      <c r="H18" s="37">
        <v>4130</v>
      </c>
    </row>
    <row r="19" spans="2:8" ht="18" customHeight="1">
      <c r="B19" s="36">
        <v>17</v>
      </c>
      <c r="C19" s="23"/>
      <c r="D19" s="37">
        <f>SUM(E19:H19)</f>
        <v>2289223</v>
      </c>
      <c r="E19" s="37">
        <v>1623927</v>
      </c>
      <c r="F19" s="37">
        <v>218344</v>
      </c>
      <c r="G19" s="128">
        <v>443447</v>
      </c>
      <c r="H19" s="39">
        <v>3505</v>
      </c>
    </row>
    <row r="20" spans="2:8" s="21" customFormat="1" ht="18" customHeight="1">
      <c r="B20" s="51">
        <v>18</v>
      </c>
      <c r="C20" s="38"/>
      <c r="D20" s="39">
        <f>SUM(E20:H20)</f>
        <v>2264288</v>
      </c>
      <c r="E20" s="39">
        <v>1611647</v>
      </c>
      <c r="F20" s="39">
        <v>210670</v>
      </c>
      <c r="G20" s="136">
        <v>439157</v>
      </c>
      <c r="H20" s="39">
        <v>2814</v>
      </c>
    </row>
    <row r="21" spans="1:4" ht="4.5" customHeight="1">
      <c r="A21" s="12"/>
      <c r="B21" s="12"/>
      <c r="C21" s="19"/>
      <c r="D21" s="37"/>
    </row>
    <row r="22" spans="3:8" ht="3.75" customHeight="1">
      <c r="C22" s="27"/>
      <c r="D22" s="27"/>
      <c r="E22" s="27"/>
      <c r="F22" s="27"/>
      <c r="G22" s="27"/>
      <c r="H22" s="27"/>
    </row>
    <row r="23" s="30" customFormat="1" ht="11.25">
      <c r="A23" s="4" t="s">
        <v>152</v>
      </c>
    </row>
    <row r="24" s="30" customFormat="1" ht="11.25">
      <c r="A24" s="31" t="s">
        <v>159</v>
      </c>
    </row>
  </sheetData>
  <mergeCells count="9">
    <mergeCell ref="A1:H1"/>
    <mergeCell ref="D15:H15"/>
    <mergeCell ref="D8:H8"/>
    <mergeCell ref="G5:G6"/>
    <mergeCell ref="H5:H6"/>
    <mergeCell ref="D5:D6"/>
    <mergeCell ref="E5:E6"/>
    <mergeCell ref="F5:F6"/>
    <mergeCell ref="G3: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/>
  <dimension ref="A1:I16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10" customWidth="1"/>
    <col min="2" max="2" width="5.796875" style="10" bestFit="1" customWidth="1"/>
    <col min="3" max="3" width="7.3984375" style="10" customWidth="1"/>
    <col min="4" max="8" width="20.3984375" style="10" customWidth="1"/>
    <col min="9" max="9" width="27.59765625" style="10" customWidth="1"/>
    <col min="10" max="16384" width="9.19921875" style="10" customWidth="1"/>
  </cols>
  <sheetData>
    <row r="1" spans="1:8" ht="18" customHeight="1">
      <c r="A1" s="172" t="s">
        <v>32</v>
      </c>
      <c r="B1" s="172"/>
      <c r="C1" s="172"/>
      <c r="D1" s="172"/>
      <c r="E1" s="172"/>
      <c r="F1" s="172"/>
      <c r="G1" s="172"/>
      <c r="H1" s="172"/>
    </row>
    <row r="3" ht="12">
      <c r="H3" s="32" t="s">
        <v>10</v>
      </c>
    </row>
    <row r="4" spans="3:8" ht="3.75" customHeight="1">
      <c r="C4" s="2"/>
      <c r="D4" s="12"/>
      <c r="E4" s="12"/>
      <c r="F4" s="12"/>
      <c r="G4" s="12"/>
      <c r="H4" s="41"/>
    </row>
    <row r="5" spans="1:8" ht="15" customHeight="1">
      <c r="A5" s="26"/>
      <c r="B5" s="26"/>
      <c r="C5" s="112" t="s">
        <v>28</v>
      </c>
      <c r="D5" s="193" t="s">
        <v>29</v>
      </c>
      <c r="E5" s="193" t="s">
        <v>33</v>
      </c>
      <c r="F5" s="193" t="s">
        <v>34</v>
      </c>
      <c r="G5" s="193" t="s">
        <v>35</v>
      </c>
      <c r="H5" s="191" t="s">
        <v>36</v>
      </c>
    </row>
    <row r="6" spans="1:8" ht="15" customHeight="1">
      <c r="A6" s="17" t="s">
        <v>112</v>
      </c>
      <c r="B6" s="103"/>
      <c r="C6" s="45"/>
      <c r="D6" s="194"/>
      <c r="E6" s="194"/>
      <c r="F6" s="194"/>
      <c r="G6" s="194"/>
      <c r="H6" s="192"/>
    </row>
    <row r="7" ht="3.75" customHeight="1">
      <c r="C7" s="19"/>
    </row>
    <row r="8" spans="1:9" ht="18" customHeight="1">
      <c r="A8" s="36" t="s">
        <v>144</v>
      </c>
      <c r="B8" s="36">
        <v>14</v>
      </c>
      <c r="C8" s="23" t="s">
        <v>145</v>
      </c>
      <c r="D8" s="33">
        <v>30166</v>
      </c>
      <c r="E8" s="33">
        <v>3309</v>
      </c>
      <c r="F8" s="33">
        <v>16807</v>
      </c>
      <c r="G8" s="33">
        <v>4166</v>
      </c>
      <c r="H8" s="33">
        <v>5884</v>
      </c>
      <c r="I8" s="22"/>
    </row>
    <row r="9" spans="2:9" ht="18" customHeight="1">
      <c r="B9" s="36">
        <v>15</v>
      </c>
      <c r="C9" s="23"/>
      <c r="D9" s="33">
        <v>30200</v>
      </c>
      <c r="E9" s="33">
        <v>3522</v>
      </c>
      <c r="F9" s="33">
        <v>16529</v>
      </c>
      <c r="G9" s="33">
        <v>4265</v>
      </c>
      <c r="H9" s="33">
        <v>5885</v>
      </c>
      <c r="I9" s="22"/>
    </row>
    <row r="10" spans="2:9" s="21" customFormat="1" ht="18" customHeight="1">
      <c r="B10" s="36">
        <v>16</v>
      </c>
      <c r="C10" s="38"/>
      <c r="D10" s="33">
        <v>30590</v>
      </c>
      <c r="E10" s="33">
        <v>3642</v>
      </c>
      <c r="F10" s="33">
        <v>16199</v>
      </c>
      <c r="G10" s="33">
        <v>5044</v>
      </c>
      <c r="H10" s="33">
        <v>5706</v>
      </c>
      <c r="I10" s="22"/>
    </row>
    <row r="11" spans="2:9" ht="18" customHeight="1">
      <c r="B11" s="36">
        <v>17</v>
      </c>
      <c r="C11" s="23"/>
      <c r="D11" s="33">
        <v>31444</v>
      </c>
      <c r="E11" s="33">
        <v>3892</v>
      </c>
      <c r="F11" s="33">
        <v>16178</v>
      </c>
      <c r="G11" s="33">
        <v>5154</v>
      </c>
      <c r="H11" s="33">
        <v>6220</v>
      </c>
      <c r="I11" s="22"/>
    </row>
    <row r="12" spans="2:9" s="21" customFormat="1" ht="18" customHeight="1">
      <c r="B12" s="51">
        <v>18</v>
      </c>
      <c r="C12" s="38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/>
    </row>
    <row r="13" spans="1:8" ht="4.5" customHeight="1">
      <c r="A13" s="12"/>
      <c r="B13" s="12"/>
      <c r="C13" s="111"/>
      <c r="D13" s="2"/>
      <c r="E13" s="2"/>
      <c r="F13" s="2"/>
      <c r="G13" s="2"/>
      <c r="H13" s="2"/>
    </row>
    <row r="14" spans="3:8" ht="3.75" customHeight="1">
      <c r="C14" s="27"/>
      <c r="D14" s="27"/>
      <c r="E14" s="27"/>
      <c r="F14" s="27"/>
      <c r="G14" s="27"/>
      <c r="H14" s="27"/>
    </row>
    <row r="15" spans="1:3" s="30" customFormat="1" ht="12">
      <c r="A15" s="30" t="s">
        <v>37</v>
      </c>
      <c r="B15" s="10"/>
      <c r="C15" s="19"/>
    </row>
    <row r="16" ht="12">
      <c r="A16" s="31" t="s">
        <v>154</v>
      </c>
    </row>
  </sheetData>
  <mergeCells count="6">
    <mergeCell ref="A1:H1"/>
    <mergeCell ref="H5:H6"/>
    <mergeCell ref="D5:D6"/>
    <mergeCell ref="E5:E6"/>
    <mergeCell ref="F5:F6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6"/>
  <dimension ref="A1:H15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10" customWidth="1"/>
    <col min="2" max="2" width="5.796875" style="10" bestFit="1" customWidth="1"/>
    <col min="3" max="3" width="7.3984375" style="10" customWidth="1"/>
    <col min="4" max="7" width="25" style="10" customWidth="1"/>
    <col min="8" max="16384" width="9.19921875" style="10" customWidth="1"/>
  </cols>
  <sheetData>
    <row r="1" spans="1:8" ht="18" customHeight="1">
      <c r="A1" s="172" t="s">
        <v>131</v>
      </c>
      <c r="B1" s="172"/>
      <c r="C1" s="172"/>
      <c r="D1" s="172"/>
      <c r="E1" s="172"/>
      <c r="F1" s="172"/>
      <c r="G1" s="172"/>
      <c r="H1" s="113"/>
    </row>
    <row r="3" ht="12">
      <c r="G3" s="11" t="s">
        <v>38</v>
      </c>
    </row>
    <row r="4" spans="3:7" ht="3.75" customHeight="1">
      <c r="C4" s="2"/>
      <c r="D4" s="12"/>
      <c r="E4" s="12"/>
      <c r="F4" s="12"/>
      <c r="G4" s="13"/>
    </row>
    <row r="5" spans="1:7" ht="15" customHeight="1">
      <c r="A5" s="26"/>
      <c r="B5" s="26"/>
      <c r="C5" s="112" t="s">
        <v>28</v>
      </c>
      <c r="D5" s="159" t="s">
        <v>114</v>
      </c>
      <c r="E5" s="160"/>
      <c r="F5" s="161" t="s">
        <v>115</v>
      </c>
      <c r="G5" s="159"/>
    </row>
    <row r="6" spans="1:7" ht="15" customHeight="1">
      <c r="A6" s="17" t="s">
        <v>112</v>
      </c>
      <c r="B6" s="103"/>
      <c r="C6" s="45"/>
      <c r="D6" s="42" t="s">
        <v>39</v>
      </c>
      <c r="E6" s="43" t="s">
        <v>40</v>
      </c>
      <c r="F6" s="43" t="s">
        <v>39</v>
      </c>
      <c r="G6" s="42" t="s">
        <v>40</v>
      </c>
    </row>
    <row r="7" ht="3.75" customHeight="1">
      <c r="C7" s="19"/>
    </row>
    <row r="8" spans="1:7" ht="18" customHeight="1">
      <c r="A8" s="36" t="s">
        <v>142</v>
      </c>
      <c r="B8" s="36">
        <v>14</v>
      </c>
      <c r="C8" s="23" t="s">
        <v>143</v>
      </c>
      <c r="D8" s="33">
        <v>8985</v>
      </c>
      <c r="E8" s="33">
        <v>82417</v>
      </c>
      <c r="F8" s="33">
        <v>24761</v>
      </c>
      <c r="G8" s="33">
        <v>153920</v>
      </c>
    </row>
    <row r="9" spans="2:7" ht="18" customHeight="1">
      <c r="B9" s="36">
        <v>15</v>
      </c>
      <c r="C9" s="23"/>
      <c r="D9" s="33">
        <v>7904</v>
      </c>
      <c r="E9" s="33">
        <v>71401</v>
      </c>
      <c r="F9" s="33">
        <v>22270</v>
      </c>
      <c r="G9" s="33">
        <v>149682</v>
      </c>
    </row>
    <row r="10" spans="2:7" s="21" customFormat="1" ht="18" customHeight="1">
      <c r="B10" s="36">
        <v>16</v>
      </c>
      <c r="C10" s="38"/>
      <c r="D10" s="33">
        <v>7298</v>
      </c>
      <c r="E10" s="33">
        <v>61000</v>
      </c>
      <c r="F10" s="33">
        <v>21362</v>
      </c>
      <c r="G10" s="33">
        <v>146088</v>
      </c>
    </row>
    <row r="11" spans="2:7" ht="18" customHeight="1">
      <c r="B11" s="36">
        <v>17</v>
      </c>
      <c r="C11" s="23"/>
      <c r="D11" s="33">
        <v>6622</v>
      </c>
      <c r="E11" s="33">
        <v>59317</v>
      </c>
      <c r="F11" s="33">
        <v>19905</v>
      </c>
      <c r="G11" s="33">
        <v>140213</v>
      </c>
    </row>
    <row r="12" spans="2:7" s="21" customFormat="1" ht="18" customHeight="1">
      <c r="B12" s="51">
        <v>18</v>
      </c>
      <c r="C12" s="38"/>
      <c r="D12" s="40">
        <v>7978</v>
      </c>
      <c r="E12" s="40">
        <v>73367</v>
      </c>
      <c r="F12" s="40">
        <v>20713</v>
      </c>
      <c r="G12" s="40">
        <v>150702</v>
      </c>
    </row>
    <row r="13" spans="1:3" ht="3.75" customHeight="1">
      <c r="A13" s="12"/>
      <c r="B13" s="12"/>
      <c r="C13" s="111"/>
    </row>
    <row r="14" spans="3:7" ht="4.5" customHeight="1">
      <c r="C14" s="27"/>
      <c r="D14" s="27"/>
      <c r="E14" s="27"/>
      <c r="F14" s="27"/>
      <c r="G14" s="27"/>
    </row>
    <row r="15" spans="1:3" s="30" customFormat="1" ht="12">
      <c r="A15" s="30" t="s">
        <v>41</v>
      </c>
      <c r="B15" s="10"/>
      <c r="C15" s="19"/>
    </row>
  </sheetData>
  <mergeCells count="3">
    <mergeCell ref="D5:E5"/>
    <mergeCell ref="F5:G5"/>
    <mergeCell ref="A1:G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7"/>
  <dimension ref="A1:H27"/>
  <sheetViews>
    <sheetView workbookViewId="0" topLeftCell="A1">
      <selection activeCell="A1" sqref="A1"/>
    </sheetView>
  </sheetViews>
  <sheetFormatPr defaultColWidth="9.59765625" defaultRowHeight="13.5"/>
  <cols>
    <col min="1" max="1" width="17.796875" style="10" customWidth="1"/>
    <col min="2" max="6" width="17.59765625" style="10" customWidth="1"/>
    <col min="7" max="7" width="17" style="10" customWidth="1"/>
    <col min="8" max="8" width="16.59765625" style="10" customWidth="1"/>
    <col min="9" max="16384" width="9.19921875" style="10" customWidth="1"/>
  </cols>
  <sheetData>
    <row r="1" spans="1:7" s="34" customFormat="1" ht="15.75" customHeight="1">
      <c r="A1" s="172" t="s">
        <v>42</v>
      </c>
      <c r="B1" s="172"/>
      <c r="C1" s="172"/>
      <c r="D1" s="172"/>
      <c r="E1" s="172"/>
      <c r="F1" s="172"/>
      <c r="G1" s="172"/>
    </row>
    <row r="3" ht="12">
      <c r="G3" s="11" t="s">
        <v>10</v>
      </c>
    </row>
    <row r="4" spans="1:7" ht="4.5" customHeight="1">
      <c r="A4" s="12"/>
      <c r="B4" s="12"/>
      <c r="C4" s="12"/>
      <c r="D4" s="12"/>
      <c r="E4" s="12"/>
      <c r="F4" s="12"/>
      <c r="G4" s="13"/>
    </row>
    <row r="5" spans="1:7" ht="15" customHeight="1">
      <c r="A5" s="115" t="s">
        <v>28</v>
      </c>
      <c r="B5" s="149" t="s">
        <v>12</v>
      </c>
      <c r="C5" s="149" t="s">
        <v>43</v>
      </c>
      <c r="D5" s="149" t="s">
        <v>44</v>
      </c>
      <c r="E5" s="149" t="s">
        <v>11</v>
      </c>
      <c r="F5" s="149" t="s">
        <v>45</v>
      </c>
      <c r="G5" s="147" t="s">
        <v>46</v>
      </c>
    </row>
    <row r="6" spans="1:7" ht="15" customHeight="1">
      <c r="A6" s="114" t="s">
        <v>31</v>
      </c>
      <c r="B6" s="150"/>
      <c r="C6" s="150"/>
      <c r="D6" s="150"/>
      <c r="E6" s="150"/>
      <c r="F6" s="150"/>
      <c r="G6" s="148"/>
    </row>
    <row r="7" ht="3.75" customHeight="1">
      <c r="A7" s="19"/>
    </row>
    <row r="8" spans="1:5" ht="12" customHeight="1">
      <c r="A8" s="19"/>
      <c r="D8" s="162" t="s">
        <v>47</v>
      </c>
      <c r="E8" s="162"/>
    </row>
    <row r="9" spans="1:7" ht="12" customHeight="1">
      <c r="A9" s="23" t="s">
        <v>146</v>
      </c>
      <c r="B9" s="24">
        <v>60308</v>
      </c>
      <c r="C9" s="24">
        <v>42241</v>
      </c>
      <c r="D9" s="24">
        <v>545</v>
      </c>
      <c r="E9" s="24">
        <v>7419</v>
      </c>
      <c r="F9" s="24">
        <v>5994</v>
      </c>
      <c r="G9" s="24">
        <v>4108</v>
      </c>
    </row>
    <row r="10" spans="1:7" ht="12" customHeight="1">
      <c r="A10" s="23">
        <v>15</v>
      </c>
      <c r="B10" s="24">
        <v>58183</v>
      </c>
      <c r="C10" s="24">
        <v>39723</v>
      </c>
      <c r="D10" s="24">
        <v>505</v>
      </c>
      <c r="E10" s="24">
        <v>7945</v>
      </c>
      <c r="F10" s="24">
        <v>6017</v>
      </c>
      <c r="G10" s="24">
        <v>3991</v>
      </c>
    </row>
    <row r="11" spans="1:8" s="21" customFormat="1" ht="12" customHeight="1">
      <c r="A11" s="23">
        <v>16</v>
      </c>
      <c r="B11" s="24">
        <v>55552</v>
      </c>
      <c r="C11" s="24">
        <v>37392</v>
      </c>
      <c r="D11" s="24">
        <v>496</v>
      </c>
      <c r="E11" s="24">
        <v>8241</v>
      </c>
      <c r="F11" s="24">
        <v>5775</v>
      </c>
      <c r="G11" s="24">
        <v>3648</v>
      </c>
      <c r="H11" s="22"/>
    </row>
    <row r="12" spans="1:8" ht="12" customHeight="1">
      <c r="A12" s="23">
        <v>17</v>
      </c>
      <c r="B12" s="24">
        <v>53424</v>
      </c>
      <c r="C12" s="24">
        <v>35343</v>
      </c>
      <c r="D12" s="24">
        <v>476</v>
      </c>
      <c r="E12" s="24">
        <v>8448</v>
      </c>
      <c r="F12" s="24">
        <v>5651</v>
      </c>
      <c r="G12" s="24">
        <v>3504</v>
      </c>
      <c r="H12" s="24"/>
    </row>
    <row r="13" spans="1:8" s="21" customFormat="1" ht="12" customHeight="1">
      <c r="A13" s="38">
        <v>18</v>
      </c>
      <c r="B13" s="22">
        <v>49366</v>
      </c>
      <c r="C13" s="22">
        <v>32301</v>
      </c>
      <c r="D13" s="22">
        <v>430</v>
      </c>
      <c r="E13" s="22">
        <v>8326</v>
      </c>
      <c r="F13" s="22">
        <v>5271</v>
      </c>
      <c r="G13" s="22">
        <v>3036</v>
      </c>
      <c r="H13" s="22"/>
    </row>
    <row r="14" ht="9" customHeight="1">
      <c r="A14" s="19"/>
    </row>
    <row r="15" spans="1:5" ht="12" customHeight="1">
      <c r="A15" s="19"/>
      <c r="D15" s="162" t="s">
        <v>9</v>
      </c>
      <c r="E15" s="162"/>
    </row>
    <row r="16" spans="1:7" ht="12" customHeight="1">
      <c r="A16" s="23" t="s">
        <v>146</v>
      </c>
      <c r="B16" s="44">
        <v>18403</v>
      </c>
      <c r="C16" s="24">
        <v>13136</v>
      </c>
      <c r="D16" s="24">
        <v>512</v>
      </c>
      <c r="E16" s="24">
        <v>1844</v>
      </c>
      <c r="F16" s="24">
        <v>1169</v>
      </c>
      <c r="G16" s="24">
        <v>1741</v>
      </c>
    </row>
    <row r="17" spans="1:7" ht="12" customHeight="1">
      <c r="A17" s="23">
        <v>15</v>
      </c>
      <c r="B17" s="44">
        <v>18847</v>
      </c>
      <c r="C17" s="24">
        <v>13432</v>
      </c>
      <c r="D17" s="24">
        <v>443</v>
      </c>
      <c r="E17" s="24">
        <v>1862</v>
      </c>
      <c r="F17" s="24">
        <v>1447</v>
      </c>
      <c r="G17" s="24">
        <v>1660</v>
      </c>
    </row>
    <row r="18" spans="1:8" s="21" customFormat="1" ht="12" customHeight="1">
      <c r="A18" s="23">
        <v>16</v>
      </c>
      <c r="B18" s="44">
        <v>17263</v>
      </c>
      <c r="C18" s="24">
        <v>12597</v>
      </c>
      <c r="D18" s="24">
        <v>408</v>
      </c>
      <c r="E18" s="24">
        <v>1734</v>
      </c>
      <c r="F18" s="24">
        <v>1148</v>
      </c>
      <c r="G18" s="24">
        <v>1374</v>
      </c>
      <c r="H18" s="22"/>
    </row>
    <row r="19" spans="1:8" ht="12" customHeight="1">
      <c r="A19" s="23">
        <v>17</v>
      </c>
      <c r="B19" s="44">
        <v>16295</v>
      </c>
      <c r="C19" s="24">
        <v>11626</v>
      </c>
      <c r="D19" s="24">
        <v>391</v>
      </c>
      <c r="E19" s="24">
        <v>1627</v>
      </c>
      <c r="F19" s="24">
        <v>1211</v>
      </c>
      <c r="G19" s="24">
        <v>1439</v>
      </c>
      <c r="H19" s="24"/>
    </row>
    <row r="20" spans="1:8" s="21" customFormat="1" ht="12" customHeight="1">
      <c r="A20" s="38">
        <v>18</v>
      </c>
      <c r="B20" s="129">
        <v>12387</v>
      </c>
      <c r="C20" s="22">
        <v>8877</v>
      </c>
      <c r="D20" s="22">
        <v>333</v>
      </c>
      <c r="E20" s="22">
        <v>1366</v>
      </c>
      <c r="F20" s="22">
        <v>855</v>
      </c>
      <c r="G20" s="22">
        <v>954</v>
      </c>
      <c r="H20" s="22"/>
    </row>
    <row r="21" ht="4.5" customHeight="1">
      <c r="A21" s="19"/>
    </row>
    <row r="22" spans="1:7" ht="5.25" customHeight="1">
      <c r="A22" s="27"/>
      <c r="B22" s="27"/>
      <c r="C22" s="27"/>
      <c r="D22" s="27"/>
      <c r="E22" s="27"/>
      <c r="F22" s="27"/>
      <c r="G22" s="27"/>
    </row>
    <row r="23" s="30" customFormat="1" ht="11.25">
      <c r="A23" s="30" t="s">
        <v>48</v>
      </c>
    </row>
    <row r="24" ht="12">
      <c r="E24" s="24"/>
    </row>
    <row r="27" spans="1:7" s="34" customFormat="1" ht="18" customHeight="1">
      <c r="A27" s="172" t="s">
        <v>117</v>
      </c>
      <c r="B27" s="172"/>
      <c r="C27" s="172"/>
      <c r="D27" s="172"/>
      <c r="E27" s="172"/>
      <c r="F27" s="172"/>
      <c r="G27" s="172"/>
    </row>
  </sheetData>
  <mergeCells count="10">
    <mergeCell ref="D15:E15"/>
    <mergeCell ref="D8:E8"/>
    <mergeCell ref="A1:G1"/>
    <mergeCell ref="A27:G27"/>
    <mergeCell ref="G5:G6"/>
    <mergeCell ref="F5:F6"/>
    <mergeCell ref="E5:E6"/>
    <mergeCell ref="D5:D6"/>
    <mergeCell ref="C5:C6"/>
    <mergeCell ref="B5:B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9"/>
  <dimension ref="A1:J15"/>
  <sheetViews>
    <sheetView zoomScaleSheetLayoutView="75" workbookViewId="0" topLeftCell="A1">
      <selection activeCell="A1" sqref="A1"/>
    </sheetView>
  </sheetViews>
  <sheetFormatPr defaultColWidth="9.59765625" defaultRowHeight="13.5"/>
  <cols>
    <col min="1" max="1" width="14" style="10" customWidth="1"/>
    <col min="2" max="2" width="12.19921875" style="10" customWidth="1"/>
    <col min="3" max="3" width="13" style="10" customWidth="1"/>
    <col min="4" max="4" width="11.19921875" style="10" customWidth="1"/>
    <col min="5" max="5" width="12.19921875" style="10" customWidth="1"/>
    <col min="6" max="6" width="13.19921875" style="10" customWidth="1"/>
    <col min="7" max="7" width="12" style="10" customWidth="1"/>
    <col min="8" max="9" width="12.19921875" style="10" customWidth="1"/>
    <col min="10" max="10" width="12" style="10" customWidth="1"/>
    <col min="11" max="16384" width="9.19921875" style="10" customWidth="1"/>
  </cols>
  <sheetData>
    <row r="1" spans="1:10" ht="17.25">
      <c r="A1" s="172" t="s">
        <v>49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ht="12">
      <c r="J3" s="8" t="s">
        <v>10</v>
      </c>
    </row>
    <row r="4" spans="1:10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>
      <c r="A5" s="14" t="s">
        <v>28</v>
      </c>
      <c r="B5" s="142" t="s">
        <v>12</v>
      </c>
      <c r="C5" s="140"/>
      <c r="D5" s="140"/>
      <c r="E5" s="140" t="s">
        <v>50</v>
      </c>
      <c r="F5" s="140"/>
      <c r="G5" s="140"/>
      <c r="H5" s="140" t="s">
        <v>51</v>
      </c>
      <c r="I5" s="140"/>
      <c r="J5" s="141"/>
    </row>
    <row r="6" spans="1:10" ht="15" customHeight="1">
      <c r="A6" s="45" t="s">
        <v>31</v>
      </c>
      <c r="B6" s="46" t="s">
        <v>52</v>
      </c>
      <c r="C6" s="18" t="s">
        <v>53</v>
      </c>
      <c r="D6" s="18" t="s">
        <v>54</v>
      </c>
      <c r="E6" s="18" t="s">
        <v>52</v>
      </c>
      <c r="F6" s="18" t="s">
        <v>53</v>
      </c>
      <c r="G6" s="18" t="s">
        <v>54</v>
      </c>
      <c r="H6" s="18" t="s">
        <v>52</v>
      </c>
      <c r="I6" s="18" t="s">
        <v>53</v>
      </c>
      <c r="J6" s="47" t="s">
        <v>54</v>
      </c>
    </row>
    <row r="7" ht="3.75" customHeight="1">
      <c r="A7" s="19"/>
    </row>
    <row r="8" spans="1:10" ht="13.5" customHeight="1">
      <c r="A8" s="23" t="s">
        <v>147</v>
      </c>
      <c r="B8" s="48">
        <f aca="true" t="shared" si="0" ref="B8:D11">SUM(E8,H8)</f>
        <v>102498</v>
      </c>
      <c r="C8" s="48">
        <f t="shared" si="0"/>
        <v>1177590</v>
      </c>
      <c r="D8" s="48">
        <f t="shared" si="0"/>
        <v>12267</v>
      </c>
      <c r="E8" s="48">
        <v>65806</v>
      </c>
      <c r="F8" s="48">
        <v>1070073</v>
      </c>
      <c r="G8" s="48">
        <v>11678</v>
      </c>
      <c r="H8" s="48">
        <v>36692</v>
      </c>
      <c r="I8" s="48">
        <v>107517</v>
      </c>
      <c r="J8" s="48">
        <v>589</v>
      </c>
    </row>
    <row r="9" spans="1:10" ht="13.5" customHeight="1">
      <c r="A9" s="23">
        <v>15</v>
      </c>
      <c r="B9" s="48">
        <f t="shared" si="0"/>
        <v>85794</v>
      </c>
      <c r="C9" s="48">
        <f t="shared" si="0"/>
        <v>943726</v>
      </c>
      <c r="D9" s="48">
        <f t="shared" si="0"/>
        <v>10411</v>
      </c>
      <c r="E9" s="48">
        <v>57797</v>
      </c>
      <c r="F9" s="48">
        <v>864108</v>
      </c>
      <c r="G9" s="48">
        <v>9974</v>
      </c>
      <c r="H9" s="48">
        <v>27997</v>
      </c>
      <c r="I9" s="48">
        <v>79618</v>
      </c>
      <c r="J9" s="48">
        <v>437</v>
      </c>
    </row>
    <row r="10" spans="1:10" s="21" customFormat="1" ht="13.5" customHeight="1">
      <c r="A10" s="66">
        <v>16</v>
      </c>
      <c r="B10" s="48">
        <f t="shared" si="0"/>
        <v>79880</v>
      </c>
      <c r="C10" s="48">
        <f t="shared" si="0"/>
        <v>811927</v>
      </c>
      <c r="D10" s="48">
        <f t="shared" si="0"/>
        <v>10997</v>
      </c>
      <c r="E10" s="48">
        <v>54449</v>
      </c>
      <c r="F10" s="48">
        <v>740080</v>
      </c>
      <c r="G10" s="48">
        <v>10610</v>
      </c>
      <c r="H10" s="49">
        <v>25431</v>
      </c>
      <c r="I10" s="49">
        <v>71847</v>
      </c>
      <c r="J10" s="49">
        <v>387</v>
      </c>
    </row>
    <row r="11" spans="1:10" ht="13.5" customHeight="1">
      <c r="A11" s="66">
        <v>17</v>
      </c>
      <c r="B11" s="48">
        <f t="shared" si="0"/>
        <v>79600</v>
      </c>
      <c r="C11" s="48">
        <f t="shared" si="0"/>
        <v>760996</v>
      </c>
      <c r="D11" s="48">
        <f t="shared" si="0"/>
        <v>12434</v>
      </c>
      <c r="E11" s="48">
        <v>57284</v>
      </c>
      <c r="F11" s="48">
        <v>697094</v>
      </c>
      <c r="G11" s="48">
        <v>12082</v>
      </c>
      <c r="H11" s="49">
        <v>22316</v>
      </c>
      <c r="I11" s="49">
        <v>63902</v>
      </c>
      <c r="J11" s="49">
        <v>352</v>
      </c>
    </row>
    <row r="12" spans="1:10" s="21" customFormat="1" ht="13.5" customHeight="1">
      <c r="A12" s="64">
        <v>18</v>
      </c>
      <c r="B12" s="130">
        <f>SUM(E12,H12)</f>
        <v>72522</v>
      </c>
      <c r="C12" s="130">
        <f>SUM(F12,I12)</f>
        <v>704892</v>
      </c>
      <c r="D12" s="130">
        <f>SUM(G12,J12)</f>
        <v>11130</v>
      </c>
      <c r="E12" s="130">
        <v>55737</v>
      </c>
      <c r="F12" s="130">
        <v>655282</v>
      </c>
      <c r="G12" s="130">
        <v>10878</v>
      </c>
      <c r="H12" s="131">
        <v>16785</v>
      </c>
      <c r="I12" s="131">
        <v>49610</v>
      </c>
      <c r="J12" s="131">
        <v>252</v>
      </c>
    </row>
    <row r="13" ht="4.5" customHeight="1">
      <c r="A13" s="19"/>
    </row>
    <row r="14" spans="1:1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="30" customFormat="1" ht="11.25">
      <c r="A15" s="4" t="s">
        <v>160</v>
      </c>
    </row>
  </sheetData>
  <mergeCells count="4">
    <mergeCell ref="A1:J1"/>
    <mergeCell ref="H5:J5"/>
    <mergeCell ref="B5:D5"/>
    <mergeCell ref="E5:G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K15"/>
  <sheetViews>
    <sheetView workbookViewId="0" topLeftCell="A1">
      <selection activeCell="A1" sqref="A1"/>
    </sheetView>
  </sheetViews>
  <sheetFormatPr defaultColWidth="9.59765625" defaultRowHeight="13.5"/>
  <cols>
    <col min="1" max="1" width="16" style="10" customWidth="1"/>
    <col min="2" max="3" width="10.19921875" style="10" customWidth="1"/>
    <col min="4" max="4" width="10.3984375" style="10" customWidth="1"/>
    <col min="5" max="9" width="11.19921875" style="10" customWidth="1"/>
    <col min="10" max="10" width="11" style="10" customWidth="1"/>
    <col min="11" max="11" width="11.19921875" style="10" customWidth="1"/>
    <col min="12" max="16384" width="9.19921875" style="10" customWidth="1"/>
  </cols>
  <sheetData>
    <row r="1" spans="1:11" s="34" customFormat="1" ht="18" customHeight="1">
      <c r="A1" s="172" t="s">
        <v>107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4" customFormat="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ht="12">
      <c r="K3" s="11" t="s">
        <v>10</v>
      </c>
    </row>
    <row r="4" spans="1:11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1" t="s">
        <v>28</v>
      </c>
      <c r="B5" s="143" t="s">
        <v>55</v>
      </c>
      <c r="C5" s="186" t="s">
        <v>56</v>
      </c>
      <c r="D5" s="186" t="s">
        <v>57</v>
      </c>
      <c r="E5" s="186" t="s">
        <v>58</v>
      </c>
      <c r="F5" s="186" t="s">
        <v>59</v>
      </c>
      <c r="G5" s="186" t="s">
        <v>60</v>
      </c>
      <c r="H5" s="141" t="s">
        <v>61</v>
      </c>
      <c r="I5" s="144"/>
      <c r="J5" s="144"/>
      <c r="K5" s="144"/>
    </row>
    <row r="6" spans="1:11" ht="15" customHeight="1">
      <c r="A6" s="103" t="s">
        <v>31</v>
      </c>
      <c r="B6" s="175"/>
      <c r="C6" s="175"/>
      <c r="D6" s="175"/>
      <c r="E6" s="175"/>
      <c r="F6" s="175"/>
      <c r="G6" s="175"/>
      <c r="H6" s="18" t="s">
        <v>62</v>
      </c>
      <c r="I6" s="18" t="s">
        <v>63</v>
      </c>
      <c r="J6" s="18" t="s">
        <v>64</v>
      </c>
      <c r="K6" s="47" t="s">
        <v>6</v>
      </c>
    </row>
    <row r="7" ht="6" customHeight="1">
      <c r="A7" s="19"/>
    </row>
    <row r="8" spans="1:11" ht="15" customHeight="1">
      <c r="A8" s="23" t="s">
        <v>148</v>
      </c>
      <c r="B8" s="36">
        <v>1</v>
      </c>
      <c r="C8" s="36">
        <v>22</v>
      </c>
      <c r="D8" s="69">
        <v>888</v>
      </c>
      <c r="E8" s="50">
        <v>68772</v>
      </c>
      <c r="F8" s="50">
        <v>8878</v>
      </c>
      <c r="G8" s="50">
        <v>41433</v>
      </c>
      <c r="H8" s="50">
        <v>115733</v>
      </c>
      <c r="I8" s="50">
        <v>25482</v>
      </c>
      <c r="J8" s="50">
        <v>87190</v>
      </c>
      <c r="K8" s="50">
        <v>3061</v>
      </c>
    </row>
    <row r="9" spans="1:11" ht="15" customHeight="1">
      <c r="A9" s="23">
        <v>15</v>
      </c>
      <c r="B9" s="36">
        <v>1</v>
      </c>
      <c r="C9" s="36">
        <v>22</v>
      </c>
      <c r="D9" s="69">
        <v>859</v>
      </c>
      <c r="E9" s="50">
        <v>69120</v>
      </c>
      <c r="F9" s="50">
        <v>9052</v>
      </c>
      <c r="G9" s="50">
        <v>44262</v>
      </c>
      <c r="H9" s="50">
        <v>118922</v>
      </c>
      <c r="I9" s="50">
        <v>27403</v>
      </c>
      <c r="J9" s="50">
        <v>88586</v>
      </c>
      <c r="K9" s="50">
        <v>2933</v>
      </c>
    </row>
    <row r="10" spans="1:11" s="21" customFormat="1" ht="15" customHeight="1">
      <c r="A10" s="23">
        <v>16</v>
      </c>
      <c r="B10" s="36">
        <v>1</v>
      </c>
      <c r="C10" s="36">
        <v>22</v>
      </c>
      <c r="D10" s="69">
        <v>1175</v>
      </c>
      <c r="E10" s="50">
        <v>69471</v>
      </c>
      <c r="F10" s="50">
        <v>6094</v>
      </c>
      <c r="G10" s="50">
        <v>45992</v>
      </c>
      <c r="H10" s="50">
        <v>118477</v>
      </c>
      <c r="I10" s="50">
        <v>27475</v>
      </c>
      <c r="J10" s="50">
        <v>88067</v>
      </c>
      <c r="K10" s="50">
        <v>2935</v>
      </c>
    </row>
    <row r="11" spans="1:11" ht="15" customHeight="1">
      <c r="A11" s="23">
        <v>17</v>
      </c>
      <c r="B11" s="36">
        <v>1</v>
      </c>
      <c r="C11" s="36">
        <v>18</v>
      </c>
      <c r="D11" s="73">
        <v>826</v>
      </c>
      <c r="E11" s="50">
        <v>65129</v>
      </c>
      <c r="F11" s="50">
        <v>6372</v>
      </c>
      <c r="G11" s="50">
        <v>48343</v>
      </c>
      <c r="H11" s="50">
        <v>116609</v>
      </c>
      <c r="I11" s="50">
        <v>28638</v>
      </c>
      <c r="J11" s="50">
        <v>85401</v>
      </c>
      <c r="K11" s="50">
        <v>2570</v>
      </c>
    </row>
    <row r="12" spans="1:11" s="21" customFormat="1" ht="15" customHeight="1">
      <c r="A12" s="38">
        <v>18</v>
      </c>
      <c r="B12" s="51">
        <v>1</v>
      </c>
      <c r="C12" s="51">
        <v>18</v>
      </c>
      <c r="D12" s="132">
        <v>960</v>
      </c>
      <c r="E12" s="133">
        <v>67013</v>
      </c>
      <c r="F12" s="133">
        <v>5388</v>
      </c>
      <c r="G12" s="133">
        <v>51800</v>
      </c>
      <c r="H12" s="133">
        <v>120708</v>
      </c>
      <c r="I12" s="133">
        <v>28163</v>
      </c>
      <c r="J12" s="133">
        <v>90191</v>
      </c>
      <c r="K12" s="133">
        <v>2354</v>
      </c>
    </row>
    <row r="13" ht="4.5" customHeight="1">
      <c r="A13" s="19"/>
    </row>
    <row r="14" spans="1:11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="30" customFormat="1" ht="11.25">
      <c r="A15" s="30" t="s">
        <v>108</v>
      </c>
    </row>
  </sheetData>
  <mergeCells count="8">
    <mergeCell ref="A1:K1"/>
    <mergeCell ref="B5:B6"/>
    <mergeCell ref="C5:C6"/>
    <mergeCell ref="H5:K5"/>
    <mergeCell ref="D5:D6"/>
    <mergeCell ref="E5:E6"/>
    <mergeCell ref="F5:F6"/>
    <mergeCell ref="G5:G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9"/>
  <dimension ref="A1:L34"/>
  <sheetViews>
    <sheetView workbookViewId="0" topLeftCell="A1">
      <selection activeCell="A1" sqref="A1"/>
    </sheetView>
  </sheetViews>
  <sheetFormatPr defaultColWidth="9.59765625" defaultRowHeight="13.5"/>
  <cols>
    <col min="1" max="1" width="4" style="77" customWidth="1"/>
    <col min="2" max="2" width="24.3984375" style="77" customWidth="1"/>
    <col min="3" max="12" width="9.796875" style="77" customWidth="1"/>
    <col min="13" max="16384" width="9.19921875" style="77" customWidth="1"/>
  </cols>
  <sheetData>
    <row r="1" spans="1:12" s="76" customFormat="1" ht="18" customHeigh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ht="12" customHeight="1"/>
    <row r="3" spans="5:12" s="78" customFormat="1" ht="12" customHeight="1">
      <c r="E3" s="204"/>
      <c r="F3" s="204"/>
      <c r="G3" s="204"/>
      <c r="H3" s="204"/>
      <c r="I3" s="205"/>
      <c r="J3" s="205"/>
      <c r="K3" s="205" t="s">
        <v>66</v>
      </c>
      <c r="L3" s="205"/>
    </row>
    <row r="4" spans="1:10" s="78" customFormat="1" ht="3.7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2" s="78" customFormat="1" ht="18" customHeight="1">
      <c r="A5" s="206" t="s">
        <v>126</v>
      </c>
      <c r="B5" s="207"/>
      <c r="C5" s="200" t="s">
        <v>149</v>
      </c>
      <c r="D5" s="201"/>
      <c r="E5" s="202">
        <v>15</v>
      </c>
      <c r="F5" s="203"/>
      <c r="G5" s="202">
        <v>16</v>
      </c>
      <c r="H5" s="203"/>
      <c r="I5" s="202">
        <v>17</v>
      </c>
      <c r="J5" s="203"/>
      <c r="K5" s="145">
        <v>18</v>
      </c>
      <c r="L5" s="146"/>
    </row>
    <row r="6" spans="1:12" s="78" customFormat="1" ht="18" customHeight="1">
      <c r="A6" s="209" t="s">
        <v>127</v>
      </c>
      <c r="B6" s="209"/>
      <c r="C6" s="83" t="s">
        <v>39</v>
      </c>
      <c r="D6" s="83" t="s">
        <v>40</v>
      </c>
      <c r="E6" s="83" t="s">
        <v>39</v>
      </c>
      <c r="F6" s="83" t="s">
        <v>40</v>
      </c>
      <c r="G6" s="82" t="s">
        <v>39</v>
      </c>
      <c r="H6" s="83" t="s">
        <v>40</v>
      </c>
      <c r="I6" s="82" t="s">
        <v>39</v>
      </c>
      <c r="J6" s="84" t="s">
        <v>40</v>
      </c>
      <c r="K6" s="83" t="s">
        <v>39</v>
      </c>
      <c r="L6" s="84" t="s">
        <v>40</v>
      </c>
    </row>
    <row r="7" spans="1:12" s="78" customFormat="1" ht="6" customHeight="1">
      <c r="A7" s="85"/>
      <c r="B7" s="85"/>
      <c r="C7" s="104"/>
      <c r="D7" s="86"/>
      <c r="E7" s="86"/>
      <c r="F7" s="86"/>
      <c r="G7" s="86"/>
      <c r="H7" s="86"/>
      <c r="I7" s="86"/>
      <c r="J7" s="86"/>
      <c r="K7" s="79"/>
      <c r="L7" s="79"/>
    </row>
    <row r="8" spans="3:12" s="79" customFormat="1" ht="18" customHeight="1">
      <c r="C8" s="197" t="s">
        <v>110</v>
      </c>
      <c r="D8" s="198"/>
      <c r="E8" s="198"/>
      <c r="F8" s="198"/>
      <c r="G8" s="198"/>
      <c r="H8" s="198"/>
      <c r="I8" s="198"/>
      <c r="J8" s="198"/>
      <c r="K8" s="198"/>
      <c r="L8" s="198"/>
    </row>
    <row r="9" spans="3:10" s="79" customFormat="1" ht="4.5" customHeight="1">
      <c r="C9" s="75"/>
      <c r="D9" s="80"/>
      <c r="E9" s="80"/>
      <c r="F9" s="80"/>
      <c r="G9" s="80"/>
      <c r="H9" s="80"/>
      <c r="I9" s="80"/>
      <c r="J9" s="80"/>
    </row>
    <row r="10" spans="1:12" s="88" customFormat="1" ht="18" customHeight="1">
      <c r="A10" s="198" t="s">
        <v>67</v>
      </c>
      <c r="B10" s="208"/>
      <c r="C10" s="105">
        <v>356</v>
      </c>
      <c r="D10" s="97">
        <v>1642</v>
      </c>
      <c r="E10" s="97">
        <v>412</v>
      </c>
      <c r="F10" s="97">
        <v>2054</v>
      </c>
      <c r="G10" s="97">
        <v>393</v>
      </c>
      <c r="H10" s="97">
        <v>2512</v>
      </c>
      <c r="I10" s="97">
        <v>484</v>
      </c>
      <c r="J10" s="97">
        <v>2383</v>
      </c>
      <c r="K10" s="134">
        <f>SUM(K12:K18)</f>
        <v>929</v>
      </c>
      <c r="L10" s="134">
        <v>5364</v>
      </c>
    </row>
    <row r="11" spans="1:12" s="88" customFormat="1" ht="4.5" customHeight="1">
      <c r="A11" s="87"/>
      <c r="B11" s="6"/>
      <c r="C11" s="105"/>
      <c r="D11" s="97"/>
      <c r="E11" s="97"/>
      <c r="F11" s="97"/>
      <c r="G11" s="97"/>
      <c r="H11" s="97"/>
      <c r="I11" s="97"/>
      <c r="J11" s="97"/>
      <c r="K11" s="135"/>
      <c r="L11" s="135"/>
    </row>
    <row r="12" spans="1:12" s="78" customFormat="1" ht="18" customHeight="1">
      <c r="A12" s="199" t="s">
        <v>68</v>
      </c>
      <c r="B12" s="199"/>
      <c r="C12" s="106">
        <v>13</v>
      </c>
      <c r="D12" s="98">
        <v>93</v>
      </c>
      <c r="E12" s="98">
        <v>10</v>
      </c>
      <c r="F12" s="98">
        <v>62</v>
      </c>
      <c r="G12" s="98">
        <v>50</v>
      </c>
      <c r="H12" s="98">
        <v>675</v>
      </c>
      <c r="I12" s="98">
        <v>49</v>
      </c>
      <c r="J12" s="98">
        <v>528</v>
      </c>
      <c r="K12" s="102">
        <v>153</v>
      </c>
      <c r="L12" s="102">
        <v>1897</v>
      </c>
    </row>
    <row r="13" spans="1:12" s="78" customFormat="1" ht="18" customHeight="1">
      <c r="A13" s="199" t="s">
        <v>69</v>
      </c>
      <c r="B13" s="199"/>
      <c r="C13" s="106">
        <v>244</v>
      </c>
      <c r="D13" s="98">
        <v>833</v>
      </c>
      <c r="E13" s="98">
        <v>281</v>
      </c>
      <c r="F13" s="98">
        <v>988</v>
      </c>
      <c r="G13" s="98">
        <v>245</v>
      </c>
      <c r="H13" s="98">
        <v>937</v>
      </c>
      <c r="I13" s="98">
        <v>324</v>
      </c>
      <c r="J13" s="98">
        <v>1069</v>
      </c>
      <c r="K13" s="102">
        <v>603</v>
      </c>
      <c r="L13" s="102">
        <v>2236</v>
      </c>
    </row>
    <row r="14" spans="1:12" s="78" customFormat="1" ht="18" customHeight="1">
      <c r="A14" s="199" t="s">
        <v>70</v>
      </c>
      <c r="B14" s="199"/>
      <c r="C14" s="106">
        <v>23</v>
      </c>
      <c r="D14" s="98">
        <v>119</v>
      </c>
      <c r="E14" s="98">
        <v>24</v>
      </c>
      <c r="F14" s="98">
        <v>248</v>
      </c>
      <c r="G14" s="98">
        <v>21</v>
      </c>
      <c r="H14" s="98">
        <v>206</v>
      </c>
      <c r="I14" s="98">
        <v>41</v>
      </c>
      <c r="J14" s="98">
        <v>246</v>
      </c>
      <c r="K14" s="102">
        <v>63</v>
      </c>
      <c r="L14" s="102">
        <v>424</v>
      </c>
    </row>
    <row r="15" spans="1:12" s="78" customFormat="1" ht="18" customHeight="1">
      <c r="A15" s="199" t="s">
        <v>71</v>
      </c>
      <c r="B15" s="199"/>
      <c r="C15" s="106">
        <v>14</v>
      </c>
      <c r="D15" s="98">
        <v>140</v>
      </c>
      <c r="E15" s="98">
        <v>14</v>
      </c>
      <c r="F15" s="98">
        <v>140</v>
      </c>
      <c r="G15" s="98">
        <v>11</v>
      </c>
      <c r="H15" s="98">
        <v>94</v>
      </c>
      <c r="I15" s="98">
        <v>6</v>
      </c>
      <c r="J15" s="98">
        <v>60</v>
      </c>
      <c r="K15" s="102">
        <v>4</v>
      </c>
      <c r="L15" s="102">
        <v>40</v>
      </c>
    </row>
    <row r="16" spans="1:12" s="78" customFormat="1" ht="18" customHeight="1">
      <c r="A16" s="199" t="s">
        <v>72</v>
      </c>
      <c r="B16" s="199"/>
      <c r="C16" s="106">
        <v>43</v>
      </c>
      <c r="D16" s="98">
        <v>331</v>
      </c>
      <c r="E16" s="98">
        <v>50</v>
      </c>
      <c r="F16" s="98">
        <v>385</v>
      </c>
      <c r="G16" s="98">
        <v>66</v>
      </c>
      <c r="H16" s="98">
        <v>599</v>
      </c>
      <c r="I16" s="98">
        <v>64</v>
      </c>
      <c r="J16" s="98">
        <v>478</v>
      </c>
      <c r="K16" s="102">
        <v>106</v>
      </c>
      <c r="L16" s="102">
        <v>765</v>
      </c>
    </row>
    <row r="17" spans="1:12" s="78" customFormat="1" ht="18" customHeight="1">
      <c r="A17" s="199" t="s">
        <v>73</v>
      </c>
      <c r="B17" s="199"/>
      <c r="C17" s="106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</row>
    <row r="18" spans="1:12" s="78" customFormat="1" ht="18" customHeight="1">
      <c r="A18" s="199" t="s">
        <v>109</v>
      </c>
      <c r="B18" s="199"/>
      <c r="C18" s="106">
        <v>19</v>
      </c>
      <c r="D18" s="98">
        <v>125</v>
      </c>
      <c r="E18" s="98">
        <v>33</v>
      </c>
      <c r="F18" s="98">
        <v>230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</row>
    <row r="19" spans="1:12" s="78" customFormat="1" ht="6" customHeight="1">
      <c r="A19" s="89"/>
      <c r="B19" s="89"/>
      <c r="C19" s="107"/>
      <c r="D19" s="67"/>
      <c r="E19" s="67"/>
      <c r="F19" s="67"/>
      <c r="G19" s="67"/>
      <c r="H19" s="67"/>
      <c r="I19" s="67"/>
      <c r="J19" s="67"/>
      <c r="K19" s="79"/>
      <c r="L19" s="79"/>
    </row>
    <row r="20" spans="1:12" s="79" customFormat="1" ht="18" customHeight="1">
      <c r="A20" s="85"/>
      <c r="C20" s="195" t="s">
        <v>74</v>
      </c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0" s="79" customFormat="1" ht="4.5" customHeight="1">
      <c r="A21" s="85"/>
      <c r="C21" s="96"/>
      <c r="D21" s="5"/>
      <c r="E21" s="5"/>
      <c r="F21" s="5"/>
      <c r="G21" s="5"/>
      <c r="H21" s="5"/>
      <c r="I21" s="5"/>
      <c r="J21" s="5"/>
    </row>
    <row r="22" spans="1:12" s="88" customFormat="1" ht="18" customHeight="1">
      <c r="A22" s="198" t="s">
        <v>67</v>
      </c>
      <c r="B22" s="208"/>
      <c r="C22" s="105">
        <v>1616</v>
      </c>
      <c r="D22" s="97">
        <v>6073</v>
      </c>
      <c r="E22" s="99">
        <v>1529</v>
      </c>
      <c r="F22" s="99">
        <v>5926</v>
      </c>
      <c r="G22" s="99">
        <v>1565</v>
      </c>
      <c r="H22" s="99">
        <v>6322</v>
      </c>
      <c r="I22" s="99">
        <v>1618</v>
      </c>
      <c r="J22" s="99">
        <v>6454</v>
      </c>
      <c r="K22" s="134">
        <f>SUM(K24:K30)</f>
        <v>2112</v>
      </c>
      <c r="L22" s="134">
        <v>9358</v>
      </c>
    </row>
    <row r="23" spans="1:12" s="88" customFormat="1" ht="4.5" customHeight="1">
      <c r="A23" s="90"/>
      <c r="B23" s="91"/>
      <c r="C23" s="105"/>
      <c r="D23" s="97"/>
      <c r="E23" s="99"/>
      <c r="F23" s="99"/>
      <c r="G23" s="99"/>
      <c r="H23" s="99"/>
      <c r="I23" s="99"/>
      <c r="J23" s="99"/>
      <c r="K23" s="135"/>
      <c r="L23" s="135"/>
    </row>
    <row r="24" spans="1:12" s="78" customFormat="1" ht="18" customHeight="1">
      <c r="A24" s="199" t="s">
        <v>68</v>
      </c>
      <c r="B24" s="199"/>
      <c r="C24" s="106">
        <v>34</v>
      </c>
      <c r="D24" s="98">
        <v>142</v>
      </c>
      <c r="E24" s="100">
        <v>27</v>
      </c>
      <c r="F24" s="100">
        <v>108</v>
      </c>
      <c r="G24" s="100">
        <v>65</v>
      </c>
      <c r="H24" s="100">
        <v>679</v>
      </c>
      <c r="I24" s="100">
        <v>98</v>
      </c>
      <c r="J24" s="100">
        <v>914</v>
      </c>
      <c r="K24" s="102">
        <v>236</v>
      </c>
      <c r="L24" s="102">
        <v>2409</v>
      </c>
    </row>
    <row r="25" spans="1:12" s="78" customFormat="1" ht="18" customHeight="1">
      <c r="A25" s="199" t="s">
        <v>69</v>
      </c>
      <c r="B25" s="199"/>
      <c r="C25" s="106">
        <v>1053</v>
      </c>
      <c r="D25" s="98">
        <v>2095</v>
      </c>
      <c r="E25" s="100">
        <v>968</v>
      </c>
      <c r="F25" s="100">
        <v>1965</v>
      </c>
      <c r="G25" s="100">
        <v>956</v>
      </c>
      <c r="H25" s="100">
        <v>1995</v>
      </c>
      <c r="I25" s="100">
        <v>990</v>
      </c>
      <c r="J25" s="100">
        <v>2125</v>
      </c>
      <c r="K25" s="102">
        <v>1274</v>
      </c>
      <c r="L25" s="102">
        <v>3317</v>
      </c>
    </row>
    <row r="26" spans="1:12" s="78" customFormat="1" ht="18" customHeight="1">
      <c r="A26" s="199" t="s">
        <v>70</v>
      </c>
      <c r="B26" s="199"/>
      <c r="C26" s="106">
        <v>184</v>
      </c>
      <c r="D26" s="98">
        <v>1607</v>
      </c>
      <c r="E26" s="100">
        <v>161</v>
      </c>
      <c r="F26" s="100">
        <v>1598</v>
      </c>
      <c r="G26" s="100">
        <v>137</v>
      </c>
      <c r="H26" s="100">
        <v>1357</v>
      </c>
      <c r="I26" s="100">
        <v>146</v>
      </c>
      <c r="J26" s="100">
        <v>1304</v>
      </c>
      <c r="K26" s="102">
        <v>173</v>
      </c>
      <c r="L26" s="102">
        <v>1409</v>
      </c>
    </row>
    <row r="27" spans="1:12" s="78" customFormat="1" ht="18" customHeight="1">
      <c r="A27" s="199" t="s">
        <v>71</v>
      </c>
      <c r="B27" s="199"/>
      <c r="C27" s="106">
        <v>4</v>
      </c>
      <c r="D27" s="98">
        <v>40</v>
      </c>
      <c r="E27" s="101">
        <v>4</v>
      </c>
      <c r="F27" s="100">
        <v>40</v>
      </c>
      <c r="G27" s="101">
        <v>3</v>
      </c>
      <c r="H27" s="100">
        <v>22</v>
      </c>
      <c r="I27" s="101">
        <v>2</v>
      </c>
      <c r="J27" s="100">
        <v>20</v>
      </c>
      <c r="K27" s="102">
        <v>1</v>
      </c>
      <c r="L27" s="102">
        <v>10</v>
      </c>
    </row>
    <row r="28" spans="1:12" s="78" customFormat="1" ht="18" customHeight="1">
      <c r="A28" s="199" t="s">
        <v>72</v>
      </c>
      <c r="B28" s="199"/>
      <c r="C28" s="108">
        <v>328</v>
      </c>
      <c r="D28" s="102">
        <v>2099</v>
      </c>
      <c r="E28" s="101">
        <v>319</v>
      </c>
      <c r="F28" s="101">
        <v>1908</v>
      </c>
      <c r="G28" s="101">
        <v>355</v>
      </c>
      <c r="H28" s="101">
        <v>2003</v>
      </c>
      <c r="I28" s="101">
        <v>338</v>
      </c>
      <c r="J28" s="101">
        <v>1875</v>
      </c>
      <c r="K28" s="102">
        <v>393</v>
      </c>
      <c r="L28" s="102">
        <v>2061</v>
      </c>
    </row>
    <row r="29" spans="1:12" s="78" customFormat="1" ht="18" customHeight="1">
      <c r="A29" s="199" t="s">
        <v>73</v>
      </c>
      <c r="B29" s="199"/>
      <c r="C29" s="108">
        <v>0</v>
      </c>
      <c r="D29" s="102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</row>
    <row r="30" spans="1:12" s="78" customFormat="1" ht="18" customHeight="1">
      <c r="A30" s="199" t="s">
        <v>109</v>
      </c>
      <c r="B30" s="199"/>
      <c r="C30" s="108">
        <v>13</v>
      </c>
      <c r="D30" s="102">
        <v>88</v>
      </c>
      <c r="E30" s="101">
        <v>50</v>
      </c>
      <c r="F30" s="101">
        <v>305</v>
      </c>
      <c r="G30" s="101">
        <v>49</v>
      </c>
      <c r="H30" s="101">
        <v>264</v>
      </c>
      <c r="I30" s="101">
        <v>44</v>
      </c>
      <c r="J30" s="101">
        <v>215</v>
      </c>
      <c r="K30" s="102">
        <v>35</v>
      </c>
      <c r="L30" s="102">
        <v>150</v>
      </c>
    </row>
    <row r="31" spans="1:12" ht="3.75" customHeight="1">
      <c r="A31" s="92"/>
      <c r="B31" s="93"/>
      <c r="C31" s="109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s="93" customFormat="1" ht="3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ht="11.25">
      <c r="A33" s="77" t="s">
        <v>118</v>
      </c>
    </row>
    <row r="34" ht="13.5" customHeight="1">
      <c r="A34" s="95"/>
    </row>
    <row r="35" ht="12.75" customHeight="1"/>
    <row r="36" ht="12.75" customHeight="1"/>
    <row r="37" ht="12.75" customHeight="1"/>
    <row r="38" ht="12.75" customHeight="1"/>
  </sheetData>
  <mergeCells count="30">
    <mergeCell ref="A1:L1"/>
    <mergeCell ref="K3:L3"/>
    <mergeCell ref="A30:B30"/>
    <mergeCell ref="A18:B18"/>
    <mergeCell ref="A29:B29"/>
    <mergeCell ref="A25:B25"/>
    <mergeCell ref="A26:B26"/>
    <mergeCell ref="A27:B27"/>
    <mergeCell ref="A28:B28"/>
    <mergeCell ref="A24:B24"/>
    <mergeCell ref="A22:B22"/>
    <mergeCell ref="A13:B13"/>
    <mergeCell ref="G5:H5"/>
    <mergeCell ref="A6:B6"/>
    <mergeCell ref="A10:B10"/>
    <mergeCell ref="G3:H3"/>
    <mergeCell ref="I5:J5"/>
    <mergeCell ref="I3:J3"/>
    <mergeCell ref="A5:B5"/>
    <mergeCell ref="E3:F3"/>
    <mergeCell ref="K5:L5"/>
    <mergeCell ref="C20:L20"/>
    <mergeCell ref="C8:L8"/>
    <mergeCell ref="A12:B12"/>
    <mergeCell ref="A14:B14"/>
    <mergeCell ref="C5:D5"/>
    <mergeCell ref="E5:F5"/>
    <mergeCell ref="A15:B15"/>
    <mergeCell ref="A16:B16"/>
    <mergeCell ref="A17:B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2008-02-06T07:33:02Z</cp:lastPrinted>
  <dcterms:created xsi:type="dcterms:W3CDTF">1997-01-08T22:48:59Z</dcterms:created>
  <dcterms:modified xsi:type="dcterms:W3CDTF">2008-04-20T23:59:31Z</dcterms:modified>
  <cp:category/>
  <cp:version/>
  <cp:contentType/>
  <cp:contentStatus/>
</cp:coreProperties>
</file>